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xr:revisionPtr revIDLastSave="0" documentId="8_{D7169837-E6A8-4565-AA1E-DF83DFEC4146}" xr6:coauthVersionLast="47" xr6:coauthVersionMax="47" xr10:uidLastSave="{00000000-0000-0000-0000-000000000000}"/>
  <bookViews>
    <workbookView xWindow="0" yWindow="0" windowWidth="16384" windowHeight="8192" tabRatio="500" firstSheet="1" activeTab="1" xr2:uid="{00000000-000D-0000-FFFF-FFFF00000000}"/>
  </bookViews>
  <sheets>
    <sheet name="Instructions" sheetId="6" r:id="rId1"/>
    <sheet name="Hardware" sheetId="11" r:id="rId2"/>
    <sheet name="States" sheetId="12" r:id="rId3"/>
    <sheet name="Power generation (tumbling)" sheetId="13" r:id="rId4"/>
    <sheet name="Power generation (nadir)" sheetId="9" r:id="rId5"/>
    <sheet name="Power plot - Deploy_&amp;_Detumble" sheetId="8" r:id="rId6"/>
    <sheet name="Power plot - Main mission" sheetId="5" r:id="rId7"/>
    <sheet name="Power plot - Deorbit" sheetId="10" r:id="rId8"/>
    <sheet name="Power plot - FW" sheetId="14" r:id="rId9"/>
    <sheet name="Data visualization" sheetId="15" r:id="rId10"/>
    <sheet name="Backend_data" sheetId="7" r:id="rId11"/>
  </sheets>
  <definedNames>
    <definedName name="_xlnm._FilterDatabase" localSheetId="5" hidden="1">'Power plot - Deploy_&amp;_Detumble'!$A$1:$F$1442</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32" i="11" l="1"/>
  <c r="G131" i="11"/>
  <c r="G130" i="11"/>
  <c r="G129" i="11"/>
  <c r="G128" i="11"/>
  <c r="G127" i="11"/>
  <c r="I125" i="11"/>
  <c r="H125" i="11"/>
  <c r="D112" i="11"/>
  <c r="D125" i="11"/>
  <c r="I105" i="11"/>
  <c r="G243" i="12" s="1"/>
  <c r="I106" i="11"/>
  <c r="G244" i="12" s="1"/>
  <c r="H106" i="11"/>
  <c r="G237" i="12" s="1"/>
  <c r="H105" i="11"/>
  <c r="G236" i="12" s="1"/>
  <c r="C106" i="11"/>
  <c r="C107" i="11"/>
  <c r="B107" i="11"/>
  <c r="B106" i="11"/>
  <c r="I76" i="11"/>
  <c r="I77" i="11"/>
  <c r="H77" i="11"/>
  <c r="H76" i="11"/>
  <c r="C77" i="11"/>
  <c r="C78" i="11"/>
  <c r="B78" i="11"/>
  <c r="B77" i="11"/>
  <c r="C61" i="11"/>
  <c r="C62" i="11"/>
  <c r="B62" i="11"/>
  <c r="B61" i="11"/>
  <c r="I12" i="11"/>
  <c r="I13" i="11"/>
  <c r="H13" i="11"/>
  <c r="C15" i="11"/>
  <c r="C16" i="11"/>
  <c r="B16" i="11"/>
  <c r="B15" i="11"/>
  <c r="H12" i="11"/>
  <c r="C13" i="11"/>
  <c r="C14" i="11"/>
  <c r="C17" i="11"/>
  <c r="C18" i="11"/>
  <c r="B18" i="11"/>
  <c r="B17" i="11"/>
  <c r="B14" i="11"/>
  <c r="B13" i="11"/>
  <c r="B71" i="12"/>
  <c r="B72" i="12"/>
  <c r="B73" i="12"/>
  <c r="B74" i="12"/>
  <c r="B75" i="12"/>
  <c r="B70" i="12"/>
  <c r="B63" i="12"/>
  <c r="B64" i="12"/>
  <c r="B65" i="12"/>
  <c r="B66" i="12"/>
  <c r="B52" i="12"/>
  <c r="B53" i="12"/>
  <c r="B54" i="12"/>
  <c r="B45" i="12"/>
  <c r="B46" i="12"/>
  <c r="B47" i="12"/>
  <c r="B14" i="12"/>
  <c r="B15" i="12"/>
  <c r="B16" i="12"/>
  <c r="B7" i="12"/>
  <c r="B8" i="12"/>
  <c r="B9" i="12"/>
  <c r="B165" i="12"/>
  <c r="B166" i="12"/>
  <c r="B167" i="12"/>
  <c r="B168" i="12"/>
  <c r="B161" i="12"/>
  <c r="B162" i="12"/>
  <c r="B163" i="12"/>
  <c r="B158" i="12"/>
  <c r="B159" i="12"/>
  <c r="B178" i="12"/>
  <c r="B179" i="12"/>
  <c r="B180" i="12"/>
  <c r="B181" i="12"/>
  <c r="B182" i="12"/>
  <c r="B185" i="12"/>
  <c r="B186" i="12"/>
  <c r="B187" i="12"/>
  <c r="B188" i="12"/>
  <c r="B189" i="12"/>
  <c r="B197" i="12"/>
  <c r="B198" i="12"/>
  <c r="B199" i="12"/>
  <c r="B200" i="12"/>
  <c r="B201" i="12"/>
  <c r="B204" i="12"/>
  <c r="B205" i="12"/>
  <c r="B206" i="12"/>
  <c r="B207" i="12"/>
  <c r="B208" i="12"/>
  <c r="B216" i="12"/>
  <c r="B217" i="12"/>
  <c r="B218" i="12"/>
  <c r="B219" i="12"/>
  <c r="B220" i="12"/>
  <c r="B223" i="12"/>
  <c r="B224" i="12"/>
  <c r="B225" i="12"/>
  <c r="B226" i="12"/>
  <c r="B227" i="12"/>
  <c r="B235" i="12"/>
  <c r="B236" i="12"/>
  <c r="B237" i="12"/>
  <c r="B238" i="12"/>
  <c r="B239" i="12"/>
  <c r="B242" i="12"/>
  <c r="B243" i="12"/>
  <c r="B244" i="12"/>
  <c r="B245" i="12"/>
  <c r="B246" i="12"/>
  <c r="A246" i="12"/>
  <c r="A245" i="12"/>
  <c r="A244" i="12"/>
  <c r="A243" i="12"/>
  <c r="A242" i="12"/>
  <c r="A241" i="12"/>
  <c r="A239" i="12"/>
  <c r="A238" i="12"/>
  <c r="A237" i="12"/>
  <c r="A236" i="12"/>
  <c r="A235" i="12"/>
  <c r="A234" i="12"/>
  <c r="A227" i="12"/>
  <c r="A226" i="12"/>
  <c r="A225" i="12"/>
  <c r="A224" i="12"/>
  <c r="A223" i="12"/>
  <c r="A222" i="12"/>
  <c r="A220" i="12"/>
  <c r="A219" i="12"/>
  <c r="A218" i="12"/>
  <c r="A217" i="12"/>
  <c r="A216" i="12"/>
  <c r="A215" i="12"/>
  <c r="A208" i="12"/>
  <c r="A207" i="12"/>
  <c r="A206" i="12"/>
  <c r="A205" i="12"/>
  <c r="A204" i="12"/>
  <c r="A203" i="12"/>
  <c r="A201" i="12"/>
  <c r="A200" i="12"/>
  <c r="A199" i="12"/>
  <c r="A198" i="12"/>
  <c r="A197" i="12"/>
  <c r="A196" i="12"/>
  <c r="A189" i="12"/>
  <c r="A188" i="12"/>
  <c r="A187" i="12"/>
  <c r="A186" i="12"/>
  <c r="A185" i="12"/>
  <c r="A184" i="12"/>
  <c r="A182" i="12"/>
  <c r="A181" i="12"/>
  <c r="A180" i="12"/>
  <c r="A179" i="12"/>
  <c r="A178" i="12"/>
  <c r="A177" i="12"/>
  <c r="A170" i="12"/>
  <c r="A169" i="12"/>
  <c r="A168" i="12"/>
  <c r="A167" i="12"/>
  <c r="A166" i="12"/>
  <c r="A165" i="12"/>
  <c r="A163" i="12"/>
  <c r="A162" i="12"/>
  <c r="A161" i="12"/>
  <c r="A160" i="12"/>
  <c r="A159" i="12"/>
  <c r="A158" i="12"/>
  <c r="A11" i="12"/>
  <c r="A10" i="12"/>
  <c r="A9" i="12"/>
  <c r="A8" i="12"/>
  <c r="A7" i="12"/>
  <c r="A6" i="12"/>
  <c r="A18" i="12"/>
  <c r="A17" i="12"/>
  <c r="A16" i="12"/>
  <c r="A15" i="12"/>
  <c r="A14" i="12"/>
  <c r="A13" i="12"/>
  <c r="A30" i="12"/>
  <c r="A29" i="12"/>
  <c r="A28" i="12"/>
  <c r="A27" i="12"/>
  <c r="A26" i="12"/>
  <c r="A25" i="12"/>
  <c r="A37" i="12"/>
  <c r="A36" i="12"/>
  <c r="A35" i="12"/>
  <c r="A34" i="12"/>
  <c r="A33" i="12"/>
  <c r="A32" i="12"/>
  <c r="A49" i="12"/>
  <c r="A48" i="12"/>
  <c r="A47" i="12"/>
  <c r="A46" i="12"/>
  <c r="A45" i="12"/>
  <c r="A44" i="12"/>
  <c r="A56" i="12"/>
  <c r="A55" i="12"/>
  <c r="A54" i="12"/>
  <c r="A53" i="12"/>
  <c r="A52" i="12"/>
  <c r="A51" i="12"/>
  <c r="A68" i="12"/>
  <c r="A67" i="12"/>
  <c r="A66" i="12"/>
  <c r="A65" i="12"/>
  <c r="A64" i="12"/>
  <c r="A63" i="12"/>
  <c r="A75" i="12"/>
  <c r="A74" i="12"/>
  <c r="A73" i="12"/>
  <c r="A72" i="12"/>
  <c r="A71" i="12"/>
  <c r="A70" i="12"/>
  <c r="A87" i="12"/>
  <c r="A86" i="12"/>
  <c r="A85" i="12"/>
  <c r="A84" i="12"/>
  <c r="A83" i="12"/>
  <c r="A82" i="12"/>
  <c r="A94" i="12"/>
  <c r="A93" i="12"/>
  <c r="A92" i="12"/>
  <c r="A91" i="12"/>
  <c r="A90" i="12"/>
  <c r="A89" i="12"/>
  <c r="A106" i="12"/>
  <c r="A105" i="12"/>
  <c r="A104" i="12"/>
  <c r="A103" i="12"/>
  <c r="A102" i="12"/>
  <c r="A101" i="12"/>
  <c r="A113" i="12"/>
  <c r="A112" i="12"/>
  <c r="A111" i="12"/>
  <c r="A110" i="12"/>
  <c r="A109" i="12"/>
  <c r="A108" i="12"/>
  <c r="A125" i="12"/>
  <c r="A124" i="12"/>
  <c r="A123" i="12"/>
  <c r="A122" i="12"/>
  <c r="A121" i="12"/>
  <c r="A120" i="12"/>
  <c r="A132" i="12"/>
  <c r="A131" i="12"/>
  <c r="A130" i="12"/>
  <c r="A129" i="12"/>
  <c r="A128" i="12"/>
  <c r="A127" i="12"/>
  <c r="B147" i="12"/>
  <c r="B148" i="12"/>
  <c r="B149" i="12"/>
  <c r="B150" i="12"/>
  <c r="B151" i="12"/>
  <c r="B140" i="12"/>
  <c r="B141" i="12"/>
  <c r="B142" i="12"/>
  <c r="B143" i="12"/>
  <c r="B144" i="12"/>
  <c r="A151" i="12"/>
  <c r="A150" i="12"/>
  <c r="A149" i="12"/>
  <c r="A148" i="12"/>
  <c r="A147" i="12"/>
  <c r="A146" i="12"/>
  <c r="A142" i="12"/>
  <c r="A140" i="12"/>
  <c r="D114" i="11"/>
  <c r="D127" i="11" s="1"/>
  <c r="D113" i="11"/>
  <c r="D126" i="11" s="1"/>
  <c r="J112" i="11"/>
  <c r="J124" i="11" s="1"/>
  <c r="J111" i="11"/>
  <c r="J123" i="11" s="1"/>
  <c r="D84" i="11"/>
  <c r="D83" i="11"/>
  <c r="J19" i="11"/>
  <c r="J31" i="11" s="1"/>
  <c r="J43" i="11" s="1"/>
  <c r="J18" i="11"/>
  <c r="I120" i="11"/>
  <c r="G189" i="12" s="1"/>
  <c r="H120" i="11"/>
  <c r="G182" i="12" s="1"/>
  <c r="I119" i="11"/>
  <c r="G188" i="12" s="1"/>
  <c r="H119" i="11"/>
  <c r="G181" i="12" s="1"/>
  <c r="I116" i="11"/>
  <c r="G185" i="12" s="1"/>
  <c r="H116" i="11"/>
  <c r="G178" i="12" s="1"/>
  <c r="I115" i="11"/>
  <c r="H115" i="11"/>
  <c r="I103" i="11"/>
  <c r="G241" i="12" s="1"/>
  <c r="I104" i="11"/>
  <c r="G242" i="12" s="1"/>
  <c r="I107" i="11"/>
  <c r="G245" i="12" s="1"/>
  <c r="I108" i="11"/>
  <c r="G246" i="12" s="1"/>
  <c r="H108" i="11"/>
  <c r="G239" i="12" s="1"/>
  <c r="H107" i="11"/>
  <c r="G238" i="12" s="1"/>
  <c r="H104" i="11"/>
  <c r="G235" i="12" s="1"/>
  <c r="H103" i="11"/>
  <c r="G234" i="12" s="1"/>
  <c r="I74" i="11"/>
  <c r="I75" i="11"/>
  <c r="I78" i="11"/>
  <c r="I79" i="11"/>
  <c r="H79" i="11"/>
  <c r="H78" i="11"/>
  <c r="H75" i="11"/>
  <c r="H74" i="11"/>
  <c r="C59" i="11"/>
  <c r="C60" i="11"/>
  <c r="C63" i="11"/>
  <c r="C64" i="11"/>
  <c r="B64" i="11"/>
  <c r="B63" i="11"/>
  <c r="B60" i="11"/>
  <c r="B59" i="11"/>
  <c r="C75" i="11"/>
  <c r="C76" i="11"/>
  <c r="C79" i="11"/>
  <c r="C80" i="11"/>
  <c r="I27" i="11"/>
  <c r="H27" i="11"/>
  <c r="I26" i="11"/>
  <c r="H26" i="11"/>
  <c r="I23" i="11"/>
  <c r="H23" i="11"/>
  <c r="I22" i="11"/>
  <c r="C70" i="12" s="1"/>
  <c r="H22" i="11"/>
  <c r="C63" i="12" s="1"/>
  <c r="I10" i="11"/>
  <c r="I11" i="11"/>
  <c r="I14" i="11"/>
  <c r="I15" i="11"/>
  <c r="H15" i="11"/>
  <c r="H14" i="11"/>
  <c r="H11" i="11"/>
  <c r="H10" i="11"/>
  <c r="C122" i="11"/>
  <c r="H208" i="12" s="1"/>
  <c r="B122" i="11"/>
  <c r="H201" i="12" s="1"/>
  <c r="C121" i="11"/>
  <c r="H207" i="12" s="1"/>
  <c r="B121" i="11"/>
  <c r="H200" i="12" s="1"/>
  <c r="C118" i="11"/>
  <c r="H204" i="12" s="1"/>
  <c r="B118" i="11"/>
  <c r="H197" i="12" s="1"/>
  <c r="C117" i="11"/>
  <c r="B117" i="11"/>
  <c r="C104" i="11"/>
  <c r="C105" i="11"/>
  <c r="H242" i="12" s="1"/>
  <c r="H243" i="12"/>
  <c r="H244" i="12"/>
  <c r="C108" i="11"/>
  <c r="H245" i="12" s="1"/>
  <c r="C109" i="11"/>
  <c r="H246" i="12" s="1"/>
  <c r="B109" i="11"/>
  <c r="H239" i="12" s="1"/>
  <c r="B108" i="11"/>
  <c r="H238" i="12" s="1"/>
  <c r="H237" i="12"/>
  <c r="H236" i="12"/>
  <c r="B105" i="11"/>
  <c r="H235" i="12" s="1"/>
  <c r="B104" i="11"/>
  <c r="C92" i="11"/>
  <c r="F151" i="12" s="1"/>
  <c r="B92" i="11"/>
  <c r="F144" i="12" s="1"/>
  <c r="C91" i="11"/>
  <c r="F150" i="12" s="1"/>
  <c r="B91" i="11"/>
  <c r="F143" i="12" s="1"/>
  <c r="C88" i="11"/>
  <c r="F147" i="12" s="1"/>
  <c r="B88" i="11"/>
  <c r="F140" i="12" s="1"/>
  <c r="C87" i="11"/>
  <c r="B87" i="11"/>
  <c r="B80" i="11"/>
  <c r="B79" i="11"/>
  <c r="B76" i="11"/>
  <c r="B75" i="11"/>
  <c r="D24" i="11"/>
  <c r="D39" i="11" s="1"/>
  <c r="D22" i="11"/>
  <c r="D37" i="11" s="1"/>
  <c r="D23" i="11"/>
  <c r="D38" i="11" s="1"/>
  <c r="D25" i="11"/>
  <c r="D40" i="11" s="1"/>
  <c r="D21" i="11"/>
  <c r="G120" i="11"/>
  <c r="G119" i="11"/>
  <c r="G118" i="11"/>
  <c r="G117" i="11"/>
  <c r="G116" i="11"/>
  <c r="G115" i="11"/>
  <c r="G108" i="11"/>
  <c r="G107" i="11"/>
  <c r="G106" i="11"/>
  <c r="G105" i="11"/>
  <c r="G104" i="11"/>
  <c r="G103" i="11"/>
  <c r="G79" i="11"/>
  <c r="G78" i="11"/>
  <c r="G77" i="11"/>
  <c r="G76" i="11"/>
  <c r="G75" i="11"/>
  <c r="G74" i="11"/>
  <c r="G51" i="11"/>
  <c r="G50" i="11"/>
  <c r="G49" i="11"/>
  <c r="G48" i="11"/>
  <c r="G47" i="11"/>
  <c r="G46" i="11"/>
  <c r="G39" i="11"/>
  <c r="G38" i="11"/>
  <c r="G37" i="11"/>
  <c r="G36" i="11"/>
  <c r="G35" i="11"/>
  <c r="G34" i="11"/>
  <c r="G27" i="11"/>
  <c r="G26" i="11"/>
  <c r="G25" i="11"/>
  <c r="G24" i="11"/>
  <c r="G23" i="11"/>
  <c r="G22" i="11"/>
  <c r="G15" i="11"/>
  <c r="G14" i="11"/>
  <c r="G13" i="11"/>
  <c r="G12" i="11"/>
  <c r="G11" i="11"/>
  <c r="G10" i="11"/>
  <c r="A135" i="11"/>
  <c r="A134" i="11"/>
  <c r="A133" i="11"/>
  <c r="A132" i="11"/>
  <c r="A131" i="11"/>
  <c r="A130" i="11"/>
  <c r="A122" i="11"/>
  <c r="A121" i="11"/>
  <c r="A120" i="11"/>
  <c r="A119" i="11"/>
  <c r="A118" i="11"/>
  <c r="A117" i="11"/>
  <c r="A109" i="11"/>
  <c r="A108" i="11"/>
  <c r="A107" i="11"/>
  <c r="A106" i="11"/>
  <c r="A105" i="11"/>
  <c r="A104" i="11"/>
  <c r="A92" i="11"/>
  <c r="A91" i="11"/>
  <c r="A90" i="11"/>
  <c r="A89" i="11"/>
  <c r="A88" i="11"/>
  <c r="A87" i="11"/>
  <c r="A80" i="11"/>
  <c r="A79" i="11"/>
  <c r="A78" i="11"/>
  <c r="A77" i="11"/>
  <c r="A76" i="11"/>
  <c r="A75" i="11"/>
  <c r="A64" i="11"/>
  <c r="A63" i="11"/>
  <c r="A62" i="11"/>
  <c r="A61" i="11"/>
  <c r="A60" i="11"/>
  <c r="A59" i="11"/>
  <c r="A48" i="11"/>
  <c r="A47" i="11"/>
  <c r="A46" i="11"/>
  <c r="A45" i="11"/>
  <c r="A44" i="11"/>
  <c r="A43" i="11"/>
  <c r="A33" i="11"/>
  <c r="A32" i="11"/>
  <c r="A31" i="11"/>
  <c r="A30" i="11"/>
  <c r="A29" i="11"/>
  <c r="A28" i="11"/>
  <c r="A16" i="11"/>
  <c r="A14" i="11"/>
  <c r="D83" i="14"/>
  <c r="D84" i="14"/>
  <c r="D85" i="14"/>
  <c r="D86" i="14"/>
  <c r="D87" i="14"/>
  <c r="D88" i="14"/>
  <c r="D89" i="14"/>
  <c r="D90" i="14"/>
  <c r="D91" i="14"/>
  <c r="D92" i="14"/>
  <c r="D202"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76"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G15" i="15"/>
  <c r="G7" i="15"/>
  <c r="B11" i="15"/>
  <c r="G11" i="15"/>
  <c r="G12" i="15"/>
  <c r="G13" i="15"/>
  <c r="G5" i="15"/>
  <c r="G4" i="15"/>
  <c r="G3" i="15"/>
  <c r="B3" i="15"/>
  <c r="A18" i="7"/>
  <c r="A17" i="7"/>
  <c r="A16" i="7"/>
  <c r="A15" i="7"/>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2" i="14"/>
  <c r="F2" i="14"/>
  <c r="D1442" i="8"/>
  <c r="D1441" i="8"/>
  <c r="D1440" i="8"/>
  <c r="D1439" i="8"/>
  <c r="D1438" i="8"/>
  <c r="D1437" i="8"/>
  <c r="D1436" i="8"/>
  <c r="D1435" i="8"/>
  <c r="D1434" i="8"/>
  <c r="D1433" i="8"/>
  <c r="D1432" i="8"/>
  <c r="D1431" i="8"/>
  <c r="D1430" i="8"/>
  <c r="D1429" i="8"/>
  <c r="D1428" i="8"/>
  <c r="D1427" i="8"/>
  <c r="D1426" i="8"/>
  <c r="D1425" i="8"/>
  <c r="D1424" i="8"/>
  <c r="D1423" i="8"/>
  <c r="D1422" i="8"/>
  <c r="D1421" i="8"/>
  <c r="D1420" i="8"/>
  <c r="D1419" i="8"/>
  <c r="D1418" i="8"/>
  <c r="D1417" i="8"/>
  <c r="D1416" i="8"/>
  <c r="D1415" i="8"/>
  <c r="D1414" i="8"/>
  <c r="D1413" i="8"/>
  <c r="D1412" i="8"/>
  <c r="D1411" i="8"/>
  <c r="D1410" i="8"/>
  <c r="D1409" i="8"/>
  <c r="D1408" i="8"/>
  <c r="D1407" i="8"/>
  <c r="D1406" i="8"/>
  <c r="D1405" i="8"/>
  <c r="D1404" i="8"/>
  <c r="D1403" i="8"/>
  <c r="D1402" i="8"/>
  <c r="D1401" i="8"/>
  <c r="D1400" i="8"/>
  <c r="D1399" i="8"/>
  <c r="D1398" i="8"/>
  <c r="D1397" i="8"/>
  <c r="D1396" i="8"/>
  <c r="D1395" i="8"/>
  <c r="D1394" i="8"/>
  <c r="D1393" i="8"/>
  <c r="D1392" i="8"/>
  <c r="D1391" i="8"/>
  <c r="D1390" i="8"/>
  <c r="D1389" i="8"/>
  <c r="D1388" i="8"/>
  <c r="D1387" i="8"/>
  <c r="D1386" i="8"/>
  <c r="D1385" i="8"/>
  <c r="D1384" i="8"/>
  <c r="D1383" i="8"/>
  <c r="D1382" i="8"/>
  <c r="D1381" i="8"/>
  <c r="D1380" i="8"/>
  <c r="D1379" i="8"/>
  <c r="D1378" i="8"/>
  <c r="D1377" i="8"/>
  <c r="D1376" i="8"/>
  <c r="D1375" i="8"/>
  <c r="D1374" i="8"/>
  <c r="D1373" i="8"/>
  <c r="D1372" i="8"/>
  <c r="D1371" i="8"/>
  <c r="D1370" i="8"/>
  <c r="D1369" i="8"/>
  <c r="D1368" i="8"/>
  <c r="D1367" i="8"/>
  <c r="D1366" i="8"/>
  <c r="D1365" i="8"/>
  <c r="D1364" i="8"/>
  <c r="D1363" i="8"/>
  <c r="D1362" i="8"/>
  <c r="D1361" i="8"/>
  <c r="D1360" i="8"/>
  <c r="D1359" i="8"/>
  <c r="D1358" i="8"/>
  <c r="D1357" i="8"/>
  <c r="D1356" i="8"/>
  <c r="D1355" i="8"/>
  <c r="D1354" i="8"/>
  <c r="D1353" i="8"/>
  <c r="D1352" i="8"/>
  <c r="D1351" i="8"/>
  <c r="D1350" i="8"/>
  <c r="D1349" i="8"/>
  <c r="D1348" i="8"/>
  <c r="D1347" i="8"/>
  <c r="D1346" i="8"/>
  <c r="D1345" i="8"/>
  <c r="D1344" i="8"/>
  <c r="D1343" i="8"/>
  <c r="D1342" i="8"/>
  <c r="D1341" i="8"/>
  <c r="D1340" i="8"/>
  <c r="D1339" i="8"/>
  <c r="D1338" i="8"/>
  <c r="D1337" i="8"/>
  <c r="D1336" i="8"/>
  <c r="D1335" i="8"/>
  <c r="D1334" i="8"/>
  <c r="D1333" i="8"/>
  <c r="D1332" i="8"/>
  <c r="D1331" i="8"/>
  <c r="D1330" i="8"/>
  <c r="D1329" i="8"/>
  <c r="D1328" i="8"/>
  <c r="D1327" i="8"/>
  <c r="D1326" i="8"/>
  <c r="D1325" i="8"/>
  <c r="D1324" i="8"/>
  <c r="D1323" i="8"/>
  <c r="D1322" i="8"/>
  <c r="D1321" i="8"/>
  <c r="D1320" i="8"/>
  <c r="D1319" i="8"/>
  <c r="D1318" i="8"/>
  <c r="D1317" i="8"/>
  <c r="D1316" i="8"/>
  <c r="D1315" i="8"/>
  <c r="D1314" i="8"/>
  <c r="D1313" i="8"/>
  <c r="D1312" i="8"/>
  <c r="D1311" i="8"/>
  <c r="D1310" i="8"/>
  <c r="D1309" i="8"/>
  <c r="D1308" i="8"/>
  <c r="D1307" i="8"/>
  <c r="D1306" i="8"/>
  <c r="D1305" i="8"/>
  <c r="D1304" i="8"/>
  <c r="D1303" i="8"/>
  <c r="D1302" i="8"/>
  <c r="D1301" i="8"/>
  <c r="D1300" i="8"/>
  <c r="D1299" i="8"/>
  <c r="D1298" i="8"/>
  <c r="D1297" i="8"/>
  <c r="D1296" i="8"/>
  <c r="D1295" i="8"/>
  <c r="D1294" i="8"/>
  <c r="D1293" i="8"/>
  <c r="D1292" i="8"/>
  <c r="D1291" i="8"/>
  <c r="D1290" i="8"/>
  <c r="D1289" i="8"/>
  <c r="D1288" i="8"/>
  <c r="D1287" i="8"/>
  <c r="D1286" i="8"/>
  <c r="D1285" i="8"/>
  <c r="D1284" i="8"/>
  <c r="D1283" i="8"/>
  <c r="D1282" i="8"/>
  <c r="D1281" i="8"/>
  <c r="D1280" i="8"/>
  <c r="D1279" i="8"/>
  <c r="D1278" i="8"/>
  <c r="D1277" i="8"/>
  <c r="D1276" i="8"/>
  <c r="D1275" i="8"/>
  <c r="D1274" i="8"/>
  <c r="D1273" i="8"/>
  <c r="D1272" i="8"/>
  <c r="D1271" i="8"/>
  <c r="D1270" i="8"/>
  <c r="D1269" i="8"/>
  <c r="D1268" i="8"/>
  <c r="D1267" i="8"/>
  <c r="D1266" i="8"/>
  <c r="D1265" i="8"/>
  <c r="D1264" i="8"/>
  <c r="D1263" i="8"/>
  <c r="D1262" i="8"/>
  <c r="D1261" i="8"/>
  <c r="D1260" i="8"/>
  <c r="D1259" i="8"/>
  <c r="D1258" i="8"/>
  <c r="D1257" i="8"/>
  <c r="D1256" i="8"/>
  <c r="D1255" i="8"/>
  <c r="D1254" i="8"/>
  <c r="D1253" i="8"/>
  <c r="D1252" i="8"/>
  <c r="D1251" i="8"/>
  <c r="D1250" i="8"/>
  <c r="D1249" i="8"/>
  <c r="D1248" i="8"/>
  <c r="D1247" i="8"/>
  <c r="D1246" i="8"/>
  <c r="D1245" i="8"/>
  <c r="D1244" i="8"/>
  <c r="D1243" i="8"/>
  <c r="D1242" i="8"/>
  <c r="D1241" i="8"/>
  <c r="D1240" i="8"/>
  <c r="D1239" i="8"/>
  <c r="D1238" i="8"/>
  <c r="D1237" i="8"/>
  <c r="D1236" i="8"/>
  <c r="D1235" i="8"/>
  <c r="D1234" i="8"/>
  <c r="D1233" i="8"/>
  <c r="D1232" i="8"/>
  <c r="D1231" i="8"/>
  <c r="D1230" i="8"/>
  <c r="D1229" i="8"/>
  <c r="D1228" i="8"/>
  <c r="D1227" i="8"/>
  <c r="D1226" i="8"/>
  <c r="D1225" i="8"/>
  <c r="D1224" i="8"/>
  <c r="D1223" i="8"/>
  <c r="D1222" i="8"/>
  <c r="D1221" i="8"/>
  <c r="D1220" i="8"/>
  <c r="D1219" i="8"/>
  <c r="D1218" i="8"/>
  <c r="D1217" i="8"/>
  <c r="D1216" i="8"/>
  <c r="D1215" i="8"/>
  <c r="D1214" i="8"/>
  <c r="D1213" i="8"/>
  <c r="D1212" i="8"/>
  <c r="D1211" i="8"/>
  <c r="D1210" i="8"/>
  <c r="D1209" i="8"/>
  <c r="D1208" i="8"/>
  <c r="D1207" i="8"/>
  <c r="D1206" i="8"/>
  <c r="D1205" i="8"/>
  <c r="D1204" i="8"/>
  <c r="D1203" i="8"/>
  <c r="D1202" i="8"/>
  <c r="D1201" i="8"/>
  <c r="D1200" i="8"/>
  <c r="D1199" i="8"/>
  <c r="D1198" i="8"/>
  <c r="D1197" i="8"/>
  <c r="D1196" i="8"/>
  <c r="D1195" i="8"/>
  <c r="D1194" i="8"/>
  <c r="D1193" i="8"/>
  <c r="D1192" i="8"/>
  <c r="D1191" i="8"/>
  <c r="D1190" i="8"/>
  <c r="D1189" i="8"/>
  <c r="D1188" i="8"/>
  <c r="D1187" i="8"/>
  <c r="D1186" i="8"/>
  <c r="D1185" i="8"/>
  <c r="D1184" i="8"/>
  <c r="D1183" i="8"/>
  <c r="D1182" i="8"/>
  <c r="D1181" i="8"/>
  <c r="D1180" i="8"/>
  <c r="D1179" i="8"/>
  <c r="D1178" i="8"/>
  <c r="D1177" i="8"/>
  <c r="D1176" i="8"/>
  <c r="D1175" i="8"/>
  <c r="D1174" i="8"/>
  <c r="D1173" i="8"/>
  <c r="D1172" i="8"/>
  <c r="D1171" i="8"/>
  <c r="D1170" i="8"/>
  <c r="D1169" i="8"/>
  <c r="D1168" i="8"/>
  <c r="D1167" i="8"/>
  <c r="D1166" i="8"/>
  <c r="D1165" i="8"/>
  <c r="D1164" i="8"/>
  <c r="D1163" i="8"/>
  <c r="D1162" i="8"/>
  <c r="D1161" i="8"/>
  <c r="D1160" i="8"/>
  <c r="D1159" i="8"/>
  <c r="D1158" i="8"/>
  <c r="D1157" i="8"/>
  <c r="D1156" i="8"/>
  <c r="D1155" i="8"/>
  <c r="D1154" i="8"/>
  <c r="D1153" i="8"/>
  <c r="D1152" i="8"/>
  <c r="D1151" i="8"/>
  <c r="D1150" i="8"/>
  <c r="D1149" i="8"/>
  <c r="D1148" i="8"/>
  <c r="D1147" i="8"/>
  <c r="D1146" i="8"/>
  <c r="D1145" i="8"/>
  <c r="D1144" i="8"/>
  <c r="D1143" i="8"/>
  <c r="D1142" i="8"/>
  <c r="D1141" i="8"/>
  <c r="D1140" i="8"/>
  <c r="D1139" i="8"/>
  <c r="D1138" i="8"/>
  <c r="D1137" i="8"/>
  <c r="D1136" i="8"/>
  <c r="D1135" i="8"/>
  <c r="D1134" i="8"/>
  <c r="D1133" i="8"/>
  <c r="D1132" i="8"/>
  <c r="D1131" i="8"/>
  <c r="D1130" i="8"/>
  <c r="D1129" i="8"/>
  <c r="D1128" i="8"/>
  <c r="D1127" i="8"/>
  <c r="D1126" i="8"/>
  <c r="D1125" i="8"/>
  <c r="D1124" i="8"/>
  <c r="D1123" i="8"/>
  <c r="D1122" i="8"/>
  <c r="D1121" i="8"/>
  <c r="D1120" i="8"/>
  <c r="D1119" i="8"/>
  <c r="D1118" i="8"/>
  <c r="D1117" i="8"/>
  <c r="D1116" i="8"/>
  <c r="D1115" i="8"/>
  <c r="D1114" i="8"/>
  <c r="D1113" i="8"/>
  <c r="D1112" i="8"/>
  <c r="D1111" i="8"/>
  <c r="D1110" i="8"/>
  <c r="D1109" i="8"/>
  <c r="D1108" i="8"/>
  <c r="D1107" i="8"/>
  <c r="D1106" i="8"/>
  <c r="D1105" i="8"/>
  <c r="D1104" i="8"/>
  <c r="D1103" i="8"/>
  <c r="D1102" i="8"/>
  <c r="D1101" i="8"/>
  <c r="D1100" i="8"/>
  <c r="D1099" i="8"/>
  <c r="D1098" i="8"/>
  <c r="D1097" i="8"/>
  <c r="D1096" i="8"/>
  <c r="D1095" i="8"/>
  <c r="D1094" i="8"/>
  <c r="D1093" i="8"/>
  <c r="D1092" i="8"/>
  <c r="D1091" i="8"/>
  <c r="D1090" i="8"/>
  <c r="D1089" i="8"/>
  <c r="D1088" i="8"/>
  <c r="D1087" i="8"/>
  <c r="D1086" i="8"/>
  <c r="D1085" i="8"/>
  <c r="D1084" i="8"/>
  <c r="D1083" i="8"/>
  <c r="D1082" i="8"/>
  <c r="D1081" i="8"/>
  <c r="D1080" i="8"/>
  <c r="D1079" i="8"/>
  <c r="D1078" i="8"/>
  <c r="D1077" i="8"/>
  <c r="D1076" i="8"/>
  <c r="D1075" i="8"/>
  <c r="D1074" i="8"/>
  <c r="D1073" i="8"/>
  <c r="D1072" i="8"/>
  <c r="D1071" i="8"/>
  <c r="D1070" i="8"/>
  <c r="D1069" i="8"/>
  <c r="D1068" i="8"/>
  <c r="D1067" i="8"/>
  <c r="D1066" i="8"/>
  <c r="D1065" i="8"/>
  <c r="D1064" i="8"/>
  <c r="D1063" i="8"/>
  <c r="D1062" i="8"/>
  <c r="D1061" i="8"/>
  <c r="D1060" i="8"/>
  <c r="D1059" i="8"/>
  <c r="D1058" i="8"/>
  <c r="D1057" i="8"/>
  <c r="D1056" i="8"/>
  <c r="D1055" i="8"/>
  <c r="D1054" i="8"/>
  <c r="D1053" i="8"/>
  <c r="D1052" i="8"/>
  <c r="D1051" i="8"/>
  <c r="D1050" i="8"/>
  <c r="D1049" i="8"/>
  <c r="D1048" i="8"/>
  <c r="D1047" i="8"/>
  <c r="D1046" i="8"/>
  <c r="D1045" i="8"/>
  <c r="D1044" i="8"/>
  <c r="D1043" i="8"/>
  <c r="D1042" i="8"/>
  <c r="D1041" i="8"/>
  <c r="D1040" i="8"/>
  <c r="D1039" i="8"/>
  <c r="D1038" i="8"/>
  <c r="D1037" i="8"/>
  <c r="D1036" i="8"/>
  <c r="D1035" i="8"/>
  <c r="D1034" i="8"/>
  <c r="D1033" i="8"/>
  <c r="D1032" i="8"/>
  <c r="D1031" i="8"/>
  <c r="D1030" i="8"/>
  <c r="D1029" i="8"/>
  <c r="D1028" i="8"/>
  <c r="D1027" i="8"/>
  <c r="D1026" i="8"/>
  <c r="D1025" i="8"/>
  <c r="D1024" i="8"/>
  <c r="D1023" i="8"/>
  <c r="D1022" i="8"/>
  <c r="D1021" i="8"/>
  <c r="D1020" i="8"/>
  <c r="D1019" i="8"/>
  <c r="D1018" i="8"/>
  <c r="D1017" i="8"/>
  <c r="D1016" i="8"/>
  <c r="D1015" i="8"/>
  <c r="D1014" i="8"/>
  <c r="D1013" i="8"/>
  <c r="D1012" i="8"/>
  <c r="D1011" i="8"/>
  <c r="D1010" i="8"/>
  <c r="D1009" i="8"/>
  <c r="D1008" i="8"/>
  <c r="D1007" i="8"/>
  <c r="D1006" i="8"/>
  <c r="D1005" i="8"/>
  <c r="D1004" i="8"/>
  <c r="D1003" i="8"/>
  <c r="D1002" i="8"/>
  <c r="D1001" i="8"/>
  <c r="D1000" i="8"/>
  <c r="D999" i="8"/>
  <c r="D998" i="8"/>
  <c r="D997" i="8"/>
  <c r="D996" i="8"/>
  <c r="D995" i="8"/>
  <c r="D994" i="8"/>
  <c r="D993" i="8"/>
  <c r="D992" i="8"/>
  <c r="D991" i="8"/>
  <c r="D990" i="8"/>
  <c r="D989" i="8"/>
  <c r="D988" i="8"/>
  <c r="D987" i="8"/>
  <c r="D986" i="8"/>
  <c r="D985" i="8"/>
  <c r="D984" i="8"/>
  <c r="D983" i="8"/>
  <c r="D982" i="8"/>
  <c r="D981" i="8"/>
  <c r="D980" i="8"/>
  <c r="D979" i="8"/>
  <c r="D978" i="8"/>
  <c r="D977" i="8"/>
  <c r="D976" i="8"/>
  <c r="D975" i="8"/>
  <c r="D974" i="8"/>
  <c r="D973" i="8"/>
  <c r="D972" i="8"/>
  <c r="D971" i="8"/>
  <c r="D970" i="8"/>
  <c r="D969" i="8"/>
  <c r="D968" i="8"/>
  <c r="D967" i="8"/>
  <c r="D966" i="8"/>
  <c r="D965" i="8"/>
  <c r="D964" i="8"/>
  <c r="D963" i="8"/>
  <c r="D962" i="8"/>
  <c r="D961" i="8"/>
  <c r="D960" i="8"/>
  <c r="D959" i="8"/>
  <c r="D958" i="8"/>
  <c r="D957" i="8"/>
  <c r="D956" i="8"/>
  <c r="D955" i="8"/>
  <c r="D954" i="8"/>
  <c r="D953" i="8"/>
  <c r="D952" i="8"/>
  <c r="D951" i="8"/>
  <c r="D950" i="8"/>
  <c r="D949" i="8"/>
  <c r="D948" i="8"/>
  <c r="D947" i="8"/>
  <c r="D946" i="8"/>
  <c r="D945" i="8"/>
  <c r="D944" i="8"/>
  <c r="D943" i="8"/>
  <c r="D942" i="8"/>
  <c r="D941" i="8"/>
  <c r="D940" i="8"/>
  <c r="D939" i="8"/>
  <c r="D938" i="8"/>
  <c r="D937" i="8"/>
  <c r="D936" i="8"/>
  <c r="D935" i="8"/>
  <c r="D934" i="8"/>
  <c r="D933" i="8"/>
  <c r="D932" i="8"/>
  <c r="D931" i="8"/>
  <c r="D930" i="8"/>
  <c r="D929" i="8"/>
  <c r="D928" i="8"/>
  <c r="D927" i="8"/>
  <c r="D926" i="8"/>
  <c r="D925" i="8"/>
  <c r="D924" i="8"/>
  <c r="D923" i="8"/>
  <c r="D922" i="8"/>
  <c r="D921" i="8"/>
  <c r="D920" i="8"/>
  <c r="D919" i="8"/>
  <c r="D918" i="8"/>
  <c r="D917" i="8"/>
  <c r="D916" i="8"/>
  <c r="D915" i="8"/>
  <c r="D914" i="8"/>
  <c r="D913" i="8"/>
  <c r="D912" i="8"/>
  <c r="D911" i="8"/>
  <c r="D910" i="8"/>
  <c r="D909" i="8"/>
  <c r="D908" i="8"/>
  <c r="D907" i="8"/>
  <c r="D906" i="8"/>
  <c r="D905" i="8"/>
  <c r="D904" i="8"/>
  <c r="D903" i="8"/>
  <c r="D902" i="8"/>
  <c r="D901" i="8"/>
  <c r="D900" i="8"/>
  <c r="D899" i="8"/>
  <c r="D898" i="8"/>
  <c r="D897" i="8"/>
  <c r="D896" i="8"/>
  <c r="D895" i="8"/>
  <c r="D894" i="8"/>
  <c r="D893" i="8"/>
  <c r="D892" i="8"/>
  <c r="D891" i="8"/>
  <c r="D890" i="8"/>
  <c r="D889" i="8"/>
  <c r="D888" i="8"/>
  <c r="D887" i="8"/>
  <c r="D886" i="8"/>
  <c r="D885" i="8"/>
  <c r="D884" i="8"/>
  <c r="D883" i="8"/>
  <c r="D882" i="8"/>
  <c r="D881" i="8"/>
  <c r="D880" i="8"/>
  <c r="D879" i="8"/>
  <c r="D878" i="8"/>
  <c r="D877" i="8"/>
  <c r="D876" i="8"/>
  <c r="D875" i="8"/>
  <c r="D874" i="8"/>
  <c r="D873" i="8"/>
  <c r="D872" i="8"/>
  <c r="D871" i="8"/>
  <c r="D870" i="8"/>
  <c r="D869" i="8"/>
  <c r="D868" i="8"/>
  <c r="D867" i="8"/>
  <c r="D866" i="8"/>
  <c r="D865" i="8"/>
  <c r="D864" i="8"/>
  <c r="D863" i="8"/>
  <c r="D862" i="8"/>
  <c r="D861" i="8"/>
  <c r="D860" i="8"/>
  <c r="D859" i="8"/>
  <c r="D858" i="8"/>
  <c r="D857" i="8"/>
  <c r="D856" i="8"/>
  <c r="D855" i="8"/>
  <c r="D854" i="8"/>
  <c r="D853" i="8"/>
  <c r="D852" i="8"/>
  <c r="D851" i="8"/>
  <c r="D850" i="8"/>
  <c r="D849" i="8"/>
  <c r="D848" i="8"/>
  <c r="D847" i="8"/>
  <c r="D846" i="8"/>
  <c r="D845" i="8"/>
  <c r="D844" i="8"/>
  <c r="D843" i="8"/>
  <c r="D842" i="8"/>
  <c r="D841" i="8"/>
  <c r="D840" i="8"/>
  <c r="D839" i="8"/>
  <c r="D838" i="8"/>
  <c r="D837" i="8"/>
  <c r="D836" i="8"/>
  <c r="D835" i="8"/>
  <c r="D834" i="8"/>
  <c r="D833" i="8"/>
  <c r="D832" i="8"/>
  <c r="D831" i="8"/>
  <c r="D830" i="8"/>
  <c r="D829" i="8"/>
  <c r="D828" i="8"/>
  <c r="D827" i="8"/>
  <c r="D826" i="8"/>
  <c r="D825" i="8"/>
  <c r="D824" i="8"/>
  <c r="D823" i="8"/>
  <c r="D822" i="8"/>
  <c r="D821" i="8"/>
  <c r="D820" i="8"/>
  <c r="D819" i="8"/>
  <c r="D818" i="8"/>
  <c r="D817" i="8"/>
  <c r="D816" i="8"/>
  <c r="D815" i="8"/>
  <c r="D814" i="8"/>
  <c r="D813" i="8"/>
  <c r="D812" i="8"/>
  <c r="D811" i="8"/>
  <c r="D810" i="8"/>
  <c r="D809" i="8"/>
  <c r="D808" i="8"/>
  <c r="D807" i="8"/>
  <c r="D806" i="8"/>
  <c r="D805" i="8"/>
  <c r="D804" i="8"/>
  <c r="D803" i="8"/>
  <c r="D802" i="8"/>
  <c r="D801" i="8"/>
  <c r="D800" i="8"/>
  <c r="D799" i="8"/>
  <c r="D798" i="8"/>
  <c r="D797" i="8"/>
  <c r="D796" i="8"/>
  <c r="D795" i="8"/>
  <c r="D794" i="8"/>
  <c r="D793" i="8"/>
  <c r="D792" i="8"/>
  <c r="D791" i="8"/>
  <c r="D790" i="8"/>
  <c r="D789" i="8"/>
  <c r="D788" i="8"/>
  <c r="D787" i="8"/>
  <c r="D786" i="8"/>
  <c r="D785" i="8"/>
  <c r="D784" i="8"/>
  <c r="D783" i="8"/>
  <c r="D782" i="8"/>
  <c r="D781" i="8"/>
  <c r="D780" i="8"/>
  <c r="D779" i="8"/>
  <c r="D778" i="8"/>
  <c r="D777" i="8"/>
  <c r="D776" i="8"/>
  <c r="D775" i="8"/>
  <c r="D774" i="8"/>
  <c r="D773" i="8"/>
  <c r="D772" i="8"/>
  <c r="D771" i="8"/>
  <c r="D770" i="8"/>
  <c r="D769" i="8"/>
  <c r="D768" i="8"/>
  <c r="D767" i="8"/>
  <c r="D766" i="8"/>
  <c r="D765" i="8"/>
  <c r="D764" i="8"/>
  <c r="D763" i="8"/>
  <c r="D762" i="8"/>
  <c r="D761" i="8"/>
  <c r="D760" i="8"/>
  <c r="D759" i="8"/>
  <c r="D758" i="8"/>
  <c r="D757" i="8"/>
  <c r="D756" i="8"/>
  <c r="D755" i="8"/>
  <c r="D754" i="8"/>
  <c r="D753" i="8"/>
  <c r="D752" i="8"/>
  <c r="D751" i="8"/>
  <c r="D750" i="8"/>
  <c r="D749" i="8"/>
  <c r="D748" i="8"/>
  <c r="D747" i="8"/>
  <c r="D746" i="8"/>
  <c r="D745" i="8"/>
  <c r="D744" i="8"/>
  <c r="D743" i="8"/>
  <c r="D742" i="8"/>
  <c r="D741" i="8"/>
  <c r="D740" i="8"/>
  <c r="D739" i="8"/>
  <c r="D738" i="8"/>
  <c r="D737" i="8"/>
  <c r="D736" i="8"/>
  <c r="D735" i="8"/>
  <c r="D734" i="8"/>
  <c r="D733" i="8"/>
  <c r="D732" i="8"/>
  <c r="D731" i="8"/>
  <c r="D730" i="8"/>
  <c r="D729" i="8"/>
  <c r="D728" i="8"/>
  <c r="D727" i="8"/>
  <c r="D726" i="8"/>
  <c r="D725" i="8"/>
  <c r="D724" i="8"/>
  <c r="D723" i="8"/>
  <c r="D722" i="8"/>
  <c r="D721" i="8"/>
  <c r="D720" i="8"/>
  <c r="D719" i="8"/>
  <c r="D718" i="8"/>
  <c r="D717" i="8"/>
  <c r="D716" i="8"/>
  <c r="D715" i="8"/>
  <c r="D714" i="8"/>
  <c r="D713" i="8"/>
  <c r="D712" i="8"/>
  <c r="D711" i="8"/>
  <c r="D710" i="8"/>
  <c r="D709" i="8"/>
  <c r="D708" i="8"/>
  <c r="D707" i="8"/>
  <c r="D706" i="8"/>
  <c r="D705" i="8"/>
  <c r="D704" i="8"/>
  <c r="D703" i="8"/>
  <c r="D702" i="8"/>
  <c r="D701" i="8"/>
  <c r="D700" i="8"/>
  <c r="D699" i="8"/>
  <c r="D698" i="8"/>
  <c r="D697" i="8"/>
  <c r="D696" i="8"/>
  <c r="D695" i="8"/>
  <c r="D694" i="8"/>
  <c r="D693" i="8"/>
  <c r="D692" i="8"/>
  <c r="D691" i="8"/>
  <c r="D690" i="8"/>
  <c r="D689" i="8"/>
  <c r="D688" i="8"/>
  <c r="D687" i="8"/>
  <c r="D686" i="8"/>
  <c r="D685" i="8"/>
  <c r="D684" i="8"/>
  <c r="D683" i="8"/>
  <c r="D682" i="8"/>
  <c r="D681" i="8"/>
  <c r="D680" i="8"/>
  <c r="D679" i="8"/>
  <c r="D678" i="8"/>
  <c r="D677" i="8"/>
  <c r="D676" i="8"/>
  <c r="D675" i="8"/>
  <c r="D674" i="8"/>
  <c r="D673" i="8"/>
  <c r="D672" i="8"/>
  <c r="D671" i="8"/>
  <c r="D670" i="8"/>
  <c r="D669" i="8"/>
  <c r="D668" i="8"/>
  <c r="D667" i="8"/>
  <c r="D666" i="8"/>
  <c r="D665" i="8"/>
  <c r="D664" i="8"/>
  <c r="D663" i="8"/>
  <c r="D662" i="8"/>
  <c r="D661" i="8"/>
  <c r="D660" i="8"/>
  <c r="D659" i="8"/>
  <c r="D658" i="8"/>
  <c r="D657" i="8"/>
  <c r="D656" i="8"/>
  <c r="D655" i="8"/>
  <c r="D654" i="8"/>
  <c r="D653" i="8"/>
  <c r="D652" i="8"/>
  <c r="D651" i="8"/>
  <c r="D650" i="8"/>
  <c r="D649" i="8"/>
  <c r="D648" i="8"/>
  <c r="D647" i="8"/>
  <c r="D646" i="8"/>
  <c r="D645" i="8"/>
  <c r="D644" i="8"/>
  <c r="D643" i="8"/>
  <c r="D642" i="8"/>
  <c r="D641" i="8"/>
  <c r="D640" i="8"/>
  <c r="D639" i="8"/>
  <c r="D638" i="8"/>
  <c r="D637" i="8"/>
  <c r="D636" i="8"/>
  <c r="D635" i="8"/>
  <c r="D634" i="8"/>
  <c r="D633" i="8"/>
  <c r="D632" i="8"/>
  <c r="D631" i="8"/>
  <c r="D630" i="8"/>
  <c r="D629" i="8"/>
  <c r="D628" i="8"/>
  <c r="D627" i="8"/>
  <c r="D626" i="8"/>
  <c r="D625" i="8"/>
  <c r="D624" i="8"/>
  <c r="D623" i="8"/>
  <c r="D622" i="8"/>
  <c r="D621" i="8"/>
  <c r="D620" i="8"/>
  <c r="D619" i="8"/>
  <c r="D618" i="8"/>
  <c r="D617" i="8"/>
  <c r="D616" i="8"/>
  <c r="D615" i="8"/>
  <c r="D614" i="8"/>
  <c r="D613" i="8"/>
  <c r="D612" i="8"/>
  <c r="D611" i="8"/>
  <c r="D610" i="8"/>
  <c r="D609" i="8"/>
  <c r="D608" i="8"/>
  <c r="D607" i="8"/>
  <c r="D606" i="8"/>
  <c r="D605" i="8"/>
  <c r="D604" i="8"/>
  <c r="D603" i="8"/>
  <c r="D602" i="8"/>
  <c r="D601" i="8"/>
  <c r="D600" i="8"/>
  <c r="D599" i="8"/>
  <c r="D598" i="8"/>
  <c r="D597" i="8"/>
  <c r="D596" i="8"/>
  <c r="D595" i="8"/>
  <c r="D594" i="8"/>
  <c r="D593" i="8"/>
  <c r="D592" i="8"/>
  <c r="D591" i="8"/>
  <c r="D590" i="8"/>
  <c r="D589" i="8"/>
  <c r="D588" i="8"/>
  <c r="D587" i="8"/>
  <c r="D586" i="8"/>
  <c r="D585" i="8"/>
  <c r="D584" i="8"/>
  <c r="D583" i="8"/>
  <c r="D582" i="8"/>
  <c r="D581" i="8"/>
  <c r="D580" i="8"/>
  <c r="D579" i="8"/>
  <c r="D578" i="8"/>
  <c r="D577" i="8"/>
  <c r="D576" i="8"/>
  <c r="D575" i="8"/>
  <c r="D574" i="8"/>
  <c r="D573" i="8"/>
  <c r="D572" i="8"/>
  <c r="D571" i="8"/>
  <c r="D570" i="8"/>
  <c r="D569" i="8"/>
  <c r="D568" i="8"/>
  <c r="D567" i="8"/>
  <c r="D566" i="8"/>
  <c r="D565" i="8"/>
  <c r="D564" i="8"/>
  <c r="D563" i="8"/>
  <c r="D562" i="8"/>
  <c r="D561" i="8"/>
  <c r="D560" i="8"/>
  <c r="D559" i="8"/>
  <c r="D558" i="8"/>
  <c r="D557" i="8"/>
  <c r="D556" i="8"/>
  <c r="D555" i="8"/>
  <c r="D554" i="8"/>
  <c r="D553" i="8"/>
  <c r="D552" i="8"/>
  <c r="D551" i="8"/>
  <c r="D550" i="8"/>
  <c r="D549" i="8"/>
  <c r="D548" i="8"/>
  <c r="D547" i="8"/>
  <c r="D546" i="8"/>
  <c r="D545" i="8"/>
  <c r="D544" i="8"/>
  <c r="D543" i="8"/>
  <c r="D542" i="8"/>
  <c r="D541" i="8"/>
  <c r="D540" i="8"/>
  <c r="D539" i="8"/>
  <c r="D538" i="8"/>
  <c r="D537" i="8"/>
  <c r="D536" i="8"/>
  <c r="D535" i="8"/>
  <c r="D534" i="8"/>
  <c r="D533" i="8"/>
  <c r="D532" i="8"/>
  <c r="D531" i="8"/>
  <c r="D530" i="8"/>
  <c r="D529" i="8"/>
  <c r="D528" i="8"/>
  <c r="D527" i="8"/>
  <c r="D526" i="8"/>
  <c r="D525" i="8"/>
  <c r="D524" i="8"/>
  <c r="D523" i="8"/>
  <c r="D522" i="8"/>
  <c r="D521" i="8"/>
  <c r="D520" i="8"/>
  <c r="D519" i="8"/>
  <c r="D518" i="8"/>
  <c r="D517" i="8"/>
  <c r="D516" i="8"/>
  <c r="D515" i="8"/>
  <c r="D514" i="8"/>
  <c r="D513" i="8"/>
  <c r="D512" i="8"/>
  <c r="D511" i="8"/>
  <c r="D510" i="8"/>
  <c r="D509" i="8"/>
  <c r="D508" i="8"/>
  <c r="D507" i="8"/>
  <c r="D506" i="8"/>
  <c r="D505" i="8"/>
  <c r="D504" i="8"/>
  <c r="D503" i="8"/>
  <c r="D502" i="8"/>
  <c r="D501" i="8"/>
  <c r="D500" i="8"/>
  <c r="D499" i="8"/>
  <c r="D498" i="8"/>
  <c r="D497" i="8"/>
  <c r="D496" i="8"/>
  <c r="D495" i="8"/>
  <c r="D494" i="8"/>
  <c r="D493" i="8"/>
  <c r="D492" i="8"/>
  <c r="D491" i="8"/>
  <c r="D490" i="8"/>
  <c r="D489" i="8"/>
  <c r="D488" i="8"/>
  <c r="D487" i="8"/>
  <c r="D486" i="8"/>
  <c r="D485" i="8"/>
  <c r="D484" i="8"/>
  <c r="D483" i="8"/>
  <c r="D482" i="8"/>
  <c r="D481" i="8"/>
  <c r="D480" i="8"/>
  <c r="D479" i="8"/>
  <c r="D478" i="8"/>
  <c r="D477" i="8"/>
  <c r="D476" i="8"/>
  <c r="D475" i="8"/>
  <c r="D474" i="8"/>
  <c r="D473" i="8"/>
  <c r="D472" i="8"/>
  <c r="D471" i="8"/>
  <c r="D470" i="8"/>
  <c r="D469" i="8"/>
  <c r="D468" i="8"/>
  <c r="D467" i="8"/>
  <c r="D466" i="8"/>
  <c r="D465" i="8"/>
  <c r="D464" i="8"/>
  <c r="D463" i="8"/>
  <c r="D462" i="8"/>
  <c r="D461" i="8"/>
  <c r="D460" i="8"/>
  <c r="D459" i="8"/>
  <c r="D458" i="8"/>
  <c r="D457" i="8"/>
  <c r="D456" i="8"/>
  <c r="D455" i="8"/>
  <c r="D454" i="8"/>
  <c r="D453" i="8"/>
  <c r="D452" i="8"/>
  <c r="D451" i="8"/>
  <c r="D450" i="8"/>
  <c r="D449" i="8"/>
  <c r="D448" i="8"/>
  <c r="D447" i="8"/>
  <c r="D446" i="8"/>
  <c r="D445" i="8"/>
  <c r="D444" i="8"/>
  <c r="D443" i="8"/>
  <c r="D442" i="8"/>
  <c r="D441" i="8"/>
  <c r="D440" i="8"/>
  <c r="D439" i="8"/>
  <c r="D438" i="8"/>
  <c r="D437" i="8"/>
  <c r="D436" i="8"/>
  <c r="D435" i="8"/>
  <c r="D434" i="8"/>
  <c r="D433" i="8"/>
  <c r="D432" i="8"/>
  <c r="D431" i="8"/>
  <c r="D430" i="8"/>
  <c r="D429" i="8"/>
  <c r="D428" i="8"/>
  <c r="D427" i="8"/>
  <c r="D426" i="8"/>
  <c r="D425" i="8"/>
  <c r="D424" i="8"/>
  <c r="D423" i="8"/>
  <c r="D422" i="8"/>
  <c r="D421" i="8"/>
  <c r="D420" i="8"/>
  <c r="D419" i="8"/>
  <c r="D418" i="8"/>
  <c r="D417" i="8"/>
  <c r="D416" i="8"/>
  <c r="D415" i="8"/>
  <c r="D414" i="8"/>
  <c r="D413" i="8"/>
  <c r="D412" i="8"/>
  <c r="D411" i="8"/>
  <c r="D410" i="8"/>
  <c r="D409" i="8"/>
  <c r="D408" i="8"/>
  <c r="D407" i="8"/>
  <c r="D406" i="8"/>
  <c r="D405" i="8"/>
  <c r="D404" i="8"/>
  <c r="D403" i="8"/>
  <c r="D402" i="8"/>
  <c r="D401" i="8"/>
  <c r="D400" i="8"/>
  <c r="D399" i="8"/>
  <c r="D398" i="8"/>
  <c r="D397" i="8"/>
  <c r="D396" i="8"/>
  <c r="D395" i="8"/>
  <c r="D394" i="8"/>
  <c r="D393" i="8"/>
  <c r="D392" i="8"/>
  <c r="D391" i="8"/>
  <c r="D390" i="8"/>
  <c r="D389" i="8"/>
  <c r="D388" i="8"/>
  <c r="D387" i="8"/>
  <c r="D386" i="8"/>
  <c r="D385" i="8"/>
  <c r="D384" i="8"/>
  <c r="D383" i="8"/>
  <c r="D382" i="8"/>
  <c r="D381" i="8"/>
  <c r="D380" i="8"/>
  <c r="D379" i="8"/>
  <c r="D378" i="8"/>
  <c r="D377" i="8"/>
  <c r="D376" i="8"/>
  <c r="D375" i="8"/>
  <c r="D374" i="8"/>
  <c r="D373" i="8"/>
  <c r="D372" i="8"/>
  <c r="D371" i="8"/>
  <c r="D370" i="8"/>
  <c r="D369" i="8"/>
  <c r="D368" i="8"/>
  <c r="D367" i="8"/>
  <c r="D366" i="8"/>
  <c r="D365" i="8"/>
  <c r="D364" i="8"/>
  <c r="D363" i="8"/>
  <c r="D362" i="8"/>
  <c r="D361" i="8"/>
  <c r="D360" i="8"/>
  <c r="D359" i="8"/>
  <c r="D358" i="8"/>
  <c r="D357" i="8"/>
  <c r="D356" i="8"/>
  <c r="D355" i="8"/>
  <c r="D354" i="8"/>
  <c r="D353" i="8"/>
  <c r="D352" i="8"/>
  <c r="D351" i="8"/>
  <c r="D350" i="8"/>
  <c r="D349" i="8"/>
  <c r="D348" i="8"/>
  <c r="D347" i="8"/>
  <c r="D346" i="8"/>
  <c r="D345" i="8"/>
  <c r="D344" i="8"/>
  <c r="D343" i="8"/>
  <c r="D342" i="8"/>
  <c r="D341" i="8"/>
  <c r="D340" i="8"/>
  <c r="D339" i="8"/>
  <c r="D338" i="8"/>
  <c r="D337" i="8"/>
  <c r="D336" i="8"/>
  <c r="D335" i="8"/>
  <c r="D334" i="8"/>
  <c r="D333" i="8"/>
  <c r="D332" i="8"/>
  <c r="D331" i="8"/>
  <c r="D330" i="8"/>
  <c r="D329" i="8"/>
  <c r="D328" i="8"/>
  <c r="D327" i="8"/>
  <c r="D326" i="8"/>
  <c r="D325" i="8"/>
  <c r="D324" i="8"/>
  <c r="D323" i="8"/>
  <c r="D322"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1442" i="10"/>
  <c r="D1441" i="10"/>
  <c r="D1440" i="10"/>
  <c r="D1439" i="10"/>
  <c r="D1438" i="10"/>
  <c r="D1437" i="10"/>
  <c r="D1436" i="10"/>
  <c r="D1435" i="10"/>
  <c r="D1434" i="10"/>
  <c r="D1433" i="10"/>
  <c r="D1432" i="10"/>
  <c r="D1431" i="10"/>
  <c r="D1430" i="10"/>
  <c r="D1429" i="10"/>
  <c r="D1428" i="10"/>
  <c r="D1427" i="10"/>
  <c r="D1426" i="10"/>
  <c r="D1425" i="10"/>
  <c r="D1424" i="10"/>
  <c r="D1423" i="10"/>
  <c r="D1422" i="10"/>
  <c r="D1421" i="10"/>
  <c r="D1420" i="10"/>
  <c r="D1419" i="10"/>
  <c r="D1418" i="10"/>
  <c r="D1417" i="10"/>
  <c r="D1416" i="10"/>
  <c r="D1415" i="10"/>
  <c r="D1414" i="10"/>
  <c r="D1413" i="10"/>
  <c r="D1412" i="10"/>
  <c r="D1411" i="10"/>
  <c r="D1410" i="10"/>
  <c r="D1409" i="10"/>
  <c r="D1408" i="10"/>
  <c r="D1407" i="10"/>
  <c r="D1406" i="10"/>
  <c r="D1405" i="10"/>
  <c r="D1404" i="10"/>
  <c r="D1403" i="10"/>
  <c r="D1402" i="10"/>
  <c r="D1401" i="10"/>
  <c r="D1400" i="10"/>
  <c r="D1399" i="10"/>
  <c r="D1398" i="10"/>
  <c r="D1397" i="10"/>
  <c r="D1396" i="10"/>
  <c r="D1395" i="10"/>
  <c r="D1394" i="10"/>
  <c r="D1393" i="10"/>
  <c r="D1392" i="10"/>
  <c r="D1391" i="10"/>
  <c r="D1390" i="10"/>
  <c r="D1389" i="10"/>
  <c r="D1388" i="10"/>
  <c r="D1387" i="10"/>
  <c r="D1386" i="10"/>
  <c r="D1385" i="10"/>
  <c r="D1384" i="10"/>
  <c r="D1383" i="10"/>
  <c r="D1382" i="10"/>
  <c r="D1381" i="10"/>
  <c r="D1380" i="10"/>
  <c r="D1379" i="10"/>
  <c r="D1378" i="10"/>
  <c r="D1377" i="10"/>
  <c r="D1376" i="10"/>
  <c r="D1375" i="10"/>
  <c r="D1374" i="10"/>
  <c r="D1373" i="10"/>
  <c r="D1372" i="10"/>
  <c r="D1371" i="10"/>
  <c r="D1370" i="10"/>
  <c r="D1369" i="10"/>
  <c r="D1368" i="10"/>
  <c r="D1367" i="10"/>
  <c r="D1366" i="10"/>
  <c r="D1365" i="10"/>
  <c r="D1364" i="10"/>
  <c r="D1363" i="10"/>
  <c r="D1362" i="10"/>
  <c r="D1361" i="10"/>
  <c r="D1360" i="10"/>
  <c r="D1359" i="10"/>
  <c r="D1358" i="10"/>
  <c r="D1357" i="10"/>
  <c r="D1356" i="10"/>
  <c r="D1355" i="10"/>
  <c r="D1354" i="10"/>
  <c r="D1353" i="10"/>
  <c r="D1352" i="10"/>
  <c r="D1351" i="10"/>
  <c r="D1350" i="10"/>
  <c r="D1349" i="10"/>
  <c r="D1348" i="10"/>
  <c r="D1347" i="10"/>
  <c r="D1346" i="10"/>
  <c r="D1345" i="10"/>
  <c r="D1344" i="10"/>
  <c r="D1343" i="10"/>
  <c r="D1342" i="10"/>
  <c r="D1341" i="10"/>
  <c r="D1340" i="10"/>
  <c r="D1339" i="10"/>
  <c r="D1338" i="10"/>
  <c r="D1337" i="10"/>
  <c r="D1336" i="10"/>
  <c r="D1335" i="10"/>
  <c r="D1334" i="10"/>
  <c r="D1333" i="10"/>
  <c r="D1332" i="10"/>
  <c r="D1331" i="10"/>
  <c r="D1330" i="10"/>
  <c r="D1329" i="10"/>
  <c r="D1328" i="10"/>
  <c r="D1327" i="10"/>
  <c r="D1326" i="10"/>
  <c r="D1325" i="10"/>
  <c r="D1324" i="10"/>
  <c r="D1323" i="10"/>
  <c r="D1322" i="10"/>
  <c r="D1321" i="10"/>
  <c r="D1320" i="10"/>
  <c r="D1319" i="10"/>
  <c r="D1318" i="10"/>
  <c r="D1317" i="10"/>
  <c r="D1316" i="10"/>
  <c r="D1315" i="10"/>
  <c r="D1314" i="10"/>
  <c r="D1313" i="10"/>
  <c r="D1312" i="10"/>
  <c r="D1311" i="10"/>
  <c r="D1310" i="10"/>
  <c r="D1309" i="10"/>
  <c r="D1308" i="10"/>
  <c r="D1307" i="10"/>
  <c r="D1306" i="10"/>
  <c r="D1305" i="10"/>
  <c r="D1304" i="10"/>
  <c r="D1303" i="10"/>
  <c r="D1302" i="10"/>
  <c r="D1301" i="10"/>
  <c r="D1300" i="10"/>
  <c r="D1299" i="10"/>
  <c r="D1298" i="10"/>
  <c r="D1297" i="10"/>
  <c r="D1296" i="10"/>
  <c r="D1295" i="10"/>
  <c r="D1294" i="10"/>
  <c r="D1293" i="10"/>
  <c r="D1292" i="10"/>
  <c r="D1291" i="10"/>
  <c r="D1290" i="10"/>
  <c r="D1289" i="10"/>
  <c r="D1288" i="10"/>
  <c r="D1287" i="10"/>
  <c r="D1286" i="10"/>
  <c r="D1285" i="10"/>
  <c r="D1284" i="10"/>
  <c r="D1283" i="10"/>
  <c r="D1282" i="10"/>
  <c r="D1281" i="10"/>
  <c r="D1280" i="10"/>
  <c r="D1279" i="10"/>
  <c r="D1278" i="10"/>
  <c r="D1277" i="10"/>
  <c r="D1276" i="10"/>
  <c r="D1275" i="10"/>
  <c r="D1274" i="10"/>
  <c r="D1273" i="10"/>
  <c r="D1272" i="10"/>
  <c r="D1271" i="10"/>
  <c r="D1270" i="10"/>
  <c r="D1269" i="10"/>
  <c r="D1268" i="10"/>
  <c r="D1267" i="10"/>
  <c r="D1266" i="10"/>
  <c r="D1265" i="10"/>
  <c r="D1264" i="10"/>
  <c r="D1263" i="10"/>
  <c r="D1262" i="10"/>
  <c r="D1261" i="10"/>
  <c r="D1260" i="10"/>
  <c r="D1259" i="10"/>
  <c r="D1258" i="10"/>
  <c r="D1257" i="10"/>
  <c r="D1256" i="10"/>
  <c r="D1255" i="10"/>
  <c r="D1254" i="10"/>
  <c r="D1253" i="10"/>
  <c r="D1252" i="10"/>
  <c r="D1251" i="10"/>
  <c r="D1250" i="10"/>
  <c r="D1249" i="10"/>
  <c r="D1248" i="10"/>
  <c r="D1247" i="10"/>
  <c r="D1246" i="10"/>
  <c r="D1245" i="10"/>
  <c r="D1244" i="10"/>
  <c r="D1243" i="10"/>
  <c r="D1242" i="10"/>
  <c r="D1241" i="10"/>
  <c r="D1240" i="10"/>
  <c r="D1239" i="10"/>
  <c r="D1238" i="10"/>
  <c r="D1237" i="10"/>
  <c r="D1236" i="10"/>
  <c r="D1235" i="10"/>
  <c r="D1234" i="10"/>
  <c r="D1233" i="10"/>
  <c r="D1232" i="10"/>
  <c r="D1231" i="10"/>
  <c r="D1230" i="10"/>
  <c r="D1229" i="10"/>
  <c r="D1228" i="10"/>
  <c r="D1227" i="10"/>
  <c r="D1226" i="10"/>
  <c r="D1225" i="10"/>
  <c r="D1224" i="10"/>
  <c r="D1223" i="10"/>
  <c r="D1222" i="10"/>
  <c r="D1221" i="10"/>
  <c r="D1220" i="10"/>
  <c r="D1219" i="10"/>
  <c r="D1218" i="10"/>
  <c r="D1217" i="10"/>
  <c r="D1216" i="10"/>
  <c r="D1215" i="10"/>
  <c r="D1214" i="10"/>
  <c r="D1213" i="10"/>
  <c r="D1212" i="10"/>
  <c r="D1211" i="10"/>
  <c r="D1210" i="10"/>
  <c r="D1209" i="10"/>
  <c r="D1208" i="10"/>
  <c r="D1207" i="10"/>
  <c r="D1206" i="10"/>
  <c r="D1205" i="10"/>
  <c r="D1204" i="10"/>
  <c r="D1203" i="10"/>
  <c r="D1202" i="10"/>
  <c r="D1201" i="10"/>
  <c r="D1200" i="10"/>
  <c r="D1199" i="10"/>
  <c r="D1198" i="10"/>
  <c r="D1197" i="10"/>
  <c r="D1196" i="10"/>
  <c r="D1195" i="10"/>
  <c r="D1194" i="10"/>
  <c r="D1193" i="10"/>
  <c r="D1192" i="10"/>
  <c r="D1191" i="10"/>
  <c r="D1190" i="10"/>
  <c r="D1189" i="10"/>
  <c r="D1188" i="10"/>
  <c r="D1187" i="10"/>
  <c r="D1186" i="10"/>
  <c r="D1185" i="10"/>
  <c r="D1184" i="10"/>
  <c r="D1183" i="10"/>
  <c r="D1182" i="10"/>
  <c r="D1181" i="10"/>
  <c r="D1180" i="10"/>
  <c r="D1179" i="10"/>
  <c r="D1178" i="10"/>
  <c r="D1177" i="10"/>
  <c r="D1176" i="10"/>
  <c r="D1175" i="10"/>
  <c r="D1174" i="10"/>
  <c r="D1173" i="10"/>
  <c r="D1172" i="10"/>
  <c r="D1171" i="10"/>
  <c r="D1170" i="10"/>
  <c r="D1169" i="10"/>
  <c r="D1168" i="10"/>
  <c r="D1167" i="10"/>
  <c r="D1166" i="10"/>
  <c r="D1165" i="10"/>
  <c r="D1164" i="10"/>
  <c r="D1163" i="10"/>
  <c r="D1162" i="10"/>
  <c r="D1161" i="10"/>
  <c r="D1160" i="10"/>
  <c r="D1159" i="10"/>
  <c r="D1158" i="10"/>
  <c r="D1157" i="10"/>
  <c r="D1156" i="10"/>
  <c r="D1155" i="10"/>
  <c r="D1154" i="10"/>
  <c r="D1153" i="10"/>
  <c r="D1152" i="10"/>
  <c r="D1151" i="10"/>
  <c r="D1150" i="10"/>
  <c r="D1149" i="10"/>
  <c r="D1148" i="10"/>
  <c r="D1147" i="10"/>
  <c r="D1146" i="10"/>
  <c r="D1145" i="10"/>
  <c r="D1144" i="10"/>
  <c r="D1143" i="10"/>
  <c r="D1142" i="10"/>
  <c r="D1141" i="10"/>
  <c r="D1140" i="10"/>
  <c r="D1139" i="10"/>
  <c r="D1138" i="10"/>
  <c r="D1137" i="10"/>
  <c r="D1136" i="10"/>
  <c r="D1135" i="10"/>
  <c r="D1134" i="10"/>
  <c r="D1133" i="10"/>
  <c r="D1132" i="10"/>
  <c r="D1131" i="10"/>
  <c r="D1130" i="10"/>
  <c r="D1129" i="10"/>
  <c r="D1128" i="10"/>
  <c r="D1127" i="10"/>
  <c r="D1126" i="10"/>
  <c r="D1125" i="10"/>
  <c r="D1124" i="10"/>
  <c r="D1123" i="10"/>
  <c r="D1122" i="10"/>
  <c r="D1121" i="10"/>
  <c r="D1120" i="10"/>
  <c r="D1119" i="10"/>
  <c r="D1118" i="10"/>
  <c r="D1117" i="10"/>
  <c r="D1116" i="10"/>
  <c r="D1115" i="10"/>
  <c r="D1114" i="10"/>
  <c r="D1113" i="10"/>
  <c r="D1112" i="10"/>
  <c r="D1111" i="10"/>
  <c r="D1110" i="10"/>
  <c r="D1109" i="10"/>
  <c r="D1108" i="10"/>
  <c r="D1107" i="10"/>
  <c r="D1106" i="10"/>
  <c r="D1105" i="10"/>
  <c r="D1104" i="10"/>
  <c r="D1103" i="10"/>
  <c r="D1102" i="10"/>
  <c r="D1101" i="10"/>
  <c r="D1100" i="10"/>
  <c r="D1099" i="10"/>
  <c r="D1098" i="10"/>
  <c r="D1097" i="10"/>
  <c r="D1096" i="10"/>
  <c r="D1095" i="10"/>
  <c r="D1094" i="10"/>
  <c r="D1093" i="10"/>
  <c r="D1092" i="10"/>
  <c r="D1091" i="10"/>
  <c r="D1090" i="10"/>
  <c r="D1089" i="10"/>
  <c r="D1088" i="10"/>
  <c r="D1087" i="10"/>
  <c r="D1086" i="10"/>
  <c r="D1085" i="10"/>
  <c r="D1084" i="10"/>
  <c r="D1083" i="10"/>
  <c r="D1082" i="10"/>
  <c r="D1081" i="10"/>
  <c r="D1080" i="10"/>
  <c r="D1079" i="10"/>
  <c r="D1078" i="10"/>
  <c r="D1077" i="10"/>
  <c r="D1076" i="10"/>
  <c r="D1075" i="10"/>
  <c r="D1074" i="10"/>
  <c r="D1073" i="10"/>
  <c r="D1072" i="10"/>
  <c r="D1071" i="10"/>
  <c r="D1070" i="10"/>
  <c r="D1069" i="10"/>
  <c r="D1068" i="10"/>
  <c r="D1067" i="10"/>
  <c r="D1066" i="10"/>
  <c r="D1065" i="10"/>
  <c r="D1064" i="10"/>
  <c r="D1063" i="10"/>
  <c r="D1062" i="10"/>
  <c r="D1061" i="10"/>
  <c r="D1060" i="10"/>
  <c r="D1059" i="10"/>
  <c r="D1058" i="10"/>
  <c r="D1057" i="10"/>
  <c r="D1056" i="10"/>
  <c r="D1055" i="10"/>
  <c r="D1054" i="10"/>
  <c r="D1053" i="10"/>
  <c r="D1052" i="10"/>
  <c r="D1051" i="10"/>
  <c r="D1050" i="10"/>
  <c r="D1049" i="10"/>
  <c r="D1048" i="10"/>
  <c r="D1047" i="10"/>
  <c r="D1046" i="10"/>
  <c r="D1045" i="10"/>
  <c r="D1044" i="10"/>
  <c r="D1043" i="10"/>
  <c r="D1042" i="10"/>
  <c r="D1041" i="10"/>
  <c r="D1040" i="10"/>
  <c r="D1039" i="10"/>
  <c r="D1038" i="10"/>
  <c r="D1037" i="10"/>
  <c r="D1036" i="10"/>
  <c r="D1035" i="10"/>
  <c r="D1034" i="10"/>
  <c r="D1033" i="10"/>
  <c r="D1032" i="10"/>
  <c r="D1031" i="10"/>
  <c r="D1030" i="10"/>
  <c r="D1029" i="10"/>
  <c r="D1028" i="10"/>
  <c r="D1027" i="10"/>
  <c r="D1026" i="10"/>
  <c r="D1025" i="10"/>
  <c r="D1024" i="10"/>
  <c r="D1023" i="10"/>
  <c r="D1022" i="10"/>
  <c r="D1021" i="10"/>
  <c r="D1020" i="10"/>
  <c r="D1019" i="10"/>
  <c r="D1018" i="10"/>
  <c r="D1017" i="10"/>
  <c r="D1016" i="10"/>
  <c r="D1015" i="10"/>
  <c r="D1014" i="10"/>
  <c r="D1013" i="10"/>
  <c r="D1012" i="10"/>
  <c r="D1011" i="10"/>
  <c r="D1010" i="10"/>
  <c r="D1009" i="10"/>
  <c r="D1008" i="10"/>
  <c r="D1007" i="10"/>
  <c r="D1006" i="10"/>
  <c r="D1005" i="10"/>
  <c r="D1004" i="10"/>
  <c r="D1003" i="10"/>
  <c r="D1002" i="10"/>
  <c r="D1001" i="10"/>
  <c r="D1000" i="10"/>
  <c r="D999" i="10"/>
  <c r="D998" i="10"/>
  <c r="D997" i="10"/>
  <c r="D996" i="10"/>
  <c r="D995" i="10"/>
  <c r="D994" i="10"/>
  <c r="D993" i="10"/>
  <c r="D992" i="10"/>
  <c r="D991" i="10"/>
  <c r="D990" i="10"/>
  <c r="D989" i="10"/>
  <c r="D988" i="10"/>
  <c r="D987" i="10"/>
  <c r="D986" i="10"/>
  <c r="D985" i="10"/>
  <c r="D984" i="10"/>
  <c r="D983" i="10"/>
  <c r="D982" i="10"/>
  <c r="D981" i="10"/>
  <c r="D980" i="10"/>
  <c r="D979" i="10"/>
  <c r="D978" i="10"/>
  <c r="D977" i="10"/>
  <c r="D976" i="10"/>
  <c r="D975" i="10"/>
  <c r="D974" i="10"/>
  <c r="D973" i="10"/>
  <c r="D972" i="10"/>
  <c r="D971" i="10"/>
  <c r="D970" i="10"/>
  <c r="D969" i="10"/>
  <c r="D968" i="10"/>
  <c r="D967" i="10"/>
  <c r="D966" i="10"/>
  <c r="D965" i="10"/>
  <c r="D964" i="10"/>
  <c r="D963" i="10"/>
  <c r="D962" i="10"/>
  <c r="D961" i="10"/>
  <c r="D960" i="10"/>
  <c r="D959" i="10"/>
  <c r="D958" i="10"/>
  <c r="D957" i="10"/>
  <c r="D956" i="10"/>
  <c r="D955" i="10"/>
  <c r="D954" i="10"/>
  <c r="D953" i="10"/>
  <c r="D952" i="10"/>
  <c r="D951" i="10"/>
  <c r="D950" i="10"/>
  <c r="D949" i="10"/>
  <c r="D948" i="10"/>
  <c r="D947" i="10"/>
  <c r="D946" i="10"/>
  <c r="D945" i="10"/>
  <c r="D944" i="10"/>
  <c r="D943" i="10"/>
  <c r="D942" i="10"/>
  <c r="D941" i="10"/>
  <c r="D940" i="10"/>
  <c r="D939" i="10"/>
  <c r="D938" i="10"/>
  <c r="D937" i="10"/>
  <c r="D936" i="10"/>
  <c r="D935" i="10"/>
  <c r="D934" i="10"/>
  <c r="D933" i="10"/>
  <c r="D932" i="10"/>
  <c r="D931" i="10"/>
  <c r="D930" i="10"/>
  <c r="D929" i="10"/>
  <c r="D928" i="10"/>
  <c r="D927" i="10"/>
  <c r="D926" i="10"/>
  <c r="D925" i="10"/>
  <c r="D924" i="10"/>
  <c r="D923" i="10"/>
  <c r="D922" i="10"/>
  <c r="D921" i="10"/>
  <c r="D920" i="10"/>
  <c r="D919" i="10"/>
  <c r="D918" i="10"/>
  <c r="D917" i="10"/>
  <c r="D916" i="10"/>
  <c r="D915" i="10"/>
  <c r="D914" i="10"/>
  <c r="D913" i="10"/>
  <c r="D912" i="10"/>
  <c r="D911" i="10"/>
  <c r="D910" i="10"/>
  <c r="D909" i="10"/>
  <c r="D908" i="10"/>
  <c r="D907" i="10"/>
  <c r="D906" i="10"/>
  <c r="D905" i="10"/>
  <c r="D904" i="10"/>
  <c r="D903" i="10"/>
  <c r="D902" i="10"/>
  <c r="D901" i="10"/>
  <c r="D900" i="10"/>
  <c r="D899" i="10"/>
  <c r="D898" i="10"/>
  <c r="D897" i="10"/>
  <c r="D896" i="10"/>
  <c r="D895" i="10"/>
  <c r="D894" i="10"/>
  <c r="D893" i="10"/>
  <c r="D892" i="10"/>
  <c r="D891" i="10"/>
  <c r="D890" i="10"/>
  <c r="D889" i="10"/>
  <c r="D888" i="10"/>
  <c r="D887" i="10"/>
  <c r="D886" i="10"/>
  <c r="D885" i="10"/>
  <c r="D884" i="10"/>
  <c r="D883" i="10"/>
  <c r="D882" i="10"/>
  <c r="D881" i="10"/>
  <c r="D880" i="10"/>
  <c r="D879" i="10"/>
  <c r="D878" i="10"/>
  <c r="D877" i="10"/>
  <c r="D876" i="10"/>
  <c r="D875" i="10"/>
  <c r="D874" i="10"/>
  <c r="D873" i="10"/>
  <c r="D872" i="10"/>
  <c r="D871" i="10"/>
  <c r="D870" i="10"/>
  <c r="D869" i="10"/>
  <c r="D868" i="10"/>
  <c r="D867" i="10"/>
  <c r="D866" i="10"/>
  <c r="D865" i="10"/>
  <c r="D864" i="10"/>
  <c r="D863" i="10"/>
  <c r="D862" i="10"/>
  <c r="D861" i="10"/>
  <c r="D860" i="10"/>
  <c r="D859" i="10"/>
  <c r="D858" i="10"/>
  <c r="D857" i="10"/>
  <c r="D856" i="10"/>
  <c r="D855" i="10"/>
  <c r="D854" i="10"/>
  <c r="D853" i="10"/>
  <c r="D852" i="10"/>
  <c r="D851" i="10"/>
  <c r="D850" i="10"/>
  <c r="D849" i="10"/>
  <c r="D848" i="10"/>
  <c r="D847" i="10"/>
  <c r="D846" i="10"/>
  <c r="D845" i="10"/>
  <c r="D844" i="10"/>
  <c r="D843" i="10"/>
  <c r="D842" i="10"/>
  <c r="D841" i="10"/>
  <c r="D840" i="10"/>
  <c r="D839" i="10"/>
  <c r="D838" i="10"/>
  <c r="D837" i="10"/>
  <c r="D836" i="10"/>
  <c r="D835" i="10"/>
  <c r="D834" i="10"/>
  <c r="D833" i="10"/>
  <c r="D832" i="10"/>
  <c r="D831" i="10"/>
  <c r="D830" i="10"/>
  <c r="D829" i="10"/>
  <c r="D828" i="10"/>
  <c r="D827" i="10"/>
  <c r="D826" i="10"/>
  <c r="D825" i="10"/>
  <c r="D824" i="10"/>
  <c r="D823" i="10"/>
  <c r="D822" i="10"/>
  <c r="D821" i="10"/>
  <c r="D820" i="10"/>
  <c r="D819" i="10"/>
  <c r="D818" i="10"/>
  <c r="D817" i="10"/>
  <c r="D816" i="10"/>
  <c r="D815" i="10"/>
  <c r="D814" i="10"/>
  <c r="D813" i="10"/>
  <c r="D812" i="10"/>
  <c r="D811" i="10"/>
  <c r="D810" i="10"/>
  <c r="D809" i="10"/>
  <c r="D808" i="10"/>
  <c r="D807" i="10"/>
  <c r="D806" i="10"/>
  <c r="D805" i="10"/>
  <c r="D804" i="10"/>
  <c r="D803" i="10"/>
  <c r="D802" i="10"/>
  <c r="D801" i="10"/>
  <c r="D800" i="10"/>
  <c r="D799" i="10"/>
  <c r="D798" i="10"/>
  <c r="D797" i="10"/>
  <c r="D796" i="10"/>
  <c r="D795" i="10"/>
  <c r="D794" i="10"/>
  <c r="D793" i="10"/>
  <c r="D792" i="10"/>
  <c r="D791" i="10"/>
  <c r="D790" i="10"/>
  <c r="D789" i="10"/>
  <c r="D788" i="10"/>
  <c r="D787" i="10"/>
  <c r="D786" i="10"/>
  <c r="D785" i="10"/>
  <c r="D784" i="10"/>
  <c r="D783" i="10"/>
  <c r="D782" i="10"/>
  <c r="D781" i="10"/>
  <c r="D780" i="10"/>
  <c r="D779" i="10"/>
  <c r="D778" i="10"/>
  <c r="D777" i="10"/>
  <c r="D776" i="10"/>
  <c r="D775" i="10"/>
  <c r="D774" i="10"/>
  <c r="D773" i="10"/>
  <c r="D772" i="10"/>
  <c r="D771" i="10"/>
  <c r="D770" i="10"/>
  <c r="D769" i="10"/>
  <c r="D768" i="10"/>
  <c r="D767" i="10"/>
  <c r="D766" i="10"/>
  <c r="D765" i="10"/>
  <c r="D764" i="10"/>
  <c r="D763" i="10"/>
  <c r="D762" i="10"/>
  <c r="D761" i="10"/>
  <c r="D760" i="10"/>
  <c r="D759" i="10"/>
  <c r="D758" i="10"/>
  <c r="D757" i="10"/>
  <c r="D756" i="10"/>
  <c r="D755" i="10"/>
  <c r="D754" i="10"/>
  <c r="D753" i="10"/>
  <c r="D752" i="10"/>
  <c r="D751" i="10"/>
  <c r="D750" i="10"/>
  <c r="D749" i="10"/>
  <c r="D748" i="10"/>
  <c r="D747" i="10"/>
  <c r="D746" i="10"/>
  <c r="D745" i="10"/>
  <c r="D744" i="10"/>
  <c r="D743" i="10"/>
  <c r="D742" i="10"/>
  <c r="D741" i="10"/>
  <c r="D740" i="10"/>
  <c r="D739" i="10"/>
  <c r="D738" i="10"/>
  <c r="D737" i="10"/>
  <c r="D736" i="10"/>
  <c r="D735" i="10"/>
  <c r="D734" i="10"/>
  <c r="D733" i="10"/>
  <c r="D732" i="10"/>
  <c r="D731" i="10"/>
  <c r="D730" i="10"/>
  <c r="D729" i="10"/>
  <c r="D728" i="10"/>
  <c r="D727" i="10"/>
  <c r="D726" i="10"/>
  <c r="D725" i="10"/>
  <c r="D724" i="10"/>
  <c r="D723" i="10"/>
  <c r="D722" i="10"/>
  <c r="D721" i="10"/>
  <c r="D720" i="10"/>
  <c r="D719" i="10"/>
  <c r="D718" i="10"/>
  <c r="D717" i="10"/>
  <c r="D716" i="10"/>
  <c r="D715" i="10"/>
  <c r="D714" i="10"/>
  <c r="D713" i="10"/>
  <c r="D712" i="10"/>
  <c r="D711" i="10"/>
  <c r="D710" i="10"/>
  <c r="D709" i="10"/>
  <c r="D708" i="10"/>
  <c r="D707" i="10"/>
  <c r="D706" i="10"/>
  <c r="D705" i="10"/>
  <c r="D704" i="10"/>
  <c r="D703" i="10"/>
  <c r="D702" i="10"/>
  <c r="D701" i="10"/>
  <c r="D700" i="10"/>
  <c r="D699" i="10"/>
  <c r="D698" i="10"/>
  <c r="D697" i="10"/>
  <c r="D696" i="10"/>
  <c r="D695" i="10"/>
  <c r="D694" i="10"/>
  <c r="D693" i="10"/>
  <c r="D692" i="10"/>
  <c r="D691" i="10"/>
  <c r="D690" i="10"/>
  <c r="D689" i="10"/>
  <c r="D688" i="10"/>
  <c r="D687" i="10"/>
  <c r="D686" i="10"/>
  <c r="D685" i="10"/>
  <c r="D684" i="10"/>
  <c r="D683" i="10"/>
  <c r="D682" i="10"/>
  <c r="D681" i="10"/>
  <c r="D680" i="10"/>
  <c r="D679" i="10"/>
  <c r="D678" i="10"/>
  <c r="D677" i="10"/>
  <c r="D676" i="10"/>
  <c r="D675" i="10"/>
  <c r="D674" i="10"/>
  <c r="D673" i="10"/>
  <c r="D672" i="10"/>
  <c r="D671" i="10"/>
  <c r="D670" i="10"/>
  <c r="D669" i="10"/>
  <c r="D668" i="10"/>
  <c r="D667" i="10"/>
  <c r="D666" i="10"/>
  <c r="D665" i="10"/>
  <c r="D664" i="10"/>
  <c r="D663" i="10"/>
  <c r="D662" i="10"/>
  <c r="D661" i="10"/>
  <c r="D660" i="10"/>
  <c r="D659" i="10"/>
  <c r="D658" i="10"/>
  <c r="D657" i="10"/>
  <c r="D656" i="10"/>
  <c r="D655" i="10"/>
  <c r="D654" i="10"/>
  <c r="D653" i="10"/>
  <c r="D652" i="10"/>
  <c r="D651" i="10"/>
  <c r="D650" i="10"/>
  <c r="D649" i="10"/>
  <c r="D648" i="10"/>
  <c r="D647" i="10"/>
  <c r="D646" i="10"/>
  <c r="D645" i="10"/>
  <c r="D644" i="10"/>
  <c r="D643" i="10"/>
  <c r="D642" i="10"/>
  <c r="D641" i="10"/>
  <c r="D640" i="10"/>
  <c r="D639" i="10"/>
  <c r="D638" i="10"/>
  <c r="D637" i="10"/>
  <c r="D636" i="10"/>
  <c r="D635" i="10"/>
  <c r="D634" i="10"/>
  <c r="D633" i="10"/>
  <c r="D632" i="10"/>
  <c r="D631" i="10"/>
  <c r="D630" i="10"/>
  <c r="D629" i="10"/>
  <c r="D628" i="10"/>
  <c r="D627" i="10"/>
  <c r="D626" i="10"/>
  <c r="D625" i="10"/>
  <c r="D624" i="10"/>
  <c r="D623" i="10"/>
  <c r="D622" i="10"/>
  <c r="D621" i="10"/>
  <c r="D620" i="10"/>
  <c r="D619" i="10"/>
  <c r="D618" i="10"/>
  <c r="D617" i="10"/>
  <c r="D616" i="10"/>
  <c r="D615" i="10"/>
  <c r="D614" i="10"/>
  <c r="D613" i="10"/>
  <c r="D612" i="10"/>
  <c r="D611" i="10"/>
  <c r="D610" i="10"/>
  <c r="D609" i="10"/>
  <c r="D608" i="10"/>
  <c r="D607" i="10"/>
  <c r="D606" i="10"/>
  <c r="D605" i="10"/>
  <c r="D604" i="10"/>
  <c r="D603" i="10"/>
  <c r="D602" i="10"/>
  <c r="D601" i="10"/>
  <c r="D600" i="10"/>
  <c r="D599" i="10"/>
  <c r="D598" i="10"/>
  <c r="D597" i="10"/>
  <c r="D596" i="10"/>
  <c r="D595" i="10"/>
  <c r="D594" i="10"/>
  <c r="D593" i="10"/>
  <c r="D592" i="10"/>
  <c r="D591" i="10"/>
  <c r="D590" i="10"/>
  <c r="D589" i="10"/>
  <c r="D588" i="10"/>
  <c r="D587" i="10"/>
  <c r="D586" i="10"/>
  <c r="D585" i="10"/>
  <c r="D584" i="10"/>
  <c r="D583" i="10"/>
  <c r="D582" i="10"/>
  <c r="D581" i="10"/>
  <c r="D580" i="10"/>
  <c r="D579" i="10"/>
  <c r="D578" i="10"/>
  <c r="D577" i="10"/>
  <c r="D576" i="10"/>
  <c r="D575" i="10"/>
  <c r="D574" i="10"/>
  <c r="D573" i="10"/>
  <c r="D572" i="10"/>
  <c r="D571" i="10"/>
  <c r="D570" i="10"/>
  <c r="D569" i="10"/>
  <c r="D568" i="10"/>
  <c r="D567" i="10"/>
  <c r="D566" i="10"/>
  <c r="D565" i="10"/>
  <c r="D564" i="10"/>
  <c r="D563" i="10"/>
  <c r="D562" i="10"/>
  <c r="D561" i="10"/>
  <c r="D560" i="10"/>
  <c r="D559" i="10"/>
  <c r="D558" i="10"/>
  <c r="D557" i="10"/>
  <c r="D556" i="10"/>
  <c r="D555" i="10"/>
  <c r="D554" i="10"/>
  <c r="D553" i="10"/>
  <c r="D552" i="10"/>
  <c r="D551" i="10"/>
  <c r="D550" i="10"/>
  <c r="D549" i="10"/>
  <c r="D548" i="10"/>
  <c r="D547" i="10"/>
  <c r="D546" i="10"/>
  <c r="D545" i="10"/>
  <c r="D544" i="10"/>
  <c r="D543" i="10"/>
  <c r="D542" i="10"/>
  <c r="D541" i="10"/>
  <c r="D540" i="10"/>
  <c r="D539" i="10"/>
  <c r="D538" i="10"/>
  <c r="D537" i="10"/>
  <c r="D536" i="10"/>
  <c r="D535" i="10"/>
  <c r="D534" i="10"/>
  <c r="D533" i="10"/>
  <c r="D532" i="10"/>
  <c r="D531" i="10"/>
  <c r="D530" i="10"/>
  <c r="D529" i="10"/>
  <c r="D528" i="10"/>
  <c r="D527" i="10"/>
  <c r="D526" i="10"/>
  <c r="D525" i="10"/>
  <c r="D524" i="10"/>
  <c r="D523" i="10"/>
  <c r="D522" i="10"/>
  <c r="D521" i="10"/>
  <c r="D520" i="10"/>
  <c r="D519" i="10"/>
  <c r="D518" i="10"/>
  <c r="D517" i="10"/>
  <c r="D516" i="10"/>
  <c r="D515" i="10"/>
  <c r="D514" i="10"/>
  <c r="D513" i="10"/>
  <c r="D512" i="10"/>
  <c r="D511" i="10"/>
  <c r="D510" i="10"/>
  <c r="D509" i="10"/>
  <c r="D508" i="10"/>
  <c r="D507" i="10"/>
  <c r="D506" i="10"/>
  <c r="D505" i="10"/>
  <c r="D504" i="10"/>
  <c r="D503" i="10"/>
  <c r="D502" i="10"/>
  <c r="D501" i="10"/>
  <c r="D500" i="10"/>
  <c r="D499" i="10"/>
  <c r="D498" i="10"/>
  <c r="D497" i="10"/>
  <c r="D496" i="10"/>
  <c r="D495" i="10"/>
  <c r="D494" i="10"/>
  <c r="D493" i="10"/>
  <c r="D492" i="10"/>
  <c r="D491" i="10"/>
  <c r="D490" i="10"/>
  <c r="D489" i="10"/>
  <c r="D488" i="10"/>
  <c r="D487" i="10"/>
  <c r="D486" i="10"/>
  <c r="D485" i="10"/>
  <c r="D484" i="10"/>
  <c r="D483" i="10"/>
  <c r="D482" i="10"/>
  <c r="D481" i="10"/>
  <c r="D480" i="10"/>
  <c r="D479" i="10"/>
  <c r="D478" i="10"/>
  <c r="D477" i="10"/>
  <c r="D476" i="10"/>
  <c r="D475" i="10"/>
  <c r="D474" i="10"/>
  <c r="D473" i="10"/>
  <c r="D472" i="10"/>
  <c r="D471" i="10"/>
  <c r="D470" i="10"/>
  <c r="D469" i="10"/>
  <c r="D468" i="10"/>
  <c r="D467" i="10"/>
  <c r="D466" i="10"/>
  <c r="D465" i="10"/>
  <c r="D464" i="10"/>
  <c r="D463" i="10"/>
  <c r="D462" i="10"/>
  <c r="D461" i="10"/>
  <c r="D460" i="10"/>
  <c r="D459" i="10"/>
  <c r="D458" i="10"/>
  <c r="D457" i="10"/>
  <c r="D456" i="10"/>
  <c r="D455" i="10"/>
  <c r="D454" i="10"/>
  <c r="D453" i="10"/>
  <c r="D452" i="10"/>
  <c r="D451" i="10"/>
  <c r="D450" i="10"/>
  <c r="D449" i="10"/>
  <c r="D448" i="10"/>
  <c r="D447" i="10"/>
  <c r="D446" i="10"/>
  <c r="D445" i="10"/>
  <c r="D444" i="10"/>
  <c r="D443" i="10"/>
  <c r="D442" i="10"/>
  <c r="D441" i="10"/>
  <c r="D440" i="10"/>
  <c r="D439" i="10"/>
  <c r="D438" i="10"/>
  <c r="D437" i="10"/>
  <c r="D436" i="10"/>
  <c r="D435" i="10"/>
  <c r="D434" i="10"/>
  <c r="D433" i="10"/>
  <c r="D432" i="10"/>
  <c r="D431" i="10"/>
  <c r="D430" i="10"/>
  <c r="D429" i="10"/>
  <c r="D428" i="10"/>
  <c r="D427" i="10"/>
  <c r="D426" i="10"/>
  <c r="D425" i="10"/>
  <c r="D424" i="10"/>
  <c r="D423" i="10"/>
  <c r="D422" i="10"/>
  <c r="D421" i="10"/>
  <c r="D420" i="10"/>
  <c r="D419" i="10"/>
  <c r="D418" i="10"/>
  <c r="D417" i="10"/>
  <c r="D416" i="10"/>
  <c r="D415" i="10"/>
  <c r="D414" i="10"/>
  <c r="D413" i="10"/>
  <c r="D412" i="10"/>
  <c r="D411" i="10"/>
  <c r="D410" i="10"/>
  <c r="D409" i="10"/>
  <c r="D408" i="10"/>
  <c r="D407" i="10"/>
  <c r="D406" i="10"/>
  <c r="D405" i="10"/>
  <c r="D404" i="10"/>
  <c r="D403" i="10"/>
  <c r="D402" i="10"/>
  <c r="D401" i="10"/>
  <c r="D400" i="10"/>
  <c r="D399" i="10"/>
  <c r="D398" i="10"/>
  <c r="D397" i="10"/>
  <c r="D396" i="10"/>
  <c r="D395" i="10"/>
  <c r="D394" i="10"/>
  <c r="D393" i="10"/>
  <c r="D392" i="10"/>
  <c r="D391" i="10"/>
  <c r="D390" i="10"/>
  <c r="D389" i="10"/>
  <c r="D388" i="10"/>
  <c r="D387" i="10"/>
  <c r="D386" i="10"/>
  <c r="D385" i="10"/>
  <c r="D384" i="10"/>
  <c r="D383" i="10"/>
  <c r="D382" i="10"/>
  <c r="D381" i="10"/>
  <c r="D380" i="10"/>
  <c r="D379" i="10"/>
  <c r="D378" i="10"/>
  <c r="D377" i="10"/>
  <c r="D376" i="10"/>
  <c r="D375" i="10"/>
  <c r="D374" i="10"/>
  <c r="D373" i="10"/>
  <c r="D372" i="10"/>
  <c r="D371" i="10"/>
  <c r="D370" i="10"/>
  <c r="D369" i="10"/>
  <c r="D368" i="10"/>
  <c r="D367" i="10"/>
  <c r="D366" i="10"/>
  <c r="D365" i="10"/>
  <c r="D364" i="10"/>
  <c r="D363" i="10"/>
  <c r="D362" i="10"/>
  <c r="D361" i="10"/>
  <c r="D360" i="10"/>
  <c r="D359" i="10"/>
  <c r="D358" i="10"/>
  <c r="D357" i="10"/>
  <c r="D356" i="10"/>
  <c r="D355" i="10"/>
  <c r="D354" i="10"/>
  <c r="D353" i="10"/>
  <c r="D352" i="10"/>
  <c r="D351" i="10"/>
  <c r="D350" i="10"/>
  <c r="D349" i="10"/>
  <c r="D348" i="10"/>
  <c r="D347" i="10"/>
  <c r="D346" i="10"/>
  <c r="D345" i="10"/>
  <c r="D344" i="10"/>
  <c r="D343" i="10"/>
  <c r="D342" i="10"/>
  <c r="D341" i="10"/>
  <c r="D340" i="10"/>
  <c r="D339" i="10"/>
  <c r="D338" i="10"/>
  <c r="D337" i="10"/>
  <c r="D336" i="10"/>
  <c r="D335" i="10"/>
  <c r="D334" i="10"/>
  <c r="D333" i="10"/>
  <c r="D332" i="10"/>
  <c r="D331" i="10"/>
  <c r="D330" i="10"/>
  <c r="D329" i="10"/>
  <c r="D328" i="10"/>
  <c r="D327" i="10"/>
  <c r="D326" i="10"/>
  <c r="D325" i="10"/>
  <c r="D324" i="10"/>
  <c r="D323" i="10"/>
  <c r="D322" i="10"/>
  <c r="D321" i="10"/>
  <c r="D320" i="10"/>
  <c r="D319" i="10"/>
  <c r="D318" i="10"/>
  <c r="D317" i="10"/>
  <c r="D316" i="10"/>
  <c r="D315" i="10"/>
  <c r="D314" i="10"/>
  <c r="D313" i="10"/>
  <c r="D312" i="10"/>
  <c r="D311" i="10"/>
  <c r="D310" i="10"/>
  <c r="D309" i="10"/>
  <c r="D308" i="10"/>
  <c r="D307" i="10"/>
  <c r="D306" i="10"/>
  <c r="D305" i="10"/>
  <c r="D304" i="10"/>
  <c r="D303" i="10"/>
  <c r="D302" i="10"/>
  <c r="D301" i="10"/>
  <c r="D300" i="10"/>
  <c r="D299" i="10"/>
  <c r="D298" i="10"/>
  <c r="D297" i="10"/>
  <c r="D296" i="10"/>
  <c r="D295" i="10"/>
  <c r="D294" i="10"/>
  <c r="D293" i="10"/>
  <c r="D292" i="10"/>
  <c r="D291" i="10"/>
  <c r="D290" i="10"/>
  <c r="D289" i="10"/>
  <c r="D288" i="10"/>
  <c r="D287" i="10"/>
  <c r="D286" i="10"/>
  <c r="D285" i="10"/>
  <c r="D284" i="10"/>
  <c r="D283" i="10"/>
  <c r="D282" i="10"/>
  <c r="D281" i="10"/>
  <c r="D280" i="10"/>
  <c r="D279" i="10"/>
  <c r="D278" i="10"/>
  <c r="D277" i="10"/>
  <c r="D276" i="10"/>
  <c r="D275" i="10"/>
  <c r="D274" i="10"/>
  <c r="D273" i="10"/>
  <c r="D272" i="10"/>
  <c r="D271" i="10"/>
  <c r="D270" i="10"/>
  <c r="D269" i="10"/>
  <c r="D268" i="10"/>
  <c r="D267" i="10"/>
  <c r="D266" i="10"/>
  <c r="D265" i="10"/>
  <c r="D264" i="10"/>
  <c r="D263" i="10"/>
  <c r="D262" i="10"/>
  <c r="D261" i="10"/>
  <c r="D260" i="10"/>
  <c r="D259" i="10"/>
  <c r="D258" i="10"/>
  <c r="D257" i="10"/>
  <c r="D256" i="10"/>
  <c r="D255" i="10"/>
  <c r="D254" i="10"/>
  <c r="D253" i="10"/>
  <c r="D252" i="10"/>
  <c r="D251" i="10"/>
  <c r="D250" i="10"/>
  <c r="D249" i="10"/>
  <c r="D248" i="10"/>
  <c r="D247" i="10"/>
  <c r="D246" i="10"/>
  <c r="D245" i="10"/>
  <c r="D244" i="10"/>
  <c r="D243" i="10"/>
  <c r="D242" i="10"/>
  <c r="D241" i="10"/>
  <c r="D240" i="10"/>
  <c r="D239" i="10"/>
  <c r="D238" i="10"/>
  <c r="D237" i="10"/>
  <c r="D236" i="10"/>
  <c r="D235" i="10"/>
  <c r="D234" i="10"/>
  <c r="D233" i="10"/>
  <c r="D232" i="10"/>
  <c r="D231" i="10"/>
  <c r="D230" i="10"/>
  <c r="D229" i="10"/>
  <c r="D228" i="10"/>
  <c r="D227" i="10"/>
  <c r="D226" i="10"/>
  <c r="D225" i="10"/>
  <c r="D224" i="10"/>
  <c r="D223" i="10"/>
  <c r="D222" i="10"/>
  <c r="D221" i="10"/>
  <c r="D220" i="10"/>
  <c r="D219" i="10"/>
  <c r="D218" i="10"/>
  <c r="D217" i="10"/>
  <c r="D216" i="10"/>
  <c r="D215" i="10"/>
  <c r="D214" i="10"/>
  <c r="D213" i="10"/>
  <c r="D212" i="10"/>
  <c r="D211" i="10"/>
  <c r="D210" i="10"/>
  <c r="D209" i="10"/>
  <c r="D208" i="10"/>
  <c r="D207" i="10"/>
  <c r="D206" i="10"/>
  <c r="D205" i="10"/>
  <c r="D204" i="10"/>
  <c r="D203" i="10"/>
  <c r="D202" i="10"/>
  <c r="D201" i="10"/>
  <c r="D200" i="10"/>
  <c r="D199" i="10"/>
  <c r="D198" i="10"/>
  <c r="D197" i="10"/>
  <c r="D196" i="10"/>
  <c r="D195" i="10"/>
  <c r="D194" i="10"/>
  <c r="D193" i="10"/>
  <c r="D192" i="10"/>
  <c r="D191" i="10"/>
  <c r="D190" i="10"/>
  <c r="D189" i="10"/>
  <c r="D188" i="10"/>
  <c r="D187"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D1442" i="5"/>
  <c r="D1441" i="5"/>
  <c r="D1440" i="5"/>
  <c r="D1439" i="5"/>
  <c r="D1438" i="5"/>
  <c r="D1437" i="5"/>
  <c r="D1436" i="5"/>
  <c r="D1435" i="5"/>
  <c r="D1434" i="5"/>
  <c r="D1433" i="5"/>
  <c r="D1432" i="5"/>
  <c r="D1431" i="5"/>
  <c r="D1430" i="5"/>
  <c r="D1429" i="5"/>
  <c r="D1428" i="5"/>
  <c r="D1427" i="5"/>
  <c r="D1426" i="5"/>
  <c r="D1425" i="5"/>
  <c r="D1424" i="5"/>
  <c r="D1423" i="5"/>
  <c r="D1422" i="5"/>
  <c r="D1421" i="5"/>
  <c r="D1420" i="5"/>
  <c r="D1419" i="5"/>
  <c r="D1418" i="5"/>
  <c r="D1417" i="5"/>
  <c r="D1416" i="5"/>
  <c r="D1415" i="5"/>
  <c r="D1414" i="5"/>
  <c r="D1413" i="5"/>
  <c r="D1412" i="5"/>
  <c r="D1411" i="5"/>
  <c r="D1410" i="5"/>
  <c r="D1409" i="5"/>
  <c r="D1408" i="5"/>
  <c r="D1407" i="5"/>
  <c r="D1406" i="5"/>
  <c r="D1405" i="5"/>
  <c r="D1404" i="5"/>
  <c r="D1403" i="5"/>
  <c r="D1402" i="5"/>
  <c r="D1401" i="5"/>
  <c r="D1400" i="5"/>
  <c r="D1399" i="5"/>
  <c r="D1398" i="5"/>
  <c r="D1397" i="5"/>
  <c r="D1396" i="5"/>
  <c r="D1395" i="5"/>
  <c r="D1394" i="5"/>
  <c r="D1393" i="5"/>
  <c r="D1392" i="5"/>
  <c r="D1391" i="5"/>
  <c r="D1390" i="5"/>
  <c r="D1389" i="5"/>
  <c r="D1388" i="5"/>
  <c r="D1387" i="5"/>
  <c r="D1386" i="5"/>
  <c r="D1385" i="5"/>
  <c r="D1384" i="5"/>
  <c r="D1383" i="5"/>
  <c r="D1382" i="5"/>
  <c r="D1381" i="5"/>
  <c r="D1380" i="5"/>
  <c r="D1379" i="5"/>
  <c r="D1378" i="5"/>
  <c r="D1377" i="5"/>
  <c r="D1376" i="5"/>
  <c r="D1375" i="5"/>
  <c r="D1374" i="5"/>
  <c r="D1373" i="5"/>
  <c r="D1372" i="5"/>
  <c r="D1371" i="5"/>
  <c r="D1370" i="5"/>
  <c r="D1369" i="5"/>
  <c r="D1368" i="5"/>
  <c r="D1367" i="5"/>
  <c r="D1366" i="5"/>
  <c r="D1365" i="5"/>
  <c r="D1364" i="5"/>
  <c r="D1363" i="5"/>
  <c r="D1362" i="5"/>
  <c r="D1361" i="5"/>
  <c r="D1360" i="5"/>
  <c r="D1359" i="5"/>
  <c r="D1358" i="5"/>
  <c r="D1357" i="5"/>
  <c r="D1356" i="5"/>
  <c r="D1355" i="5"/>
  <c r="D1354" i="5"/>
  <c r="D1353" i="5"/>
  <c r="D1352" i="5"/>
  <c r="D1351" i="5"/>
  <c r="D1350" i="5"/>
  <c r="D1349" i="5"/>
  <c r="D1348" i="5"/>
  <c r="D1347" i="5"/>
  <c r="D1346" i="5"/>
  <c r="D1345" i="5"/>
  <c r="D1344" i="5"/>
  <c r="D1343" i="5"/>
  <c r="D1342" i="5"/>
  <c r="D1341" i="5"/>
  <c r="D1340" i="5"/>
  <c r="D1339" i="5"/>
  <c r="D1338" i="5"/>
  <c r="D1337" i="5"/>
  <c r="D1336" i="5"/>
  <c r="D1335" i="5"/>
  <c r="D1334" i="5"/>
  <c r="D1333" i="5"/>
  <c r="D1332" i="5"/>
  <c r="D1331" i="5"/>
  <c r="D1330" i="5"/>
  <c r="D1329" i="5"/>
  <c r="D1328" i="5"/>
  <c r="D1327" i="5"/>
  <c r="D1326" i="5"/>
  <c r="D1325" i="5"/>
  <c r="D1324" i="5"/>
  <c r="D1323" i="5"/>
  <c r="D1322" i="5"/>
  <c r="D1321" i="5"/>
  <c r="D1320" i="5"/>
  <c r="D1319" i="5"/>
  <c r="D1318" i="5"/>
  <c r="D1317" i="5"/>
  <c r="D1316" i="5"/>
  <c r="D1315" i="5"/>
  <c r="D1314" i="5"/>
  <c r="D1313" i="5"/>
  <c r="D1312" i="5"/>
  <c r="D1311" i="5"/>
  <c r="D1310" i="5"/>
  <c r="D1309" i="5"/>
  <c r="D1308" i="5"/>
  <c r="D1307" i="5"/>
  <c r="D1306" i="5"/>
  <c r="D1305" i="5"/>
  <c r="D1304" i="5"/>
  <c r="D1303" i="5"/>
  <c r="D1302" i="5"/>
  <c r="D1301" i="5"/>
  <c r="D1300" i="5"/>
  <c r="D1299" i="5"/>
  <c r="D1298" i="5"/>
  <c r="D1297" i="5"/>
  <c r="D1296" i="5"/>
  <c r="D1295" i="5"/>
  <c r="D1294" i="5"/>
  <c r="D1293" i="5"/>
  <c r="D1292" i="5"/>
  <c r="D1291" i="5"/>
  <c r="D1290" i="5"/>
  <c r="D1289" i="5"/>
  <c r="D1288" i="5"/>
  <c r="D1287" i="5"/>
  <c r="D1286" i="5"/>
  <c r="D1285" i="5"/>
  <c r="D1284" i="5"/>
  <c r="D1283" i="5"/>
  <c r="D1282" i="5"/>
  <c r="D1281" i="5"/>
  <c r="D1280" i="5"/>
  <c r="D1279" i="5"/>
  <c r="D1278" i="5"/>
  <c r="D1277" i="5"/>
  <c r="D1276" i="5"/>
  <c r="D1275" i="5"/>
  <c r="D1274" i="5"/>
  <c r="D1273" i="5"/>
  <c r="D1272" i="5"/>
  <c r="D1271" i="5"/>
  <c r="D1270" i="5"/>
  <c r="D1269" i="5"/>
  <c r="D1268" i="5"/>
  <c r="D1267" i="5"/>
  <c r="D1266" i="5"/>
  <c r="D1265" i="5"/>
  <c r="D1264" i="5"/>
  <c r="D1263" i="5"/>
  <c r="D1262" i="5"/>
  <c r="D1261" i="5"/>
  <c r="D1260" i="5"/>
  <c r="D1259" i="5"/>
  <c r="D1258" i="5"/>
  <c r="D1257" i="5"/>
  <c r="D1256" i="5"/>
  <c r="D1255" i="5"/>
  <c r="D1254" i="5"/>
  <c r="D1253" i="5"/>
  <c r="D1252" i="5"/>
  <c r="D1251" i="5"/>
  <c r="D1250" i="5"/>
  <c r="D1249" i="5"/>
  <c r="D1248" i="5"/>
  <c r="D1247" i="5"/>
  <c r="D1246" i="5"/>
  <c r="D1245" i="5"/>
  <c r="D1244" i="5"/>
  <c r="D1243" i="5"/>
  <c r="D1242" i="5"/>
  <c r="D1241" i="5"/>
  <c r="D1240" i="5"/>
  <c r="D1239" i="5"/>
  <c r="D1238" i="5"/>
  <c r="D1237" i="5"/>
  <c r="D1236" i="5"/>
  <c r="D1235" i="5"/>
  <c r="D1234" i="5"/>
  <c r="D1233" i="5"/>
  <c r="D1232" i="5"/>
  <c r="D1231" i="5"/>
  <c r="D1230" i="5"/>
  <c r="D1229" i="5"/>
  <c r="D1228" i="5"/>
  <c r="D1227" i="5"/>
  <c r="D1226" i="5"/>
  <c r="D1225" i="5"/>
  <c r="D1224" i="5"/>
  <c r="D1223" i="5"/>
  <c r="D1222" i="5"/>
  <c r="D1221" i="5"/>
  <c r="D1220" i="5"/>
  <c r="D1219" i="5"/>
  <c r="D1218" i="5"/>
  <c r="D1217" i="5"/>
  <c r="D1216" i="5"/>
  <c r="D1215" i="5"/>
  <c r="D1214" i="5"/>
  <c r="D1213" i="5"/>
  <c r="D1212" i="5"/>
  <c r="D1211" i="5"/>
  <c r="D1210" i="5"/>
  <c r="D1209" i="5"/>
  <c r="D1208" i="5"/>
  <c r="D1207" i="5"/>
  <c r="D1206" i="5"/>
  <c r="D1205" i="5"/>
  <c r="D1204" i="5"/>
  <c r="D1203" i="5"/>
  <c r="D1202" i="5"/>
  <c r="D1201" i="5"/>
  <c r="D1200" i="5"/>
  <c r="D1199" i="5"/>
  <c r="D1198" i="5"/>
  <c r="D1197" i="5"/>
  <c r="D1196" i="5"/>
  <c r="D1195" i="5"/>
  <c r="D1194" i="5"/>
  <c r="D1193" i="5"/>
  <c r="D1192" i="5"/>
  <c r="D1191" i="5"/>
  <c r="D1190" i="5"/>
  <c r="D1189" i="5"/>
  <c r="D1188" i="5"/>
  <c r="D1187" i="5"/>
  <c r="D1186" i="5"/>
  <c r="D1185" i="5"/>
  <c r="D1184" i="5"/>
  <c r="D1183" i="5"/>
  <c r="D1182" i="5"/>
  <c r="D1181" i="5"/>
  <c r="D1180" i="5"/>
  <c r="D1179" i="5"/>
  <c r="D1178" i="5"/>
  <c r="D1177" i="5"/>
  <c r="D1176" i="5"/>
  <c r="D1175" i="5"/>
  <c r="D1174" i="5"/>
  <c r="D1173" i="5"/>
  <c r="D1172" i="5"/>
  <c r="D1171" i="5"/>
  <c r="D1170" i="5"/>
  <c r="D1169" i="5"/>
  <c r="D1168" i="5"/>
  <c r="D1167" i="5"/>
  <c r="D1166" i="5"/>
  <c r="D1165" i="5"/>
  <c r="D1164" i="5"/>
  <c r="D1163" i="5"/>
  <c r="D1162" i="5"/>
  <c r="D1161" i="5"/>
  <c r="D1160" i="5"/>
  <c r="D1159" i="5"/>
  <c r="D1158" i="5"/>
  <c r="D1157" i="5"/>
  <c r="D1156" i="5"/>
  <c r="D1155" i="5"/>
  <c r="D1154" i="5"/>
  <c r="D1153" i="5"/>
  <c r="D1152" i="5"/>
  <c r="D1151" i="5"/>
  <c r="D1150" i="5"/>
  <c r="D1149" i="5"/>
  <c r="D1148" i="5"/>
  <c r="D1147" i="5"/>
  <c r="D1146" i="5"/>
  <c r="D1145" i="5"/>
  <c r="D1144" i="5"/>
  <c r="D1143" i="5"/>
  <c r="D1142" i="5"/>
  <c r="D1141" i="5"/>
  <c r="D1140" i="5"/>
  <c r="D1139" i="5"/>
  <c r="D1138" i="5"/>
  <c r="D1137" i="5"/>
  <c r="D1136" i="5"/>
  <c r="D1135" i="5"/>
  <c r="D1134" i="5"/>
  <c r="D1133" i="5"/>
  <c r="D1132" i="5"/>
  <c r="D1131" i="5"/>
  <c r="D1130" i="5"/>
  <c r="D1129" i="5"/>
  <c r="D1128" i="5"/>
  <c r="D1127" i="5"/>
  <c r="D1126" i="5"/>
  <c r="D1125" i="5"/>
  <c r="D1124" i="5"/>
  <c r="D1123" i="5"/>
  <c r="D1122" i="5"/>
  <c r="D1121" i="5"/>
  <c r="D1120" i="5"/>
  <c r="D1119" i="5"/>
  <c r="D1118" i="5"/>
  <c r="D1117" i="5"/>
  <c r="D1116" i="5"/>
  <c r="D1115" i="5"/>
  <c r="D1114" i="5"/>
  <c r="D1113" i="5"/>
  <c r="D1112" i="5"/>
  <c r="D1111" i="5"/>
  <c r="D1110" i="5"/>
  <c r="D1109" i="5"/>
  <c r="D1108" i="5"/>
  <c r="D1107" i="5"/>
  <c r="D1106" i="5"/>
  <c r="D1105" i="5"/>
  <c r="D1104" i="5"/>
  <c r="D1103" i="5"/>
  <c r="D1102" i="5"/>
  <c r="D1101" i="5"/>
  <c r="D1100" i="5"/>
  <c r="D1099" i="5"/>
  <c r="D1098" i="5"/>
  <c r="D1097" i="5"/>
  <c r="D1096" i="5"/>
  <c r="D1095" i="5"/>
  <c r="D1094" i="5"/>
  <c r="D1093" i="5"/>
  <c r="D1092" i="5"/>
  <c r="D1091" i="5"/>
  <c r="D1090" i="5"/>
  <c r="D1089" i="5"/>
  <c r="D1088" i="5"/>
  <c r="D1087" i="5"/>
  <c r="D1086" i="5"/>
  <c r="D1085" i="5"/>
  <c r="D1084" i="5"/>
  <c r="D1083" i="5"/>
  <c r="D1082" i="5"/>
  <c r="D1081" i="5"/>
  <c r="D1080" i="5"/>
  <c r="D1079" i="5"/>
  <c r="D1078" i="5"/>
  <c r="D1077" i="5"/>
  <c r="D1076" i="5"/>
  <c r="D1075" i="5"/>
  <c r="D1074" i="5"/>
  <c r="D1073" i="5"/>
  <c r="D1072" i="5"/>
  <c r="D1071" i="5"/>
  <c r="D1070" i="5"/>
  <c r="D1069" i="5"/>
  <c r="D1068" i="5"/>
  <c r="D1067" i="5"/>
  <c r="D1066" i="5"/>
  <c r="D1065" i="5"/>
  <c r="D1064" i="5"/>
  <c r="D1063" i="5"/>
  <c r="D1062" i="5"/>
  <c r="D1061" i="5"/>
  <c r="D1060" i="5"/>
  <c r="D1059" i="5"/>
  <c r="D1058" i="5"/>
  <c r="D1057" i="5"/>
  <c r="D1056" i="5"/>
  <c r="D1055" i="5"/>
  <c r="D1054" i="5"/>
  <c r="D1053" i="5"/>
  <c r="D1052" i="5"/>
  <c r="D1051" i="5"/>
  <c r="D1050" i="5"/>
  <c r="D1049" i="5"/>
  <c r="D1048" i="5"/>
  <c r="D1047" i="5"/>
  <c r="D1046" i="5"/>
  <c r="D1045" i="5"/>
  <c r="D1044" i="5"/>
  <c r="D1043" i="5"/>
  <c r="D1042" i="5"/>
  <c r="D1041" i="5"/>
  <c r="D1040" i="5"/>
  <c r="D1039" i="5"/>
  <c r="D1038" i="5"/>
  <c r="D1037" i="5"/>
  <c r="D1036" i="5"/>
  <c r="D1035" i="5"/>
  <c r="D1034" i="5"/>
  <c r="D1033" i="5"/>
  <c r="D1032" i="5"/>
  <c r="D1031" i="5"/>
  <c r="D1030" i="5"/>
  <c r="D1029" i="5"/>
  <c r="D1028" i="5"/>
  <c r="D1027" i="5"/>
  <c r="D1026" i="5"/>
  <c r="D1025" i="5"/>
  <c r="D1024" i="5"/>
  <c r="D1023" i="5"/>
  <c r="D1022" i="5"/>
  <c r="D1021" i="5"/>
  <c r="D1020" i="5"/>
  <c r="D1019" i="5"/>
  <c r="D1018" i="5"/>
  <c r="D1017" i="5"/>
  <c r="D1016" i="5"/>
  <c r="D1015" i="5"/>
  <c r="D1014" i="5"/>
  <c r="D1013" i="5"/>
  <c r="D1012" i="5"/>
  <c r="D1011" i="5"/>
  <c r="D1010" i="5"/>
  <c r="D1009" i="5"/>
  <c r="D1008" i="5"/>
  <c r="D1007" i="5"/>
  <c r="D1006" i="5"/>
  <c r="D1005" i="5"/>
  <c r="D1004" i="5"/>
  <c r="D1003" i="5"/>
  <c r="D1002" i="5"/>
  <c r="D1001" i="5"/>
  <c r="D1000" i="5"/>
  <c r="D999" i="5"/>
  <c r="D998" i="5"/>
  <c r="D997" i="5"/>
  <c r="D996" i="5"/>
  <c r="D995" i="5"/>
  <c r="D994" i="5"/>
  <c r="D993" i="5"/>
  <c r="D992" i="5"/>
  <c r="D991" i="5"/>
  <c r="D990" i="5"/>
  <c r="D989" i="5"/>
  <c r="D988" i="5"/>
  <c r="D987" i="5"/>
  <c r="D986" i="5"/>
  <c r="D985" i="5"/>
  <c r="D984" i="5"/>
  <c r="D983" i="5"/>
  <c r="D982" i="5"/>
  <c r="D981" i="5"/>
  <c r="D980" i="5"/>
  <c r="D979" i="5"/>
  <c r="D978" i="5"/>
  <c r="D977" i="5"/>
  <c r="D976" i="5"/>
  <c r="D975" i="5"/>
  <c r="D974" i="5"/>
  <c r="D973" i="5"/>
  <c r="D972" i="5"/>
  <c r="D971" i="5"/>
  <c r="D970" i="5"/>
  <c r="D969" i="5"/>
  <c r="D968" i="5"/>
  <c r="D967" i="5"/>
  <c r="D966" i="5"/>
  <c r="D965" i="5"/>
  <c r="D964" i="5"/>
  <c r="D963" i="5"/>
  <c r="D962" i="5"/>
  <c r="D961" i="5"/>
  <c r="D960" i="5"/>
  <c r="D959" i="5"/>
  <c r="D958" i="5"/>
  <c r="D957" i="5"/>
  <c r="D956" i="5"/>
  <c r="D955" i="5"/>
  <c r="D954" i="5"/>
  <c r="D953" i="5"/>
  <c r="D952" i="5"/>
  <c r="D951" i="5"/>
  <c r="D950" i="5"/>
  <c r="D949" i="5"/>
  <c r="D948" i="5"/>
  <c r="D947" i="5"/>
  <c r="D946" i="5"/>
  <c r="D945" i="5"/>
  <c r="D944" i="5"/>
  <c r="D943" i="5"/>
  <c r="D942" i="5"/>
  <c r="D941" i="5"/>
  <c r="D940" i="5"/>
  <c r="D939" i="5"/>
  <c r="D938" i="5"/>
  <c r="D937" i="5"/>
  <c r="D936" i="5"/>
  <c r="D935" i="5"/>
  <c r="D934" i="5"/>
  <c r="D933" i="5"/>
  <c r="D932" i="5"/>
  <c r="D931" i="5"/>
  <c r="D930" i="5"/>
  <c r="D929" i="5"/>
  <c r="D928" i="5"/>
  <c r="D927" i="5"/>
  <c r="D926" i="5"/>
  <c r="D925" i="5"/>
  <c r="D924" i="5"/>
  <c r="D923" i="5"/>
  <c r="D922" i="5"/>
  <c r="D921" i="5"/>
  <c r="D920" i="5"/>
  <c r="D919" i="5"/>
  <c r="D918" i="5"/>
  <c r="D917" i="5"/>
  <c r="D916" i="5"/>
  <c r="D915" i="5"/>
  <c r="D914" i="5"/>
  <c r="D913" i="5"/>
  <c r="D912" i="5"/>
  <c r="D911" i="5"/>
  <c r="D910" i="5"/>
  <c r="D909" i="5"/>
  <c r="D908" i="5"/>
  <c r="D907" i="5"/>
  <c r="D906" i="5"/>
  <c r="D905" i="5"/>
  <c r="D904" i="5"/>
  <c r="D903" i="5"/>
  <c r="D902" i="5"/>
  <c r="D901" i="5"/>
  <c r="D900" i="5"/>
  <c r="D899" i="5"/>
  <c r="D898" i="5"/>
  <c r="D897" i="5"/>
  <c r="D896" i="5"/>
  <c r="D895" i="5"/>
  <c r="D894" i="5"/>
  <c r="D893" i="5"/>
  <c r="D892" i="5"/>
  <c r="D891" i="5"/>
  <c r="D890" i="5"/>
  <c r="D889" i="5"/>
  <c r="D888" i="5"/>
  <c r="D887" i="5"/>
  <c r="D886" i="5"/>
  <c r="D885" i="5"/>
  <c r="D884" i="5"/>
  <c r="D883" i="5"/>
  <c r="D882" i="5"/>
  <c r="D881" i="5"/>
  <c r="D880" i="5"/>
  <c r="D879" i="5"/>
  <c r="D878" i="5"/>
  <c r="D877" i="5"/>
  <c r="D876" i="5"/>
  <c r="D875" i="5"/>
  <c r="D874" i="5"/>
  <c r="D873" i="5"/>
  <c r="D872" i="5"/>
  <c r="D871" i="5"/>
  <c r="D870" i="5"/>
  <c r="D869" i="5"/>
  <c r="D868" i="5"/>
  <c r="D867" i="5"/>
  <c r="D866" i="5"/>
  <c r="D865" i="5"/>
  <c r="D864" i="5"/>
  <c r="D863" i="5"/>
  <c r="D862" i="5"/>
  <c r="D861" i="5"/>
  <c r="D860" i="5"/>
  <c r="D859" i="5"/>
  <c r="D858" i="5"/>
  <c r="D857" i="5"/>
  <c r="D856" i="5"/>
  <c r="D855" i="5"/>
  <c r="D854" i="5"/>
  <c r="D853" i="5"/>
  <c r="D852" i="5"/>
  <c r="D851" i="5"/>
  <c r="D850" i="5"/>
  <c r="D849" i="5"/>
  <c r="D848" i="5"/>
  <c r="D847" i="5"/>
  <c r="D846" i="5"/>
  <c r="D845" i="5"/>
  <c r="D844" i="5"/>
  <c r="D843" i="5"/>
  <c r="D842" i="5"/>
  <c r="D841" i="5"/>
  <c r="D840" i="5"/>
  <c r="D839" i="5"/>
  <c r="D838" i="5"/>
  <c r="D837" i="5"/>
  <c r="D836" i="5"/>
  <c r="D835" i="5"/>
  <c r="D834" i="5"/>
  <c r="D833" i="5"/>
  <c r="D832" i="5"/>
  <c r="D831" i="5"/>
  <c r="D830" i="5"/>
  <c r="D829" i="5"/>
  <c r="D828" i="5"/>
  <c r="D827" i="5"/>
  <c r="D826" i="5"/>
  <c r="D825" i="5"/>
  <c r="D824" i="5"/>
  <c r="D823" i="5"/>
  <c r="D822" i="5"/>
  <c r="D821" i="5"/>
  <c r="D820" i="5"/>
  <c r="D819" i="5"/>
  <c r="D818" i="5"/>
  <c r="D817" i="5"/>
  <c r="D816" i="5"/>
  <c r="D815" i="5"/>
  <c r="D814" i="5"/>
  <c r="D813" i="5"/>
  <c r="D812" i="5"/>
  <c r="D811" i="5"/>
  <c r="D810" i="5"/>
  <c r="D809" i="5"/>
  <c r="D808" i="5"/>
  <c r="D807" i="5"/>
  <c r="D806" i="5"/>
  <c r="D805" i="5"/>
  <c r="D804" i="5"/>
  <c r="D803" i="5"/>
  <c r="D802" i="5"/>
  <c r="D801" i="5"/>
  <c r="D800" i="5"/>
  <c r="D799" i="5"/>
  <c r="D798" i="5"/>
  <c r="D797" i="5"/>
  <c r="D796" i="5"/>
  <c r="D795" i="5"/>
  <c r="D794" i="5"/>
  <c r="D793" i="5"/>
  <c r="D792" i="5"/>
  <c r="D791" i="5"/>
  <c r="D790" i="5"/>
  <c r="D789" i="5"/>
  <c r="D788" i="5"/>
  <c r="D787" i="5"/>
  <c r="D786" i="5"/>
  <c r="D785" i="5"/>
  <c r="D784" i="5"/>
  <c r="D783" i="5"/>
  <c r="D782" i="5"/>
  <c r="D781" i="5"/>
  <c r="D780" i="5"/>
  <c r="D779" i="5"/>
  <c r="D778" i="5"/>
  <c r="D777" i="5"/>
  <c r="D776" i="5"/>
  <c r="D775" i="5"/>
  <c r="D774" i="5"/>
  <c r="D773" i="5"/>
  <c r="D772" i="5"/>
  <c r="D771" i="5"/>
  <c r="D770" i="5"/>
  <c r="D769" i="5"/>
  <c r="D768" i="5"/>
  <c r="D767" i="5"/>
  <c r="D766" i="5"/>
  <c r="D765" i="5"/>
  <c r="D764" i="5"/>
  <c r="D763" i="5"/>
  <c r="D762" i="5"/>
  <c r="D761" i="5"/>
  <c r="D760" i="5"/>
  <c r="D759" i="5"/>
  <c r="D758" i="5"/>
  <c r="D757" i="5"/>
  <c r="D756" i="5"/>
  <c r="D755" i="5"/>
  <c r="D754" i="5"/>
  <c r="D753" i="5"/>
  <c r="D752" i="5"/>
  <c r="D751" i="5"/>
  <c r="D750" i="5"/>
  <c r="D749" i="5"/>
  <c r="D748" i="5"/>
  <c r="D747" i="5"/>
  <c r="D746" i="5"/>
  <c r="D745" i="5"/>
  <c r="D744" i="5"/>
  <c r="D743" i="5"/>
  <c r="D742" i="5"/>
  <c r="D741" i="5"/>
  <c r="D740" i="5"/>
  <c r="D739" i="5"/>
  <c r="D738" i="5"/>
  <c r="D737" i="5"/>
  <c r="D736" i="5"/>
  <c r="D735" i="5"/>
  <c r="D734" i="5"/>
  <c r="D733" i="5"/>
  <c r="D732" i="5"/>
  <c r="D731" i="5"/>
  <c r="D730" i="5"/>
  <c r="D729" i="5"/>
  <c r="D728" i="5"/>
  <c r="D727" i="5"/>
  <c r="D726" i="5"/>
  <c r="D725" i="5"/>
  <c r="D724" i="5"/>
  <c r="D723" i="5"/>
  <c r="D722" i="5"/>
  <c r="D721" i="5"/>
  <c r="D720" i="5"/>
  <c r="D719" i="5"/>
  <c r="D718" i="5"/>
  <c r="D717" i="5"/>
  <c r="D716" i="5"/>
  <c r="D715" i="5"/>
  <c r="D714" i="5"/>
  <c r="D713" i="5"/>
  <c r="D712" i="5"/>
  <c r="D711" i="5"/>
  <c r="D710" i="5"/>
  <c r="D709" i="5"/>
  <c r="D708" i="5"/>
  <c r="D707" i="5"/>
  <c r="D706" i="5"/>
  <c r="D705" i="5"/>
  <c r="D704" i="5"/>
  <c r="D703" i="5"/>
  <c r="D702" i="5"/>
  <c r="D701" i="5"/>
  <c r="D700" i="5"/>
  <c r="D699" i="5"/>
  <c r="D698" i="5"/>
  <c r="D697" i="5"/>
  <c r="D696" i="5"/>
  <c r="D695" i="5"/>
  <c r="D694" i="5"/>
  <c r="D693" i="5"/>
  <c r="D692" i="5"/>
  <c r="D691" i="5"/>
  <c r="D690" i="5"/>
  <c r="D689" i="5"/>
  <c r="D688" i="5"/>
  <c r="D687" i="5"/>
  <c r="D686" i="5"/>
  <c r="D685" i="5"/>
  <c r="D684" i="5"/>
  <c r="D683" i="5"/>
  <c r="D682" i="5"/>
  <c r="D681" i="5"/>
  <c r="D680" i="5"/>
  <c r="D679" i="5"/>
  <c r="D678" i="5"/>
  <c r="D677" i="5"/>
  <c r="D676" i="5"/>
  <c r="D675" i="5"/>
  <c r="D674" i="5"/>
  <c r="D673" i="5"/>
  <c r="D672" i="5"/>
  <c r="D671" i="5"/>
  <c r="D670" i="5"/>
  <c r="D669" i="5"/>
  <c r="D668" i="5"/>
  <c r="D667" i="5"/>
  <c r="D666" i="5"/>
  <c r="D665" i="5"/>
  <c r="D664" i="5"/>
  <c r="D663" i="5"/>
  <c r="D662" i="5"/>
  <c r="D661" i="5"/>
  <c r="D660" i="5"/>
  <c r="D659" i="5"/>
  <c r="D658" i="5"/>
  <c r="D657" i="5"/>
  <c r="D656" i="5"/>
  <c r="D655" i="5"/>
  <c r="D654" i="5"/>
  <c r="D653" i="5"/>
  <c r="D652" i="5"/>
  <c r="D651" i="5"/>
  <c r="D650" i="5"/>
  <c r="D649" i="5"/>
  <c r="D648" i="5"/>
  <c r="D647" i="5"/>
  <c r="D646" i="5"/>
  <c r="D645" i="5"/>
  <c r="D644" i="5"/>
  <c r="D643" i="5"/>
  <c r="D642" i="5"/>
  <c r="D641" i="5"/>
  <c r="D640" i="5"/>
  <c r="D639" i="5"/>
  <c r="D638" i="5"/>
  <c r="D637" i="5"/>
  <c r="D636" i="5"/>
  <c r="D635" i="5"/>
  <c r="D634" i="5"/>
  <c r="D633" i="5"/>
  <c r="D632" i="5"/>
  <c r="D631" i="5"/>
  <c r="D630" i="5"/>
  <c r="D629" i="5"/>
  <c r="D628" i="5"/>
  <c r="D627" i="5"/>
  <c r="D626" i="5"/>
  <c r="D625" i="5"/>
  <c r="D624" i="5"/>
  <c r="D623" i="5"/>
  <c r="D622" i="5"/>
  <c r="D621" i="5"/>
  <c r="D620" i="5"/>
  <c r="D619" i="5"/>
  <c r="D618" i="5"/>
  <c r="D617" i="5"/>
  <c r="D616" i="5"/>
  <c r="D615" i="5"/>
  <c r="D614" i="5"/>
  <c r="D613" i="5"/>
  <c r="D612" i="5"/>
  <c r="D611" i="5"/>
  <c r="D610" i="5"/>
  <c r="D609" i="5"/>
  <c r="D608" i="5"/>
  <c r="D607" i="5"/>
  <c r="D606" i="5"/>
  <c r="D605" i="5"/>
  <c r="D604" i="5"/>
  <c r="D603" i="5"/>
  <c r="D602" i="5"/>
  <c r="D601" i="5"/>
  <c r="D600" i="5"/>
  <c r="D599" i="5"/>
  <c r="D598" i="5"/>
  <c r="D597" i="5"/>
  <c r="D596" i="5"/>
  <c r="D595" i="5"/>
  <c r="D594" i="5"/>
  <c r="D593" i="5"/>
  <c r="D592" i="5"/>
  <c r="D591" i="5"/>
  <c r="D590" i="5"/>
  <c r="D589" i="5"/>
  <c r="D588" i="5"/>
  <c r="D587" i="5"/>
  <c r="D586" i="5"/>
  <c r="D585" i="5"/>
  <c r="D584" i="5"/>
  <c r="D583" i="5"/>
  <c r="D582" i="5"/>
  <c r="D581" i="5"/>
  <c r="D580" i="5"/>
  <c r="D579" i="5"/>
  <c r="D578" i="5"/>
  <c r="D577" i="5"/>
  <c r="D576" i="5"/>
  <c r="D575" i="5"/>
  <c r="D574" i="5"/>
  <c r="D573" i="5"/>
  <c r="D572" i="5"/>
  <c r="D571" i="5"/>
  <c r="D570" i="5"/>
  <c r="D569" i="5"/>
  <c r="D568" i="5"/>
  <c r="D567" i="5"/>
  <c r="D566" i="5"/>
  <c r="D565" i="5"/>
  <c r="D564" i="5"/>
  <c r="D563" i="5"/>
  <c r="D562" i="5"/>
  <c r="D561" i="5"/>
  <c r="D560" i="5"/>
  <c r="D559" i="5"/>
  <c r="D558" i="5"/>
  <c r="D557" i="5"/>
  <c r="D556" i="5"/>
  <c r="D555" i="5"/>
  <c r="D554" i="5"/>
  <c r="D553" i="5"/>
  <c r="D552" i="5"/>
  <c r="D551" i="5"/>
  <c r="D550" i="5"/>
  <c r="D549" i="5"/>
  <c r="D548" i="5"/>
  <c r="D547" i="5"/>
  <c r="D546" i="5"/>
  <c r="D545" i="5"/>
  <c r="D544" i="5"/>
  <c r="D543" i="5"/>
  <c r="D542" i="5"/>
  <c r="D541" i="5"/>
  <c r="D540" i="5"/>
  <c r="D539" i="5"/>
  <c r="D538" i="5"/>
  <c r="D537" i="5"/>
  <c r="D536" i="5"/>
  <c r="D535" i="5"/>
  <c r="D534" i="5"/>
  <c r="D533" i="5"/>
  <c r="D532" i="5"/>
  <c r="D531" i="5"/>
  <c r="D530" i="5"/>
  <c r="D529" i="5"/>
  <c r="D528" i="5"/>
  <c r="D527" i="5"/>
  <c r="D526" i="5"/>
  <c r="D525" i="5"/>
  <c r="D524" i="5"/>
  <c r="D523" i="5"/>
  <c r="D522" i="5"/>
  <c r="D521" i="5"/>
  <c r="D520" i="5"/>
  <c r="D519" i="5"/>
  <c r="D518" i="5"/>
  <c r="D517" i="5"/>
  <c r="D516" i="5"/>
  <c r="D515" i="5"/>
  <c r="D514" i="5"/>
  <c r="D513" i="5"/>
  <c r="D512" i="5"/>
  <c r="D511" i="5"/>
  <c r="D510" i="5"/>
  <c r="D509" i="5"/>
  <c r="D508" i="5"/>
  <c r="D507" i="5"/>
  <c r="D506" i="5"/>
  <c r="D505" i="5"/>
  <c r="D504" i="5"/>
  <c r="D503" i="5"/>
  <c r="D502" i="5"/>
  <c r="D501" i="5"/>
  <c r="D500" i="5"/>
  <c r="D499" i="5"/>
  <c r="D498" i="5"/>
  <c r="D497" i="5"/>
  <c r="D496" i="5"/>
  <c r="D495" i="5"/>
  <c r="D494" i="5"/>
  <c r="D493" i="5"/>
  <c r="D492" i="5"/>
  <c r="D491" i="5"/>
  <c r="D490" i="5"/>
  <c r="D489" i="5"/>
  <c r="D488" i="5"/>
  <c r="D487" i="5"/>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F2" i="10"/>
  <c r="F2" i="5"/>
  <c r="F2" i="8"/>
  <c r="A12" i="7"/>
  <c r="A11" i="7"/>
  <c r="A14" i="7"/>
  <c r="A13" i="7"/>
  <c r="A10" i="7"/>
  <c r="A9" i="7"/>
  <c r="A8" i="7"/>
  <c r="A7" i="7"/>
  <c r="A6" i="7"/>
  <c r="A144" i="12"/>
  <c r="A143" i="12"/>
  <c r="A141" i="12"/>
  <c r="A139" i="12"/>
  <c r="A18" i="11"/>
  <c r="A17" i="11"/>
  <c r="A15" i="11"/>
  <c r="A13" i="11"/>
  <c r="B85" i="11"/>
  <c r="B73" i="11"/>
  <c r="C73" i="11"/>
  <c r="C128" i="11"/>
  <c r="B128" i="11"/>
  <c r="H203" i="12"/>
  <c r="H196" i="12"/>
  <c r="C115" i="11"/>
  <c r="B115" i="11"/>
  <c r="H234" i="12"/>
  <c r="H241" i="12"/>
  <c r="C102" i="11"/>
  <c r="B102" i="11"/>
  <c r="G184" i="12"/>
  <c r="G177" i="12"/>
  <c r="I113" i="11"/>
  <c r="H113" i="11"/>
  <c r="H101" i="11"/>
  <c r="I101" i="11"/>
  <c r="F146" i="12"/>
  <c r="F139" i="12"/>
  <c r="C85" i="11"/>
  <c r="I72" i="11"/>
  <c r="H72" i="11"/>
  <c r="B57" i="11"/>
  <c r="C41" i="11"/>
  <c r="B26" i="11"/>
  <c r="C11" i="11"/>
  <c r="I44" i="11"/>
  <c r="H20" i="11"/>
  <c r="H8" i="11"/>
  <c r="I8" i="11"/>
  <c r="I20" i="11"/>
  <c r="H32" i="11"/>
  <c r="I32" i="11"/>
  <c r="H44" i="11"/>
  <c r="C57" i="11"/>
  <c r="B41" i="11"/>
  <c r="C26" i="11"/>
  <c r="B11" i="11"/>
  <c r="I132" i="11" l="1"/>
  <c r="H132" i="11"/>
  <c r="I131" i="11"/>
  <c r="H131" i="11"/>
  <c r="I130" i="11"/>
  <c r="H130" i="11"/>
  <c r="I129" i="11"/>
  <c r="H129" i="11"/>
  <c r="I128" i="11"/>
  <c r="H128" i="11"/>
  <c r="I127" i="11"/>
  <c r="H127" i="11"/>
  <c r="I117" i="11"/>
  <c r="G186" i="12" s="1"/>
  <c r="I118" i="11"/>
  <c r="G187" i="12" s="1"/>
  <c r="H118" i="11"/>
  <c r="G180" i="12" s="1"/>
  <c r="H117" i="11"/>
  <c r="G179" i="12" s="1"/>
  <c r="G6" i="15" s="1"/>
  <c r="C119" i="11"/>
  <c r="H205" i="12" s="1"/>
  <c r="C120" i="11"/>
  <c r="H206" i="12" s="1"/>
  <c r="B120" i="11"/>
  <c r="H199" i="12" s="1"/>
  <c r="B119" i="11"/>
  <c r="H198" i="12" s="1"/>
  <c r="C89" i="11"/>
  <c r="F148" i="12" s="1"/>
  <c r="C90" i="11"/>
  <c r="F149" i="12" s="1"/>
  <c r="C30" i="11"/>
  <c r="C31" i="11"/>
  <c r="B31" i="11"/>
  <c r="B30" i="11"/>
  <c r="J30" i="11"/>
  <c r="I24" i="11"/>
  <c r="I25" i="11"/>
  <c r="H25" i="11"/>
  <c r="H24" i="11"/>
  <c r="B90" i="11"/>
  <c r="F142" i="12" s="1"/>
  <c r="B89" i="11"/>
  <c r="F141" i="12" s="1"/>
  <c r="F120" i="12"/>
  <c r="F82" i="12"/>
  <c r="F63" i="12"/>
  <c r="F158" i="12"/>
  <c r="F121" i="12"/>
  <c r="F102" i="12"/>
  <c r="F83" i="12"/>
  <c r="F64" i="12"/>
  <c r="F45" i="12"/>
  <c r="F26" i="12"/>
  <c r="F7" i="12"/>
  <c r="F159" i="12"/>
  <c r="F178" i="12"/>
  <c r="F197" i="12"/>
  <c r="F216" i="12"/>
  <c r="F235" i="12"/>
  <c r="F122" i="12"/>
  <c r="F103" i="12"/>
  <c r="F84" i="12"/>
  <c r="F65" i="12"/>
  <c r="F46" i="12"/>
  <c r="F27" i="12"/>
  <c r="F8" i="12"/>
  <c r="F179" i="12"/>
  <c r="F198" i="12"/>
  <c r="F217" i="12"/>
  <c r="F236" i="12"/>
  <c r="F123" i="12"/>
  <c r="F104" i="12"/>
  <c r="F85" i="12"/>
  <c r="F66" i="12"/>
  <c r="F47" i="12"/>
  <c r="F28" i="12"/>
  <c r="F9" i="12"/>
  <c r="F161" i="12"/>
  <c r="F180" i="12"/>
  <c r="F199" i="12"/>
  <c r="F218" i="12"/>
  <c r="F237" i="12"/>
  <c r="F86" i="12"/>
  <c r="F162" i="12"/>
  <c r="F181" i="12"/>
  <c r="F200" i="12"/>
  <c r="F219" i="12"/>
  <c r="F238" i="12"/>
  <c r="F163" i="12"/>
  <c r="F182" i="12"/>
  <c r="F201" i="12"/>
  <c r="F220" i="12"/>
  <c r="F239" i="12"/>
  <c r="F189" i="12"/>
  <c r="F208" i="12"/>
  <c r="F227" i="12"/>
  <c r="F246" i="12"/>
  <c r="F188" i="12"/>
  <c r="F207" i="12"/>
  <c r="F226" i="12"/>
  <c r="F245" i="12"/>
  <c r="F130" i="12"/>
  <c r="F111" i="12"/>
  <c r="F92" i="12"/>
  <c r="F73" i="12"/>
  <c r="F54" i="12"/>
  <c r="F35" i="12"/>
  <c r="F16" i="12"/>
  <c r="F168" i="12"/>
  <c r="F187" i="12"/>
  <c r="F206" i="12"/>
  <c r="F225" i="12"/>
  <c r="F244" i="12"/>
  <c r="F129" i="12"/>
  <c r="F110" i="12"/>
  <c r="F91" i="12"/>
  <c r="F72" i="12"/>
  <c r="F53" i="12"/>
  <c r="F34" i="12"/>
  <c r="F15" i="12"/>
  <c r="F167" i="12"/>
  <c r="F186" i="12"/>
  <c r="F205" i="12"/>
  <c r="F224" i="12"/>
  <c r="F243" i="12"/>
  <c r="F128" i="12"/>
  <c r="F109" i="12"/>
  <c r="F90" i="12"/>
  <c r="F71" i="12"/>
  <c r="F52" i="12"/>
  <c r="F33" i="12"/>
  <c r="F14" i="12"/>
  <c r="F166" i="12"/>
  <c r="F185" i="12"/>
  <c r="F204" i="12"/>
  <c r="F223" i="12"/>
  <c r="F242" i="12"/>
  <c r="F127" i="12"/>
  <c r="F89" i="12"/>
  <c r="F70" i="12"/>
  <c r="F165" i="12"/>
  <c r="D120" i="12"/>
  <c r="D82" i="12"/>
  <c r="D63" i="12"/>
  <c r="D158" i="12"/>
  <c r="D121" i="12"/>
  <c r="D102" i="12"/>
  <c r="D83" i="12"/>
  <c r="D64" i="12"/>
  <c r="D45" i="12"/>
  <c r="D26" i="12"/>
  <c r="D7" i="12"/>
  <c r="D159" i="12"/>
  <c r="D178" i="12"/>
  <c r="D197" i="12"/>
  <c r="D216" i="12"/>
  <c r="D235" i="12"/>
  <c r="D140" i="12"/>
  <c r="D122" i="12"/>
  <c r="D103" i="12"/>
  <c r="D84" i="12"/>
  <c r="D65" i="12"/>
  <c r="D46" i="12"/>
  <c r="D27" i="12"/>
  <c r="D8" i="12"/>
  <c r="D179" i="12"/>
  <c r="D198" i="12"/>
  <c r="D217" i="12"/>
  <c r="D236" i="12"/>
  <c r="D141" i="12"/>
  <c r="D123" i="12"/>
  <c r="D104" i="12"/>
  <c r="D85" i="12"/>
  <c r="D66" i="12"/>
  <c r="D47" i="12"/>
  <c r="D28" i="12"/>
  <c r="D9" i="12"/>
  <c r="D161" i="12"/>
  <c r="D180" i="12"/>
  <c r="D199" i="12"/>
  <c r="D218" i="12"/>
  <c r="D237" i="12"/>
  <c r="D142" i="12"/>
  <c r="D86" i="12"/>
  <c r="D162" i="12"/>
  <c r="D181" i="12"/>
  <c r="D200" i="12"/>
  <c r="D219" i="12"/>
  <c r="D238" i="12"/>
  <c r="D143" i="12"/>
  <c r="D163" i="12"/>
  <c r="D182" i="12"/>
  <c r="D201" i="12"/>
  <c r="D220" i="12"/>
  <c r="D239" i="12"/>
  <c r="D144" i="12"/>
  <c r="D189" i="12"/>
  <c r="D208" i="12"/>
  <c r="D227" i="12"/>
  <c r="D246" i="12"/>
  <c r="D151" i="12"/>
  <c r="D188" i="12"/>
  <c r="D207" i="12"/>
  <c r="D226" i="12"/>
  <c r="D245" i="12"/>
  <c r="D150" i="12"/>
  <c r="D130" i="12"/>
  <c r="D111" i="12"/>
  <c r="D92" i="12"/>
  <c r="D73" i="12"/>
  <c r="D54" i="12"/>
  <c r="D35" i="12"/>
  <c r="D16" i="12"/>
  <c r="D168" i="12"/>
  <c r="D187" i="12"/>
  <c r="D206" i="12"/>
  <c r="D225" i="12"/>
  <c r="D244" i="12"/>
  <c r="D149" i="12"/>
  <c r="D129" i="12"/>
  <c r="D110" i="12"/>
  <c r="D91" i="12"/>
  <c r="D72" i="12"/>
  <c r="D53" i="12"/>
  <c r="D34" i="12"/>
  <c r="D15" i="12"/>
  <c r="D167" i="12"/>
  <c r="D186" i="12"/>
  <c r="D205" i="12"/>
  <c r="D224" i="12"/>
  <c r="D243" i="12"/>
  <c r="D148" i="12"/>
  <c r="D128" i="12"/>
  <c r="D109" i="12"/>
  <c r="D90" i="12"/>
  <c r="D71" i="12"/>
  <c r="D52" i="12"/>
  <c r="D33" i="12"/>
  <c r="D14" i="12"/>
  <c r="D166" i="12"/>
  <c r="D185" i="12"/>
  <c r="D204" i="12"/>
  <c r="D223" i="12"/>
  <c r="D242" i="12"/>
  <c r="D147" i="12"/>
  <c r="D127" i="12"/>
  <c r="D89" i="12"/>
  <c r="D70" i="12"/>
  <c r="D165" i="12"/>
  <c r="E120" i="12"/>
  <c r="E82" i="12"/>
  <c r="E63" i="12"/>
  <c r="E158" i="12"/>
  <c r="E234" i="12"/>
  <c r="E121" i="12"/>
  <c r="E102" i="12"/>
  <c r="E83" i="12"/>
  <c r="E64" i="12"/>
  <c r="E45" i="12"/>
  <c r="E26" i="12"/>
  <c r="E7" i="12"/>
  <c r="E159" i="12"/>
  <c r="E178" i="12"/>
  <c r="E197" i="12"/>
  <c r="E216" i="12"/>
  <c r="E235" i="12"/>
  <c r="E140" i="12"/>
  <c r="E122" i="12"/>
  <c r="E103" i="12"/>
  <c r="E84" i="12"/>
  <c r="E65" i="12"/>
  <c r="E46" i="12"/>
  <c r="E27" i="12"/>
  <c r="E8" i="12"/>
  <c r="E179" i="12"/>
  <c r="E198" i="12"/>
  <c r="E217" i="12"/>
  <c r="E236" i="12"/>
  <c r="E141" i="12"/>
  <c r="E123" i="12"/>
  <c r="E104" i="12"/>
  <c r="E85" i="12"/>
  <c r="E66" i="12"/>
  <c r="E47" i="12"/>
  <c r="E28" i="12"/>
  <c r="E9" i="12"/>
  <c r="E161" i="12"/>
  <c r="E180" i="12"/>
  <c r="E199" i="12"/>
  <c r="E218" i="12"/>
  <c r="E237" i="12"/>
  <c r="E142" i="12"/>
  <c r="E86" i="12"/>
  <c r="E162" i="12"/>
  <c r="E181" i="12"/>
  <c r="E200" i="12"/>
  <c r="E219" i="12"/>
  <c r="E238" i="12"/>
  <c r="E143" i="12"/>
  <c r="E163" i="12"/>
  <c r="E182" i="12"/>
  <c r="E201" i="12"/>
  <c r="E220" i="12"/>
  <c r="E239" i="12"/>
  <c r="E144" i="12"/>
  <c r="E189" i="12"/>
  <c r="E208" i="12"/>
  <c r="E227" i="12"/>
  <c r="E246" i="12"/>
  <c r="E151" i="12"/>
  <c r="E188" i="12"/>
  <c r="E207" i="12"/>
  <c r="E226" i="12"/>
  <c r="E245" i="12"/>
  <c r="E150" i="12"/>
  <c r="E130" i="12"/>
  <c r="E111" i="12"/>
  <c r="E92" i="12"/>
  <c r="E73" i="12"/>
  <c r="E54" i="12"/>
  <c r="E35" i="12"/>
  <c r="E16" i="12"/>
  <c r="E168" i="12"/>
  <c r="E187" i="12"/>
  <c r="E206" i="12"/>
  <c r="E225" i="12"/>
  <c r="E244" i="12"/>
  <c r="E149" i="12"/>
  <c r="E129" i="12"/>
  <c r="E110" i="12"/>
  <c r="E91" i="12"/>
  <c r="E72" i="12"/>
  <c r="E53" i="12"/>
  <c r="E34" i="12"/>
  <c r="E15" i="12"/>
  <c r="E167" i="12"/>
  <c r="E186" i="12"/>
  <c r="E205" i="12"/>
  <c r="E224" i="12"/>
  <c r="E243" i="12"/>
  <c r="E148" i="12"/>
  <c r="E128" i="12"/>
  <c r="E109" i="12"/>
  <c r="E90" i="12"/>
  <c r="E71" i="12"/>
  <c r="E52" i="12"/>
  <c r="E33" i="12"/>
  <c r="E14" i="12"/>
  <c r="E166" i="12"/>
  <c r="E185" i="12"/>
  <c r="E204" i="12"/>
  <c r="E223" i="12"/>
  <c r="E242" i="12"/>
  <c r="E147" i="12"/>
  <c r="E127" i="12"/>
  <c r="E89" i="12"/>
  <c r="E70" i="12"/>
  <c r="E165" i="12"/>
  <c r="C120" i="12"/>
  <c r="C158" i="12"/>
  <c r="C121" i="12"/>
  <c r="C102" i="12"/>
  <c r="C26" i="12"/>
  <c r="I26" i="12" s="1"/>
  <c r="K26" i="12" s="1"/>
  <c r="C7" i="12"/>
  <c r="I7" i="12" s="1"/>
  <c r="K7" i="12" s="1"/>
  <c r="C159" i="12"/>
  <c r="C178" i="12"/>
  <c r="I178" i="12" s="1"/>
  <c r="K178" i="12" s="1"/>
  <c r="C197" i="12"/>
  <c r="C216" i="12"/>
  <c r="C235" i="12"/>
  <c r="C140" i="12"/>
  <c r="C122" i="12"/>
  <c r="C103" i="12"/>
  <c r="C27" i="12"/>
  <c r="I27" i="12" s="1"/>
  <c r="K27" i="12" s="1"/>
  <c r="C8" i="12"/>
  <c r="I8" i="12" s="1"/>
  <c r="K8" i="12" s="1"/>
  <c r="C179" i="12"/>
  <c r="I179" i="12" s="1"/>
  <c r="K179" i="12" s="1"/>
  <c r="C198" i="12"/>
  <c r="C217" i="12"/>
  <c r="C236" i="12"/>
  <c r="C141" i="12"/>
  <c r="C123" i="12"/>
  <c r="C104" i="12"/>
  <c r="C28" i="12"/>
  <c r="I28" i="12" s="1"/>
  <c r="K28" i="12" s="1"/>
  <c r="C9" i="12"/>
  <c r="I9" i="12" s="1"/>
  <c r="K9" i="12" s="1"/>
  <c r="C161" i="12"/>
  <c r="C180" i="12"/>
  <c r="I180" i="12" s="1"/>
  <c r="K180" i="12" s="1"/>
  <c r="C199" i="12"/>
  <c r="C218" i="12"/>
  <c r="C237" i="12"/>
  <c r="C142" i="12"/>
  <c r="C162" i="12"/>
  <c r="C181" i="12"/>
  <c r="I181" i="12" s="1"/>
  <c r="K181" i="12" s="1"/>
  <c r="C200" i="12"/>
  <c r="C219" i="12"/>
  <c r="C238" i="12"/>
  <c r="C143" i="12"/>
  <c r="C163" i="12"/>
  <c r="C182" i="12"/>
  <c r="I182" i="12" s="1"/>
  <c r="K182" i="12" s="1"/>
  <c r="C201" i="12"/>
  <c r="C220" i="12"/>
  <c r="C239" i="12"/>
  <c r="C144" i="12"/>
  <c r="C189" i="12"/>
  <c r="C208" i="12"/>
  <c r="C227" i="12"/>
  <c r="C246" i="12"/>
  <c r="C151" i="12"/>
  <c r="C188" i="12"/>
  <c r="C207" i="12"/>
  <c r="C226" i="12"/>
  <c r="C245" i="12"/>
  <c r="C150" i="12"/>
  <c r="C130" i="12"/>
  <c r="C111" i="12"/>
  <c r="C35" i="12"/>
  <c r="I35" i="12" s="1"/>
  <c r="K35" i="12" s="1"/>
  <c r="C16" i="12"/>
  <c r="I16" i="12" s="1"/>
  <c r="K16" i="12" s="1"/>
  <c r="C168" i="12"/>
  <c r="C187" i="12"/>
  <c r="C206" i="12"/>
  <c r="C225" i="12"/>
  <c r="C244" i="12"/>
  <c r="C149" i="12"/>
  <c r="C129" i="12"/>
  <c r="C110" i="12"/>
  <c r="C34" i="12"/>
  <c r="I34" i="12" s="1"/>
  <c r="K34" i="12" s="1"/>
  <c r="C15" i="12"/>
  <c r="I15" i="12" s="1"/>
  <c r="K15" i="12" s="1"/>
  <c r="C167" i="12"/>
  <c r="C186" i="12"/>
  <c r="C205" i="12"/>
  <c r="C224" i="12"/>
  <c r="C243" i="12"/>
  <c r="C148" i="12"/>
  <c r="C128" i="12"/>
  <c r="C109" i="12"/>
  <c r="C33" i="12"/>
  <c r="I33" i="12" s="1"/>
  <c r="K33" i="12" s="1"/>
  <c r="C14" i="12"/>
  <c r="I14" i="12" s="1"/>
  <c r="K14" i="12" s="1"/>
  <c r="C166" i="12"/>
  <c r="C185" i="12"/>
  <c r="C204" i="12"/>
  <c r="C223" i="12"/>
  <c r="C242" i="12"/>
  <c r="C147" i="12"/>
  <c r="C127" i="12"/>
  <c r="C165" i="12"/>
  <c r="C64" i="12"/>
  <c r="I64" i="12" s="1"/>
  <c r="K64" i="12" s="1"/>
  <c r="C45" i="12"/>
  <c r="I45" i="12" s="1"/>
  <c r="K45" i="12" s="1"/>
  <c r="C71" i="12"/>
  <c r="I71" i="12" s="1"/>
  <c r="K71" i="12" s="1"/>
  <c r="C52" i="12"/>
  <c r="I52" i="12" s="1"/>
  <c r="K52" i="12" s="1"/>
  <c r="C65" i="12"/>
  <c r="I65" i="12" s="1"/>
  <c r="K65" i="12" s="1"/>
  <c r="C46" i="12"/>
  <c r="I46" i="12" s="1"/>
  <c r="K46" i="12" s="1"/>
  <c r="C72" i="12"/>
  <c r="I72" i="12" s="1"/>
  <c r="K72" i="12" s="1"/>
  <c r="C53" i="12"/>
  <c r="I53" i="12" s="1"/>
  <c r="K53" i="12" s="1"/>
  <c r="C66" i="12"/>
  <c r="I66" i="12" s="1"/>
  <c r="K66" i="12" s="1"/>
  <c r="C47" i="12"/>
  <c r="I47" i="12" s="1"/>
  <c r="K47" i="12" s="1"/>
  <c r="C73" i="12"/>
  <c r="I73" i="12" s="1"/>
  <c r="K73" i="12" s="1"/>
  <c r="C54" i="12"/>
  <c r="I54" i="12" s="1"/>
  <c r="K54" i="12" s="1"/>
  <c r="C28" i="11"/>
  <c r="B127" i="12" s="1"/>
  <c r="C29" i="11"/>
  <c r="C32" i="11"/>
  <c r="C33" i="11"/>
  <c r="B29" i="11"/>
  <c r="B28" i="11"/>
  <c r="B120" i="12" s="1"/>
  <c r="B33" i="11"/>
  <c r="B32" i="11"/>
  <c r="D36" i="11"/>
  <c r="I142" i="12"/>
  <c r="K142" i="12" s="1"/>
  <c r="I141" i="12"/>
  <c r="K141" i="12" s="1"/>
  <c r="I140" i="12"/>
  <c r="K140" i="12" s="1"/>
  <c r="I149" i="12"/>
  <c r="K149" i="12" s="1"/>
  <c r="I148" i="12"/>
  <c r="I147" i="12"/>
  <c r="K147" i="12" s="1"/>
  <c r="I244" i="12"/>
  <c r="K244" i="12" s="1"/>
  <c r="I243" i="12"/>
  <c r="I242" i="12"/>
  <c r="K242" i="12" s="1"/>
  <c r="I237" i="12"/>
  <c r="K237" i="12" s="1"/>
  <c r="I236" i="12"/>
  <c r="K236" i="12" s="1"/>
  <c r="I235" i="12"/>
  <c r="K235" i="12" s="1"/>
  <c r="I189" i="12"/>
  <c r="I188" i="12"/>
  <c r="I187" i="12"/>
  <c r="K187" i="12" s="1"/>
  <c r="I186" i="12"/>
  <c r="I185" i="12"/>
  <c r="K185" i="12" s="1"/>
  <c r="I159" i="12"/>
  <c r="K159" i="12" s="1"/>
  <c r="I161" i="12"/>
  <c r="K161" i="12" s="1"/>
  <c r="I168" i="12"/>
  <c r="K168" i="12" s="1"/>
  <c r="I167" i="12"/>
  <c r="I166" i="12"/>
  <c r="K166" i="12" s="1"/>
  <c r="B234" i="12"/>
  <c r="B215" i="12"/>
  <c r="B196" i="12"/>
  <c r="D234" i="12"/>
  <c r="D215" i="12"/>
  <c r="D196" i="12"/>
  <c r="D241" i="12"/>
  <c r="D222" i="12"/>
  <c r="D203" i="12"/>
  <c r="C234" i="12"/>
  <c r="C215" i="12"/>
  <c r="C196" i="12"/>
  <c r="C241" i="12"/>
  <c r="C222" i="12"/>
  <c r="C203" i="12"/>
  <c r="B241" i="12"/>
  <c r="B222" i="12"/>
  <c r="B203" i="12"/>
  <c r="E215" i="12"/>
  <c r="E196" i="12"/>
  <c r="E241" i="12"/>
  <c r="E222" i="12"/>
  <c r="E203" i="12"/>
  <c r="F234" i="12"/>
  <c r="F215" i="12"/>
  <c r="F196" i="12"/>
  <c r="F177" i="12"/>
  <c r="F241" i="12"/>
  <c r="F222" i="12"/>
  <c r="F203" i="12"/>
  <c r="B160" i="12"/>
  <c r="B177" i="12"/>
  <c r="B6" i="15" s="1"/>
  <c r="B139" i="12"/>
  <c r="B169" i="12"/>
  <c r="B170" i="12"/>
  <c r="B108" i="12"/>
  <c r="B105" i="12"/>
  <c r="B124" i="12"/>
  <c r="B112" i="12"/>
  <c r="B131" i="12"/>
  <c r="B106" i="12"/>
  <c r="B125" i="12"/>
  <c r="B113" i="12"/>
  <c r="B132" i="12"/>
  <c r="B101" i="12"/>
  <c r="D177" i="12"/>
  <c r="D139" i="12"/>
  <c r="D101" i="12"/>
  <c r="D44" i="12"/>
  <c r="D25" i="12"/>
  <c r="D6" i="12"/>
  <c r="D184" i="12"/>
  <c r="D146" i="12"/>
  <c r="D108" i="12"/>
  <c r="D51" i="12"/>
  <c r="D32" i="12"/>
  <c r="D13" i="12"/>
  <c r="D160" i="12"/>
  <c r="D17" i="12"/>
  <c r="D131" i="12"/>
  <c r="D169" i="12"/>
  <c r="D112" i="12"/>
  <c r="D93" i="12"/>
  <c r="D74" i="12"/>
  <c r="D55" i="12"/>
  <c r="D36" i="12"/>
  <c r="D11" i="12"/>
  <c r="D125" i="12"/>
  <c r="D106" i="12"/>
  <c r="D87" i="12"/>
  <c r="D68" i="12"/>
  <c r="D49" i="12"/>
  <c r="D30" i="12"/>
  <c r="D18" i="12"/>
  <c r="D132" i="12"/>
  <c r="D170" i="12"/>
  <c r="D113" i="12"/>
  <c r="D94" i="12"/>
  <c r="D75" i="12"/>
  <c r="D56" i="12"/>
  <c r="D37" i="12"/>
  <c r="C177" i="12"/>
  <c r="C139" i="12"/>
  <c r="C101" i="12"/>
  <c r="C25" i="12"/>
  <c r="C6" i="12"/>
  <c r="C160" i="12"/>
  <c r="C10" i="12"/>
  <c r="C124" i="12"/>
  <c r="C105" i="12"/>
  <c r="C29" i="12"/>
  <c r="C11" i="12"/>
  <c r="C125" i="12"/>
  <c r="C106" i="12"/>
  <c r="C30" i="12"/>
  <c r="C13" i="12"/>
  <c r="C184" i="12"/>
  <c r="C146" i="12"/>
  <c r="C108" i="12"/>
  <c r="C32" i="12"/>
  <c r="C17" i="12"/>
  <c r="C131" i="12"/>
  <c r="C169" i="12"/>
  <c r="C112" i="12"/>
  <c r="C36" i="12"/>
  <c r="C132" i="12"/>
  <c r="C170" i="12"/>
  <c r="C113" i="12"/>
  <c r="C37" i="12"/>
  <c r="C18" i="12"/>
  <c r="C44" i="12"/>
  <c r="C67" i="12"/>
  <c r="C48" i="12"/>
  <c r="C68" i="12"/>
  <c r="C49" i="12"/>
  <c r="C51" i="12"/>
  <c r="C74" i="12"/>
  <c r="C55" i="12"/>
  <c r="C75" i="12"/>
  <c r="C56" i="12"/>
  <c r="B184" i="12"/>
  <c r="B14" i="15" s="1"/>
  <c r="B146" i="12"/>
  <c r="D10" i="12"/>
  <c r="D124" i="12"/>
  <c r="D105" i="12"/>
  <c r="D67" i="12"/>
  <c r="D48" i="12"/>
  <c r="D29" i="12"/>
  <c r="E177" i="12"/>
  <c r="E139" i="12"/>
  <c r="E101" i="12"/>
  <c r="E44" i="12"/>
  <c r="E25" i="12"/>
  <c r="E6" i="12"/>
  <c r="E184" i="12"/>
  <c r="E146" i="12"/>
  <c r="E108" i="12"/>
  <c r="E160" i="12"/>
  <c r="E10" i="12"/>
  <c r="E124" i="12"/>
  <c r="E105" i="12"/>
  <c r="E67" i="12"/>
  <c r="E48" i="12"/>
  <c r="E29" i="12"/>
  <c r="E131" i="12"/>
  <c r="E169" i="12"/>
  <c r="E112" i="12"/>
  <c r="E11" i="12"/>
  <c r="E125" i="12"/>
  <c r="E106" i="12"/>
  <c r="E87" i="12"/>
  <c r="E68" i="12"/>
  <c r="E49" i="12"/>
  <c r="E30" i="12"/>
  <c r="E132" i="12"/>
  <c r="E170" i="12"/>
  <c r="E113" i="12"/>
  <c r="F131" i="12"/>
  <c r="F169" i="12"/>
  <c r="F112" i="12"/>
  <c r="F93" i="12"/>
  <c r="F74" i="12"/>
  <c r="F55" i="12"/>
  <c r="F36" i="12"/>
  <c r="F17" i="12"/>
  <c r="F132" i="12"/>
  <c r="F170" i="12"/>
  <c r="F113" i="12"/>
  <c r="F94" i="12"/>
  <c r="F75" i="12"/>
  <c r="F56" i="12"/>
  <c r="F37" i="12"/>
  <c r="F18" i="12"/>
  <c r="F124" i="12"/>
  <c r="F105" i="12"/>
  <c r="F67" i="12"/>
  <c r="F48" i="12"/>
  <c r="F29" i="12"/>
  <c r="F10" i="12"/>
  <c r="F125" i="12"/>
  <c r="F106" i="12"/>
  <c r="F87" i="12"/>
  <c r="F68" i="12"/>
  <c r="F49" i="12"/>
  <c r="F30" i="12"/>
  <c r="F11" i="12"/>
  <c r="F160" i="12"/>
  <c r="F101" i="12"/>
  <c r="F7" i="15" s="1"/>
  <c r="F44" i="12"/>
  <c r="F5" i="15" s="1"/>
  <c r="F6" i="12"/>
  <c r="F4" i="15" s="1"/>
  <c r="F25" i="12"/>
  <c r="F3" i="15" s="1"/>
  <c r="F184" i="12"/>
  <c r="F14" i="15" s="1"/>
  <c r="F108" i="12"/>
  <c r="F15" i="15" s="1"/>
  <c r="F51" i="12"/>
  <c r="F13" i="15" s="1"/>
  <c r="F32" i="12"/>
  <c r="F11" i="15" s="1"/>
  <c r="F13" i="12"/>
  <c r="F12" i="15" s="1"/>
  <c r="B10" i="12"/>
  <c r="I10" i="12" s="1"/>
  <c r="K10" i="12" s="1"/>
  <c r="B67" i="12"/>
  <c r="I67" i="12" s="1"/>
  <c r="K67" i="12" s="1"/>
  <c r="B48" i="12"/>
  <c r="I48" i="12" s="1"/>
  <c r="K48" i="12" s="1"/>
  <c r="I29" i="12"/>
  <c r="K29" i="12" s="1"/>
  <c r="B11" i="12"/>
  <c r="I11" i="12" s="1"/>
  <c r="K11" i="12" s="1"/>
  <c r="B68" i="12"/>
  <c r="I68" i="12" s="1"/>
  <c r="K68" i="12" s="1"/>
  <c r="B49" i="12"/>
  <c r="I49" i="12" s="1"/>
  <c r="K49" i="12" s="1"/>
  <c r="I30" i="12"/>
  <c r="K30" i="12" s="1"/>
  <c r="I63" i="12"/>
  <c r="K63" i="12" s="1"/>
  <c r="B44" i="12"/>
  <c r="I25" i="12"/>
  <c r="K25" i="12" s="1"/>
  <c r="B6" i="12"/>
  <c r="B4" i="15" s="1"/>
  <c r="B17" i="12"/>
  <c r="B55" i="12"/>
  <c r="B56" i="12"/>
  <c r="B18" i="12"/>
  <c r="B51" i="12"/>
  <c r="B13" i="15" s="1"/>
  <c r="B13" i="12"/>
  <c r="B12" i="15" s="1"/>
  <c r="I70" i="12"/>
  <c r="K70" i="12" s="1"/>
  <c r="E51" i="12"/>
  <c r="E32" i="12"/>
  <c r="E13" i="12"/>
  <c r="E17" i="12"/>
  <c r="I17" i="12" s="1"/>
  <c r="K17" i="12" s="1"/>
  <c r="E93" i="12"/>
  <c r="E74" i="12"/>
  <c r="I74" i="12" s="1"/>
  <c r="K74" i="12" s="1"/>
  <c r="E55" i="12"/>
  <c r="I55" i="12" s="1"/>
  <c r="K55" i="12" s="1"/>
  <c r="E36" i="12"/>
  <c r="I36" i="12" s="1"/>
  <c r="K36" i="12" s="1"/>
  <c r="E18" i="12"/>
  <c r="I18" i="12" s="1"/>
  <c r="K18" i="12" s="1"/>
  <c r="E94" i="12"/>
  <c r="E75" i="12"/>
  <c r="I75" i="12" s="1"/>
  <c r="K75" i="12" s="1"/>
  <c r="E56" i="12"/>
  <c r="I56" i="12" s="1"/>
  <c r="K56" i="12" s="1"/>
  <c r="E37" i="12"/>
  <c r="I37" i="12" s="1"/>
  <c r="K37" i="12" s="1"/>
  <c r="I6" i="12"/>
  <c r="K6" i="12" s="1"/>
  <c r="I13" i="12"/>
  <c r="G215" i="12" l="1"/>
  <c r="G196" i="12"/>
  <c r="G222" i="12"/>
  <c r="G203" i="12"/>
  <c r="G216" i="12"/>
  <c r="G197" i="12"/>
  <c r="I197" i="12" s="1"/>
  <c r="K197" i="12" s="1"/>
  <c r="G223" i="12"/>
  <c r="G204" i="12"/>
  <c r="I204" i="12" s="1"/>
  <c r="K204" i="12" s="1"/>
  <c r="G217" i="12"/>
  <c r="G198" i="12"/>
  <c r="I198" i="12" s="1"/>
  <c r="K198" i="12" s="1"/>
  <c r="G224" i="12"/>
  <c r="G205" i="12"/>
  <c r="I205" i="12" s="1"/>
  <c r="G218" i="12"/>
  <c r="G199" i="12"/>
  <c r="I199" i="12" s="1"/>
  <c r="K199" i="12" s="1"/>
  <c r="G225" i="12"/>
  <c r="G206" i="12"/>
  <c r="I206" i="12" s="1"/>
  <c r="K206" i="12" s="1"/>
  <c r="G219" i="12"/>
  <c r="G200" i="12"/>
  <c r="G226" i="12"/>
  <c r="G207" i="12"/>
  <c r="G220" i="12"/>
  <c r="G201" i="12"/>
  <c r="G227" i="12"/>
  <c r="G208" i="12"/>
  <c r="C132" i="11"/>
  <c r="H224" i="12" s="1"/>
  <c r="I224" i="12" s="1"/>
  <c r="C133" i="11"/>
  <c r="H225" i="12" s="1"/>
  <c r="I225" i="12" s="1"/>
  <c r="K225" i="12" s="1"/>
  <c r="B133" i="11"/>
  <c r="H218" i="12" s="1"/>
  <c r="I218" i="12" s="1"/>
  <c r="K218" i="12" s="1"/>
  <c r="B132" i="11"/>
  <c r="H217" i="12" s="1"/>
  <c r="I217" i="12" s="1"/>
  <c r="K217" i="12" s="1"/>
  <c r="C135" i="11"/>
  <c r="H227" i="12" s="1"/>
  <c r="B135" i="11"/>
  <c r="H220" i="12" s="1"/>
  <c r="C134" i="11"/>
  <c r="H226" i="12" s="1"/>
  <c r="B134" i="11"/>
  <c r="H219" i="12" s="1"/>
  <c r="C131" i="11"/>
  <c r="H223" i="12" s="1"/>
  <c r="I223" i="12" s="1"/>
  <c r="K223" i="12" s="1"/>
  <c r="B131" i="11"/>
  <c r="H216" i="12" s="1"/>
  <c r="I216" i="12" s="1"/>
  <c r="K216" i="12" s="1"/>
  <c r="C130" i="11"/>
  <c r="H222" i="12" s="1"/>
  <c r="B130" i="11"/>
  <c r="H215" i="12" s="1"/>
  <c r="G14" i="15"/>
  <c r="C45" i="11"/>
  <c r="C46" i="11"/>
  <c r="B46" i="11"/>
  <c r="B45" i="11"/>
  <c r="J42" i="11"/>
  <c r="I36" i="11"/>
  <c r="I37" i="11"/>
  <c r="H37" i="11"/>
  <c r="H36" i="11"/>
  <c r="I39" i="11"/>
  <c r="H39" i="11"/>
  <c r="I38" i="11"/>
  <c r="H38" i="11"/>
  <c r="I35" i="11"/>
  <c r="H35" i="11"/>
  <c r="I34" i="11"/>
  <c r="H34" i="11"/>
  <c r="C43" i="11"/>
  <c r="B89" i="12" s="1"/>
  <c r="C44" i="11"/>
  <c r="B90" i="12" s="1"/>
  <c r="B91" i="12"/>
  <c r="B92" i="12"/>
  <c r="C47" i="11"/>
  <c r="B93" i="12" s="1"/>
  <c r="C48" i="11"/>
  <c r="B94" i="12" s="1"/>
  <c r="B48" i="11"/>
  <c r="B87" i="12" s="1"/>
  <c r="B47" i="11"/>
  <c r="B86" i="12" s="1"/>
  <c r="B85" i="12"/>
  <c r="B84" i="12"/>
  <c r="B44" i="11"/>
  <c r="B83" i="12" s="1"/>
  <c r="B43" i="11"/>
  <c r="B82" i="12" s="1"/>
  <c r="B121" i="12"/>
  <c r="I121" i="12" s="1"/>
  <c r="K121" i="12" s="1"/>
  <c r="B102" i="12"/>
  <c r="I102" i="12" s="1"/>
  <c r="K102" i="12" s="1"/>
  <c r="B122" i="12"/>
  <c r="I122" i="12" s="1"/>
  <c r="K122" i="12" s="1"/>
  <c r="B103" i="12"/>
  <c r="I103" i="12" s="1"/>
  <c r="K103" i="12" s="1"/>
  <c r="B123" i="12"/>
  <c r="I123" i="12" s="1"/>
  <c r="K123" i="12" s="1"/>
  <c r="B104" i="12"/>
  <c r="I104" i="12" s="1"/>
  <c r="K104" i="12" s="1"/>
  <c r="B130" i="12"/>
  <c r="I130" i="12" s="1"/>
  <c r="K130" i="12" s="1"/>
  <c r="B111" i="12"/>
  <c r="I111" i="12" s="1"/>
  <c r="K111" i="12" s="1"/>
  <c r="B129" i="12"/>
  <c r="I129" i="12" s="1"/>
  <c r="K129" i="12" s="1"/>
  <c r="B110" i="12"/>
  <c r="I110" i="12" s="1"/>
  <c r="K110" i="12" s="1"/>
  <c r="B128" i="12"/>
  <c r="I128" i="12" s="1"/>
  <c r="K128" i="12" s="1"/>
  <c r="B109" i="12"/>
  <c r="I109" i="12" s="1"/>
  <c r="K109" i="12" s="1"/>
  <c r="J13" i="12"/>
  <c r="C6" i="7" s="1"/>
  <c r="K13" i="12"/>
  <c r="J6" i="12"/>
  <c r="B6" i="7" s="1"/>
  <c r="J25" i="12"/>
  <c r="B7" i="7" s="1"/>
  <c r="I160" i="12"/>
  <c r="K160" i="12" s="1"/>
  <c r="I203" i="12"/>
  <c r="K203" i="12" s="1"/>
  <c r="I222" i="12"/>
  <c r="K222" i="12" s="1"/>
  <c r="I241" i="12"/>
  <c r="K241" i="12" s="1"/>
  <c r="I196" i="12"/>
  <c r="K196" i="12" s="1"/>
  <c r="I215" i="12"/>
  <c r="K215" i="12" s="1"/>
  <c r="I234" i="12"/>
  <c r="K234" i="12" s="1"/>
  <c r="J63" i="12"/>
  <c r="B9" i="7" s="1"/>
  <c r="C83" i="14"/>
  <c r="E83" i="14" s="1"/>
  <c r="C84" i="14"/>
  <c r="E84" i="14" s="1"/>
  <c r="C85" i="14"/>
  <c r="E85" i="14" s="1"/>
  <c r="C86" i="14"/>
  <c r="E86" i="14" s="1"/>
  <c r="C87" i="14"/>
  <c r="E87" i="14" s="1"/>
  <c r="C88" i="14"/>
  <c r="E88" i="14" s="1"/>
  <c r="C89" i="14"/>
  <c r="E89" i="14" s="1"/>
  <c r="C90" i="14"/>
  <c r="E90" i="14" s="1"/>
  <c r="C91" i="14"/>
  <c r="E91" i="14" s="1"/>
  <c r="C92" i="14"/>
  <c r="E92" i="14" s="1"/>
  <c r="E12" i="15"/>
  <c r="I32" i="12"/>
  <c r="K32" i="12" s="1"/>
  <c r="E11" i="15"/>
  <c r="I51" i="12"/>
  <c r="K51" i="12" s="1"/>
  <c r="E13" i="15"/>
  <c r="I44" i="12"/>
  <c r="K44" i="12" s="1"/>
  <c r="B5" i="15"/>
  <c r="E15" i="15"/>
  <c r="E14" i="15"/>
  <c r="E4" i="15"/>
  <c r="E3" i="15"/>
  <c r="E5" i="15"/>
  <c r="E7" i="15"/>
  <c r="E6" i="15"/>
  <c r="C13" i="15"/>
  <c r="C5" i="15"/>
  <c r="C11" i="15"/>
  <c r="C15" i="15"/>
  <c r="C14" i="15"/>
  <c r="C12" i="15"/>
  <c r="C4" i="15"/>
  <c r="C3" i="15"/>
  <c r="C7" i="15"/>
  <c r="C6" i="15"/>
  <c r="D12" i="15"/>
  <c r="D11" i="15"/>
  <c r="D13" i="15"/>
  <c r="D15" i="15"/>
  <c r="D14" i="15"/>
  <c r="D4" i="15"/>
  <c r="D3" i="15"/>
  <c r="D5" i="15"/>
  <c r="D7" i="15"/>
  <c r="D6" i="15"/>
  <c r="B7" i="15"/>
  <c r="B15" i="15"/>
  <c r="F6" i="15"/>
  <c r="I208" i="12"/>
  <c r="K208" i="12" s="1"/>
  <c r="I227" i="12"/>
  <c r="K227" i="12" s="1"/>
  <c r="I246" i="12"/>
  <c r="K246" i="12" s="1"/>
  <c r="I207" i="12"/>
  <c r="K207" i="12" s="1"/>
  <c r="I226" i="12"/>
  <c r="K226" i="12" s="1"/>
  <c r="I245" i="12"/>
  <c r="K245" i="12" s="1"/>
  <c r="K205" i="12"/>
  <c r="K224" i="12"/>
  <c r="K243" i="12"/>
  <c r="I201" i="12"/>
  <c r="K201" i="12" s="1"/>
  <c r="I220" i="12"/>
  <c r="K220" i="12" s="1"/>
  <c r="I239" i="12"/>
  <c r="K239" i="12" s="1"/>
  <c r="I200" i="12"/>
  <c r="K200" i="12" s="1"/>
  <c r="I219" i="12"/>
  <c r="K219" i="12" s="1"/>
  <c r="I238" i="12"/>
  <c r="K238" i="12" s="1"/>
  <c r="I146" i="12"/>
  <c r="K146" i="12" s="1"/>
  <c r="I165" i="12"/>
  <c r="K165" i="12" s="1"/>
  <c r="I184" i="12"/>
  <c r="K184" i="12" s="1"/>
  <c r="I120" i="12"/>
  <c r="K120" i="12" s="1"/>
  <c r="I101" i="12"/>
  <c r="K101" i="12" s="1"/>
  <c r="I132" i="12"/>
  <c r="K132" i="12" s="1"/>
  <c r="I113" i="12"/>
  <c r="K113" i="12" s="1"/>
  <c r="I125" i="12"/>
  <c r="K125" i="12" s="1"/>
  <c r="I106" i="12"/>
  <c r="K106" i="12" s="1"/>
  <c r="I131" i="12"/>
  <c r="K131" i="12" s="1"/>
  <c r="I112" i="12"/>
  <c r="K112" i="12" s="1"/>
  <c r="I124" i="12"/>
  <c r="K124" i="12" s="1"/>
  <c r="I105" i="12"/>
  <c r="K105" i="12" s="1"/>
  <c r="I127" i="12"/>
  <c r="K127" i="12" s="1"/>
  <c r="I108" i="12"/>
  <c r="I151" i="12"/>
  <c r="K151" i="12" s="1"/>
  <c r="I170" i="12"/>
  <c r="K170" i="12" s="1"/>
  <c r="K189" i="12"/>
  <c r="I150" i="12"/>
  <c r="K150" i="12" s="1"/>
  <c r="I169" i="12"/>
  <c r="K169" i="12" s="1"/>
  <c r="K188" i="12"/>
  <c r="K148" i="12"/>
  <c r="K167" i="12"/>
  <c r="K186" i="12"/>
  <c r="I139" i="12"/>
  <c r="K139" i="12" s="1"/>
  <c r="I158" i="12"/>
  <c r="K158" i="12" s="1"/>
  <c r="I177" i="12"/>
  <c r="K177" i="12" s="1"/>
  <c r="I144" i="12"/>
  <c r="K144" i="12" s="1"/>
  <c r="I163" i="12"/>
  <c r="K163" i="12" s="1"/>
  <c r="I143" i="12"/>
  <c r="K143" i="12" s="1"/>
  <c r="I162" i="12"/>
  <c r="K162" i="12" s="1"/>
  <c r="J32" i="12"/>
  <c r="C7" i="7" s="1"/>
  <c r="J51" i="12"/>
  <c r="C8" i="7" s="1"/>
  <c r="J70" i="12"/>
  <c r="C9" i="7" s="1"/>
  <c r="C1281" i="5"/>
  <c r="E1281" i="5" s="1"/>
  <c r="C1280" i="5"/>
  <c r="E1280" i="5" s="1"/>
  <c r="C1279" i="5"/>
  <c r="E1279" i="5" s="1"/>
  <c r="C1278" i="5"/>
  <c r="E1278" i="5" s="1"/>
  <c r="C1277" i="5"/>
  <c r="E1277" i="5" s="1"/>
  <c r="C1276" i="5"/>
  <c r="E1276" i="5" s="1"/>
  <c r="C1275" i="5"/>
  <c r="E1275" i="5" s="1"/>
  <c r="C1192" i="5"/>
  <c r="E1192" i="5" s="1"/>
  <c r="C1191" i="5"/>
  <c r="E1191" i="5" s="1"/>
  <c r="C1190" i="5"/>
  <c r="E1190" i="5" s="1"/>
  <c r="C1189" i="5"/>
  <c r="E1189" i="5" s="1"/>
  <c r="C1188" i="5"/>
  <c r="E1188" i="5" s="1"/>
  <c r="C1187" i="5"/>
  <c r="E1187" i="5" s="1"/>
  <c r="C1186" i="5"/>
  <c r="E1186" i="5" s="1"/>
  <c r="C1185" i="5"/>
  <c r="E1185" i="5" s="1"/>
  <c r="C1184" i="5"/>
  <c r="E1184" i="5" s="1"/>
  <c r="C1183" i="5"/>
  <c r="E1183" i="5" s="1"/>
  <c r="C1100" i="5"/>
  <c r="E1100" i="5" s="1"/>
  <c r="C1099" i="5"/>
  <c r="E1099" i="5" s="1"/>
  <c r="C1098" i="5"/>
  <c r="E1098" i="5" s="1"/>
  <c r="C1097" i="5"/>
  <c r="E1097" i="5" s="1"/>
  <c r="C1096" i="5"/>
  <c r="E1096" i="5" s="1"/>
  <c r="C1095" i="5"/>
  <c r="E1095" i="5" s="1"/>
  <c r="C1094" i="5"/>
  <c r="E1094" i="5" s="1"/>
  <c r="C1093" i="5"/>
  <c r="E1093" i="5" s="1"/>
  <c r="C1092" i="5"/>
  <c r="E1092" i="5" s="1"/>
  <c r="C1091" i="5"/>
  <c r="E1091" i="5" s="1"/>
  <c r="C1006" i="5"/>
  <c r="E1006" i="5" s="1"/>
  <c r="C1005" i="5"/>
  <c r="E1005" i="5" s="1"/>
  <c r="C1004" i="5"/>
  <c r="E1004" i="5" s="1"/>
  <c r="C1003" i="5"/>
  <c r="E1003" i="5" s="1"/>
  <c r="C1002" i="5"/>
  <c r="E1002" i="5" s="1"/>
  <c r="C1001" i="5"/>
  <c r="E1001" i="5" s="1"/>
  <c r="C436" i="5"/>
  <c r="E436" i="5" s="1"/>
  <c r="C435" i="5"/>
  <c r="E435" i="5" s="1"/>
  <c r="C434" i="5"/>
  <c r="E434" i="5" s="1"/>
  <c r="C433" i="5"/>
  <c r="E433" i="5" s="1"/>
  <c r="C432" i="5"/>
  <c r="E432" i="5" s="1"/>
  <c r="C431" i="5"/>
  <c r="E431" i="5" s="1"/>
  <c r="C430" i="5"/>
  <c r="E430" i="5" s="1"/>
  <c r="C429" i="5"/>
  <c r="E429" i="5" s="1"/>
  <c r="C428" i="5"/>
  <c r="E428" i="5" s="1"/>
  <c r="C427" i="5"/>
  <c r="E427" i="5" s="1"/>
  <c r="C344" i="5"/>
  <c r="E344" i="5" s="1"/>
  <c r="C343" i="5"/>
  <c r="E343" i="5" s="1"/>
  <c r="C342" i="5"/>
  <c r="E342" i="5" s="1"/>
  <c r="C341" i="5"/>
  <c r="E341" i="5" s="1"/>
  <c r="C340" i="5"/>
  <c r="E340" i="5" s="1"/>
  <c r="C339" i="5"/>
  <c r="E339" i="5" s="1"/>
  <c r="C338" i="5"/>
  <c r="E338" i="5" s="1"/>
  <c r="C337" i="5"/>
  <c r="E337" i="5" s="1"/>
  <c r="C336" i="5"/>
  <c r="E336" i="5" s="1"/>
  <c r="C335" i="5"/>
  <c r="E335" i="5" s="1"/>
  <c r="C334" i="5"/>
  <c r="E334" i="5" s="1"/>
  <c r="C333" i="5"/>
  <c r="E333" i="5" s="1"/>
  <c r="C252" i="5"/>
  <c r="E252" i="5" s="1"/>
  <c r="C251" i="5"/>
  <c r="E251" i="5" s="1"/>
  <c r="C250" i="5"/>
  <c r="E250" i="5" s="1"/>
  <c r="C249" i="5"/>
  <c r="E249" i="5" s="1"/>
  <c r="C248" i="5"/>
  <c r="E248" i="5" s="1"/>
  <c r="C247" i="5"/>
  <c r="E247" i="5" s="1"/>
  <c r="C246" i="5"/>
  <c r="E246" i="5" s="1"/>
  <c r="C245" i="5"/>
  <c r="E245" i="5" s="1"/>
  <c r="C244" i="5"/>
  <c r="E244" i="5" s="1"/>
  <c r="C243" i="5"/>
  <c r="E243" i="5" s="1"/>
  <c r="C242" i="5"/>
  <c r="E242" i="5" s="1"/>
  <c r="C159" i="5"/>
  <c r="E159" i="5" s="1"/>
  <c r="C158" i="5"/>
  <c r="E158" i="5" s="1"/>
  <c r="C157" i="5"/>
  <c r="E157" i="5" s="1"/>
  <c r="C156" i="5"/>
  <c r="E156" i="5" s="1"/>
  <c r="C155" i="5"/>
  <c r="E155" i="5" s="1"/>
  <c r="C154" i="5"/>
  <c r="E154" i="5" s="1"/>
  <c r="C1442" i="5"/>
  <c r="E1442" i="5" s="1"/>
  <c r="C1441" i="5"/>
  <c r="E1441" i="5" s="1"/>
  <c r="C1440" i="5"/>
  <c r="E1440" i="5" s="1"/>
  <c r="C1439" i="5"/>
  <c r="E1439" i="5" s="1"/>
  <c r="C1438" i="5"/>
  <c r="E1438" i="5" s="1"/>
  <c r="C1437" i="5"/>
  <c r="E1437" i="5" s="1"/>
  <c r="C1436" i="5"/>
  <c r="E1436" i="5" s="1"/>
  <c r="C1435" i="5"/>
  <c r="E1435" i="5" s="1"/>
  <c r="C1434" i="5"/>
  <c r="E1434" i="5" s="1"/>
  <c r="C1433" i="5"/>
  <c r="E1433" i="5" s="1"/>
  <c r="C1432" i="5"/>
  <c r="E1432" i="5" s="1"/>
  <c r="C1431" i="5"/>
  <c r="E1431" i="5" s="1"/>
  <c r="C1430" i="5"/>
  <c r="E1430" i="5" s="1"/>
  <c r="C1429" i="5"/>
  <c r="E1429" i="5" s="1"/>
  <c r="C1428" i="5"/>
  <c r="E1428" i="5" s="1"/>
  <c r="C1427" i="5"/>
  <c r="E1427" i="5" s="1"/>
  <c r="C1426" i="5"/>
  <c r="E1426" i="5" s="1"/>
  <c r="C1425" i="5"/>
  <c r="E1425" i="5" s="1"/>
  <c r="C1424" i="5"/>
  <c r="E1424" i="5" s="1"/>
  <c r="C1423" i="5"/>
  <c r="E1423" i="5" s="1"/>
  <c r="C1422" i="5"/>
  <c r="E1422" i="5" s="1"/>
  <c r="C1421" i="5"/>
  <c r="E1421" i="5" s="1"/>
  <c r="C1420" i="5"/>
  <c r="E1420" i="5" s="1"/>
  <c r="C1419" i="5"/>
  <c r="E1419" i="5" s="1"/>
  <c r="C1418" i="5"/>
  <c r="E1418" i="5" s="1"/>
  <c r="C1417" i="5"/>
  <c r="E1417" i="5" s="1"/>
  <c r="C1416" i="5"/>
  <c r="E1416" i="5" s="1"/>
  <c r="C1415" i="5"/>
  <c r="E1415" i="5" s="1"/>
  <c r="C1414" i="5"/>
  <c r="E1414" i="5" s="1"/>
  <c r="C1413" i="5"/>
  <c r="E1413" i="5" s="1"/>
  <c r="C1412" i="5"/>
  <c r="E1412" i="5" s="1"/>
  <c r="C1411" i="5"/>
  <c r="E1411" i="5" s="1"/>
  <c r="C1410" i="5"/>
  <c r="E1410" i="5" s="1"/>
  <c r="C1409" i="5"/>
  <c r="E1409" i="5" s="1"/>
  <c r="C1408" i="5"/>
  <c r="E1408" i="5" s="1"/>
  <c r="C1407" i="5"/>
  <c r="E1407" i="5" s="1"/>
  <c r="C1406" i="5"/>
  <c r="E1406" i="5" s="1"/>
  <c r="C1405" i="5"/>
  <c r="E1405" i="5" s="1"/>
  <c r="C1404" i="5"/>
  <c r="E1404" i="5" s="1"/>
  <c r="C1403" i="5"/>
  <c r="E1403" i="5" s="1"/>
  <c r="C1402" i="5"/>
  <c r="E1402" i="5" s="1"/>
  <c r="C1401" i="5"/>
  <c r="E1401" i="5" s="1"/>
  <c r="C1400" i="5"/>
  <c r="E1400" i="5" s="1"/>
  <c r="C1399" i="5"/>
  <c r="E1399" i="5" s="1"/>
  <c r="C1398" i="5"/>
  <c r="E1398" i="5" s="1"/>
  <c r="C1397" i="5"/>
  <c r="E1397" i="5" s="1"/>
  <c r="C1396" i="5"/>
  <c r="E1396" i="5" s="1"/>
  <c r="C1395" i="5"/>
  <c r="E1395" i="5" s="1"/>
  <c r="C1394" i="5"/>
  <c r="E1394" i="5" s="1"/>
  <c r="C1393" i="5"/>
  <c r="E1393" i="5" s="1"/>
  <c r="C1392" i="5"/>
  <c r="E1392" i="5" s="1"/>
  <c r="C1391" i="5"/>
  <c r="E1391" i="5" s="1"/>
  <c r="C1390" i="5"/>
  <c r="E1390" i="5" s="1"/>
  <c r="C1389" i="5"/>
  <c r="E1389" i="5" s="1"/>
  <c r="C1388" i="5"/>
  <c r="E1388" i="5" s="1"/>
  <c r="C1387" i="5"/>
  <c r="E1387" i="5" s="1"/>
  <c r="C1386" i="5"/>
  <c r="E1386" i="5" s="1"/>
  <c r="C1385" i="5"/>
  <c r="E1385" i="5" s="1"/>
  <c r="C1384" i="5"/>
  <c r="E1384" i="5" s="1"/>
  <c r="C1383" i="5"/>
  <c r="E1383" i="5" s="1"/>
  <c r="C1382" i="5"/>
  <c r="E1382" i="5" s="1"/>
  <c r="C1381" i="5"/>
  <c r="E1381" i="5" s="1"/>
  <c r="C1380" i="5"/>
  <c r="E1380" i="5" s="1"/>
  <c r="C1379" i="5"/>
  <c r="E1379" i="5" s="1"/>
  <c r="C1378" i="5"/>
  <c r="E1378" i="5" s="1"/>
  <c r="C1377" i="5"/>
  <c r="E1377" i="5" s="1"/>
  <c r="C1376" i="5"/>
  <c r="E1376" i="5" s="1"/>
  <c r="C1375" i="5"/>
  <c r="E1375" i="5" s="1"/>
  <c r="C1374" i="5"/>
  <c r="E1374" i="5" s="1"/>
  <c r="C1373" i="5"/>
  <c r="E1373" i="5" s="1"/>
  <c r="C1372" i="5"/>
  <c r="E1372" i="5" s="1"/>
  <c r="C1371" i="5"/>
  <c r="E1371" i="5" s="1"/>
  <c r="C1370" i="5"/>
  <c r="E1370" i="5" s="1"/>
  <c r="C1369" i="5"/>
  <c r="E1369" i="5" s="1"/>
  <c r="C1368" i="5"/>
  <c r="E1368" i="5" s="1"/>
  <c r="C1367" i="5"/>
  <c r="E1367" i="5" s="1"/>
  <c r="C1366" i="5"/>
  <c r="E1366" i="5" s="1"/>
  <c r="C1365" i="5"/>
  <c r="E1365" i="5" s="1"/>
  <c r="C1364" i="5"/>
  <c r="E1364" i="5" s="1"/>
  <c r="C1363" i="5"/>
  <c r="E1363" i="5" s="1"/>
  <c r="C1362" i="5"/>
  <c r="E1362" i="5" s="1"/>
  <c r="C1361" i="5"/>
  <c r="E1361" i="5" s="1"/>
  <c r="C1360" i="5"/>
  <c r="E1360" i="5" s="1"/>
  <c r="C1359" i="5"/>
  <c r="E1359" i="5" s="1"/>
  <c r="C1358" i="5"/>
  <c r="E1358" i="5" s="1"/>
  <c r="C1357" i="5"/>
  <c r="E1357" i="5" s="1"/>
  <c r="C1356" i="5"/>
  <c r="E1356" i="5" s="1"/>
  <c r="C1355" i="5"/>
  <c r="E1355" i="5" s="1"/>
  <c r="C1354" i="5"/>
  <c r="E1354" i="5" s="1"/>
  <c r="C1353" i="5"/>
  <c r="E1353" i="5" s="1"/>
  <c r="C1352" i="5"/>
  <c r="E1352" i="5" s="1"/>
  <c r="C1351" i="5"/>
  <c r="E1351" i="5" s="1"/>
  <c r="C1350" i="5"/>
  <c r="E1350" i="5" s="1"/>
  <c r="C1349" i="5"/>
  <c r="E1349" i="5" s="1"/>
  <c r="C1348" i="5"/>
  <c r="E1348" i="5" s="1"/>
  <c r="C1347" i="5"/>
  <c r="E1347" i="5" s="1"/>
  <c r="C1346" i="5"/>
  <c r="E1346" i="5" s="1"/>
  <c r="C1345" i="5"/>
  <c r="E1345" i="5" s="1"/>
  <c r="C1344" i="5"/>
  <c r="E1344" i="5" s="1"/>
  <c r="C1343" i="5"/>
  <c r="E1343" i="5" s="1"/>
  <c r="C1342" i="5"/>
  <c r="E1342" i="5" s="1"/>
  <c r="C1341" i="5"/>
  <c r="E1341" i="5" s="1"/>
  <c r="C1340" i="5"/>
  <c r="E1340" i="5" s="1"/>
  <c r="C1339" i="5"/>
  <c r="E1339" i="5" s="1"/>
  <c r="C1338" i="5"/>
  <c r="E1338" i="5" s="1"/>
  <c r="C1337" i="5"/>
  <c r="E1337" i="5" s="1"/>
  <c r="C1336" i="5"/>
  <c r="E1336" i="5" s="1"/>
  <c r="C1335" i="5"/>
  <c r="E1335" i="5" s="1"/>
  <c r="C1334" i="5"/>
  <c r="E1334" i="5" s="1"/>
  <c r="C1333" i="5"/>
  <c r="E1333" i="5" s="1"/>
  <c r="C1332" i="5"/>
  <c r="E1332" i="5" s="1"/>
  <c r="C1331" i="5"/>
  <c r="E1331" i="5" s="1"/>
  <c r="C1330" i="5"/>
  <c r="E1330" i="5" s="1"/>
  <c r="C1329" i="5"/>
  <c r="E1329" i="5" s="1"/>
  <c r="C1328" i="5"/>
  <c r="E1328" i="5" s="1"/>
  <c r="C1327" i="5"/>
  <c r="E1327" i="5" s="1"/>
  <c r="C1326" i="5"/>
  <c r="E1326" i="5" s="1"/>
  <c r="C1325" i="5"/>
  <c r="E1325" i="5" s="1"/>
  <c r="C1324" i="5"/>
  <c r="E1324" i="5" s="1"/>
  <c r="C1323" i="5"/>
  <c r="E1323" i="5" s="1"/>
  <c r="C1322" i="5"/>
  <c r="E1322" i="5" s="1"/>
  <c r="C1321" i="5"/>
  <c r="E1321" i="5" s="1"/>
  <c r="C1320" i="5"/>
  <c r="E1320" i="5" s="1"/>
  <c r="C1319" i="5"/>
  <c r="E1319" i="5" s="1"/>
  <c r="C1318" i="5"/>
  <c r="E1318" i="5" s="1"/>
  <c r="C1317" i="5"/>
  <c r="E1317" i="5" s="1"/>
  <c r="C1316" i="5"/>
  <c r="E1316" i="5" s="1"/>
  <c r="C1315" i="5"/>
  <c r="E1315" i="5" s="1"/>
  <c r="C1314" i="5"/>
  <c r="E1314" i="5" s="1"/>
  <c r="C1313" i="5"/>
  <c r="E1313" i="5" s="1"/>
  <c r="C1312" i="5"/>
  <c r="E1312" i="5" s="1"/>
  <c r="C1311" i="5"/>
  <c r="E1311" i="5" s="1"/>
  <c r="C1310" i="5"/>
  <c r="E1310" i="5" s="1"/>
  <c r="C1309" i="5"/>
  <c r="E1309" i="5" s="1"/>
  <c r="C1308" i="5"/>
  <c r="E1308" i="5" s="1"/>
  <c r="C1307" i="5"/>
  <c r="E1307" i="5" s="1"/>
  <c r="C1306" i="5"/>
  <c r="E1306" i="5" s="1"/>
  <c r="C1305" i="5"/>
  <c r="E1305" i="5" s="1"/>
  <c r="C1304" i="5"/>
  <c r="E1304" i="5" s="1"/>
  <c r="C1303" i="5"/>
  <c r="E1303" i="5" s="1"/>
  <c r="C1302" i="5"/>
  <c r="E1302" i="5" s="1"/>
  <c r="C1301" i="5"/>
  <c r="E1301" i="5" s="1"/>
  <c r="C1300" i="5"/>
  <c r="E1300" i="5" s="1"/>
  <c r="C1299" i="5"/>
  <c r="E1299" i="5" s="1"/>
  <c r="C1298" i="5"/>
  <c r="E1298" i="5" s="1"/>
  <c r="C1297" i="5"/>
  <c r="E1297" i="5" s="1"/>
  <c r="C1296" i="5"/>
  <c r="E1296" i="5" s="1"/>
  <c r="C1295" i="5"/>
  <c r="E1295" i="5" s="1"/>
  <c r="C1294" i="5"/>
  <c r="E1294" i="5" s="1"/>
  <c r="C1293" i="5"/>
  <c r="E1293" i="5" s="1"/>
  <c r="C1292" i="5"/>
  <c r="E1292" i="5" s="1"/>
  <c r="C1291" i="5"/>
  <c r="E1291" i="5" s="1"/>
  <c r="C1290" i="5"/>
  <c r="E1290" i="5" s="1"/>
  <c r="C1289" i="5"/>
  <c r="E1289" i="5" s="1"/>
  <c r="C1288" i="5"/>
  <c r="E1288" i="5" s="1"/>
  <c r="C1287" i="5"/>
  <c r="E1287" i="5" s="1"/>
  <c r="C1286" i="5"/>
  <c r="E1286" i="5" s="1"/>
  <c r="C1285" i="5"/>
  <c r="E1285" i="5" s="1"/>
  <c r="C1284" i="5"/>
  <c r="E1284" i="5" s="1"/>
  <c r="C1283" i="5"/>
  <c r="E1283" i="5" s="1"/>
  <c r="C1282" i="5"/>
  <c r="E1282" i="5" s="1"/>
  <c r="C1274" i="5"/>
  <c r="E1274" i="5" s="1"/>
  <c r="C1273" i="5"/>
  <c r="E1273" i="5" s="1"/>
  <c r="C1272" i="5"/>
  <c r="E1272" i="5" s="1"/>
  <c r="C1271" i="5"/>
  <c r="E1271" i="5" s="1"/>
  <c r="C1270" i="5"/>
  <c r="E1270" i="5" s="1"/>
  <c r="C1269" i="5"/>
  <c r="E1269" i="5" s="1"/>
  <c r="C1268" i="5"/>
  <c r="E1268" i="5" s="1"/>
  <c r="C1267" i="5"/>
  <c r="E1267" i="5" s="1"/>
  <c r="C1266" i="5"/>
  <c r="E1266" i="5" s="1"/>
  <c r="C1265" i="5"/>
  <c r="E1265" i="5" s="1"/>
  <c r="C1264" i="5"/>
  <c r="E1264" i="5" s="1"/>
  <c r="C1263" i="5"/>
  <c r="E1263" i="5" s="1"/>
  <c r="C1262" i="5"/>
  <c r="E1262" i="5" s="1"/>
  <c r="C1261" i="5"/>
  <c r="E1261" i="5" s="1"/>
  <c r="C1260" i="5"/>
  <c r="E1260" i="5" s="1"/>
  <c r="C1259" i="5"/>
  <c r="E1259" i="5" s="1"/>
  <c r="C1258" i="5"/>
  <c r="E1258" i="5" s="1"/>
  <c r="C1257" i="5"/>
  <c r="E1257" i="5" s="1"/>
  <c r="C1256" i="5"/>
  <c r="E1256" i="5" s="1"/>
  <c r="C1255" i="5"/>
  <c r="E1255" i="5" s="1"/>
  <c r="C1254" i="5"/>
  <c r="E1254" i="5" s="1"/>
  <c r="C1253" i="5"/>
  <c r="E1253" i="5" s="1"/>
  <c r="C1252" i="5"/>
  <c r="E1252" i="5" s="1"/>
  <c r="C1251" i="5"/>
  <c r="E1251" i="5" s="1"/>
  <c r="C1250" i="5"/>
  <c r="E1250" i="5" s="1"/>
  <c r="C1249" i="5"/>
  <c r="E1249" i="5" s="1"/>
  <c r="C1248" i="5"/>
  <c r="E1248" i="5" s="1"/>
  <c r="C1247" i="5"/>
  <c r="E1247" i="5" s="1"/>
  <c r="C1246" i="5"/>
  <c r="E1246" i="5" s="1"/>
  <c r="C1245" i="5"/>
  <c r="E1245" i="5" s="1"/>
  <c r="C1244" i="5"/>
  <c r="E1244" i="5" s="1"/>
  <c r="C1243" i="5"/>
  <c r="E1243" i="5" s="1"/>
  <c r="C1242" i="5"/>
  <c r="E1242" i="5" s="1"/>
  <c r="C1241" i="5"/>
  <c r="E1241" i="5" s="1"/>
  <c r="C1240" i="5"/>
  <c r="E1240" i="5" s="1"/>
  <c r="C1239" i="5"/>
  <c r="E1239" i="5" s="1"/>
  <c r="C1238" i="5"/>
  <c r="E1238" i="5" s="1"/>
  <c r="C1237" i="5"/>
  <c r="E1237" i="5" s="1"/>
  <c r="C1236" i="5"/>
  <c r="E1236" i="5" s="1"/>
  <c r="C1235" i="5"/>
  <c r="E1235" i="5" s="1"/>
  <c r="C1234" i="5"/>
  <c r="E1234" i="5" s="1"/>
  <c r="C1233" i="5"/>
  <c r="E1233" i="5" s="1"/>
  <c r="C1232" i="5"/>
  <c r="E1232" i="5" s="1"/>
  <c r="C1231" i="5"/>
  <c r="E1231" i="5" s="1"/>
  <c r="C1230" i="5"/>
  <c r="E1230" i="5" s="1"/>
  <c r="C1229" i="5"/>
  <c r="E1229" i="5" s="1"/>
  <c r="C1228" i="5"/>
  <c r="E1228" i="5" s="1"/>
  <c r="C1227" i="5"/>
  <c r="E1227" i="5" s="1"/>
  <c r="C1226" i="5"/>
  <c r="E1226" i="5" s="1"/>
  <c r="C1225" i="5"/>
  <c r="E1225" i="5" s="1"/>
  <c r="C1224" i="5"/>
  <c r="E1224" i="5" s="1"/>
  <c r="C1223" i="5"/>
  <c r="E1223" i="5" s="1"/>
  <c r="C1222" i="5"/>
  <c r="E1222" i="5" s="1"/>
  <c r="C1221" i="5"/>
  <c r="E1221" i="5" s="1"/>
  <c r="C1220" i="5"/>
  <c r="E1220" i="5" s="1"/>
  <c r="C1219" i="5"/>
  <c r="E1219" i="5" s="1"/>
  <c r="C1218" i="5"/>
  <c r="E1218" i="5" s="1"/>
  <c r="C1217" i="5"/>
  <c r="E1217" i="5" s="1"/>
  <c r="C1216" i="5"/>
  <c r="E1216" i="5" s="1"/>
  <c r="C1215" i="5"/>
  <c r="E1215" i="5" s="1"/>
  <c r="C1214" i="5"/>
  <c r="E1214" i="5" s="1"/>
  <c r="C1213" i="5"/>
  <c r="E1213" i="5" s="1"/>
  <c r="C1212" i="5"/>
  <c r="E1212" i="5" s="1"/>
  <c r="C1211" i="5"/>
  <c r="E1211" i="5" s="1"/>
  <c r="C1210" i="5"/>
  <c r="E1210" i="5" s="1"/>
  <c r="C1209" i="5"/>
  <c r="E1209" i="5" s="1"/>
  <c r="C1208" i="5"/>
  <c r="E1208" i="5" s="1"/>
  <c r="C1207" i="5"/>
  <c r="E1207" i="5" s="1"/>
  <c r="C1206" i="5"/>
  <c r="E1206" i="5" s="1"/>
  <c r="C1205" i="5"/>
  <c r="E1205" i="5" s="1"/>
  <c r="C1204" i="5"/>
  <c r="E1204" i="5" s="1"/>
  <c r="C1203" i="5"/>
  <c r="E1203" i="5" s="1"/>
  <c r="C1202" i="5"/>
  <c r="E1202" i="5" s="1"/>
  <c r="C1201" i="5"/>
  <c r="E1201" i="5" s="1"/>
  <c r="C1200" i="5"/>
  <c r="E1200" i="5" s="1"/>
  <c r="C1199" i="5"/>
  <c r="E1199" i="5" s="1"/>
  <c r="C1198" i="5"/>
  <c r="E1198" i="5" s="1"/>
  <c r="C1197" i="5"/>
  <c r="E1197" i="5" s="1"/>
  <c r="C1196" i="5"/>
  <c r="E1196" i="5" s="1"/>
  <c r="C1195" i="5"/>
  <c r="E1195" i="5" s="1"/>
  <c r="C1194" i="5"/>
  <c r="E1194" i="5" s="1"/>
  <c r="C1193" i="5"/>
  <c r="E1193" i="5" s="1"/>
  <c r="C1182" i="5"/>
  <c r="E1182" i="5" s="1"/>
  <c r="C1181" i="5"/>
  <c r="E1181" i="5" s="1"/>
  <c r="C1180" i="5"/>
  <c r="E1180" i="5" s="1"/>
  <c r="C1179" i="5"/>
  <c r="E1179" i="5" s="1"/>
  <c r="C1178" i="5"/>
  <c r="E1178" i="5" s="1"/>
  <c r="C1177" i="5"/>
  <c r="E1177" i="5" s="1"/>
  <c r="C1176" i="5"/>
  <c r="E1176" i="5" s="1"/>
  <c r="C1175" i="5"/>
  <c r="E1175" i="5" s="1"/>
  <c r="C1174" i="5"/>
  <c r="E1174" i="5" s="1"/>
  <c r="C1173" i="5"/>
  <c r="E1173" i="5" s="1"/>
  <c r="C1172" i="5"/>
  <c r="E1172" i="5" s="1"/>
  <c r="C1171" i="5"/>
  <c r="E1171" i="5" s="1"/>
  <c r="C1170" i="5"/>
  <c r="E1170" i="5" s="1"/>
  <c r="C1169" i="5"/>
  <c r="E1169" i="5" s="1"/>
  <c r="C1168" i="5"/>
  <c r="E1168" i="5" s="1"/>
  <c r="C1167" i="5"/>
  <c r="E1167" i="5" s="1"/>
  <c r="C1166" i="5"/>
  <c r="E1166" i="5" s="1"/>
  <c r="C1165" i="5"/>
  <c r="E1165" i="5" s="1"/>
  <c r="C1164" i="5"/>
  <c r="E1164" i="5" s="1"/>
  <c r="C1163" i="5"/>
  <c r="E1163" i="5" s="1"/>
  <c r="C1162" i="5"/>
  <c r="E1162" i="5" s="1"/>
  <c r="C1161" i="5"/>
  <c r="E1161" i="5" s="1"/>
  <c r="C1160" i="5"/>
  <c r="E1160" i="5" s="1"/>
  <c r="C1159" i="5"/>
  <c r="E1159" i="5" s="1"/>
  <c r="C1158" i="5"/>
  <c r="E1158" i="5" s="1"/>
  <c r="C1157" i="5"/>
  <c r="E1157" i="5" s="1"/>
  <c r="C1156" i="5"/>
  <c r="E1156" i="5" s="1"/>
  <c r="C1155" i="5"/>
  <c r="E1155" i="5" s="1"/>
  <c r="C1154" i="5"/>
  <c r="E1154" i="5" s="1"/>
  <c r="C1153" i="5"/>
  <c r="E1153" i="5" s="1"/>
  <c r="C1152" i="5"/>
  <c r="E1152" i="5" s="1"/>
  <c r="C1151" i="5"/>
  <c r="E1151" i="5" s="1"/>
  <c r="C1150" i="5"/>
  <c r="E1150" i="5" s="1"/>
  <c r="C1149" i="5"/>
  <c r="E1149" i="5" s="1"/>
  <c r="C1148" i="5"/>
  <c r="E1148" i="5" s="1"/>
  <c r="C1147" i="5"/>
  <c r="E1147" i="5" s="1"/>
  <c r="C1146" i="5"/>
  <c r="E1146" i="5" s="1"/>
  <c r="C1145" i="5"/>
  <c r="E1145" i="5" s="1"/>
  <c r="C1144" i="5"/>
  <c r="E1144" i="5" s="1"/>
  <c r="C1143" i="5"/>
  <c r="E1143" i="5" s="1"/>
  <c r="C1142" i="5"/>
  <c r="E1142" i="5" s="1"/>
  <c r="C1141" i="5"/>
  <c r="E1141" i="5" s="1"/>
  <c r="C1140" i="5"/>
  <c r="E1140" i="5" s="1"/>
  <c r="C1139" i="5"/>
  <c r="E1139" i="5" s="1"/>
  <c r="C1138" i="5"/>
  <c r="E1138" i="5" s="1"/>
  <c r="C1137" i="5"/>
  <c r="E1137" i="5" s="1"/>
  <c r="C1136" i="5"/>
  <c r="E1136" i="5" s="1"/>
  <c r="C1135" i="5"/>
  <c r="E1135" i="5" s="1"/>
  <c r="C1134" i="5"/>
  <c r="E1134" i="5" s="1"/>
  <c r="C1133" i="5"/>
  <c r="E1133" i="5" s="1"/>
  <c r="C1132" i="5"/>
  <c r="E1132" i="5" s="1"/>
  <c r="C1131" i="5"/>
  <c r="E1131" i="5" s="1"/>
  <c r="C1130" i="5"/>
  <c r="E1130" i="5" s="1"/>
  <c r="C1129" i="5"/>
  <c r="E1129" i="5" s="1"/>
  <c r="C1128" i="5"/>
  <c r="E1128" i="5" s="1"/>
  <c r="C1127" i="5"/>
  <c r="E1127" i="5" s="1"/>
  <c r="C1126" i="5"/>
  <c r="E1126" i="5" s="1"/>
  <c r="C1125" i="5"/>
  <c r="E1125" i="5" s="1"/>
  <c r="C1124" i="5"/>
  <c r="E1124" i="5" s="1"/>
  <c r="C1123" i="5"/>
  <c r="E1123" i="5" s="1"/>
  <c r="C1122" i="5"/>
  <c r="E1122" i="5" s="1"/>
  <c r="C1121" i="5"/>
  <c r="E1121" i="5" s="1"/>
  <c r="C1120" i="5"/>
  <c r="E1120" i="5" s="1"/>
  <c r="C1119" i="5"/>
  <c r="E1119" i="5" s="1"/>
  <c r="C1118" i="5"/>
  <c r="E1118" i="5" s="1"/>
  <c r="C1117" i="5"/>
  <c r="E1117" i="5" s="1"/>
  <c r="C1116" i="5"/>
  <c r="E1116" i="5" s="1"/>
  <c r="C1115" i="5"/>
  <c r="E1115" i="5" s="1"/>
  <c r="C1114" i="5"/>
  <c r="E1114" i="5" s="1"/>
  <c r="C1113" i="5"/>
  <c r="E1113" i="5" s="1"/>
  <c r="C1112" i="5"/>
  <c r="E1112" i="5" s="1"/>
  <c r="C1111" i="5"/>
  <c r="E1111" i="5" s="1"/>
  <c r="C1110" i="5"/>
  <c r="E1110" i="5" s="1"/>
  <c r="C1109" i="5"/>
  <c r="E1109" i="5" s="1"/>
  <c r="C1108" i="5"/>
  <c r="E1108" i="5" s="1"/>
  <c r="C1107" i="5"/>
  <c r="E1107" i="5" s="1"/>
  <c r="C1106" i="5"/>
  <c r="E1106" i="5" s="1"/>
  <c r="C1105" i="5"/>
  <c r="E1105" i="5" s="1"/>
  <c r="C1104" i="5"/>
  <c r="E1104" i="5" s="1"/>
  <c r="C1103" i="5"/>
  <c r="E1103" i="5" s="1"/>
  <c r="C1102" i="5"/>
  <c r="E1102" i="5" s="1"/>
  <c r="C1101" i="5"/>
  <c r="E1101" i="5" s="1"/>
  <c r="C1090" i="5"/>
  <c r="E1090" i="5" s="1"/>
  <c r="C1089" i="5"/>
  <c r="E1089" i="5" s="1"/>
  <c r="C1088" i="5"/>
  <c r="E1088" i="5" s="1"/>
  <c r="C1087" i="5"/>
  <c r="E1087" i="5" s="1"/>
  <c r="C1086" i="5"/>
  <c r="E1086" i="5" s="1"/>
  <c r="C1085" i="5"/>
  <c r="E1085" i="5" s="1"/>
  <c r="C1084" i="5"/>
  <c r="E1084" i="5" s="1"/>
  <c r="C1083" i="5"/>
  <c r="E1083" i="5" s="1"/>
  <c r="C1082" i="5"/>
  <c r="E1082" i="5" s="1"/>
  <c r="C1081" i="5"/>
  <c r="E1081" i="5" s="1"/>
  <c r="C1080" i="5"/>
  <c r="E1080" i="5" s="1"/>
  <c r="C1079" i="5"/>
  <c r="E1079" i="5" s="1"/>
  <c r="C1078" i="5"/>
  <c r="E1078" i="5" s="1"/>
  <c r="C1077" i="5"/>
  <c r="E1077" i="5" s="1"/>
  <c r="C1076" i="5"/>
  <c r="E1076" i="5" s="1"/>
  <c r="C1075" i="5"/>
  <c r="E1075" i="5" s="1"/>
  <c r="C1074" i="5"/>
  <c r="E1074" i="5" s="1"/>
  <c r="C1073" i="5"/>
  <c r="E1073" i="5" s="1"/>
  <c r="C1072" i="5"/>
  <c r="E1072" i="5" s="1"/>
  <c r="C1071" i="5"/>
  <c r="E1071" i="5" s="1"/>
  <c r="C1070" i="5"/>
  <c r="E1070" i="5" s="1"/>
  <c r="C1069" i="5"/>
  <c r="E1069" i="5" s="1"/>
  <c r="C1068" i="5"/>
  <c r="E1068" i="5" s="1"/>
  <c r="C1067" i="5"/>
  <c r="E1067" i="5" s="1"/>
  <c r="C1066" i="5"/>
  <c r="E1066" i="5" s="1"/>
  <c r="C1065" i="5"/>
  <c r="E1065" i="5" s="1"/>
  <c r="C1064" i="5"/>
  <c r="E1064" i="5" s="1"/>
  <c r="C1063" i="5"/>
  <c r="E1063" i="5" s="1"/>
  <c r="C1062" i="5"/>
  <c r="E1062" i="5" s="1"/>
  <c r="C1061" i="5"/>
  <c r="E1061" i="5" s="1"/>
  <c r="C1060" i="5"/>
  <c r="E1060" i="5" s="1"/>
  <c r="C1059" i="5"/>
  <c r="E1059" i="5" s="1"/>
  <c r="C1058" i="5"/>
  <c r="E1058" i="5" s="1"/>
  <c r="C1057" i="5"/>
  <c r="E1057" i="5" s="1"/>
  <c r="C1056" i="5"/>
  <c r="E1056" i="5" s="1"/>
  <c r="C1055" i="5"/>
  <c r="E1055" i="5" s="1"/>
  <c r="C1054" i="5"/>
  <c r="E1054" i="5" s="1"/>
  <c r="C1053" i="5"/>
  <c r="E1053" i="5" s="1"/>
  <c r="C1052" i="5"/>
  <c r="E1052" i="5" s="1"/>
  <c r="C1051" i="5"/>
  <c r="E1051" i="5" s="1"/>
  <c r="C1050" i="5"/>
  <c r="E1050" i="5" s="1"/>
  <c r="C1049" i="5"/>
  <c r="E1049" i="5" s="1"/>
  <c r="C1048" i="5"/>
  <c r="E1048" i="5" s="1"/>
  <c r="C1047" i="5"/>
  <c r="E1047" i="5" s="1"/>
  <c r="C1046" i="5"/>
  <c r="E1046" i="5" s="1"/>
  <c r="C1045" i="5"/>
  <c r="E1045" i="5" s="1"/>
  <c r="C1044" i="5"/>
  <c r="E1044" i="5" s="1"/>
  <c r="C1043" i="5"/>
  <c r="E1043" i="5" s="1"/>
  <c r="C1042" i="5"/>
  <c r="E1042" i="5" s="1"/>
  <c r="C1041" i="5"/>
  <c r="E1041" i="5" s="1"/>
  <c r="C1040" i="5"/>
  <c r="E1040" i="5" s="1"/>
  <c r="C1039" i="5"/>
  <c r="E1039" i="5" s="1"/>
  <c r="C1038" i="5"/>
  <c r="E1038" i="5" s="1"/>
  <c r="C1037" i="5"/>
  <c r="E1037" i="5" s="1"/>
  <c r="C1036" i="5"/>
  <c r="E1036" i="5" s="1"/>
  <c r="C1035" i="5"/>
  <c r="E1035" i="5" s="1"/>
  <c r="C1034" i="5"/>
  <c r="E1034" i="5" s="1"/>
  <c r="C1033" i="5"/>
  <c r="E1033" i="5" s="1"/>
  <c r="C1032" i="5"/>
  <c r="E1032" i="5" s="1"/>
  <c r="C1031" i="5"/>
  <c r="E1031" i="5" s="1"/>
  <c r="C1030" i="5"/>
  <c r="E1030" i="5" s="1"/>
  <c r="C1029" i="5"/>
  <c r="E1029" i="5" s="1"/>
  <c r="C1028" i="5"/>
  <c r="E1028" i="5" s="1"/>
  <c r="C1027" i="5"/>
  <c r="E1027" i="5" s="1"/>
  <c r="C1026" i="5"/>
  <c r="E1026" i="5" s="1"/>
  <c r="C1025" i="5"/>
  <c r="E1025" i="5" s="1"/>
  <c r="C1024" i="5"/>
  <c r="E1024" i="5" s="1"/>
  <c r="C1023" i="5"/>
  <c r="E1023" i="5" s="1"/>
  <c r="C1022" i="5"/>
  <c r="E1022" i="5" s="1"/>
  <c r="C1021" i="5"/>
  <c r="E1021" i="5" s="1"/>
  <c r="C1020" i="5"/>
  <c r="E1020" i="5" s="1"/>
  <c r="C1019" i="5"/>
  <c r="E1019" i="5" s="1"/>
  <c r="C1018" i="5"/>
  <c r="E1018" i="5" s="1"/>
  <c r="C1017" i="5"/>
  <c r="E1017" i="5" s="1"/>
  <c r="C1016" i="5"/>
  <c r="E1016" i="5" s="1"/>
  <c r="C1015" i="5"/>
  <c r="E1015" i="5" s="1"/>
  <c r="C1014" i="5"/>
  <c r="E1014" i="5" s="1"/>
  <c r="C1013" i="5"/>
  <c r="E1013" i="5" s="1"/>
  <c r="C1012" i="5"/>
  <c r="E1012" i="5" s="1"/>
  <c r="C1011" i="5"/>
  <c r="E1011" i="5" s="1"/>
  <c r="C1010" i="5"/>
  <c r="E1010" i="5" s="1"/>
  <c r="C1009" i="5"/>
  <c r="E1009" i="5" s="1"/>
  <c r="C1008" i="5"/>
  <c r="E1008" i="5" s="1"/>
  <c r="C1007" i="5"/>
  <c r="E1007" i="5" s="1"/>
  <c r="C1000" i="5"/>
  <c r="E1000" i="5" s="1"/>
  <c r="C999" i="5"/>
  <c r="E999" i="5" s="1"/>
  <c r="C998" i="5"/>
  <c r="E998" i="5" s="1"/>
  <c r="C997" i="5"/>
  <c r="E997" i="5" s="1"/>
  <c r="C996" i="5"/>
  <c r="E996" i="5" s="1"/>
  <c r="C995" i="5"/>
  <c r="E995" i="5" s="1"/>
  <c r="C994" i="5"/>
  <c r="E994" i="5" s="1"/>
  <c r="C993" i="5"/>
  <c r="E993" i="5" s="1"/>
  <c r="C992" i="5"/>
  <c r="E992" i="5" s="1"/>
  <c r="C991" i="5"/>
  <c r="E991" i="5" s="1"/>
  <c r="C990" i="5"/>
  <c r="E990" i="5" s="1"/>
  <c r="C989" i="5"/>
  <c r="E989" i="5" s="1"/>
  <c r="C988" i="5"/>
  <c r="E988" i="5" s="1"/>
  <c r="C987" i="5"/>
  <c r="E987" i="5" s="1"/>
  <c r="C986" i="5"/>
  <c r="E986" i="5" s="1"/>
  <c r="C985" i="5"/>
  <c r="E985" i="5" s="1"/>
  <c r="C984" i="5"/>
  <c r="E984" i="5" s="1"/>
  <c r="C983" i="5"/>
  <c r="E983" i="5" s="1"/>
  <c r="C982" i="5"/>
  <c r="E982" i="5" s="1"/>
  <c r="C981" i="5"/>
  <c r="E981" i="5" s="1"/>
  <c r="C980" i="5"/>
  <c r="E980" i="5" s="1"/>
  <c r="C979" i="5"/>
  <c r="E979" i="5" s="1"/>
  <c r="C978" i="5"/>
  <c r="E978" i="5" s="1"/>
  <c r="C977" i="5"/>
  <c r="E977" i="5" s="1"/>
  <c r="C976" i="5"/>
  <c r="E976" i="5" s="1"/>
  <c r="C975" i="5"/>
  <c r="E975" i="5" s="1"/>
  <c r="C974" i="5"/>
  <c r="E974" i="5" s="1"/>
  <c r="C973" i="5"/>
  <c r="E973" i="5" s="1"/>
  <c r="C972" i="5"/>
  <c r="E972" i="5" s="1"/>
  <c r="C971" i="5"/>
  <c r="E971" i="5" s="1"/>
  <c r="C970" i="5"/>
  <c r="E970" i="5" s="1"/>
  <c r="C969" i="5"/>
  <c r="E969" i="5" s="1"/>
  <c r="C968" i="5"/>
  <c r="E968" i="5" s="1"/>
  <c r="C967" i="5"/>
  <c r="E967" i="5" s="1"/>
  <c r="C966" i="5"/>
  <c r="E966" i="5" s="1"/>
  <c r="C965" i="5"/>
  <c r="E965" i="5" s="1"/>
  <c r="C964" i="5"/>
  <c r="E964" i="5" s="1"/>
  <c r="C963" i="5"/>
  <c r="E963" i="5" s="1"/>
  <c r="C962" i="5"/>
  <c r="E962" i="5" s="1"/>
  <c r="C961" i="5"/>
  <c r="E961" i="5" s="1"/>
  <c r="C960" i="5"/>
  <c r="E960" i="5" s="1"/>
  <c r="C959" i="5"/>
  <c r="E959" i="5" s="1"/>
  <c r="C958" i="5"/>
  <c r="E958" i="5" s="1"/>
  <c r="C957" i="5"/>
  <c r="E957" i="5" s="1"/>
  <c r="C956" i="5"/>
  <c r="E956" i="5" s="1"/>
  <c r="C955" i="5"/>
  <c r="E955" i="5" s="1"/>
  <c r="C954" i="5"/>
  <c r="E954" i="5" s="1"/>
  <c r="C953" i="5"/>
  <c r="E953" i="5" s="1"/>
  <c r="C952" i="5"/>
  <c r="E952" i="5" s="1"/>
  <c r="C951" i="5"/>
  <c r="E951" i="5" s="1"/>
  <c r="C950" i="5"/>
  <c r="E950" i="5" s="1"/>
  <c r="C949" i="5"/>
  <c r="E949" i="5" s="1"/>
  <c r="C948" i="5"/>
  <c r="E948" i="5" s="1"/>
  <c r="C947" i="5"/>
  <c r="E947" i="5" s="1"/>
  <c r="C946" i="5"/>
  <c r="E946" i="5" s="1"/>
  <c r="C945" i="5"/>
  <c r="E945" i="5" s="1"/>
  <c r="C944" i="5"/>
  <c r="E944" i="5" s="1"/>
  <c r="C943" i="5"/>
  <c r="E943" i="5" s="1"/>
  <c r="C942" i="5"/>
  <c r="E942" i="5" s="1"/>
  <c r="C941" i="5"/>
  <c r="E941" i="5" s="1"/>
  <c r="C940" i="5"/>
  <c r="E940" i="5" s="1"/>
  <c r="C939" i="5"/>
  <c r="E939" i="5" s="1"/>
  <c r="C938" i="5"/>
  <c r="E938" i="5" s="1"/>
  <c r="C937" i="5"/>
  <c r="E937" i="5" s="1"/>
  <c r="C936" i="5"/>
  <c r="E936" i="5" s="1"/>
  <c r="C935" i="5"/>
  <c r="E935" i="5" s="1"/>
  <c r="C934" i="5"/>
  <c r="E934" i="5" s="1"/>
  <c r="C933" i="5"/>
  <c r="E933" i="5" s="1"/>
  <c r="C932" i="5"/>
  <c r="E932" i="5" s="1"/>
  <c r="C931" i="5"/>
  <c r="E931" i="5" s="1"/>
  <c r="C930" i="5"/>
  <c r="E930" i="5" s="1"/>
  <c r="C929" i="5"/>
  <c r="E929" i="5" s="1"/>
  <c r="C928" i="5"/>
  <c r="E928" i="5" s="1"/>
  <c r="C927" i="5"/>
  <c r="E927" i="5" s="1"/>
  <c r="C926" i="5"/>
  <c r="E926" i="5" s="1"/>
  <c r="C925" i="5"/>
  <c r="E925" i="5" s="1"/>
  <c r="C924" i="5"/>
  <c r="E924" i="5" s="1"/>
  <c r="C923" i="5"/>
  <c r="E923" i="5" s="1"/>
  <c r="C922" i="5"/>
  <c r="E922" i="5" s="1"/>
  <c r="C921" i="5"/>
  <c r="E921" i="5" s="1"/>
  <c r="C920" i="5"/>
  <c r="E920" i="5" s="1"/>
  <c r="C919" i="5"/>
  <c r="E919" i="5" s="1"/>
  <c r="C918" i="5"/>
  <c r="E918" i="5" s="1"/>
  <c r="C917" i="5"/>
  <c r="E917" i="5" s="1"/>
  <c r="C916" i="5"/>
  <c r="E916" i="5" s="1"/>
  <c r="C915" i="5"/>
  <c r="E915" i="5" s="1"/>
  <c r="C914" i="5"/>
  <c r="E914" i="5" s="1"/>
  <c r="C913" i="5"/>
  <c r="E913" i="5" s="1"/>
  <c r="C912" i="5"/>
  <c r="E912" i="5" s="1"/>
  <c r="C911" i="5"/>
  <c r="E911" i="5" s="1"/>
  <c r="C910" i="5"/>
  <c r="E910" i="5" s="1"/>
  <c r="C909" i="5"/>
  <c r="E909" i="5" s="1"/>
  <c r="C908" i="5"/>
  <c r="E908" i="5" s="1"/>
  <c r="C907" i="5"/>
  <c r="E907" i="5" s="1"/>
  <c r="C906" i="5"/>
  <c r="E906" i="5" s="1"/>
  <c r="C905" i="5"/>
  <c r="E905" i="5" s="1"/>
  <c r="C904" i="5"/>
  <c r="E904" i="5" s="1"/>
  <c r="C903" i="5"/>
  <c r="E903" i="5" s="1"/>
  <c r="C902" i="5"/>
  <c r="E902" i="5" s="1"/>
  <c r="C901" i="5"/>
  <c r="E901" i="5" s="1"/>
  <c r="C900" i="5"/>
  <c r="E900" i="5" s="1"/>
  <c r="C899" i="5"/>
  <c r="E899" i="5" s="1"/>
  <c r="C898" i="5"/>
  <c r="E898" i="5" s="1"/>
  <c r="C897" i="5"/>
  <c r="E897" i="5" s="1"/>
  <c r="C896" i="5"/>
  <c r="E896" i="5" s="1"/>
  <c r="C895" i="5"/>
  <c r="E895" i="5" s="1"/>
  <c r="C894" i="5"/>
  <c r="E894" i="5" s="1"/>
  <c r="C893" i="5"/>
  <c r="E893" i="5" s="1"/>
  <c r="C892" i="5"/>
  <c r="E892" i="5" s="1"/>
  <c r="C891" i="5"/>
  <c r="E891" i="5" s="1"/>
  <c r="C890" i="5"/>
  <c r="E890" i="5" s="1"/>
  <c r="C889" i="5"/>
  <c r="E889" i="5" s="1"/>
  <c r="C888" i="5"/>
  <c r="E888" i="5" s="1"/>
  <c r="C887" i="5"/>
  <c r="E887" i="5" s="1"/>
  <c r="C886" i="5"/>
  <c r="E886" i="5" s="1"/>
  <c r="C885" i="5"/>
  <c r="E885" i="5" s="1"/>
  <c r="C884" i="5"/>
  <c r="E884" i="5" s="1"/>
  <c r="C883" i="5"/>
  <c r="E883" i="5" s="1"/>
  <c r="C882" i="5"/>
  <c r="E882" i="5" s="1"/>
  <c r="C881" i="5"/>
  <c r="E881" i="5" s="1"/>
  <c r="C880" i="5"/>
  <c r="E880" i="5" s="1"/>
  <c r="C879" i="5"/>
  <c r="E879" i="5" s="1"/>
  <c r="C878" i="5"/>
  <c r="E878" i="5" s="1"/>
  <c r="C877" i="5"/>
  <c r="E877" i="5" s="1"/>
  <c r="C876" i="5"/>
  <c r="E876" i="5" s="1"/>
  <c r="C875" i="5"/>
  <c r="E875" i="5" s="1"/>
  <c r="C874" i="5"/>
  <c r="E874" i="5" s="1"/>
  <c r="C873" i="5"/>
  <c r="E873" i="5" s="1"/>
  <c r="C872" i="5"/>
  <c r="E872" i="5" s="1"/>
  <c r="C871" i="5"/>
  <c r="E871" i="5" s="1"/>
  <c r="C870" i="5"/>
  <c r="E870" i="5" s="1"/>
  <c r="C869" i="5"/>
  <c r="E869" i="5" s="1"/>
  <c r="C868" i="5"/>
  <c r="E868" i="5" s="1"/>
  <c r="C867" i="5"/>
  <c r="E867" i="5" s="1"/>
  <c r="C866" i="5"/>
  <c r="E866" i="5" s="1"/>
  <c r="C865" i="5"/>
  <c r="E865" i="5" s="1"/>
  <c r="C864" i="5"/>
  <c r="E864" i="5" s="1"/>
  <c r="C863" i="5"/>
  <c r="E863" i="5" s="1"/>
  <c r="C862" i="5"/>
  <c r="E862" i="5" s="1"/>
  <c r="C861" i="5"/>
  <c r="E861" i="5" s="1"/>
  <c r="C860" i="5"/>
  <c r="E860" i="5" s="1"/>
  <c r="C859" i="5"/>
  <c r="E859" i="5" s="1"/>
  <c r="C858" i="5"/>
  <c r="E858" i="5" s="1"/>
  <c r="C857" i="5"/>
  <c r="E857" i="5" s="1"/>
  <c r="C856" i="5"/>
  <c r="E856" i="5" s="1"/>
  <c r="C855" i="5"/>
  <c r="E855" i="5" s="1"/>
  <c r="C854" i="5"/>
  <c r="E854" i="5" s="1"/>
  <c r="C853" i="5"/>
  <c r="E853" i="5" s="1"/>
  <c r="C852" i="5"/>
  <c r="E852" i="5" s="1"/>
  <c r="C851" i="5"/>
  <c r="E851" i="5" s="1"/>
  <c r="C850" i="5"/>
  <c r="E850" i="5" s="1"/>
  <c r="C849" i="5"/>
  <c r="E849" i="5" s="1"/>
  <c r="C848" i="5"/>
  <c r="E848" i="5" s="1"/>
  <c r="C847" i="5"/>
  <c r="E847" i="5" s="1"/>
  <c r="C846" i="5"/>
  <c r="E846" i="5" s="1"/>
  <c r="C845" i="5"/>
  <c r="E845" i="5" s="1"/>
  <c r="C844" i="5"/>
  <c r="E844" i="5" s="1"/>
  <c r="C843" i="5"/>
  <c r="E843" i="5" s="1"/>
  <c r="C842" i="5"/>
  <c r="E842" i="5" s="1"/>
  <c r="C841" i="5"/>
  <c r="E841" i="5" s="1"/>
  <c r="C840" i="5"/>
  <c r="E840" i="5" s="1"/>
  <c r="C839" i="5"/>
  <c r="E839" i="5" s="1"/>
  <c r="C838" i="5"/>
  <c r="E838" i="5" s="1"/>
  <c r="C837" i="5"/>
  <c r="E837" i="5" s="1"/>
  <c r="C836" i="5"/>
  <c r="E836" i="5" s="1"/>
  <c r="C835" i="5"/>
  <c r="E835" i="5" s="1"/>
  <c r="C834" i="5"/>
  <c r="E834" i="5" s="1"/>
  <c r="C833" i="5"/>
  <c r="E833" i="5" s="1"/>
  <c r="C832" i="5"/>
  <c r="E832" i="5" s="1"/>
  <c r="C831" i="5"/>
  <c r="E831" i="5" s="1"/>
  <c r="C830" i="5"/>
  <c r="E830" i="5" s="1"/>
  <c r="C829" i="5"/>
  <c r="E829" i="5" s="1"/>
  <c r="C828" i="5"/>
  <c r="E828" i="5" s="1"/>
  <c r="C827" i="5"/>
  <c r="E827" i="5" s="1"/>
  <c r="C826" i="5"/>
  <c r="E826" i="5" s="1"/>
  <c r="C825" i="5"/>
  <c r="E825" i="5" s="1"/>
  <c r="C824" i="5"/>
  <c r="E824" i="5" s="1"/>
  <c r="C823" i="5"/>
  <c r="E823" i="5" s="1"/>
  <c r="C822" i="5"/>
  <c r="E822" i="5" s="1"/>
  <c r="C821" i="5"/>
  <c r="E821" i="5" s="1"/>
  <c r="C820" i="5"/>
  <c r="E820" i="5" s="1"/>
  <c r="C819" i="5"/>
  <c r="E819" i="5" s="1"/>
  <c r="C818" i="5"/>
  <c r="E818" i="5" s="1"/>
  <c r="C817" i="5"/>
  <c r="E817" i="5" s="1"/>
  <c r="C816" i="5"/>
  <c r="E816" i="5" s="1"/>
  <c r="C815" i="5"/>
  <c r="E815" i="5" s="1"/>
  <c r="C814" i="5"/>
  <c r="E814" i="5" s="1"/>
  <c r="C813" i="5"/>
  <c r="E813" i="5" s="1"/>
  <c r="C812" i="5"/>
  <c r="E812" i="5" s="1"/>
  <c r="C811" i="5"/>
  <c r="E811" i="5" s="1"/>
  <c r="C810" i="5"/>
  <c r="E810" i="5" s="1"/>
  <c r="C809" i="5"/>
  <c r="E809" i="5" s="1"/>
  <c r="C808" i="5"/>
  <c r="E808" i="5" s="1"/>
  <c r="C807" i="5"/>
  <c r="E807" i="5" s="1"/>
  <c r="C806" i="5"/>
  <c r="E806" i="5" s="1"/>
  <c r="C805" i="5"/>
  <c r="E805" i="5" s="1"/>
  <c r="C804" i="5"/>
  <c r="E804" i="5" s="1"/>
  <c r="C803" i="5"/>
  <c r="E803" i="5" s="1"/>
  <c r="C802" i="5"/>
  <c r="E802" i="5" s="1"/>
  <c r="C801" i="5"/>
  <c r="E801" i="5" s="1"/>
  <c r="C800" i="5"/>
  <c r="E800" i="5" s="1"/>
  <c r="C799" i="5"/>
  <c r="E799" i="5" s="1"/>
  <c r="C798" i="5"/>
  <c r="E798" i="5" s="1"/>
  <c r="C797" i="5"/>
  <c r="E797" i="5" s="1"/>
  <c r="C796" i="5"/>
  <c r="E796" i="5" s="1"/>
  <c r="C795" i="5"/>
  <c r="E795" i="5" s="1"/>
  <c r="C794" i="5"/>
  <c r="E794" i="5" s="1"/>
  <c r="C793" i="5"/>
  <c r="E793" i="5" s="1"/>
  <c r="C792" i="5"/>
  <c r="E792" i="5" s="1"/>
  <c r="C791" i="5"/>
  <c r="E791" i="5" s="1"/>
  <c r="C790" i="5"/>
  <c r="E790" i="5" s="1"/>
  <c r="C789" i="5"/>
  <c r="E789" i="5" s="1"/>
  <c r="C788" i="5"/>
  <c r="E788" i="5" s="1"/>
  <c r="C787" i="5"/>
  <c r="E787" i="5" s="1"/>
  <c r="C786" i="5"/>
  <c r="E786" i="5" s="1"/>
  <c r="C785" i="5"/>
  <c r="E785" i="5" s="1"/>
  <c r="C784" i="5"/>
  <c r="E784" i="5" s="1"/>
  <c r="C783" i="5"/>
  <c r="E783" i="5" s="1"/>
  <c r="C782" i="5"/>
  <c r="E782" i="5" s="1"/>
  <c r="C781" i="5"/>
  <c r="E781" i="5" s="1"/>
  <c r="C780" i="5"/>
  <c r="E780" i="5" s="1"/>
  <c r="C779" i="5"/>
  <c r="E779" i="5" s="1"/>
  <c r="C778" i="5"/>
  <c r="E778" i="5" s="1"/>
  <c r="C777" i="5"/>
  <c r="E777" i="5" s="1"/>
  <c r="C776" i="5"/>
  <c r="E776" i="5" s="1"/>
  <c r="C775" i="5"/>
  <c r="E775" i="5" s="1"/>
  <c r="C774" i="5"/>
  <c r="E774" i="5" s="1"/>
  <c r="C773" i="5"/>
  <c r="E773" i="5" s="1"/>
  <c r="C772" i="5"/>
  <c r="E772" i="5" s="1"/>
  <c r="C771" i="5"/>
  <c r="E771" i="5" s="1"/>
  <c r="C770" i="5"/>
  <c r="E770" i="5" s="1"/>
  <c r="C769" i="5"/>
  <c r="E769" i="5" s="1"/>
  <c r="C768" i="5"/>
  <c r="E768" i="5" s="1"/>
  <c r="C767" i="5"/>
  <c r="E767" i="5" s="1"/>
  <c r="C766" i="5"/>
  <c r="E766" i="5" s="1"/>
  <c r="C765" i="5"/>
  <c r="E765" i="5" s="1"/>
  <c r="C764" i="5"/>
  <c r="E764" i="5" s="1"/>
  <c r="C763" i="5"/>
  <c r="E763" i="5" s="1"/>
  <c r="C762" i="5"/>
  <c r="E762" i="5" s="1"/>
  <c r="C761" i="5"/>
  <c r="E761" i="5" s="1"/>
  <c r="C760" i="5"/>
  <c r="E760" i="5" s="1"/>
  <c r="C759" i="5"/>
  <c r="E759" i="5" s="1"/>
  <c r="C758" i="5"/>
  <c r="E758" i="5" s="1"/>
  <c r="C757" i="5"/>
  <c r="E757" i="5" s="1"/>
  <c r="C756" i="5"/>
  <c r="E756" i="5" s="1"/>
  <c r="C755" i="5"/>
  <c r="E755" i="5" s="1"/>
  <c r="C754" i="5"/>
  <c r="E754" i="5" s="1"/>
  <c r="C753" i="5"/>
  <c r="E753" i="5" s="1"/>
  <c r="C752" i="5"/>
  <c r="E752" i="5" s="1"/>
  <c r="C751" i="5"/>
  <c r="E751" i="5" s="1"/>
  <c r="C750" i="5"/>
  <c r="E750" i="5" s="1"/>
  <c r="C749" i="5"/>
  <c r="E749" i="5" s="1"/>
  <c r="C748" i="5"/>
  <c r="E748" i="5" s="1"/>
  <c r="C747" i="5"/>
  <c r="E747" i="5" s="1"/>
  <c r="C746" i="5"/>
  <c r="E746" i="5" s="1"/>
  <c r="C745" i="5"/>
  <c r="E745" i="5" s="1"/>
  <c r="C744" i="5"/>
  <c r="E744" i="5" s="1"/>
  <c r="C743" i="5"/>
  <c r="E743" i="5" s="1"/>
  <c r="C742" i="5"/>
  <c r="E742" i="5" s="1"/>
  <c r="C741" i="5"/>
  <c r="E741" i="5" s="1"/>
  <c r="C740" i="5"/>
  <c r="E740" i="5" s="1"/>
  <c r="C739" i="5"/>
  <c r="E739" i="5" s="1"/>
  <c r="C738" i="5"/>
  <c r="E738" i="5" s="1"/>
  <c r="C737" i="5"/>
  <c r="E737" i="5" s="1"/>
  <c r="C736" i="5"/>
  <c r="E736" i="5" s="1"/>
  <c r="C735" i="5"/>
  <c r="E735" i="5" s="1"/>
  <c r="C734" i="5"/>
  <c r="E734" i="5" s="1"/>
  <c r="C733" i="5"/>
  <c r="E733" i="5" s="1"/>
  <c r="C732" i="5"/>
  <c r="E732" i="5" s="1"/>
  <c r="C731" i="5"/>
  <c r="E731" i="5" s="1"/>
  <c r="C730" i="5"/>
  <c r="E730" i="5" s="1"/>
  <c r="C729" i="5"/>
  <c r="E729" i="5" s="1"/>
  <c r="C728" i="5"/>
  <c r="E728" i="5" s="1"/>
  <c r="C727" i="5"/>
  <c r="E727" i="5" s="1"/>
  <c r="C726" i="5"/>
  <c r="E726" i="5" s="1"/>
  <c r="C725" i="5"/>
  <c r="E725" i="5" s="1"/>
  <c r="C724" i="5"/>
  <c r="E724" i="5" s="1"/>
  <c r="C723" i="5"/>
  <c r="E723" i="5" s="1"/>
  <c r="C722" i="5"/>
  <c r="E722" i="5" s="1"/>
  <c r="C721" i="5"/>
  <c r="E721" i="5" s="1"/>
  <c r="C720" i="5"/>
  <c r="E720" i="5" s="1"/>
  <c r="C719" i="5"/>
  <c r="E719" i="5" s="1"/>
  <c r="C718" i="5"/>
  <c r="E718" i="5" s="1"/>
  <c r="C717" i="5"/>
  <c r="E717" i="5" s="1"/>
  <c r="C716" i="5"/>
  <c r="E716" i="5" s="1"/>
  <c r="C715" i="5"/>
  <c r="E715" i="5" s="1"/>
  <c r="C714" i="5"/>
  <c r="E714" i="5" s="1"/>
  <c r="C713" i="5"/>
  <c r="E713" i="5" s="1"/>
  <c r="C712" i="5"/>
  <c r="E712" i="5" s="1"/>
  <c r="C711" i="5"/>
  <c r="E711" i="5" s="1"/>
  <c r="C710" i="5"/>
  <c r="E710" i="5" s="1"/>
  <c r="C709" i="5"/>
  <c r="E709" i="5" s="1"/>
  <c r="C708" i="5"/>
  <c r="E708" i="5" s="1"/>
  <c r="C707" i="5"/>
  <c r="E707" i="5" s="1"/>
  <c r="C706" i="5"/>
  <c r="E706" i="5" s="1"/>
  <c r="C705" i="5"/>
  <c r="E705" i="5" s="1"/>
  <c r="C704" i="5"/>
  <c r="E704" i="5" s="1"/>
  <c r="C703" i="5"/>
  <c r="E703" i="5" s="1"/>
  <c r="C702" i="5"/>
  <c r="E702" i="5" s="1"/>
  <c r="C701" i="5"/>
  <c r="E701" i="5" s="1"/>
  <c r="C700" i="5"/>
  <c r="E700" i="5" s="1"/>
  <c r="C699" i="5"/>
  <c r="E699" i="5" s="1"/>
  <c r="C698" i="5"/>
  <c r="E698" i="5" s="1"/>
  <c r="C697" i="5"/>
  <c r="E697" i="5" s="1"/>
  <c r="C696" i="5"/>
  <c r="E696" i="5" s="1"/>
  <c r="C695" i="5"/>
  <c r="E695" i="5" s="1"/>
  <c r="C694" i="5"/>
  <c r="E694" i="5" s="1"/>
  <c r="C693" i="5"/>
  <c r="E693" i="5" s="1"/>
  <c r="C692" i="5"/>
  <c r="E692" i="5" s="1"/>
  <c r="C691" i="5"/>
  <c r="E691" i="5" s="1"/>
  <c r="C690" i="5"/>
  <c r="E690" i="5" s="1"/>
  <c r="C689" i="5"/>
  <c r="E689" i="5" s="1"/>
  <c r="C688" i="5"/>
  <c r="E688" i="5" s="1"/>
  <c r="C687" i="5"/>
  <c r="E687" i="5" s="1"/>
  <c r="C686" i="5"/>
  <c r="E686" i="5" s="1"/>
  <c r="C685" i="5"/>
  <c r="E685" i="5" s="1"/>
  <c r="C684" i="5"/>
  <c r="E684" i="5" s="1"/>
  <c r="C683" i="5"/>
  <c r="E683" i="5" s="1"/>
  <c r="C682" i="5"/>
  <c r="E682" i="5" s="1"/>
  <c r="C681" i="5"/>
  <c r="E681" i="5" s="1"/>
  <c r="C680" i="5"/>
  <c r="E680" i="5" s="1"/>
  <c r="C679" i="5"/>
  <c r="E679" i="5" s="1"/>
  <c r="C678" i="5"/>
  <c r="E678" i="5" s="1"/>
  <c r="C677" i="5"/>
  <c r="E677" i="5" s="1"/>
  <c r="C676" i="5"/>
  <c r="E676" i="5" s="1"/>
  <c r="C675" i="5"/>
  <c r="E675" i="5" s="1"/>
  <c r="C674" i="5"/>
  <c r="E674" i="5" s="1"/>
  <c r="C673" i="5"/>
  <c r="E673" i="5" s="1"/>
  <c r="C672" i="5"/>
  <c r="E672" i="5" s="1"/>
  <c r="C671" i="5"/>
  <c r="E671" i="5" s="1"/>
  <c r="C670" i="5"/>
  <c r="E670" i="5" s="1"/>
  <c r="C669" i="5"/>
  <c r="E669" i="5" s="1"/>
  <c r="C668" i="5"/>
  <c r="E668" i="5" s="1"/>
  <c r="C667" i="5"/>
  <c r="E667" i="5" s="1"/>
  <c r="C666" i="5"/>
  <c r="E666" i="5" s="1"/>
  <c r="C665" i="5"/>
  <c r="E665" i="5" s="1"/>
  <c r="C664" i="5"/>
  <c r="E664" i="5" s="1"/>
  <c r="C663" i="5"/>
  <c r="E663" i="5" s="1"/>
  <c r="C662" i="5"/>
  <c r="E662" i="5" s="1"/>
  <c r="C661" i="5"/>
  <c r="E661" i="5" s="1"/>
  <c r="C660" i="5"/>
  <c r="E660" i="5" s="1"/>
  <c r="C659" i="5"/>
  <c r="E659" i="5" s="1"/>
  <c r="C658" i="5"/>
  <c r="E658" i="5" s="1"/>
  <c r="C657" i="5"/>
  <c r="E657" i="5" s="1"/>
  <c r="C656" i="5"/>
  <c r="E656" i="5" s="1"/>
  <c r="C655" i="5"/>
  <c r="E655" i="5" s="1"/>
  <c r="C654" i="5"/>
  <c r="E654" i="5" s="1"/>
  <c r="C653" i="5"/>
  <c r="E653" i="5" s="1"/>
  <c r="C652" i="5"/>
  <c r="E652" i="5" s="1"/>
  <c r="C651" i="5"/>
  <c r="E651" i="5" s="1"/>
  <c r="C650" i="5"/>
  <c r="E650" i="5" s="1"/>
  <c r="C649" i="5"/>
  <c r="E649" i="5" s="1"/>
  <c r="C648" i="5"/>
  <c r="E648" i="5" s="1"/>
  <c r="C647" i="5"/>
  <c r="E647" i="5" s="1"/>
  <c r="C646" i="5"/>
  <c r="E646" i="5" s="1"/>
  <c r="C645" i="5"/>
  <c r="E645" i="5" s="1"/>
  <c r="C644" i="5"/>
  <c r="E644" i="5" s="1"/>
  <c r="C643" i="5"/>
  <c r="E643" i="5" s="1"/>
  <c r="C642" i="5"/>
  <c r="E642" i="5" s="1"/>
  <c r="C641" i="5"/>
  <c r="E641" i="5" s="1"/>
  <c r="C640" i="5"/>
  <c r="E640" i="5" s="1"/>
  <c r="C639" i="5"/>
  <c r="E639" i="5" s="1"/>
  <c r="C638" i="5"/>
  <c r="E638" i="5" s="1"/>
  <c r="C637" i="5"/>
  <c r="E637" i="5" s="1"/>
  <c r="C636" i="5"/>
  <c r="E636" i="5" s="1"/>
  <c r="C635" i="5"/>
  <c r="E635" i="5" s="1"/>
  <c r="C634" i="5"/>
  <c r="E634" i="5" s="1"/>
  <c r="C633" i="5"/>
  <c r="E633" i="5" s="1"/>
  <c r="C632" i="5"/>
  <c r="E632" i="5" s="1"/>
  <c r="C631" i="5"/>
  <c r="E631" i="5" s="1"/>
  <c r="C630" i="5"/>
  <c r="E630" i="5" s="1"/>
  <c r="C629" i="5"/>
  <c r="E629" i="5" s="1"/>
  <c r="C628" i="5"/>
  <c r="E628" i="5" s="1"/>
  <c r="C627" i="5"/>
  <c r="E627" i="5" s="1"/>
  <c r="C626" i="5"/>
  <c r="E626" i="5" s="1"/>
  <c r="C625" i="5"/>
  <c r="E625" i="5" s="1"/>
  <c r="C624" i="5"/>
  <c r="E624" i="5" s="1"/>
  <c r="C623" i="5"/>
  <c r="E623" i="5" s="1"/>
  <c r="C622" i="5"/>
  <c r="E622" i="5" s="1"/>
  <c r="C621" i="5"/>
  <c r="E621" i="5" s="1"/>
  <c r="C620" i="5"/>
  <c r="E620" i="5" s="1"/>
  <c r="C619" i="5"/>
  <c r="E619" i="5" s="1"/>
  <c r="C618" i="5"/>
  <c r="E618" i="5" s="1"/>
  <c r="C617" i="5"/>
  <c r="E617" i="5" s="1"/>
  <c r="C616" i="5"/>
  <c r="E616" i="5" s="1"/>
  <c r="C615" i="5"/>
  <c r="E615" i="5" s="1"/>
  <c r="C614" i="5"/>
  <c r="E614" i="5" s="1"/>
  <c r="C613" i="5"/>
  <c r="E613" i="5" s="1"/>
  <c r="C612" i="5"/>
  <c r="E612" i="5" s="1"/>
  <c r="C611" i="5"/>
  <c r="E611" i="5" s="1"/>
  <c r="C610" i="5"/>
  <c r="E610" i="5" s="1"/>
  <c r="C609" i="5"/>
  <c r="E609" i="5" s="1"/>
  <c r="C608" i="5"/>
  <c r="E608" i="5" s="1"/>
  <c r="C607" i="5"/>
  <c r="E607" i="5" s="1"/>
  <c r="C606" i="5"/>
  <c r="E606" i="5" s="1"/>
  <c r="C605" i="5"/>
  <c r="E605" i="5" s="1"/>
  <c r="C604" i="5"/>
  <c r="E604" i="5" s="1"/>
  <c r="C603" i="5"/>
  <c r="E603" i="5" s="1"/>
  <c r="C602" i="5"/>
  <c r="E602" i="5" s="1"/>
  <c r="C601" i="5"/>
  <c r="E601" i="5" s="1"/>
  <c r="C600" i="5"/>
  <c r="E600" i="5" s="1"/>
  <c r="C599" i="5"/>
  <c r="E599" i="5" s="1"/>
  <c r="C598" i="5"/>
  <c r="E598" i="5" s="1"/>
  <c r="C597" i="5"/>
  <c r="E597" i="5" s="1"/>
  <c r="C596" i="5"/>
  <c r="E596" i="5" s="1"/>
  <c r="C595" i="5"/>
  <c r="E595" i="5" s="1"/>
  <c r="C594" i="5"/>
  <c r="E594" i="5" s="1"/>
  <c r="C593" i="5"/>
  <c r="E593" i="5" s="1"/>
  <c r="C592" i="5"/>
  <c r="E592" i="5" s="1"/>
  <c r="C591" i="5"/>
  <c r="E591" i="5" s="1"/>
  <c r="C590" i="5"/>
  <c r="E590" i="5" s="1"/>
  <c r="C589" i="5"/>
  <c r="E589" i="5" s="1"/>
  <c r="C588" i="5"/>
  <c r="E588" i="5" s="1"/>
  <c r="C587" i="5"/>
  <c r="E587" i="5" s="1"/>
  <c r="C586" i="5"/>
  <c r="E586" i="5" s="1"/>
  <c r="C585" i="5"/>
  <c r="E585" i="5" s="1"/>
  <c r="C584" i="5"/>
  <c r="E584" i="5" s="1"/>
  <c r="C583" i="5"/>
  <c r="E583" i="5" s="1"/>
  <c r="C582" i="5"/>
  <c r="E582" i="5" s="1"/>
  <c r="C581" i="5"/>
  <c r="E581" i="5" s="1"/>
  <c r="C580" i="5"/>
  <c r="E580" i="5" s="1"/>
  <c r="C579" i="5"/>
  <c r="E579" i="5" s="1"/>
  <c r="C578" i="5"/>
  <c r="E578" i="5" s="1"/>
  <c r="C577" i="5"/>
  <c r="E577" i="5" s="1"/>
  <c r="C576" i="5"/>
  <c r="E576" i="5" s="1"/>
  <c r="C575" i="5"/>
  <c r="E575" i="5" s="1"/>
  <c r="C574" i="5"/>
  <c r="E574" i="5" s="1"/>
  <c r="C573" i="5"/>
  <c r="E573" i="5" s="1"/>
  <c r="C572" i="5"/>
  <c r="E572" i="5" s="1"/>
  <c r="C571" i="5"/>
  <c r="E571" i="5" s="1"/>
  <c r="C570" i="5"/>
  <c r="E570" i="5" s="1"/>
  <c r="C569" i="5"/>
  <c r="E569" i="5" s="1"/>
  <c r="C568" i="5"/>
  <c r="E568" i="5" s="1"/>
  <c r="C567" i="5"/>
  <c r="E567" i="5" s="1"/>
  <c r="C566" i="5"/>
  <c r="E566" i="5" s="1"/>
  <c r="C565" i="5"/>
  <c r="E565" i="5" s="1"/>
  <c r="C564" i="5"/>
  <c r="E564" i="5" s="1"/>
  <c r="C563" i="5"/>
  <c r="E563" i="5" s="1"/>
  <c r="C562" i="5"/>
  <c r="E562" i="5" s="1"/>
  <c r="C561" i="5"/>
  <c r="E561" i="5" s="1"/>
  <c r="C560" i="5"/>
  <c r="E560" i="5" s="1"/>
  <c r="C559" i="5"/>
  <c r="E559" i="5" s="1"/>
  <c r="C558" i="5"/>
  <c r="E558" i="5" s="1"/>
  <c r="C557" i="5"/>
  <c r="E557" i="5" s="1"/>
  <c r="C556" i="5"/>
  <c r="E556" i="5" s="1"/>
  <c r="C555" i="5"/>
  <c r="E555" i="5" s="1"/>
  <c r="C554" i="5"/>
  <c r="E554" i="5" s="1"/>
  <c r="C553" i="5"/>
  <c r="E553" i="5" s="1"/>
  <c r="C552" i="5"/>
  <c r="E552" i="5" s="1"/>
  <c r="C551" i="5"/>
  <c r="E551" i="5" s="1"/>
  <c r="C550" i="5"/>
  <c r="E550" i="5" s="1"/>
  <c r="C549" i="5"/>
  <c r="E549" i="5" s="1"/>
  <c r="C548" i="5"/>
  <c r="E548" i="5" s="1"/>
  <c r="C547" i="5"/>
  <c r="E547" i="5" s="1"/>
  <c r="C546" i="5"/>
  <c r="E546" i="5" s="1"/>
  <c r="C545" i="5"/>
  <c r="E545" i="5" s="1"/>
  <c r="C544" i="5"/>
  <c r="E544" i="5" s="1"/>
  <c r="C543" i="5"/>
  <c r="E543" i="5" s="1"/>
  <c r="C542" i="5"/>
  <c r="E542" i="5" s="1"/>
  <c r="C541" i="5"/>
  <c r="E541" i="5" s="1"/>
  <c r="C540" i="5"/>
  <c r="E540" i="5" s="1"/>
  <c r="C539" i="5"/>
  <c r="E539" i="5" s="1"/>
  <c r="C538" i="5"/>
  <c r="E538" i="5" s="1"/>
  <c r="C537" i="5"/>
  <c r="E537" i="5" s="1"/>
  <c r="C536" i="5"/>
  <c r="E536" i="5" s="1"/>
  <c r="C535" i="5"/>
  <c r="E535" i="5" s="1"/>
  <c r="C534" i="5"/>
  <c r="E534" i="5" s="1"/>
  <c r="C533" i="5"/>
  <c r="E533" i="5" s="1"/>
  <c r="C532" i="5"/>
  <c r="E532" i="5" s="1"/>
  <c r="C531" i="5"/>
  <c r="E531" i="5" s="1"/>
  <c r="C530" i="5"/>
  <c r="E530" i="5" s="1"/>
  <c r="C529" i="5"/>
  <c r="E529" i="5" s="1"/>
  <c r="C528" i="5"/>
  <c r="E528" i="5" s="1"/>
  <c r="C527" i="5"/>
  <c r="E527" i="5" s="1"/>
  <c r="C526" i="5"/>
  <c r="E526" i="5" s="1"/>
  <c r="C525" i="5"/>
  <c r="E525" i="5" s="1"/>
  <c r="C524" i="5"/>
  <c r="E524" i="5" s="1"/>
  <c r="C523" i="5"/>
  <c r="E523" i="5" s="1"/>
  <c r="C522" i="5"/>
  <c r="E522" i="5" s="1"/>
  <c r="C521" i="5"/>
  <c r="E521" i="5" s="1"/>
  <c r="C520" i="5"/>
  <c r="E520" i="5" s="1"/>
  <c r="C519" i="5"/>
  <c r="E519" i="5" s="1"/>
  <c r="C518" i="5"/>
  <c r="E518" i="5" s="1"/>
  <c r="C517" i="5"/>
  <c r="E517" i="5" s="1"/>
  <c r="C516" i="5"/>
  <c r="E516" i="5" s="1"/>
  <c r="C515" i="5"/>
  <c r="E515" i="5" s="1"/>
  <c r="C514" i="5"/>
  <c r="E514" i="5" s="1"/>
  <c r="C513" i="5"/>
  <c r="E513" i="5" s="1"/>
  <c r="C512" i="5"/>
  <c r="E512" i="5" s="1"/>
  <c r="C511" i="5"/>
  <c r="E511" i="5" s="1"/>
  <c r="C510" i="5"/>
  <c r="E510" i="5" s="1"/>
  <c r="C509" i="5"/>
  <c r="E509" i="5" s="1"/>
  <c r="C508" i="5"/>
  <c r="E508" i="5" s="1"/>
  <c r="C507" i="5"/>
  <c r="E507" i="5" s="1"/>
  <c r="C506" i="5"/>
  <c r="E506" i="5" s="1"/>
  <c r="C505" i="5"/>
  <c r="E505" i="5" s="1"/>
  <c r="C504" i="5"/>
  <c r="E504" i="5" s="1"/>
  <c r="C503" i="5"/>
  <c r="E503" i="5" s="1"/>
  <c r="C502" i="5"/>
  <c r="E502" i="5" s="1"/>
  <c r="C501" i="5"/>
  <c r="E501" i="5" s="1"/>
  <c r="C500" i="5"/>
  <c r="E500" i="5" s="1"/>
  <c r="C499" i="5"/>
  <c r="E499" i="5" s="1"/>
  <c r="C498" i="5"/>
  <c r="E498" i="5" s="1"/>
  <c r="C497" i="5"/>
  <c r="E497" i="5" s="1"/>
  <c r="C496" i="5"/>
  <c r="E496" i="5" s="1"/>
  <c r="C495" i="5"/>
  <c r="E495" i="5" s="1"/>
  <c r="C494" i="5"/>
  <c r="E494" i="5" s="1"/>
  <c r="C493" i="5"/>
  <c r="E493" i="5" s="1"/>
  <c r="C492" i="5"/>
  <c r="E492" i="5" s="1"/>
  <c r="C491" i="5"/>
  <c r="E491" i="5" s="1"/>
  <c r="C490" i="5"/>
  <c r="E490" i="5" s="1"/>
  <c r="C489" i="5"/>
  <c r="E489" i="5" s="1"/>
  <c r="C488" i="5"/>
  <c r="E488" i="5" s="1"/>
  <c r="C487" i="5"/>
  <c r="E487" i="5" s="1"/>
  <c r="C486" i="5"/>
  <c r="E486" i="5" s="1"/>
  <c r="C485" i="5"/>
  <c r="E485" i="5" s="1"/>
  <c r="C484" i="5"/>
  <c r="E484" i="5" s="1"/>
  <c r="C483" i="5"/>
  <c r="E483" i="5" s="1"/>
  <c r="C482" i="5"/>
  <c r="E482" i="5" s="1"/>
  <c r="C481" i="5"/>
  <c r="E481" i="5" s="1"/>
  <c r="C480" i="5"/>
  <c r="E480" i="5" s="1"/>
  <c r="C479" i="5"/>
  <c r="E479" i="5" s="1"/>
  <c r="C478" i="5"/>
  <c r="E478" i="5" s="1"/>
  <c r="C477" i="5"/>
  <c r="E477" i="5" s="1"/>
  <c r="C476" i="5"/>
  <c r="E476" i="5" s="1"/>
  <c r="C475" i="5"/>
  <c r="E475" i="5" s="1"/>
  <c r="C474" i="5"/>
  <c r="E474" i="5" s="1"/>
  <c r="C473" i="5"/>
  <c r="E473" i="5" s="1"/>
  <c r="C472" i="5"/>
  <c r="E472" i="5" s="1"/>
  <c r="C471" i="5"/>
  <c r="E471" i="5" s="1"/>
  <c r="C470" i="5"/>
  <c r="E470" i="5" s="1"/>
  <c r="C469" i="5"/>
  <c r="E469" i="5" s="1"/>
  <c r="C468" i="5"/>
  <c r="E468" i="5" s="1"/>
  <c r="C467" i="5"/>
  <c r="E467" i="5" s="1"/>
  <c r="C466" i="5"/>
  <c r="E466" i="5" s="1"/>
  <c r="C465" i="5"/>
  <c r="E465" i="5" s="1"/>
  <c r="C464" i="5"/>
  <c r="E464" i="5" s="1"/>
  <c r="C463" i="5"/>
  <c r="E463" i="5" s="1"/>
  <c r="C462" i="5"/>
  <c r="E462" i="5" s="1"/>
  <c r="C461" i="5"/>
  <c r="E461" i="5" s="1"/>
  <c r="C460" i="5"/>
  <c r="E460" i="5" s="1"/>
  <c r="C459" i="5"/>
  <c r="E459" i="5" s="1"/>
  <c r="C458" i="5"/>
  <c r="E458" i="5" s="1"/>
  <c r="C457" i="5"/>
  <c r="E457" i="5" s="1"/>
  <c r="C456" i="5"/>
  <c r="E456" i="5" s="1"/>
  <c r="C455" i="5"/>
  <c r="E455" i="5" s="1"/>
  <c r="C454" i="5"/>
  <c r="E454" i="5" s="1"/>
  <c r="C453" i="5"/>
  <c r="E453" i="5" s="1"/>
  <c r="C452" i="5"/>
  <c r="E452" i="5" s="1"/>
  <c r="C451" i="5"/>
  <c r="E451" i="5" s="1"/>
  <c r="C450" i="5"/>
  <c r="E450" i="5" s="1"/>
  <c r="C449" i="5"/>
  <c r="E449" i="5" s="1"/>
  <c r="C448" i="5"/>
  <c r="E448" i="5" s="1"/>
  <c r="C447" i="5"/>
  <c r="E447" i="5" s="1"/>
  <c r="C446" i="5"/>
  <c r="E446" i="5" s="1"/>
  <c r="C445" i="5"/>
  <c r="E445" i="5" s="1"/>
  <c r="C444" i="5"/>
  <c r="E444" i="5" s="1"/>
  <c r="C443" i="5"/>
  <c r="E443" i="5" s="1"/>
  <c r="C442" i="5"/>
  <c r="E442" i="5" s="1"/>
  <c r="C441" i="5"/>
  <c r="E441" i="5" s="1"/>
  <c r="C440" i="5"/>
  <c r="E440" i="5" s="1"/>
  <c r="C439" i="5"/>
  <c r="E439" i="5" s="1"/>
  <c r="C438" i="5"/>
  <c r="E438" i="5" s="1"/>
  <c r="C437" i="5"/>
  <c r="E437" i="5" s="1"/>
  <c r="C426" i="5"/>
  <c r="E426" i="5" s="1"/>
  <c r="C425" i="5"/>
  <c r="E425" i="5" s="1"/>
  <c r="C424" i="5"/>
  <c r="E424" i="5" s="1"/>
  <c r="C423" i="5"/>
  <c r="E423" i="5" s="1"/>
  <c r="C422" i="5"/>
  <c r="E422" i="5" s="1"/>
  <c r="C421" i="5"/>
  <c r="E421" i="5" s="1"/>
  <c r="C420" i="5"/>
  <c r="E420" i="5" s="1"/>
  <c r="C419" i="5"/>
  <c r="E419" i="5" s="1"/>
  <c r="C418" i="5"/>
  <c r="E418" i="5" s="1"/>
  <c r="C417" i="5"/>
  <c r="E417" i="5" s="1"/>
  <c r="C416" i="5"/>
  <c r="E416" i="5" s="1"/>
  <c r="C415" i="5"/>
  <c r="E415" i="5" s="1"/>
  <c r="C414" i="5"/>
  <c r="E414" i="5" s="1"/>
  <c r="C413" i="5"/>
  <c r="E413" i="5" s="1"/>
  <c r="C412" i="5"/>
  <c r="E412" i="5" s="1"/>
  <c r="C411" i="5"/>
  <c r="E411" i="5" s="1"/>
  <c r="C410" i="5"/>
  <c r="E410" i="5" s="1"/>
  <c r="C409" i="5"/>
  <c r="E409" i="5" s="1"/>
  <c r="C408" i="5"/>
  <c r="E408" i="5" s="1"/>
  <c r="C407" i="5"/>
  <c r="E407" i="5" s="1"/>
  <c r="C406" i="5"/>
  <c r="E406" i="5" s="1"/>
  <c r="C405" i="5"/>
  <c r="E405" i="5" s="1"/>
  <c r="C404" i="5"/>
  <c r="E404" i="5" s="1"/>
  <c r="C403" i="5"/>
  <c r="E403" i="5" s="1"/>
  <c r="C402" i="5"/>
  <c r="E402" i="5" s="1"/>
  <c r="C401" i="5"/>
  <c r="E401" i="5" s="1"/>
  <c r="C400" i="5"/>
  <c r="E400" i="5" s="1"/>
  <c r="C399" i="5"/>
  <c r="E399" i="5" s="1"/>
  <c r="C398" i="5"/>
  <c r="E398" i="5" s="1"/>
  <c r="C397" i="5"/>
  <c r="E397" i="5" s="1"/>
  <c r="C396" i="5"/>
  <c r="E396" i="5" s="1"/>
  <c r="C395" i="5"/>
  <c r="E395" i="5" s="1"/>
  <c r="C394" i="5"/>
  <c r="E394" i="5" s="1"/>
  <c r="C393" i="5"/>
  <c r="E393" i="5" s="1"/>
  <c r="C392" i="5"/>
  <c r="E392" i="5" s="1"/>
  <c r="C391" i="5"/>
  <c r="E391" i="5" s="1"/>
  <c r="C390" i="5"/>
  <c r="E390" i="5" s="1"/>
  <c r="C389" i="5"/>
  <c r="E389" i="5" s="1"/>
  <c r="C388" i="5"/>
  <c r="E388" i="5" s="1"/>
  <c r="C387" i="5"/>
  <c r="E387" i="5" s="1"/>
  <c r="C386" i="5"/>
  <c r="E386" i="5" s="1"/>
  <c r="C385" i="5"/>
  <c r="E385" i="5" s="1"/>
  <c r="C384" i="5"/>
  <c r="E384" i="5" s="1"/>
  <c r="C383" i="5"/>
  <c r="E383" i="5" s="1"/>
  <c r="C382" i="5"/>
  <c r="E382" i="5" s="1"/>
  <c r="C381" i="5"/>
  <c r="E381" i="5" s="1"/>
  <c r="C380" i="5"/>
  <c r="E380" i="5" s="1"/>
  <c r="C379" i="5"/>
  <c r="E379" i="5" s="1"/>
  <c r="C378" i="5"/>
  <c r="E378" i="5" s="1"/>
  <c r="C377" i="5"/>
  <c r="E377" i="5" s="1"/>
  <c r="C376" i="5"/>
  <c r="E376" i="5" s="1"/>
  <c r="C375" i="5"/>
  <c r="E375" i="5" s="1"/>
  <c r="C374" i="5"/>
  <c r="E374" i="5" s="1"/>
  <c r="C373" i="5"/>
  <c r="E373" i="5" s="1"/>
  <c r="C372" i="5"/>
  <c r="E372" i="5" s="1"/>
  <c r="C371" i="5"/>
  <c r="E371" i="5" s="1"/>
  <c r="C370" i="5"/>
  <c r="E370" i="5" s="1"/>
  <c r="C369" i="5"/>
  <c r="E369" i="5" s="1"/>
  <c r="C368" i="5"/>
  <c r="E368" i="5" s="1"/>
  <c r="C367" i="5"/>
  <c r="E367" i="5" s="1"/>
  <c r="C366" i="5"/>
  <c r="E366" i="5" s="1"/>
  <c r="C365" i="5"/>
  <c r="E365" i="5" s="1"/>
  <c r="C364" i="5"/>
  <c r="E364" i="5" s="1"/>
  <c r="C363" i="5"/>
  <c r="E363" i="5" s="1"/>
  <c r="C362" i="5"/>
  <c r="E362" i="5" s="1"/>
  <c r="C361" i="5"/>
  <c r="E361" i="5" s="1"/>
  <c r="C360" i="5"/>
  <c r="E360" i="5" s="1"/>
  <c r="C359" i="5"/>
  <c r="E359" i="5" s="1"/>
  <c r="C358" i="5"/>
  <c r="E358" i="5" s="1"/>
  <c r="C357" i="5"/>
  <c r="E357" i="5" s="1"/>
  <c r="C356" i="5"/>
  <c r="E356" i="5" s="1"/>
  <c r="C355" i="5"/>
  <c r="E355" i="5" s="1"/>
  <c r="C354" i="5"/>
  <c r="E354" i="5" s="1"/>
  <c r="C353" i="5"/>
  <c r="E353" i="5" s="1"/>
  <c r="C352" i="5"/>
  <c r="E352" i="5" s="1"/>
  <c r="C351" i="5"/>
  <c r="E351" i="5" s="1"/>
  <c r="C350" i="5"/>
  <c r="E350" i="5" s="1"/>
  <c r="C349" i="5"/>
  <c r="E349" i="5" s="1"/>
  <c r="C348" i="5"/>
  <c r="E348" i="5" s="1"/>
  <c r="C347" i="5"/>
  <c r="E347" i="5" s="1"/>
  <c r="C346" i="5"/>
  <c r="E346" i="5" s="1"/>
  <c r="C345" i="5"/>
  <c r="E345" i="5" s="1"/>
  <c r="C332" i="5"/>
  <c r="E332" i="5" s="1"/>
  <c r="C331" i="5"/>
  <c r="E331" i="5" s="1"/>
  <c r="C330" i="5"/>
  <c r="E330" i="5" s="1"/>
  <c r="C329" i="5"/>
  <c r="E329" i="5" s="1"/>
  <c r="C328" i="5"/>
  <c r="E328" i="5" s="1"/>
  <c r="C327" i="5"/>
  <c r="E327" i="5" s="1"/>
  <c r="C326" i="5"/>
  <c r="E326" i="5" s="1"/>
  <c r="C325" i="5"/>
  <c r="E325" i="5" s="1"/>
  <c r="C324" i="5"/>
  <c r="E324" i="5" s="1"/>
  <c r="C323" i="5"/>
  <c r="E323" i="5" s="1"/>
  <c r="C322" i="5"/>
  <c r="E322" i="5" s="1"/>
  <c r="C321" i="5"/>
  <c r="E321" i="5" s="1"/>
  <c r="C320" i="5"/>
  <c r="E320" i="5" s="1"/>
  <c r="C319" i="5"/>
  <c r="E319" i="5" s="1"/>
  <c r="C318" i="5"/>
  <c r="E318" i="5" s="1"/>
  <c r="C317" i="5"/>
  <c r="E317" i="5" s="1"/>
  <c r="C316" i="5"/>
  <c r="E316" i="5" s="1"/>
  <c r="C315" i="5"/>
  <c r="E315" i="5" s="1"/>
  <c r="C314" i="5"/>
  <c r="E314" i="5" s="1"/>
  <c r="C313" i="5"/>
  <c r="E313" i="5" s="1"/>
  <c r="C312" i="5"/>
  <c r="E312" i="5" s="1"/>
  <c r="C311" i="5"/>
  <c r="E311" i="5" s="1"/>
  <c r="C310" i="5"/>
  <c r="E310" i="5" s="1"/>
  <c r="C309" i="5"/>
  <c r="E309" i="5" s="1"/>
  <c r="C308" i="5"/>
  <c r="E308" i="5" s="1"/>
  <c r="C307" i="5"/>
  <c r="E307" i="5" s="1"/>
  <c r="C306" i="5"/>
  <c r="E306" i="5" s="1"/>
  <c r="C305" i="5"/>
  <c r="E305" i="5" s="1"/>
  <c r="C304" i="5"/>
  <c r="E304" i="5" s="1"/>
  <c r="C303" i="5"/>
  <c r="E303" i="5" s="1"/>
  <c r="C302" i="5"/>
  <c r="E302" i="5" s="1"/>
  <c r="C301" i="5"/>
  <c r="E301" i="5" s="1"/>
  <c r="C300" i="5"/>
  <c r="E300" i="5" s="1"/>
  <c r="C299" i="5"/>
  <c r="E299" i="5" s="1"/>
  <c r="C298" i="5"/>
  <c r="E298" i="5" s="1"/>
  <c r="C297" i="5"/>
  <c r="E297" i="5" s="1"/>
  <c r="C296" i="5"/>
  <c r="E296" i="5" s="1"/>
  <c r="C295" i="5"/>
  <c r="E295" i="5" s="1"/>
  <c r="C294" i="5"/>
  <c r="E294" i="5" s="1"/>
  <c r="C293" i="5"/>
  <c r="E293" i="5" s="1"/>
  <c r="C292" i="5"/>
  <c r="E292" i="5" s="1"/>
  <c r="C291" i="5"/>
  <c r="E291" i="5" s="1"/>
  <c r="C290" i="5"/>
  <c r="E290" i="5" s="1"/>
  <c r="C289" i="5"/>
  <c r="E289" i="5" s="1"/>
  <c r="C288" i="5"/>
  <c r="E288" i="5" s="1"/>
  <c r="C287" i="5"/>
  <c r="E287" i="5" s="1"/>
  <c r="C286" i="5"/>
  <c r="E286" i="5" s="1"/>
  <c r="C285" i="5"/>
  <c r="E285" i="5" s="1"/>
  <c r="C284" i="5"/>
  <c r="E284" i="5" s="1"/>
  <c r="C283" i="5"/>
  <c r="E283" i="5" s="1"/>
  <c r="C282" i="5"/>
  <c r="E282" i="5" s="1"/>
  <c r="C281" i="5"/>
  <c r="E281" i="5" s="1"/>
  <c r="C280" i="5"/>
  <c r="E280" i="5" s="1"/>
  <c r="C279" i="5"/>
  <c r="E279" i="5" s="1"/>
  <c r="C278" i="5"/>
  <c r="E278" i="5" s="1"/>
  <c r="C277" i="5"/>
  <c r="E277" i="5" s="1"/>
  <c r="C276" i="5"/>
  <c r="E276" i="5" s="1"/>
  <c r="C275" i="5"/>
  <c r="E275" i="5" s="1"/>
  <c r="C274" i="5"/>
  <c r="E274" i="5" s="1"/>
  <c r="C273" i="5"/>
  <c r="E273" i="5" s="1"/>
  <c r="C272" i="5"/>
  <c r="E272" i="5" s="1"/>
  <c r="C271" i="5"/>
  <c r="E271" i="5" s="1"/>
  <c r="C270" i="5"/>
  <c r="E270" i="5" s="1"/>
  <c r="C269" i="5"/>
  <c r="E269" i="5" s="1"/>
  <c r="C268" i="5"/>
  <c r="E268" i="5" s="1"/>
  <c r="C267" i="5"/>
  <c r="E267" i="5" s="1"/>
  <c r="C266" i="5"/>
  <c r="E266" i="5" s="1"/>
  <c r="C265" i="5"/>
  <c r="E265" i="5" s="1"/>
  <c r="C264" i="5"/>
  <c r="E264" i="5" s="1"/>
  <c r="C263" i="5"/>
  <c r="E263" i="5" s="1"/>
  <c r="C262" i="5"/>
  <c r="E262" i="5" s="1"/>
  <c r="C261" i="5"/>
  <c r="E261" i="5" s="1"/>
  <c r="C260" i="5"/>
  <c r="E260" i="5" s="1"/>
  <c r="C259" i="5"/>
  <c r="E259" i="5" s="1"/>
  <c r="C258" i="5"/>
  <c r="E258" i="5" s="1"/>
  <c r="C257" i="5"/>
  <c r="E257" i="5" s="1"/>
  <c r="C256" i="5"/>
  <c r="E256" i="5" s="1"/>
  <c r="C255" i="5"/>
  <c r="E255" i="5" s="1"/>
  <c r="C254" i="5"/>
  <c r="E254" i="5" s="1"/>
  <c r="C253" i="5"/>
  <c r="E253" i="5" s="1"/>
  <c r="C241" i="5"/>
  <c r="E241" i="5" s="1"/>
  <c r="C240" i="5"/>
  <c r="E240" i="5" s="1"/>
  <c r="C239" i="5"/>
  <c r="E239" i="5" s="1"/>
  <c r="C238" i="5"/>
  <c r="E238" i="5" s="1"/>
  <c r="C237" i="5"/>
  <c r="E237" i="5" s="1"/>
  <c r="C236" i="5"/>
  <c r="E236" i="5" s="1"/>
  <c r="C235" i="5"/>
  <c r="E235" i="5" s="1"/>
  <c r="C234" i="5"/>
  <c r="E234" i="5" s="1"/>
  <c r="C233" i="5"/>
  <c r="E233" i="5" s="1"/>
  <c r="C232" i="5"/>
  <c r="E232" i="5" s="1"/>
  <c r="C231" i="5"/>
  <c r="E231" i="5" s="1"/>
  <c r="C230" i="5"/>
  <c r="E230" i="5" s="1"/>
  <c r="C229" i="5"/>
  <c r="E229" i="5" s="1"/>
  <c r="C228" i="5"/>
  <c r="E228" i="5" s="1"/>
  <c r="C227" i="5"/>
  <c r="E227" i="5" s="1"/>
  <c r="C226" i="5"/>
  <c r="E226" i="5" s="1"/>
  <c r="C225" i="5"/>
  <c r="E225" i="5" s="1"/>
  <c r="C224" i="5"/>
  <c r="E224" i="5" s="1"/>
  <c r="C223" i="5"/>
  <c r="E223" i="5" s="1"/>
  <c r="C222" i="5"/>
  <c r="E222" i="5" s="1"/>
  <c r="C221" i="5"/>
  <c r="E221" i="5" s="1"/>
  <c r="C220" i="5"/>
  <c r="E220" i="5" s="1"/>
  <c r="C219" i="5"/>
  <c r="E219" i="5" s="1"/>
  <c r="C218" i="5"/>
  <c r="E218" i="5" s="1"/>
  <c r="C217" i="5"/>
  <c r="E217" i="5" s="1"/>
  <c r="C216" i="5"/>
  <c r="E216" i="5" s="1"/>
  <c r="C215" i="5"/>
  <c r="E215" i="5" s="1"/>
  <c r="C214" i="5"/>
  <c r="E214" i="5" s="1"/>
  <c r="C213" i="5"/>
  <c r="E213" i="5" s="1"/>
  <c r="C212" i="5"/>
  <c r="E212" i="5" s="1"/>
  <c r="C211" i="5"/>
  <c r="E211" i="5" s="1"/>
  <c r="C210" i="5"/>
  <c r="E210" i="5" s="1"/>
  <c r="C209" i="5"/>
  <c r="E209" i="5" s="1"/>
  <c r="C208" i="5"/>
  <c r="E208" i="5" s="1"/>
  <c r="C207" i="5"/>
  <c r="E207" i="5" s="1"/>
  <c r="C206" i="5"/>
  <c r="E206" i="5" s="1"/>
  <c r="C205" i="5"/>
  <c r="E205" i="5" s="1"/>
  <c r="C204" i="5"/>
  <c r="E204" i="5" s="1"/>
  <c r="C203" i="5"/>
  <c r="E203" i="5" s="1"/>
  <c r="C202" i="5"/>
  <c r="E202" i="5" s="1"/>
  <c r="C201" i="5"/>
  <c r="E201" i="5" s="1"/>
  <c r="C200" i="5"/>
  <c r="E200" i="5" s="1"/>
  <c r="C199" i="5"/>
  <c r="E199" i="5" s="1"/>
  <c r="C198" i="5"/>
  <c r="E198" i="5" s="1"/>
  <c r="C197" i="5"/>
  <c r="E197" i="5" s="1"/>
  <c r="C196" i="5"/>
  <c r="E196" i="5" s="1"/>
  <c r="C195" i="5"/>
  <c r="E195" i="5" s="1"/>
  <c r="C194" i="5"/>
  <c r="E194" i="5" s="1"/>
  <c r="C193" i="5"/>
  <c r="E193" i="5" s="1"/>
  <c r="C192" i="5"/>
  <c r="E192" i="5" s="1"/>
  <c r="C191" i="5"/>
  <c r="E191" i="5" s="1"/>
  <c r="C190" i="5"/>
  <c r="E190" i="5" s="1"/>
  <c r="C189" i="5"/>
  <c r="E189" i="5" s="1"/>
  <c r="C188" i="5"/>
  <c r="E188" i="5" s="1"/>
  <c r="C187" i="5"/>
  <c r="E187" i="5" s="1"/>
  <c r="C186" i="5"/>
  <c r="E186" i="5" s="1"/>
  <c r="C185" i="5"/>
  <c r="E185" i="5" s="1"/>
  <c r="C184" i="5"/>
  <c r="E184" i="5" s="1"/>
  <c r="C183" i="5"/>
  <c r="E183" i="5" s="1"/>
  <c r="C182" i="5"/>
  <c r="E182" i="5" s="1"/>
  <c r="C181" i="5"/>
  <c r="E181" i="5" s="1"/>
  <c r="C180" i="5"/>
  <c r="E180" i="5" s="1"/>
  <c r="C179" i="5"/>
  <c r="E179" i="5" s="1"/>
  <c r="C178" i="5"/>
  <c r="E178" i="5" s="1"/>
  <c r="C177" i="5"/>
  <c r="E177" i="5" s="1"/>
  <c r="C176" i="5"/>
  <c r="E176" i="5" s="1"/>
  <c r="C175" i="5"/>
  <c r="E175" i="5" s="1"/>
  <c r="C174" i="5"/>
  <c r="E174" i="5" s="1"/>
  <c r="C173" i="5"/>
  <c r="E173" i="5" s="1"/>
  <c r="C172" i="5"/>
  <c r="E172" i="5" s="1"/>
  <c r="C171" i="5"/>
  <c r="E171" i="5" s="1"/>
  <c r="C170" i="5"/>
  <c r="E170" i="5" s="1"/>
  <c r="C169" i="5"/>
  <c r="E169" i="5" s="1"/>
  <c r="C168" i="5"/>
  <c r="E168" i="5" s="1"/>
  <c r="C167" i="5"/>
  <c r="E167" i="5" s="1"/>
  <c r="C166" i="5"/>
  <c r="E166" i="5" s="1"/>
  <c r="C165" i="5"/>
  <c r="E165" i="5" s="1"/>
  <c r="C164" i="5"/>
  <c r="E164" i="5" s="1"/>
  <c r="C163" i="5"/>
  <c r="E163" i="5" s="1"/>
  <c r="C162" i="5"/>
  <c r="E162" i="5" s="1"/>
  <c r="C161" i="5"/>
  <c r="E161" i="5" s="1"/>
  <c r="C160" i="5"/>
  <c r="E160" i="5" s="1"/>
  <c r="C153" i="5"/>
  <c r="E153" i="5" s="1"/>
  <c r="C152" i="5"/>
  <c r="E152" i="5" s="1"/>
  <c r="C151" i="5"/>
  <c r="E151" i="5" s="1"/>
  <c r="C150" i="5"/>
  <c r="E150" i="5" s="1"/>
  <c r="C149" i="5"/>
  <c r="E149" i="5" s="1"/>
  <c r="C148" i="5"/>
  <c r="E148" i="5" s="1"/>
  <c r="C147" i="5"/>
  <c r="E147" i="5" s="1"/>
  <c r="C146" i="5"/>
  <c r="E146" i="5" s="1"/>
  <c r="C145" i="5"/>
  <c r="E145" i="5" s="1"/>
  <c r="C144" i="5"/>
  <c r="E144" i="5" s="1"/>
  <c r="C143" i="5"/>
  <c r="E143" i="5" s="1"/>
  <c r="C23" i="5"/>
  <c r="E23" i="5" s="1"/>
  <c r="C22" i="5"/>
  <c r="E22" i="5" s="1"/>
  <c r="C21" i="5"/>
  <c r="E21" i="5" s="1"/>
  <c r="C20" i="5"/>
  <c r="E20" i="5" s="1"/>
  <c r="C19" i="5"/>
  <c r="E19" i="5" s="1"/>
  <c r="C18" i="5"/>
  <c r="E18" i="5" s="1"/>
  <c r="C17" i="5"/>
  <c r="E17" i="5" s="1"/>
  <c r="C16" i="5"/>
  <c r="E16" i="5" s="1"/>
  <c r="C15" i="5"/>
  <c r="E15" i="5" s="1"/>
  <c r="C14" i="5"/>
  <c r="E14" i="5" s="1"/>
  <c r="C13" i="5"/>
  <c r="E13" i="5" s="1"/>
  <c r="C12" i="5"/>
  <c r="E12" i="5" s="1"/>
  <c r="C11" i="5"/>
  <c r="E11" i="5" s="1"/>
  <c r="C10" i="5"/>
  <c r="E10" i="5" s="1"/>
  <c r="C9" i="5"/>
  <c r="E9" i="5" s="1"/>
  <c r="C8" i="5"/>
  <c r="E8" i="5" s="1"/>
  <c r="C7" i="5"/>
  <c r="E7" i="5" s="1"/>
  <c r="C6" i="5"/>
  <c r="E6" i="5" s="1"/>
  <c r="C5" i="5"/>
  <c r="E5" i="5" s="1"/>
  <c r="C4" i="5"/>
  <c r="E4" i="5" s="1"/>
  <c r="C3" i="5"/>
  <c r="E3" i="5" s="1"/>
  <c r="C2" i="5"/>
  <c r="C1441" i="8"/>
  <c r="C1442"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733" i="8"/>
  <c r="C734" i="8"/>
  <c r="C735" i="8"/>
  <c r="C736" i="8"/>
  <c r="C737" i="8"/>
  <c r="C738" i="8"/>
  <c r="C739" i="8"/>
  <c r="C740" i="8"/>
  <c r="C741" i="8"/>
  <c r="C742" i="8"/>
  <c r="C743" i="8"/>
  <c r="C744" i="8"/>
  <c r="C745" i="8"/>
  <c r="C746" i="8"/>
  <c r="C747" i="8"/>
  <c r="C748" i="8"/>
  <c r="C749" i="8"/>
  <c r="C750" i="8"/>
  <c r="C751" i="8"/>
  <c r="C752" i="8"/>
  <c r="C753" i="8"/>
  <c r="C754" i="8"/>
  <c r="C755" i="8"/>
  <c r="C756" i="8"/>
  <c r="C757" i="8"/>
  <c r="C758" i="8"/>
  <c r="C759" i="8"/>
  <c r="C760" i="8"/>
  <c r="C761" i="8"/>
  <c r="C762" i="8"/>
  <c r="C763" i="8"/>
  <c r="C764" i="8"/>
  <c r="C765" i="8"/>
  <c r="C766" i="8"/>
  <c r="C767" i="8"/>
  <c r="C768" i="8"/>
  <c r="C769" i="8"/>
  <c r="C770" i="8"/>
  <c r="C771" i="8"/>
  <c r="C772" i="8"/>
  <c r="C773" i="8"/>
  <c r="C774" i="8"/>
  <c r="C775" i="8"/>
  <c r="C776" i="8"/>
  <c r="C777" i="8"/>
  <c r="C778" i="8"/>
  <c r="C779" i="8"/>
  <c r="C780" i="8"/>
  <c r="C781" i="8"/>
  <c r="C782" i="8"/>
  <c r="C783" i="8"/>
  <c r="C784" i="8"/>
  <c r="C785" i="8"/>
  <c r="C786" i="8"/>
  <c r="C787" i="8"/>
  <c r="C788" i="8"/>
  <c r="C789" i="8"/>
  <c r="C790" i="8"/>
  <c r="C791" i="8"/>
  <c r="C792" i="8"/>
  <c r="C793" i="8"/>
  <c r="C794" i="8"/>
  <c r="C795" i="8"/>
  <c r="C796" i="8"/>
  <c r="C797" i="8"/>
  <c r="C798" i="8"/>
  <c r="C799" i="8"/>
  <c r="C800" i="8"/>
  <c r="C801" i="8"/>
  <c r="C802" i="8"/>
  <c r="C803" i="8"/>
  <c r="C804" i="8"/>
  <c r="C805" i="8"/>
  <c r="C806" i="8"/>
  <c r="C807" i="8"/>
  <c r="C808" i="8"/>
  <c r="C809" i="8"/>
  <c r="C810" i="8"/>
  <c r="C811" i="8"/>
  <c r="C812" i="8"/>
  <c r="C813" i="8"/>
  <c r="C814" i="8"/>
  <c r="C815" i="8"/>
  <c r="C816" i="8"/>
  <c r="C817" i="8"/>
  <c r="C818" i="8"/>
  <c r="C819" i="8"/>
  <c r="C820" i="8"/>
  <c r="C821" i="8"/>
  <c r="C822" i="8"/>
  <c r="C823" i="8"/>
  <c r="C824" i="8"/>
  <c r="C825" i="8"/>
  <c r="C826" i="8"/>
  <c r="C827" i="8"/>
  <c r="C828" i="8"/>
  <c r="C829" i="8"/>
  <c r="C830" i="8"/>
  <c r="C831" i="8"/>
  <c r="C832" i="8"/>
  <c r="C833" i="8"/>
  <c r="C834" i="8"/>
  <c r="C835" i="8"/>
  <c r="C836" i="8"/>
  <c r="C837" i="8"/>
  <c r="C838" i="8"/>
  <c r="C839" i="8"/>
  <c r="C840" i="8"/>
  <c r="C841" i="8"/>
  <c r="C842" i="8"/>
  <c r="C843" i="8"/>
  <c r="C844" i="8"/>
  <c r="C845" i="8"/>
  <c r="C846" i="8"/>
  <c r="C847" i="8"/>
  <c r="C848" i="8"/>
  <c r="C849" i="8"/>
  <c r="C850" i="8"/>
  <c r="C851" i="8"/>
  <c r="C852" i="8"/>
  <c r="C853" i="8"/>
  <c r="C854" i="8"/>
  <c r="C855" i="8"/>
  <c r="C856" i="8"/>
  <c r="C857" i="8"/>
  <c r="C858" i="8"/>
  <c r="C859" i="8"/>
  <c r="C860" i="8"/>
  <c r="C861" i="8"/>
  <c r="C862" i="8"/>
  <c r="C863" i="8"/>
  <c r="C864" i="8"/>
  <c r="C865" i="8"/>
  <c r="C866" i="8"/>
  <c r="C867" i="8"/>
  <c r="C868" i="8"/>
  <c r="C869" i="8"/>
  <c r="C870" i="8"/>
  <c r="C871" i="8"/>
  <c r="C872" i="8"/>
  <c r="C873" i="8"/>
  <c r="C874" i="8"/>
  <c r="C875" i="8"/>
  <c r="C876" i="8"/>
  <c r="C877" i="8"/>
  <c r="C878" i="8"/>
  <c r="C879" i="8"/>
  <c r="C880" i="8"/>
  <c r="C881" i="8"/>
  <c r="C882" i="8"/>
  <c r="C883" i="8"/>
  <c r="C884" i="8"/>
  <c r="C885" i="8"/>
  <c r="C886" i="8"/>
  <c r="C887" i="8"/>
  <c r="C888" i="8"/>
  <c r="C889" i="8"/>
  <c r="C890" i="8"/>
  <c r="C891" i="8"/>
  <c r="C892" i="8"/>
  <c r="C893" i="8"/>
  <c r="C894" i="8"/>
  <c r="C895" i="8"/>
  <c r="C896" i="8"/>
  <c r="C897" i="8"/>
  <c r="C898" i="8"/>
  <c r="C899" i="8"/>
  <c r="C900" i="8"/>
  <c r="C901" i="8"/>
  <c r="C902" i="8"/>
  <c r="C903" i="8"/>
  <c r="C904" i="8"/>
  <c r="C905" i="8"/>
  <c r="C906" i="8"/>
  <c r="C907" i="8"/>
  <c r="C908" i="8"/>
  <c r="C909" i="8"/>
  <c r="C910" i="8"/>
  <c r="C911" i="8"/>
  <c r="C912" i="8"/>
  <c r="C913" i="8"/>
  <c r="C914" i="8"/>
  <c r="C915" i="8"/>
  <c r="C916" i="8"/>
  <c r="C917" i="8"/>
  <c r="C918" i="8"/>
  <c r="C919" i="8"/>
  <c r="C920" i="8"/>
  <c r="C921" i="8"/>
  <c r="C922" i="8"/>
  <c r="C923" i="8"/>
  <c r="C924" i="8"/>
  <c r="C925" i="8"/>
  <c r="C926" i="8"/>
  <c r="C927" i="8"/>
  <c r="C928" i="8"/>
  <c r="C929" i="8"/>
  <c r="C930" i="8"/>
  <c r="C931" i="8"/>
  <c r="C932" i="8"/>
  <c r="C933" i="8"/>
  <c r="C934" i="8"/>
  <c r="C935" i="8"/>
  <c r="C936" i="8"/>
  <c r="C937" i="8"/>
  <c r="C938" i="8"/>
  <c r="C939" i="8"/>
  <c r="C940" i="8"/>
  <c r="C941" i="8"/>
  <c r="C942" i="8"/>
  <c r="C943" i="8"/>
  <c r="C944" i="8"/>
  <c r="C945" i="8"/>
  <c r="C946" i="8"/>
  <c r="C947" i="8"/>
  <c r="C948" i="8"/>
  <c r="C949" i="8"/>
  <c r="C950" i="8"/>
  <c r="C951" i="8"/>
  <c r="C952" i="8"/>
  <c r="C953" i="8"/>
  <c r="C954" i="8"/>
  <c r="C955" i="8"/>
  <c r="C956" i="8"/>
  <c r="C957" i="8"/>
  <c r="C958" i="8"/>
  <c r="C959" i="8"/>
  <c r="C960" i="8"/>
  <c r="C961" i="8"/>
  <c r="C962" i="8"/>
  <c r="C963" i="8"/>
  <c r="C964" i="8"/>
  <c r="C965" i="8"/>
  <c r="C966" i="8"/>
  <c r="C967" i="8"/>
  <c r="C968" i="8"/>
  <c r="C969" i="8"/>
  <c r="C970" i="8"/>
  <c r="C971" i="8"/>
  <c r="C972" i="8"/>
  <c r="C973" i="8"/>
  <c r="C974" i="8"/>
  <c r="C975" i="8"/>
  <c r="C976" i="8"/>
  <c r="C977" i="8"/>
  <c r="C978" i="8"/>
  <c r="C979" i="8"/>
  <c r="C980" i="8"/>
  <c r="C981" i="8"/>
  <c r="C982" i="8"/>
  <c r="C983" i="8"/>
  <c r="C984" i="8"/>
  <c r="C985" i="8"/>
  <c r="C986" i="8"/>
  <c r="C987" i="8"/>
  <c r="C988" i="8"/>
  <c r="C989" i="8"/>
  <c r="C990" i="8"/>
  <c r="C991" i="8"/>
  <c r="C992" i="8"/>
  <c r="C993" i="8"/>
  <c r="C994" i="8"/>
  <c r="C995" i="8"/>
  <c r="C996" i="8"/>
  <c r="C997" i="8"/>
  <c r="C998" i="8"/>
  <c r="C999" i="8"/>
  <c r="C1000" i="8"/>
  <c r="C1001" i="8"/>
  <c r="C1002" i="8"/>
  <c r="C1003" i="8"/>
  <c r="C1004" i="8"/>
  <c r="C1005" i="8"/>
  <c r="C1006" i="8"/>
  <c r="C1007" i="8"/>
  <c r="C1008" i="8"/>
  <c r="C1009" i="8"/>
  <c r="C1010" i="8"/>
  <c r="C1011" i="8"/>
  <c r="C1012" i="8"/>
  <c r="C1013" i="8"/>
  <c r="C1014" i="8"/>
  <c r="C1015" i="8"/>
  <c r="C1016" i="8"/>
  <c r="C1017" i="8"/>
  <c r="C1018" i="8"/>
  <c r="C1019" i="8"/>
  <c r="C1020" i="8"/>
  <c r="C1021" i="8"/>
  <c r="C1022" i="8"/>
  <c r="C1023" i="8"/>
  <c r="C1024" i="8"/>
  <c r="C1025" i="8"/>
  <c r="C1026" i="8"/>
  <c r="C1027" i="8"/>
  <c r="C1028" i="8"/>
  <c r="C1029" i="8"/>
  <c r="C1030" i="8"/>
  <c r="C1031" i="8"/>
  <c r="C1032" i="8"/>
  <c r="C1033" i="8"/>
  <c r="C1034" i="8"/>
  <c r="C1035" i="8"/>
  <c r="C1036" i="8"/>
  <c r="C1037" i="8"/>
  <c r="C1038" i="8"/>
  <c r="C1039" i="8"/>
  <c r="C1040" i="8"/>
  <c r="C1041" i="8"/>
  <c r="C1042" i="8"/>
  <c r="C1043" i="8"/>
  <c r="C1044" i="8"/>
  <c r="C1045" i="8"/>
  <c r="C1046" i="8"/>
  <c r="C1047" i="8"/>
  <c r="C1048" i="8"/>
  <c r="C1049" i="8"/>
  <c r="C1050" i="8"/>
  <c r="C1051" i="8"/>
  <c r="C1052" i="8"/>
  <c r="C1053" i="8"/>
  <c r="C1054" i="8"/>
  <c r="C1055" i="8"/>
  <c r="C1056" i="8"/>
  <c r="C1057" i="8"/>
  <c r="C1058" i="8"/>
  <c r="C1059" i="8"/>
  <c r="C1060" i="8"/>
  <c r="C1061" i="8"/>
  <c r="C1062" i="8"/>
  <c r="C1063" i="8"/>
  <c r="C1064" i="8"/>
  <c r="C1065" i="8"/>
  <c r="C1066" i="8"/>
  <c r="C1067" i="8"/>
  <c r="C1068" i="8"/>
  <c r="C1069" i="8"/>
  <c r="C1070" i="8"/>
  <c r="C1071" i="8"/>
  <c r="C1072" i="8"/>
  <c r="C1073" i="8"/>
  <c r="C1074" i="8"/>
  <c r="C1075" i="8"/>
  <c r="C1076" i="8"/>
  <c r="C1077" i="8"/>
  <c r="C1078" i="8"/>
  <c r="C1079" i="8"/>
  <c r="C1080" i="8"/>
  <c r="C1081" i="8"/>
  <c r="C1082" i="8"/>
  <c r="C1083" i="8"/>
  <c r="C1084" i="8"/>
  <c r="C1085" i="8"/>
  <c r="C1086" i="8"/>
  <c r="C1087" i="8"/>
  <c r="C1088" i="8"/>
  <c r="C1089" i="8"/>
  <c r="C1090" i="8"/>
  <c r="C1091" i="8"/>
  <c r="C1092" i="8"/>
  <c r="C1093" i="8"/>
  <c r="C1094" i="8"/>
  <c r="C1095" i="8"/>
  <c r="C1096" i="8"/>
  <c r="C1097" i="8"/>
  <c r="C1098" i="8"/>
  <c r="C1099" i="8"/>
  <c r="C1100" i="8"/>
  <c r="C1101" i="8"/>
  <c r="C1102" i="8"/>
  <c r="C1103" i="8"/>
  <c r="C1104" i="8"/>
  <c r="C1105" i="8"/>
  <c r="C1106" i="8"/>
  <c r="C1107" i="8"/>
  <c r="C1108" i="8"/>
  <c r="C1109" i="8"/>
  <c r="C1110" i="8"/>
  <c r="C1111" i="8"/>
  <c r="C1112" i="8"/>
  <c r="C1113" i="8"/>
  <c r="C1114" i="8"/>
  <c r="C1115" i="8"/>
  <c r="C1116" i="8"/>
  <c r="C1117" i="8"/>
  <c r="C1118" i="8"/>
  <c r="C1119" i="8"/>
  <c r="C1120" i="8"/>
  <c r="C1121" i="8"/>
  <c r="C1122" i="8"/>
  <c r="C1123" i="8"/>
  <c r="C1124" i="8"/>
  <c r="C1125" i="8"/>
  <c r="C1126" i="8"/>
  <c r="C1127" i="8"/>
  <c r="C1128" i="8"/>
  <c r="C1129" i="8"/>
  <c r="C1130" i="8"/>
  <c r="C1131" i="8"/>
  <c r="C1132" i="8"/>
  <c r="C1133" i="8"/>
  <c r="C1134" i="8"/>
  <c r="C1135" i="8"/>
  <c r="C1136" i="8"/>
  <c r="C1137" i="8"/>
  <c r="C1138" i="8"/>
  <c r="C1139" i="8"/>
  <c r="C1140" i="8"/>
  <c r="C1141" i="8"/>
  <c r="C1142" i="8"/>
  <c r="C1143" i="8"/>
  <c r="C1144" i="8"/>
  <c r="C1145" i="8"/>
  <c r="C1146" i="8"/>
  <c r="C1147" i="8"/>
  <c r="C1148" i="8"/>
  <c r="C1149" i="8"/>
  <c r="C1150" i="8"/>
  <c r="C1151" i="8"/>
  <c r="C1152" i="8"/>
  <c r="C1153" i="8"/>
  <c r="C1154" i="8"/>
  <c r="C1155" i="8"/>
  <c r="C1156" i="8"/>
  <c r="C1157" i="8"/>
  <c r="C1158" i="8"/>
  <c r="C1159" i="8"/>
  <c r="C1160" i="8"/>
  <c r="C1161" i="8"/>
  <c r="C1162" i="8"/>
  <c r="C1163" i="8"/>
  <c r="C1164" i="8"/>
  <c r="C1165" i="8"/>
  <c r="C1166" i="8"/>
  <c r="C1167" i="8"/>
  <c r="C1168" i="8"/>
  <c r="C1169" i="8"/>
  <c r="C1170" i="8"/>
  <c r="C1171" i="8"/>
  <c r="C1172" i="8"/>
  <c r="C1173" i="8"/>
  <c r="C1174" i="8"/>
  <c r="C1175" i="8"/>
  <c r="C1176" i="8"/>
  <c r="C1177" i="8"/>
  <c r="C1178" i="8"/>
  <c r="C1179" i="8"/>
  <c r="C1180" i="8"/>
  <c r="C1181" i="8"/>
  <c r="C1182" i="8"/>
  <c r="C1183" i="8"/>
  <c r="C1184" i="8"/>
  <c r="C1185" i="8"/>
  <c r="C1186" i="8"/>
  <c r="C1187" i="8"/>
  <c r="C1188" i="8"/>
  <c r="C1189" i="8"/>
  <c r="C1190" i="8"/>
  <c r="C1191" i="8"/>
  <c r="C1192" i="8"/>
  <c r="C1193" i="8"/>
  <c r="C1194" i="8"/>
  <c r="C1195" i="8"/>
  <c r="C1196" i="8"/>
  <c r="C1197" i="8"/>
  <c r="C1198" i="8"/>
  <c r="C1199" i="8"/>
  <c r="C1200" i="8"/>
  <c r="C1201" i="8"/>
  <c r="C1202" i="8"/>
  <c r="C1203" i="8"/>
  <c r="C1204" i="8"/>
  <c r="C1205" i="8"/>
  <c r="C1206" i="8"/>
  <c r="C1207" i="8"/>
  <c r="C1208" i="8"/>
  <c r="C1209" i="8"/>
  <c r="C1210" i="8"/>
  <c r="C1211" i="8"/>
  <c r="C1212" i="8"/>
  <c r="C1213" i="8"/>
  <c r="C1214" i="8"/>
  <c r="C1215" i="8"/>
  <c r="C1216" i="8"/>
  <c r="C1217" i="8"/>
  <c r="C1218" i="8"/>
  <c r="C1219" i="8"/>
  <c r="C1220" i="8"/>
  <c r="C1221" i="8"/>
  <c r="C1222" i="8"/>
  <c r="C1223" i="8"/>
  <c r="C1224" i="8"/>
  <c r="C1225" i="8"/>
  <c r="C1226" i="8"/>
  <c r="C1227" i="8"/>
  <c r="C1228" i="8"/>
  <c r="C1229" i="8"/>
  <c r="C1230" i="8"/>
  <c r="C1231" i="8"/>
  <c r="C1232" i="8"/>
  <c r="C1233" i="8"/>
  <c r="C1234" i="8"/>
  <c r="C1235" i="8"/>
  <c r="C1236" i="8"/>
  <c r="C1237" i="8"/>
  <c r="C1238" i="8"/>
  <c r="C1239" i="8"/>
  <c r="C1240" i="8"/>
  <c r="C1241" i="8"/>
  <c r="C1242" i="8"/>
  <c r="C1243" i="8"/>
  <c r="C1244" i="8"/>
  <c r="C1245" i="8"/>
  <c r="C1246" i="8"/>
  <c r="C1247" i="8"/>
  <c r="C1248" i="8"/>
  <c r="C1249" i="8"/>
  <c r="C1250" i="8"/>
  <c r="C1251" i="8"/>
  <c r="C1252" i="8"/>
  <c r="C1253" i="8"/>
  <c r="C1254" i="8"/>
  <c r="C1255" i="8"/>
  <c r="C1256" i="8"/>
  <c r="C1257" i="8"/>
  <c r="C1258" i="8"/>
  <c r="C1259" i="8"/>
  <c r="C1260" i="8"/>
  <c r="C1261" i="8"/>
  <c r="C1262" i="8"/>
  <c r="C1263" i="8"/>
  <c r="C1264" i="8"/>
  <c r="C1265" i="8"/>
  <c r="C1266" i="8"/>
  <c r="C1267" i="8"/>
  <c r="C1268" i="8"/>
  <c r="C1269" i="8"/>
  <c r="C1270" i="8"/>
  <c r="C1271" i="8"/>
  <c r="C1272" i="8"/>
  <c r="C1273" i="8"/>
  <c r="C1274" i="8"/>
  <c r="C1275" i="8"/>
  <c r="C1276" i="8"/>
  <c r="C1277" i="8"/>
  <c r="C1278" i="8"/>
  <c r="C1279" i="8"/>
  <c r="C1280" i="8"/>
  <c r="C1281" i="8"/>
  <c r="C1282" i="8"/>
  <c r="C1283" i="8"/>
  <c r="C1284" i="8"/>
  <c r="C1285" i="8"/>
  <c r="C1286" i="8"/>
  <c r="C1287" i="8"/>
  <c r="C1288" i="8"/>
  <c r="C1289" i="8"/>
  <c r="C1290" i="8"/>
  <c r="C1291" i="8"/>
  <c r="C1292" i="8"/>
  <c r="C1293" i="8"/>
  <c r="C1294" i="8"/>
  <c r="C1295" i="8"/>
  <c r="C1296" i="8"/>
  <c r="C1297" i="8"/>
  <c r="C1298" i="8"/>
  <c r="C1299" i="8"/>
  <c r="C1300" i="8"/>
  <c r="C1301" i="8"/>
  <c r="C1302" i="8"/>
  <c r="C1303" i="8"/>
  <c r="C1304" i="8"/>
  <c r="C1305" i="8"/>
  <c r="C1306" i="8"/>
  <c r="C1307" i="8"/>
  <c r="C1308" i="8"/>
  <c r="C1309" i="8"/>
  <c r="C1310" i="8"/>
  <c r="C1311" i="8"/>
  <c r="C1312" i="8"/>
  <c r="C1313" i="8"/>
  <c r="C1314" i="8"/>
  <c r="C1315" i="8"/>
  <c r="C1316" i="8"/>
  <c r="C1317" i="8"/>
  <c r="C1318" i="8"/>
  <c r="C1319" i="8"/>
  <c r="C1320" i="8"/>
  <c r="C1321" i="8"/>
  <c r="C1322" i="8"/>
  <c r="C1323" i="8"/>
  <c r="C1324" i="8"/>
  <c r="C1325" i="8"/>
  <c r="C1326" i="8"/>
  <c r="C1327" i="8"/>
  <c r="C1328" i="8"/>
  <c r="C1329" i="8"/>
  <c r="C1330" i="8"/>
  <c r="C1331" i="8"/>
  <c r="C1332" i="8"/>
  <c r="C1333" i="8"/>
  <c r="C1334" i="8"/>
  <c r="C1335" i="8"/>
  <c r="C1336" i="8"/>
  <c r="C1337" i="8"/>
  <c r="C1338" i="8"/>
  <c r="C1339" i="8"/>
  <c r="C1340" i="8"/>
  <c r="C1341" i="8"/>
  <c r="C1342" i="8"/>
  <c r="C1343" i="8"/>
  <c r="C1344" i="8"/>
  <c r="C1345" i="8"/>
  <c r="C1346" i="8"/>
  <c r="C1347" i="8"/>
  <c r="C1348" i="8"/>
  <c r="C1349" i="8"/>
  <c r="C1350" i="8"/>
  <c r="C1351" i="8"/>
  <c r="C1352" i="8"/>
  <c r="C1353" i="8"/>
  <c r="C1354" i="8"/>
  <c r="C1355" i="8"/>
  <c r="C1356" i="8"/>
  <c r="C1357" i="8"/>
  <c r="C1358" i="8"/>
  <c r="C1359" i="8"/>
  <c r="C1360" i="8"/>
  <c r="C1361" i="8"/>
  <c r="C1362" i="8"/>
  <c r="C1363" i="8"/>
  <c r="C1364" i="8"/>
  <c r="C1365" i="8"/>
  <c r="C1366" i="8"/>
  <c r="C1367" i="8"/>
  <c r="C1368" i="8"/>
  <c r="C1369" i="8"/>
  <c r="C1370" i="8"/>
  <c r="C1371" i="8"/>
  <c r="C1372" i="8"/>
  <c r="C1373" i="8"/>
  <c r="C1374" i="8"/>
  <c r="C1375" i="8"/>
  <c r="C1376" i="8"/>
  <c r="C1377" i="8"/>
  <c r="C1378" i="8"/>
  <c r="C1379" i="8"/>
  <c r="C1380" i="8"/>
  <c r="C1381" i="8"/>
  <c r="C1382" i="8"/>
  <c r="C1383" i="8"/>
  <c r="C1384" i="8"/>
  <c r="C1385" i="8"/>
  <c r="C1386" i="8"/>
  <c r="C1387" i="8"/>
  <c r="C1388" i="8"/>
  <c r="C1389" i="8"/>
  <c r="C1390" i="8"/>
  <c r="C1391" i="8"/>
  <c r="C1392" i="8"/>
  <c r="C1393" i="8"/>
  <c r="C1394" i="8"/>
  <c r="C1395" i="8"/>
  <c r="C1396" i="8"/>
  <c r="C1397" i="8"/>
  <c r="C1398" i="8"/>
  <c r="C1399" i="8"/>
  <c r="C1400" i="8"/>
  <c r="C1401" i="8"/>
  <c r="C1402" i="8"/>
  <c r="C1403" i="8"/>
  <c r="C1404" i="8"/>
  <c r="C1405" i="8"/>
  <c r="C1406" i="8"/>
  <c r="C1407" i="8"/>
  <c r="C1408" i="8"/>
  <c r="C1409" i="8"/>
  <c r="C1410" i="8"/>
  <c r="C1411" i="8"/>
  <c r="C1412" i="8"/>
  <c r="C1413" i="8"/>
  <c r="C1414" i="8"/>
  <c r="C1415" i="8"/>
  <c r="C1416" i="8"/>
  <c r="C1417" i="8"/>
  <c r="C1418" i="8"/>
  <c r="C1419" i="8"/>
  <c r="C1420" i="8"/>
  <c r="C1421" i="8"/>
  <c r="C1422" i="8"/>
  <c r="C1423" i="8"/>
  <c r="C1424" i="8"/>
  <c r="C1425" i="8"/>
  <c r="C1426" i="8"/>
  <c r="C1427" i="8"/>
  <c r="C1428" i="8"/>
  <c r="C1429" i="8"/>
  <c r="C1430" i="8"/>
  <c r="C1431" i="8"/>
  <c r="C1432" i="8"/>
  <c r="C1433" i="8"/>
  <c r="C1434" i="8"/>
  <c r="C1435" i="8"/>
  <c r="C1436" i="8"/>
  <c r="C1437" i="8"/>
  <c r="C1438" i="8"/>
  <c r="C1439" i="8"/>
  <c r="C1440" i="8"/>
  <c r="E1440" i="8"/>
  <c r="E1439" i="8"/>
  <c r="E1438" i="8"/>
  <c r="E1437" i="8"/>
  <c r="E1436" i="8"/>
  <c r="E1435" i="8"/>
  <c r="E1434" i="8"/>
  <c r="E1433" i="8"/>
  <c r="E1432" i="8"/>
  <c r="E1431" i="8"/>
  <c r="E1430" i="8"/>
  <c r="E1429" i="8"/>
  <c r="E1428" i="8"/>
  <c r="E1427" i="8"/>
  <c r="E1426" i="8"/>
  <c r="E1425" i="8"/>
  <c r="E1424" i="8"/>
  <c r="E1423" i="8"/>
  <c r="E1422" i="8"/>
  <c r="E1421" i="8"/>
  <c r="E1420" i="8"/>
  <c r="E1419" i="8"/>
  <c r="E1418" i="8"/>
  <c r="E1417" i="8"/>
  <c r="E1416" i="8"/>
  <c r="E1415" i="8"/>
  <c r="E1414" i="8"/>
  <c r="E1413" i="8"/>
  <c r="E1412" i="8"/>
  <c r="E1411" i="8"/>
  <c r="E1410" i="8"/>
  <c r="E1409" i="8"/>
  <c r="E1408" i="8"/>
  <c r="E1407" i="8"/>
  <c r="E1406" i="8"/>
  <c r="E1405" i="8"/>
  <c r="E1404" i="8"/>
  <c r="E1403" i="8"/>
  <c r="E1402" i="8"/>
  <c r="E1401" i="8"/>
  <c r="E1400" i="8"/>
  <c r="E1399" i="8"/>
  <c r="E1398" i="8"/>
  <c r="E1397" i="8"/>
  <c r="E1396" i="8"/>
  <c r="E1395" i="8"/>
  <c r="E1394" i="8"/>
  <c r="E1393" i="8"/>
  <c r="E1392" i="8"/>
  <c r="E1391" i="8"/>
  <c r="E1390" i="8"/>
  <c r="E1389" i="8"/>
  <c r="E1388" i="8"/>
  <c r="E1387" i="8"/>
  <c r="E1386" i="8"/>
  <c r="E1385" i="8"/>
  <c r="E1384" i="8"/>
  <c r="E1383" i="8"/>
  <c r="E1382" i="8"/>
  <c r="E1381" i="8"/>
  <c r="E1380" i="8"/>
  <c r="E1379" i="8"/>
  <c r="E1378" i="8"/>
  <c r="E1377" i="8"/>
  <c r="E1376" i="8"/>
  <c r="E1375" i="8"/>
  <c r="E1374" i="8"/>
  <c r="E1373" i="8"/>
  <c r="E1372" i="8"/>
  <c r="E1371" i="8"/>
  <c r="E1370" i="8"/>
  <c r="E1369" i="8"/>
  <c r="E1368" i="8"/>
  <c r="E1367" i="8"/>
  <c r="E1366" i="8"/>
  <c r="E1365" i="8"/>
  <c r="E1364" i="8"/>
  <c r="E1363" i="8"/>
  <c r="E1362" i="8"/>
  <c r="E1361" i="8"/>
  <c r="E1360" i="8"/>
  <c r="E1359" i="8"/>
  <c r="E1358" i="8"/>
  <c r="E1357" i="8"/>
  <c r="E1356" i="8"/>
  <c r="E1355" i="8"/>
  <c r="E1354" i="8"/>
  <c r="E1353" i="8"/>
  <c r="E1352" i="8"/>
  <c r="E1351" i="8"/>
  <c r="E1350" i="8"/>
  <c r="E1349" i="8"/>
  <c r="E1348" i="8"/>
  <c r="E1347" i="8"/>
  <c r="E1346" i="8"/>
  <c r="E1345" i="8"/>
  <c r="E1344" i="8"/>
  <c r="E1343" i="8"/>
  <c r="E1342" i="8"/>
  <c r="E1341" i="8"/>
  <c r="E1340" i="8"/>
  <c r="E1339" i="8"/>
  <c r="E1338" i="8"/>
  <c r="E1337" i="8"/>
  <c r="E1336" i="8"/>
  <c r="E1335" i="8"/>
  <c r="E1334" i="8"/>
  <c r="E1333" i="8"/>
  <c r="E1332" i="8"/>
  <c r="E1331" i="8"/>
  <c r="E1330" i="8"/>
  <c r="E1329" i="8"/>
  <c r="E1328" i="8"/>
  <c r="E1327" i="8"/>
  <c r="E1326" i="8"/>
  <c r="E1325" i="8"/>
  <c r="E1324" i="8"/>
  <c r="E1323" i="8"/>
  <c r="E1322" i="8"/>
  <c r="E1321" i="8"/>
  <c r="E1320" i="8"/>
  <c r="E1319" i="8"/>
  <c r="E1318" i="8"/>
  <c r="E1317" i="8"/>
  <c r="E1316" i="8"/>
  <c r="E1315" i="8"/>
  <c r="E1314" i="8"/>
  <c r="E1313" i="8"/>
  <c r="E1312" i="8"/>
  <c r="E1311" i="8"/>
  <c r="E1310" i="8"/>
  <c r="E1309" i="8"/>
  <c r="E1308" i="8"/>
  <c r="E1307" i="8"/>
  <c r="E1306" i="8"/>
  <c r="E1305" i="8"/>
  <c r="E1304" i="8"/>
  <c r="E1303" i="8"/>
  <c r="E1302" i="8"/>
  <c r="E1301" i="8"/>
  <c r="E1300" i="8"/>
  <c r="E1299" i="8"/>
  <c r="E1298" i="8"/>
  <c r="E1297" i="8"/>
  <c r="E1296" i="8"/>
  <c r="E1295" i="8"/>
  <c r="E1294" i="8"/>
  <c r="E1293" i="8"/>
  <c r="E1292" i="8"/>
  <c r="E1291" i="8"/>
  <c r="E1290" i="8"/>
  <c r="E1289" i="8"/>
  <c r="E1288" i="8"/>
  <c r="E1287" i="8"/>
  <c r="E1286" i="8"/>
  <c r="E1285" i="8"/>
  <c r="E1284" i="8"/>
  <c r="E1283" i="8"/>
  <c r="E1282" i="8"/>
  <c r="E1281" i="8"/>
  <c r="E1280" i="8"/>
  <c r="E1279" i="8"/>
  <c r="E1278" i="8"/>
  <c r="E1277" i="8"/>
  <c r="E1276" i="8"/>
  <c r="E1275" i="8"/>
  <c r="E1274" i="8"/>
  <c r="E1273" i="8"/>
  <c r="E1272" i="8"/>
  <c r="E1271" i="8"/>
  <c r="E1270" i="8"/>
  <c r="E1269" i="8"/>
  <c r="E1268" i="8"/>
  <c r="E1267" i="8"/>
  <c r="E1266" i="8"/>
  <c r="E1265" i="8"/>
  <c r="E1264" i="8"/>
  <c r="E1263" i="8"/>
  <c r="E1262" i="8"/>
  <c r="E1261" i="8"/>
  <c r="E1260" i="8"/>
  <c r="E1259" i="8"/>
  <c r="E1258" i="8"/>
  <c r="E1257" i="8"/>
  <c r="E1256" i="8"/>
  <c r="E1255" i="8"/>
  <c r="E1254" i="8"/>
  <c r="E1253" i="8"/>
  <c r="E1252" i="8"/>
  <c r="E1251" i="8"/>
  <c r="E1250" i="8"/>
  <c r="E1249" i="8"/>
  <c r="E1248" i="8"/>
  <c r="E1247" i="8"/>
  <c r="E1246" i="8"/>
  <c r="E1245" i="8"/>
  <c r="E1244" i="8"/>
  <c r="E1243" i="8"/>
  <c r="E1242" i="8"/>
  <c r="E1241" i="8"/>
  <c r="E1240" i="8"/>
  <c r="E1239" i="8"/>
  <c r="E1238" i="8"/>
  <c r="E1237" i="8"/>
  <c r="E1236" i="8"/>
  <c r="E1235" i="8"/>
  <c r="E1234" i="8"/>
  <c r="E1233" i="8"/>
  <c r="E1232" i="8"/>
  <c r="E1231" i="8"/>
  <c r="E1230" i="8"/>
  <c r="E1229" i="8"/>
  <c r="E1228" i="8"/>
  <c r="E1227" i="8"/>
  <c r="E1226" i="8"/>
  <c r="E1225" i="8"/>
  <c r="E1224" i="8"/>
  <c r="E1223" i="8"/>
  <c r="E1222" i="8"/>
  <c r="E1221" i="8"/>
  <c r="E1220" i="8"/>
  <c r="E1219" i="8"/>
  <c r="E1218" i="8"/>
  <c r="E1217" i="8"/>
  <c r="E1216" i="8"/>
  <c r="E1215" i="8"/>
  <c r="E1214" i="8"/>
  <c r="E1213" i="8"/>
  <c r="E1212" i="8"/>
  <c r="E1211" i="8"/>
  <c r="E1210" i="8"/>
  <c r="E1209" i="8"/>
  <c r="E1208" i="8"/>
  <c r="E1207" i="8"/>
  <c r="E1206" i="8"/>
  <c r="E1205" i="8"/>
  <c r="E1204" i="8"/>
  <c r="E1203" i="8"/>
  <c r="E1202" i="8"/>
  <c r="E1201" i="8"/>
  <c r="E1200" i="8"/>
  <c r="E1199" i="8"/>
  <c r="E1198" i="8"/>
  <c r="E1197" i="8"/>
  <c r="E1196" i="8"/>
  <c r="E1195" i="8"/>
  <c r="E1194" i="8"/>
  <c r="E1193" i="8"/>
  <c r="E1192" i="8"/>
  <c r="E1191" i="8"/>
  <c r="E1190" i="8"/>
  <c r="E1189" i="8"/>
  <c r="E1188" i="8"/>
  <c r="E1187" i="8"/>
  <c r="E1186" i="8"/>
  <c r="E1185" i="8"/>
  <c r="E1184" i="8"/>
  <c r="E1183" i="8"/>
  <c r="E1182" i="8"/>
  <c r="E1181" i="8"/>
  <c r="E1180" i="8"/>
  <c r="E1179" i="8"/>
  <c r="E1178" i="8"/>
  <c r="E1177" i="8"/>
  <c r="E1176" i="8"/>
  <c r="E1175" i="8"/>
  <c r="E1174" i="8"/>
  <c r="E1173" i="8"/>
  <c r="E1172" i="8"/>
  <c r="E1171" i="8"/>
  <c r="E1170" i="8"/>
  <c r="E1169" i="8"/>
  <c r="E1168" i="8"/>
  <c r="E1167" i="8"/>
  <c r="E1166" i="8"/>
  <c r="E1165" i="8"/>
  <c r="E1164" i="8"/>
  <c r="E1163" i="8"/>
  <c r="E1162" i="8"/>
  <c r="E1161" i="8"/>
  <c r="E1160" i="8"/>
  <c r="E1159" i="8"/>
  <c r="E1158" i="8"/>
  <c r="E1157" i="8"/>
  <c r="E1156" i="8"/>
  <c r="E1155" i="8"/>
  <c r="E1154" i="8"/>
  <c r="E1153" i="8"/>
  <c r="E1152" i="8"/>
  <c r="E1151" i="8"/>
  <c r="E1150" i="8"/>
  <c r="E1149" i="8"/>
  <c r="E1148" i="8"/>
  <c r="E1147" i="8"/>
  <c r="E1146" i="8"/>
  <c r="E1145" i="8"/>
  <c r="E1144" i="8"/>
  <c r="E1143" i="8"/>
  <c r="E1142" i="8"/>
  <c r="E1141" i="8"/>
  <c r="E1140" i="8"/>
  <c r="E1139" i="8"/>
  <c r="E1138" i="8"/>
  <c r="E1137" i="8"/>
  <c r="E1136" i="8"/>
  <c r="E1135" i="8"/>
  <c r="E1134" i="8"/>
  <c r="E1133" i="8"/>
  <c r="E1132" i="8"/>
  <c r="E1131" i="8"/>
  <c r="E1130" i="8"/>
  <c r="E1129" i="8"/>
  <c r="E1128" i="8"/>
  <c r="E1127" i="8"/>
  <c r="E1126" i="8"/>
  <c r="E1125" i="8"/>
  <c r="E1124" i="8"/>
  <c r="E1123" i="8"/>
  <c r="E1122" i="8"/>
  <c r="E1121" i="8"/>
  <c r="E1120" i="8"/>
  <c r="E1119" i="8"/>
  <c r="E1118" i="8"/>
  <c r="E1117" i="8"/>
  <c r="E1116" i="8"/>
  <c r="E1115" i="8"/>
  <c r="E1114" i="8"/>
  <c r="E1113" i="8"/>
  <c r="E1112" i="8"/>
  <c r="E1111" i="8"/>
  <c r="E1110" i="8"/>
  <c r="E1109" i="8"/>
  <c r="E1108" i="8"/>
  <c r="E1107" i="8"/>
  <c r="E1106" i="8"/>
  <c r="E1105" i="8"/>
  <c r="E1104" i="8"/>
  <c r="E1103" i="8"/>
  <c r="E1102" i="8"/>
  <c r="E1101" i="8"/>
  <c r="E1100" i="8"/>
  <c r="E1099" i="8"/>
  <c r="E1098" i="8"/>
  <c r="E1097" i="8"/>
  <c r="E1096" i="8"/>
  <c r="E1095" i="8"/>
  <c r="E1094" i="8"/>
  <c r="E1093" i="8"/>
  <c r="E1092" i="8"/>
  <c r="E1091" i="8"/>
  <c r="E1090" i="8"/>
  <c r="E1089" i="8"/>
  <c r="E1088" i="8"/>
  <c r="E1087" i="8"/>
  <c r="E1086" i="8"/>
  <c r="E1085" i="8"/>
  <c r="E1084" i="8"/>
  <c r="E1083" i="8"/>
  <c r="E1082" i="8"/>
  <c r="E1081" i="8"/>
  <c r="E1080" i="8"/>
  <c r="E1079" i="8"/>
  <c r="E1078" i="8"/>
  <c r="E1077" i="8"/>
  <c r="E1076" i="8"/>
  <c r="E1075" i="8"/>
  <c r="E1074" i="8"/>
  <c r="E1073" i="8"/>
  <c r="E1072" i="8"/>
  <c r="E1071" i="8"/>
  <c r="E1070" i="8"/>
  <c r="E1069" i="8"/>
  <c r="E1068" i="8"/>
  <c r="E1067" i="8"/>
  <c r="E1066" i="8"/>
  <c r="E1065" i="8"/>
  <c r="E1064" i="8"/>
  <c r="E1063" i="8"/>
  <c r="E1062" i="8"/>
  <c r="E1061" i="8"/>
  <c r="E1060" i="8"/>
  <c r="E1059" i="8"/>
  <c r="E1058" i="8"/>
  <c r="E1057" i="8"/>
  <c r="E1056" i="8"/>
  <c r="E1055" i="8"/>
  <c r="E1054" i="8"/>
  <c r="E1053" i="8"/>
  <c r="E1052" i="8"/>
  <c r="E1051" i="8"/>
  <c r="E1050" i="8"/>
  <c r="E1049" i="8"/>
  <c r="E1048" i="8"/>
  <c r="E1047" i="8"/>
  <c r="E1046" i="8"/>
  <c r="E1045" i="8"/>
  <c r="E1044" i="8"/>
  <c r="E1043" i="8"/>
  <c r="E1042" i="8"/>
  <c r="E1041" i="8"/>
  <c r="E1040" i="8"/>
  <c r="E1039" i="8"/>
  <c r="E1038" i="8"/>
  <c r="E1037" i="8"/>
  <c r="E1036" i="8"/>
  <c r="E1035" i="8"/>
  <c r="E1034" i="8"/>
  <c r="E1033" i="8"/>
  <c r="E1032" i="8"/>
  <c r="E1031" i="8"/>
  <c r="E1030" i="8"/>
  <c r="E1029" i="8"/>
  <c r="E1028" i="8"/>
  <c r="E1027" i="8"/>
  <c r="E1026" i="8"/>
  <c r="E1025" i="8"/>
  <c r="E1024" i="8"/>
  <c r="E1023" i="8"/>
  <c r="E1022" i="8"/>
  <c r="E1021" i="8"/>
  <c r="E1020" i="8"/>
  <c r="E1019" i="8"/>
  <c r="E1018" i="8"/>
  <c r="E1017" i="8"/>
  <c r="E1016" i="8"/>
  <c r="E1015" i="8"/>
  <c r="E1014" i="8"/>
  <c r="E1013" i="8"/>
  <c r="E1012" i="8"/>
  <c r="E1011" i="8"/>
  <c r="E1010" i="8"/>
  <c r="E1009" i="8"/>
  <c r="E1008" i="8"/>
  <c r="E1007" i="8"/>
  <c r="E1006" i="8"/>
  <c r="E1005" i="8"/>
  <c r="E1004" i="8"/>
  <c r="E1003" i="8"/>
  <c r="E1002" i="8"/>
  <c r="E1001" i="8"/>
  <c r="E1000" i="8"/>
  <c r="E999" i="8"/>
  <c r="E998" i="8"/>
  <c r="E997" i="8"/>
  <c r="E996" i="8"/>
  <c r="E995" i="8"/>
  <c r="E994" i="8"/>
  <c r="E993" i="8"/>
  <c r="E992" i="8"/>
  <c r="E991" i="8"/>
  <c r="E990" i="8"/>
  <c r="E989" i="8"/>
  <c r="E988" i="8"/>
  <c r="E987" i="8"/>
  <c r="E986" i="8"/>
  <c r="E985" i="8"/>
  <c r="E984" i="8"/>
  <c r="E983" i="8"/>
  <c r="E982" i="8"/>
  <c r="E981" i="8"/>
  <c r="E980" i="8"/>
  <c r="E979" i="8"/>
  <c r="E978" i="8"/>
  <c r="E977" i="8"/>
  <c r="E976" i="8"/>
  <c r="E975" i="8"/>
  <c r="E974" i="8"/>
  <c r="E973" i="8"/>
  <c r="E972" i="8"/>
  <c r="E971" i="8"/>
  <c r="E970" i="8"/>
  <c r="E969" i="8"/>
  <c r="E968" i="8"/>
  <c r="E967" i="8"/>
  <c r="E966" i="8"/>
  <c r="E965" i="8"/>
  <c r="E964" i="8"/>
  <c r="E963" i="8"/>
  <c r="E962" i="8"/>
  <c r="E961" i="8"/>
  <c r="E960" i="8"/>
  <c r="E959" i="8"/>
  <c r="E958" i="8"/>
  <c r="E957" i="8"/>
  <c r="E956" i="8"/>
  <c r="E955" i="8"/>
  <c r="E954" i="8"/>
  <c r="E953" i="8"/>
  <c r="E952" i="8"/>
  <c r="E951" i="8"/>
  <c r="E950" i="8"/>
  <c r="E949" i="8"/>
  <c r="E948" i="8"/>
  <c r="E947" i="8"/>
  <c r="E946" i="8"/>
  <c r="E945" i="8"/>
  <c r="E944" i="8"/>
  <c r="E943" i="8"/>
  <c r="E942" i="8"/>
  <c r="E941" i="8"/>
  <c r="E940" i="8"/>
  <c r="E939" i="8"/>
  <c r="E938" i="8"/>
  <c r="E937" i="8"/>
  <c r="E936" i="8"/>
  <c r="E935" i="8"/>
  <c r="E934" i="8"/>
  <c r="E933" i="8"/>
  <c r="E932" i="8"/>
  <c r="E931" i="8"/>
  <c r="E930" i="8"/>
  <c r="E929" i="8"/>
  <c r="E928" i="8"/>
  <c r="E927" i="8"/>
  <c r="E926" i="8"/>
  <c r="E925" i="8"/>
  <c r="E924" i="8"/>
  <c r="E923" i="8"/>
  <c r="E922" i="8"/>
  <c r="E921" i="8"/>
  <c r="E920" i="8"/>
  <c r="E919" i="8"/>
  <c r="E918" i="8"/>
  <c r="E917" i="8"/>
  <c r="E916" i="8"/>
  <c r="E915" i="8"/>
  <c r="E914" i="8"/>
  <c r="E913" i="8"/>
  <c r="E912" i="8"/>
  <c r="E911" i="8"/>
  <c r="E910" i="8"/>
  <c r="E909" i="8"/>
  <c r="E908" i="8"/>
  <c r="E907" i="8"/>
  <c r="E906" i="8"/>
  <c r="E905" i="8"/>
  <c r="E904" i="8"/>
  <c r="E903" i="8"/>
  <c r="E902" i="8"/>
  <c r="E901" i="8"/>
  <c r="E900" i="8"/>
  <c r="E899" i="8"/>
  <c r="E898" i="8"/>
  <c r="E897" i="8"/>
  <c r="E896" i="8"/>
  <c r="E895" i="8"/>
  <c r="E894" i="8"/>
  <c r="E893" i="8"/>
  <c r="E892" i="8"/>
  <c r="E891" i="8"/>
  <c r="E890" i="8"/>
  <c r="E889" i="8"/>
  <c r="E888" i="8"/>
  <c r="E887" i="8"/>
  <c r="E886" i="8"/>
  <c r="E885" i="8"/>
  <c r="E884" i="8"/>
  <c r="E883" i="8"/>
  <c r="E882" i="8"/>
  <c r="E881" i="8"/>
  <c r="E880" i="8"/>
  <c r="E879" i="8"/>
  <c r="E878" i="8"/>
  <c r="E877" i="8"/>
  <c r="E876" i="8"/>
  <c r="E875" i="8"/>
  <c r="E874" i="8"/>
  <c r="E873" i="8"/>
  <c r="E872" i="8"/>
  <c r="E871" i="8"/>
  <c r="E870" i="8"/>
  <c r="E869" i="8"/>
  <c r="E868" i="8"/>
  <c r="E867" i="8"/>
  <c r="E866" i="8"/>
  <c r="E865" i="8"/>
  <c r="E864" i="8"/>
  <c r="E863" i="8"/>
  <c r="E862" i="8"/>
  <c r="E861" i="8"/>
  <c r="E860" i="8"/>
  <c r="E859" i="8"/>
  <c r="E858" i="8"/>
  <c r="E857" i="8"/>
  <c r="E856" i="8"/>
  <c r="E855" i="8"/>
  <c r="E854" i="8"/>
  <c r="E853" i="8"/>
  <c r="E852" i="8"/>
  <c r="E851" i="8"/>
  <c r="E850" i="8"/>
  <c r="E849" i="8"/>
  <c r="E848" i="8"/>
  <c r="E847" i="8"/>
  <c r="E846" i="8"/>
  <c r="E845" i="8"/>
  <c r="E844" i="8"/>
  <c r="E843" i="8"/>
  <c r="E842" i="8"/>
  <c r="E841" i="8"/>
  <c r="E840" i="8"/>
  <c r="E839" i="8"/>
  <c r="E838" i="8"/>
  <c r="E837" i="8"/>
  <c r="E836" i="8"/>
  <c r="E835" i="8"/>
  <c r="E834" i="8"/>
  <c r="E833" i="8"/>
  <c r="E832" i="8"/>
  <c r="E831" i="8"/>
  <c r="E830" i="8"/>
  <c r="E829" i="8"/>
  <c r="E828" i="8"/>
  <c r="E827" i="8"/>
  <c r="E826" i="8"/>
  <c r="E825" i="8"/>
  <c r="E824" i="8"/>
  <c r="E823" i="8"/>
  <c r="E822" i="8"/>
  <c r="E821" i="8"/>
  <c r="E820" i="8"/>
  <c r="E819" i="8"/>
  <c r="E818" i="8"/>
  <c r="E817" i="8"/>
  <c r="E816" i="8"/>
  <c r="E815" i="8"/>
  <c r="E814" i="8"/>
  <c r="E813" i="8"/>
  <c r="E812" i="8"/>
  <c r="E811" i="8"/>
  <c r="E810" i="8"/>
  <c r="E809" i="8"/>
  <c r="E808" i="8"/>
  <c r="E807" i="8"/>
  <c r="E806" i="8"/>
  <c r="E805" i="8"/>
  <c r="E804" i="8"/>
  <c r="E803" i="8"/>
  <c r="E802" i="8"/>
  <c r="E801" i="8"/>
  <c r="E800" i="8"/>
  <c r="E799" i="8"/>
  <c r="E798" i="8"/>
  <c r="E797" i="8"/>
  <c r="E796" i="8"/>
  <c r="E795" i="8"/>
  <c r="E794" i="8"/>
  <c r="E793" i="8"/>
  <c r="E792" i="8"/>
  <c r="E791" i="8"/>
  <c r="E790" i="8"/>
  <c r="E789" i="8"/>
  <c r="E788" i="8"/>
  <c r="E787" i="8"/>
  <c r="E786" i="8"/>
  <c r="E785" i="8"/>
  <c r="E784" i="8"/>
  <c r="E783" i="8"/>
  <c r="E782" i="8"/>
  <c r="E781" i="8"/>
  <c r="E780" i="8"/>
  <c r="E779" i="8"/>
  <c r="E778" i="8"/>
  <c r="E777" i="8"/>
  <c r="E776" i="8"/>
  <c r="E775" i="8"/>
  <c r="E774" i="8"/>
  <c r="E773" i="8"/>
  <c r="E772" i="8"/>
  <c r="E771" i="8"/>
  <c r="E770" i="8"/>
  <c r="E769" i="8"/>
  <c r="E768" i="8"/>
  <c r="E767" i="8"/>
  <c r="E766" i="8"/>
  <c r="E765" i="8"/>
  <c r="E764" i="8"/>
  <c r="E763" i="8"/>
  <c r="E762" i="8"/>
  <c r="E761" i="8"/>
  <c r="E760" i="8"/>
  <c r="E759" i="8"/>
  <c r="E758" i="8"/>
  <c r="E757" i="8"/>
  <c r="E756" i="8"/>
  <c r="E755" i="8"/>
  <c r="E754" i="8"/>
  <c r="E753" i="8"/>
  <c r="E752" i="8"/>
  <c r="E751" i="8"/>
  <c r="E750" i="8"/>
  <c r="E749" i="8"/>
  <c r="E748" i="8"/>
  <c r="E747" i="8"/>
  <c r="E746" i="8"/>
  <c r="E745" i="8"/>
  <c r="E744" i="8"/>
  <c r="E743" i="8"/>
  <c r="E742" i="8"/>
  <c r="E741" i="8"/>
  <c r="E740" i="8"/>
  <c r="E739" i="8"/>
  <c r="E738" i="8"/>
  <c r="E737" i="8"/>
  <c r="E736" i="8"/>
  <c r="E735" i="8"/>
  <c r="E734" i="8"/>
  <c r="E733" i="8"/>
  <c r="E732" i="8"/>
  <c r="E731" i="8"/>
  <c r="E730" i="8"/>
  <c r="E729" i="8"/>
  <c r="E728" i="8"/>
  <c r="E727" i="8"/>
  <c r="E726" i="8"/>
  <c r="E725" i="8"/>
  <c r="E724" i="8"/>
  <c r="E723" i="8"/>
  <c r="E722" i="8"/>
  <c r="E721" i="8"/>
  <c r="E720" i="8"/>
  <c r="E719" i="8"/>
  <c r="E718" i="8"/>
  <c r="E717" i="8"/>
  <c r="E716" i="8"/>
  <c r="E715" i="8"/>
  <c r="E714" i="8"/>
  <c r="E713" i="8"/>
  <c r="E712" i="8"/>
  <c r="E711" i="8"/>
  <c r="E710" i="8"/>
  <c r="E709" i="8"/>
  <c r="E708" i="8"/>
  <c r="E707" i="8"/>
  <c r="E706" i="8"/>
  <c r="E705" i="8"/>
  <c r="E704" i="8"/>
  <c r="E703" i="8"/>
  <c r="E702" i="8"/>
  <c r="E701" i="8"/>
  <c r="E700" i="8"/>
  <c r="E699" i="8"/>
  <c r="E698" i="8"/>
  <c r="E697" i="8"/>
  <c r="E696" i="8"/>
  <c r="E695" i="8"/>
  <c r="E694" i="8"/>
  <c r="E693" i="8"/>
  <c r="E692" i="8"/>
  <c r="E691" i="8"/>
  <c r="E690" i="8"/>
  <c r="E689" i="8"/>
  <c r="E688" i="8"/>
  <c r="E687" i="8"/>
  <c r="E686" i="8"/>
  <c r="E685" i="8"/>
  <c r="E684" i="8"/>
  <c r="E683" i="8"/>
  <c r="E682" i="8"/>
  <c r="E681" i="8"/>
  <c r="E680" i="8"/>
  <c r="E679" i="8"/>
  <c r="E678" i="8"/>
  <c r="E677" i="8"/>
  <c r="E676" i="8"/>
  <c r="E675" i="8"/>
  <c r="E674" i="8"/>
  <c r="E673" i="8"/>
  <c r="E672" i="8"/>
  <c r="E671" i="8"/>
  <c r="E670" i="8"/>
  <c r="E669" i="8"/>
  <c r="E668" i="8"/>
  <c r="E667" i="8"/>
  <c r="E666" i="8"/>
  <c r="E665" i="8"/>
  <c r="E664" i="8"/>
  <c r="E663" i="8"/>
  <c r="E662" i="8"/>
  <c r="E661" i="8"/>
  <c r="E660" i="8"/>
  <c r="E659" i="8"/>
  <c r="E658" i="8"/>
  <c r="E657" i="8"/>
  <c r="E656" i="8"/>
  <c r="E655" i="8"/>
  <c r="E654" i="8"/>
  <c r="E653" i="8"/>
  <c r="E652" i="8"/>
  <c r="E651" i="8"/>
  <c r="E650" i="8"/>
  <c r="E649" i="8"/>
  <c r="E648" i="8"/>
  <c r="E647" i="8"/>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1442" i="8"/>
  <c r="E1441" i="8"/>
  <c r="C142" i="5"/>
  <c r="E142" i="5" s="1"/>
  <c r="C141" i="5"/>
  <c r="E141" i="5" s="1"/>
  <c r="C140" i="5"/>
  <c r="E140" i="5" s="1"/>
  <c r="C139" i="5"/>
  <c r="E139" i="5" s="1"/>
  <c r="C138" i="5"/>
  <c r="E138" i="5" s="1"/>
  <c r="C137" i="5"/>
  <c r="E137" i="5" s="1"/>
  <c r="C136" i="5"/>
  <c r="E136" i="5" s="1"/>
  <c r="C135" i="5"/>
  <c r="E135" i="5" s="1"/>
  <c r="C134" i="5"/>
  <c r="E134" i="5" s="1"/>
  <c r="C133" i="5"/>
  <c r="E133" i="5" s="1"/>
  <c r="C132" i="5"/>
  <c r="E132" i="5" s="1"/>
  <c r="C131" i="5"/>
  <c r="E131" i="5" s="1"/>
  <c r="C130" i="5"/>
  <c r="E130" i="5" s="1"/>
  <c r="C129" i="5"/>
  <c r="E129" i="5" s="1"/>
  <c r="C128" i="5"/>
  <c r="E128" i="5" s="1"/>
  <c r="C127" i="5"/>
  <c r="E127" i="5" s="1"/>
  <c r="C126" i="5"/>
  <c r="E126" i="5" s="1"/>
  <c r="C125" i="5"/>
  <c r="E125" i="5" s="1"/>
  <c r="C124" i="5"/>
  <c r="E124" i="5" s="1"/>
  <c r="C123" i="5"/>
  <c r="E123" i="5" s="1"/>
  <c r="C122" i="5"/>
  <c r="E122" i="5" s="1"/>
  <c r="C121" i="5"/>
  <c r="E121" i="5" s="1"/>
  <c r="C120" i="5"/>
  <c r="E120" i="5" s="1"/>
  <c r="C119" i="5"/>
  <c r="E119" i="5" s="1"/>
  <c r="C118" i="5"/>
  <c r="E118" i="5" s="1"/>
  <c r="C117" i="5"/>
  <c r="E117" i="5" s="1"/>
  <c r="C116" i="5"/>
  <c r="E116" i="5" s="1"/>
  <c r="C115" i="5"/>
  <c r="E115" i="5" s="1"/>
  <c r="C114" i="5"/>
  <c r="E114" i="5" s="1"/>
  <c r="C113" i="5"/>
  <c r="E113" i="5" s="1"/>
  <c r="C112" i="5"/>
  <c r="E112" i="5" s="1"/>
  <c r="C111" i="5"/>
  <c r="E111" i="5" s="1"/>
  <c r="C110" i="5"/>
  <c r="E110" i="5" s="1"/>
  <c r="C109" i="5"/>
  <c r="E109" i="5" s="1"/>
  <c r="C108" i="5"/>
  <c r="E108" i="5" s="1"/>
  <c r="C107" i="5"/>
  <c r="E107" i="5" s="1"/>
  <c r="C106" i="5"/>
  <c r="E106" i="5" s="1"/>
  <c r="C105" i="5"/>
  <c r="E105" i="5" s="1"/>
  <c r="C104" i="5"/>
  <c r="E104" i="5" s="1"/>
  <c r="C103" i="5"/>
  <c r="E103" i="5" s="1"/>
  <c r="C102" i="5"/>
  <c r="E102" i="5" s="1"/>
  <c r="C101" i="5"/>
  <c r="E101" i="5" s="1"/>
  <c r="C100" i="5"/>
  <c r="E100" i="5" s="1"/>
  <c r="C99" i="5"/>
  <c r="E99" i="5" s="1"/>
  <c r="C98" i="5"/>
  <c r="E98" i="5" s="1"/>
  <c r="C97" i="5"/>
  <c r="E97" i="5" s="1"/>
  <c r="C96" i="5"/>
  <c r="E96" i="5" s="1"/>
  <c r="C95" i="5"/>
  <c r="E95" i="5" s="1"/>
  <c r="C94" i="5"/>
  <c r="E94" i="5" s="1"/>
  <c r="C93" i="5"/>
  <c r="E93" i="5" s="1"/>
  <c r="C92" i="5"/>
  <c r="E92" i="5" s="1"/>
  <c r="C91" i="5"/>
  <c r="E91" i="5" s="1"/>
  <c r="C90" i="5"/>
  <c r="E90" i="5" s="1"/>
  <c r="C89" i="5"/>
  <c r="E89" i="5" s="1"/>
  <c r="C88" i="5"/>
  <c r="E88" i="5" s="1"/>
  <c r="C87" i="5"/>
  <c r="E87" i="5" s="1"/>
  <c r="C86" i="5"/>
  <c r="E86" i="5" s="1"/>
  <c r="C85" i="5"/>
  <c r="E85" i="5" s="1"/>
  <c r="C84" i="5"/>
  <c r="E84" i="5" s="1"/>
  <c r="C83" i="5"/>
  <c r="E83" i="5" s="1"/>
  <c r="C82" i="5"/>
  <c r="E82" i="5" s="1"/>
  <c r="C81" i="5"/>
  <c r="E81" i="5" s="1"/>
  <c r="C80" i="5"/>
  <c r="E80" i="5" s="1"/>
  <c r="C79" i="5"/>
  <c r="E79" i="5" s="1"/>
  <c r="C78" i="5"/>
  <c r="E78" i="5" s="1"/>
  <c r="C77" i="5"/>
  <c r="E77" i="5" s="1"/>
  <c r="C76" i="5"/>
  <c r="E76" i="5" s="1"/>
  <c r="C75" i="5"/>
  <c r="E75" i="5" s="1"/>
  <c r="C74" i="5"/>
  <c r="E74" i="5" s="1"/>
  <c r="C73" i="5"/>
  <c r="E73" i="5" s="1"/>
  <c r="C72" i="5"/>
  <c r="E72" i="5" s="1"/>
  <c r="C71" i="5"/>
  <c r="E71" i="5" s="1"/>
  <c r="C70" i="5"/>
  <c r="E70" i="5" s="1"/>
  <c r="C69" i="5"/>
  <c r="E69" i="5" s="1"/>
  <c r="C68" i="5"/>
  <c r="E68" i="5" s="1"/>
  <c r="C67" i="5"/>
  <c r="E67" i="5" s="1"/>
  <c r="C66" i="5"/>
  <c r="E66" i="5" s="1"/>
  <c r="C65" i="5"/>
  <c r="E65" i="5" s="1"/>
  <c r="C64" i="5"/>
  <c r="E64" i="5" s="1"/>
  <c r="C63" i="5"/>
  <c r="E63" i="5" s="1"/>
  <c r="C62" i="5"/>
  <c r="E62" i="5" s="1"/>
  <c r="C61" i="5"/>
  <c r="E61" i="5" s="1"/>
  <c r="C60" i="5"/>
  <c r="E60" i="5" s="1"/>
  <c r="C59" i="5"/>
  <c r="E59" i="5" s="1"/>
  <c r="C58" i="5"/>
  <c r="E58" i="5" s="1"/>
  <c r="C57" i="5"/>
  <c r="E57" i="5" s="1"/>
  <c r="C56" i="5"/>
  <c r="E56" i="5" s="1"/>
  <c r="C55" i="5"/>
  <c r="E55" i="5" s="1"/>
  <c r="C54" i="5"/>
  <c r="E54" i="5" s="1"/>
  <c r="C53" i="5"/>
  <c r="E53" i="5" s="1"/>
  <c r="C52" i="5"/>
  <c r="E52" i="5" s="1"/>
  <c r="C51" i="5"/>
  <c r="E51" i="5" s="1"/>
  <c r="C50" i="5"/>
  <c r="E50" i="5" s="1"/>
  <c r="C49" i="5"/>
  <c r="E49" i="5" s="1"/>
  <c r="C48" i="5"/>
  <c r="E48" i="5" s="1"/>
  <c r="C47" i="5"/>
  <c r="E47" i="5" s="1"/>
  <c r="C46" i="5"/>
  <c r="E46" i="5" s="1"/>
  <c r="C45" i="5"/>
  <c r="E45" i="5" s="1"/>
  <c r="C44" i="5"/>
  <c r="E44" i="5" s="1"/>
  <c r="C43" i="5"/>
  <c r="E43" i="5" s="1"/>
  <c r="C42" i="5"/>
  <c r="E42" i="5" s="1"/>
  <c r="C41" i="5"/>
  <c r="E41" i="5" s="1"/>
  <c r="C40" i="5"/>
  <c r="E40" i="5" s="1"/>
  <c r="C39" i="5"/>
  <c r="E39" i="5" s="1"/>
  <c r="C38" i="5"/>
  <c r="E38" i="5" s="1"/>
  <c r="C37" i="5"/>
  <c r="E37" i="5" s="1"/>
  <c r="C36" i="5"/>
  <c r="E36" i="5" s="1"/>
  <c r="C35" i="5"/>
  <c r="E35" i="5" s="1"/>
  <c r="C34" i="5"/>
  <c r="E34" i="5" s="1"/>
  <c r="C33" i="5"/>
  <c r="E33" i="5" s="1"/>
  <c r="C32" i="5"/>
  <c r="E32" i="5" s="1"/>
  <c r="C31" i="5"/>
  <c r="E31" i="5" s="1"/>
  <c r="C30" i="5"/>
  <c r="E30" i="5" s="1"/>
  <c r="C29" i="5"/>
  <c r="E29" i="5" s="1"/>
  <c r="C28" i="5"/>
  <c r="E28" i="5" s="1"/>
  <c r="C27" i="5"/>
  <c r="E27" i="5" s="1"/>
  <c r="C26" i="5"/>
  <c r="E26" i="5" s="1"/>
  <c r="C25" i="5"/>
  <c r="E25" i="5" s="1"/>
  <c r="C24" i="5"/>
  <c r="E24" i="5" s="1"/>
  <c r="E2" i="5"/>
  <c r="F3" i="5" s="1"/>
  <c r="F4" i="5" s="1"/>
  <c r="F5" i="5" s="1"/>
  <c r="F6" i="5" s="1"/>
  <c r="F7" i="5" s="1"/>
  <c r="F8" i="5" s="1"/>
  <c r="F9" i="5" s="1"/>
  <c r="F10" i="5" s="1"/>
  <c r="F11" i="5" s="1"/>
  <c r="F12" i="5" s="1"/>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121" i="5" s="1"/>
  <c r="F122" i="5" s="1"/>
  <c r="F123" i="5" s="1"/>
  <c r="F124" i="5" s="1"/>
  <c r="F125" i="5" s="1"/>
  <c r="F126" i="5" s="1"/>
  <c r="F127" i="5" s="1"/>
  <c r="F128" i="5" s="1"/>
  <c r="F129" i="5" s="1"/>
  <c r="F130" i="5" s="1"/>
  <c r="F131" i="5" s="1"/>
  <c r="F132" i="5" s="1"/>
  <c r="F133" i="5" s="1"/>
  <c r="F134" i="5" s="1"/>
  <c r="F135" i="5" s="1"/>
  <c r="F136" i="5" s="1"/>
  <c r="F137" i="5" s="1"/>
  <c r="F138" i="5" s="1"/>
  <c r="F139" i="5" s="1"/>
  <c r="F140" i="5" s="1"/>
  <c r="F141" i="5" s="1"/>
  <c r="F142" i="5" s="1"/>
  <c r="F143" i="5" s="1"/>
  <c r="F144" i="5" s="1"/>
  <c r="F145" i="5" s="1"/>
  <c r="F146" i="5" s="1"/>
  <c r="F147" i="5" s="1"/>
  <c r="F148" i="5" s="1"/>
  <c r="F149" i="5" s="1"/>
  <c r="F150" i="5" s="1"/>
  <c r="F151" i="5" s="1"/>
  <c r="F152" i="5" s="1"/>
  <c r="F153" i="5" s="1"/>
  <c r="F154" i="5" s="1"/>
  <c r="F155" i="5" s="1"/>
  <c r="F156" i="5" s="1"/>
  <c r="F157" i="5" s="1"/>
  <c r="F158" i="5" s="1"/>
  <c r="F159" i="5" s="1"/>
  <c r="F160" i="5" s="1"/>
  <c r="F161" i="5" s="1"/>
  <c r="F162" i="5" s="1"/>
  <c r="F163" i="5" s="1"/>
  <c r="F164" i="5" s="1"/>
  <c r="F165" i="5" s="1"/>
  <c r="F166" i="5" s="1"/>
  <c r="F167" i="5" s="1"/>
  <c r="F168" i="5" s="1"/>
  <c r="F169" i="5" s="1"/>
  <c r="F170" i="5" s="1"/>
  <c r="F171" i="5" s="1"/>
  <c r="F172" i="5" s="1"/>
  <c r="F173" i="5" s="1"/>
  <c r="F174" i="5" s="1"/>
  <c r="F175" i="5" s="1"/>
  <c r="F176" i="5" s="1"/>
  <c r="F177" i="5" s="1"/>
  <c r="F178" i="5" s="1"/>
  <c r="F179" i="5" s="1"/>
  <c r="F180" i="5" s="1"/>
  <c r="F181" i="5" s="1"/>
  <c r="F182" i="5" s="1"/>
  <c r="F183" i="5" s="1"/>
  <c r="F184" i="5" s="1"/>
  <c r="F185" i="5" s="1"/>
  <c r="F186" i="5" s="1"/>
  <c r="F187" i="5" s="1"/>
  <c r="F188" i="5" s="1"/>
  <c r="F189" i="5" s="1"/>
  <c r="F190" i="5" s="1"/>
  <c r="F191" i="5" s="1"/>
  <c r="F192" i="5" s="1"/>
  <c r="F193" i="5" s="1"/>
  <c r="F194" i="5" s="1"/>
  <c r="F195" i="5" s="1"/>
  <c r="F196" i="5" s="1"/>
  <c r="F197" i="5" s="1"/>
  <c r="F198" i="5" s="1"/>
  <c r="F199" i="5" s="1"/>
  <c r="F200" i="5" s="1"/>
  <c r="F201" i="5" s="1"/>
  <c r="F202" i="5" s="1"/>
  <c r="F203" i="5" s="1"/>
  <c r="F204" i="5" s="1"/>
  <c r="F205" i="5" s="1"/>
  <c r="F206" i="5" s="1"/>
  <c r="F207" i="5" s="1"/>
  <c r="F208" i="5" s="1"/>
  <c r="F209" i="5" s="1"/>
  <c r="F210" i="5" s="1"/>
  <c r="F211" i="5" s="1"/>
  <c r="F212" i="5" s="1"/>
  <c r="F213" i="5" s="1"/>
  <c r="F214" i="5" s="1"/>
  <c r="F215" i="5" s="1"/>
  <c r="F216" i="5" s="1"/>
  <c r="F217" i="5" s="1"/>
  <c r="F218" i="5" s="1"/>
  <c r="F219" i="5" s="1"/>
  <c r="F220" i="5" s="1"/>
  <c r="F221" i="5" s="1"/>
  <c r="F222" i="5" s="1"/>
  <c r="F223" i="5" s="1"/>
  <c r="F224" i="5" s="1"/>
  <c r="F225" i="5" s="1"/>
  <c r="F226" i="5" s="1"/>
  <c r="F227" i="5" s="1"/>
  <c r="F228" i="5" s="1"/>
  <c r="F229" i="5" s="1"/>
  <c r="F230" i="5" s="1"/>
  <c r="F231" i="5" s="1"/>
  <c r="F232" i="5" s="1"/>
  <c r="F233" i="5" s="1"/>
  <c r="F234" i="5" s="1"/>
  <c r="F235" i="5" s="1"/>
  <c r="F236" i="5" s="1"/>
  <c r="F237" i="5" s="1"/>
  <c r="F238" i="5" s="1"/>
  <c r="F239" i="5" s="1"/>
  <c r="F240" i="5" s="1"/>
  <c r="F241" i="5" s="1"/>
  <c r="F242" i="5" s="1"/>
  <c r="F243" i="5" s="1"/>
  <c r="F244" i="5" s="1"/>
  <c r="F245" i="5" s="1"/>
  <c r="F246" i="5" s="1"/>
  <c r="F247" i="5" s="1"/>
  <c r="F248" i="5" s="1"/>
  <c r="F249" i="5" s="1"/>
  <c r="F250" i="5" s="1"/>
  <c r="F251" i="5" s="1"/>
  <c r="F252" i="5" s="1"/>
  <c r="F253" i="5" s="1"/>
  <c r="F254" i="5" s="1"/>
  <c r="F255" i="5" s="1"/>
  <c r="F256" i="5" s="1"/>
  <c r="F257" i="5" s="1"/>
  <c r="F258" i="5" s="1"/>
  <c r="F259" i="5" s="1"/>
  <c r="F260" i="5" s="1"/>
  <c r="F261" i="5" s="1"/>
  <c r="F262" i="5" s="1"/>
  <c r="F263" i="5" s="1"/>
  <c r="F264" i="5" s="1"/>
  <c r="F265" i="5" s="1"/>
  <c r="F266" i="5" s="1"/>
  <c r="F267" i="5" s="1"/>
  <c r="F268" i="5" s="1"/>
  <c r="F269" i="5" s="1"/>
  <c r="F270" i="5" s="1"/>
  <c r="F271" i="5" s="1"/>
  <c r="F272" i="5" s="1"/>
  <c r="F273" i="5" s="1"/>
  <c r="F274" i="5" s="1"/>
  <c r="F275" i="5" s="1"/>
  <c r="F276" i="5" s="1"/>
  <c r="F277" i="5" s="1"/>
  <c r="F278" i="5" s="1"/>
  <c r="F279" i="5" s="1"/>
  <c r="F280" i="5" s="1"/>
  <c r="F281" i="5" s="1"/>
  <c r="F282" i="5" s="1"/>
  <c r="F283" i="5" s="1"/>
  <c r="F284" i="5" s="1"/>
  <c r="F285" i="5" s="1"/>
  <c r="F286" i="5" s="1"/>
  <c r="F287" i="5" s="1"/>
  <c r="F288" i="5" s="1"/>
  <c r="F289" i="5" s="1"/>
  <c r="F290" i="5" s="1"/>
  <c r="F291" i="5" s="1"/>
  <c r="F292" i="5" s="1"/>
  <c r="F293" i="5" s="1"/>
  <c r="F294" i="5" s="1"/>
  <c r="F295" i="5" s="1"/>
  <c r="F296" i="5" s="1"/>
  <c r="F297" i="5" s="1"/>
  <c r="F298" i="5" s="1"/>
  <c r="F299" i="5" s="1"/>
  <c r="F300" i="5" s="1"/>
  <c r="F301" i="5" s="1"/>
  <c r="F302" i="5" s="1"/>
  <c r="F303" i="5" s="1"/>
  <c r="F304" i="5" s="1"/>
  <c r="F305" i="5" s="1"/>
  <c r="F306" i="5" s="1"/>
  <c r="F307" i="5" s="1"/>
  <c r="F308" i="5" s="1"/>
  <c r="F309" i="5" s="1"/>
  <c r="F310" i="5" s="1"/>
  <c r="F311" i="5" s="1"/>
  <c r="F312" i="5" s="1"/>
  <c r="F313" i="5" s="1"/>
  <c r="F314" i="5" s="1"/>
  <c r="F315" i="5" s="1"/>
  <c r="F316" i="5" s="1"/>
  <c r="F317" i="5" s="1"/>
  <c r="F318" i="5" s="1"/>
  <c r="F319" i="5" s="1"/>
  <c r="F320" i="5" s="1"/>
  <c r="F321" i="5" s="1"/>
  <c r="F322" i="5" s="1"/>
  <c r="F323" i="5" s="1"/>
  <c r="F324" i="5" s="1"/>
  <c r="F325" i="5" s="1"/>
  <c r="F326" i="5" s="1"/>
  <c r="F327" i="5" s="1"/>
  <c r="F328" i="5" s="1"/>
  <c r="F329" i="5" s="1"/>
  <c r="F330" i="5" s="1"/>
  <c r="F331" i="5" s="1"/>
  <c r="F332" i="5" s="1"/>
  <c r="F333" i="5" s="1"/>
  <c r="F334" i="5" s="1"/>
  <c r="F335" i="5" s="1"/>
  <c r="F336" i="5" s="1"/>
  <c r="F337" i="5" s="1"/>
  <c r="F338" i="5" s="1"/>
  <c r="F339" i="5" s="1"/>
  <c r="F340" i="5" s="1"/>
  <c r="F341" i="5" s="1"/>
  <c r="F342" i="5" s="1"/>
  <c r="F343" i="5" s="1"/>
  <c r="F344" i="5" s="1"/>
  <c r="F345" i="5" s="1"/>
  <c r="F346" i="5" s="1"/>
  <c r="F347" i="5" s="1"/>
  <c r="F348" i="5" s="1"/>
  <c r="F349" i="5" s="1"/>
  <c r="F350" i="5" s="1"/>
  <c r="F351" i="5" s="1"/>
  <c r="F352" i="5" s="1"/>
  <c r="F353" i="5" s="1"/>
  <c r="F354" i="5" s="1"/>
  <c r="F355" i="5" s="1"/>
  <c r="F356" i="5" s="1"/>
  <c r="F357" i="5" s="1"/>
  <c r="F358" i="5" s="1"/>
  <c r="F359" i="5" s="1"/>
  <c r="F360" i="5" s="1"/>
  <c r="F361" i="5" s="1"/>
  <c r="F362" i="5" s="1"/>
  <c r="F363" i="5" s="1"/>
  <c r="F364" i="5" s="1"/>
  <c r="F365" i="5" s="1"/>
  <c r="F366" i="5" s="1"/>
  <c r="F367" i="5" s="1"/>
  <c r="F368" i="5" s="1"/>
  <c r="F369" i="5" s="1"/>
  <c r="F370" i="5" s="1"/>
  <c r="F371" i="5" s="1"/>
  <c r="F372" i="5" s="1"/>
  <c r="F373" i="5" s="1"/>
  <c r="F374" i="5" s="1"/>
  <c r="F375" i="5" s="1"/>
  <c r="F376" i="5" s="1"/>
  <c r="F377" i="5" s="1"/>
  <c r="F378" i="5" s="1"/>
  <c r="F379" i="5" s="1"/>
  <c r="F380" i="5" s="1"/>
  <c r="F381" i="5" s="1"/>
  <c r="F382" i="5" s="1"/>
  <c r="F383" i="5" s="1"/>
  <c r="F384" i="5" s="1"/>
  <c r="F385" i="5" s="1"/>
  <c r="F386" i="5" s="1"/>
  <c r="F387" i="5" s="1"/>
  <c r="F388" i="5" s="1"/>
  <c r="F389" i="5" s="1"/>
  <c r="F390" i="5" s="1"/>
  <c r="F391" i="5" s="1"/>
  <c r="F392" i="5" s="1"/>
  <c r="F393" i="5" s="1"/>
  <c r="F394" i="5" s="1"/>
  <c r="F395" i="5" s="1"/>
  <c r="F396" i="5" s="1"/>
  <c r="F397" i="5" s="1"/>
  <c r="F398" i="5" s="1"/>
  <c r="F399" i="5" s="1"/>
  <c r="F400" i="5" s="1"/>
  <c r="F401" i="5" s="1"/>
  <c r="F402" i="5" s="1"/>
  <c r="F403" i="5" s="1"/>
  <c r="F404" i="5" s="1"/>
  <c r="F405" i="5" s="1"/>
  <c r="F406" i="5" s="1"/>
  <c r="F407" i="5" s="1"/>
  <c r="F408" i="5" s="1"/>
  <c r="F409" i="5" s="1"/>
  <c r="F410" i="5" s="1"/>
  <c r="F411" i="5" s="1"/>
  <c r="F412" i="5" s="1"/>
  <c r="F413" i="5" s="1"/>
  <c r="F414" i="5" s="1"/>
  <c r="F415" i="5" s="1"/>
  <c r="F416" i="5" s="1"/>
  <c r="F417" i="5" s="1"/>
  <c r="F418" i="5" s="1"/>
  <c r="F419" i="5" s="1"/>
  <c r="F420" i="5" s="1"/>
  <c r="F421" i="5" s="1"/>
  <c r="F422" i="5" s="1"/>
  <c r="F423" i="5" s="1"/>
  <c r="F424" i="5" s="1"/>
  <c r="F425" i="5" s="1"/>
  <c r="F426" i="5" s="1"/>
  <c r="F427" i="5" s="1"/>
  <c r="F428" i="5" s="1"/>
  <c r="F429" i="5" s="1"/>
  <c r="F430" i="5" s="1"/>
  <c r="F431" i="5" s="1"/>
  <c r="F432" i="5" s="1"/>
  <c r="F433" i="5" s="1"/>
  <c r="F434" i="5" s="1"/>
  <c r="F435" i="5" s="1"/>
  <c r="F436" i="5" s="1"/>
  <c r="F437" i="5" s="1"/>
  <c r="F438" i="5" s="1"/>
  <c r="F439" i="5" s="1"/>
  <c r="F440" i="5" s="1"/>
  <c r="F441" i="5" s="1"/>
  <c r="F442" i="5" s="1"/>
  <c r="F443" i="5" s="1"/>
  <c r="F444" i="5" s="1"/>
  <c r="F445" i="5" s="1"/>
  <c r="F446" i="5" s="1"/>
  <c r="F447" i="5" s="1"/>
  <c r="F448" i="5" s="1"/>
  <c r="F449" i="5" s="1"/>
  <c r="F450" i="5" s="1"/>
  <c r="F451" i="5" s="1"/>
  <c r="F452" i="5" s="1"/>
  <c r="F453" i="5" s="1"/>
  <c r="F454" i="5" s="1"/>
  <c r="F455" i="5" s="1"/>
  <c r="F456" i="5" s="1"/>
  <c r="F457" i="5" s="1"/>
  <c r="F458" i="5" s="1"/>
  <c r="F459" i="5" s="1"/>
  <c r="F460" i="5" s="1"/>
  <c r="F461" i="5" s="1"/>
  <c r="F462" i="5" s="1"/>
  <c r="F463" i="5" s="1"/>
  <c r="F464" i="5" s="1"/>
  <c r="F465" i="5" s="1"/>
  <c r="F466" i="5" s="1"/>
  <c r="F467" i="5" s="1"/>
  <c r="F468" i="5" s="1"/>
  <c r="F469" i="5" s="1"/>
  <c r="F470" i="5" s="1"/>
  <c r="F471" i="5" s="1"/>
  <c r="F472" i="5" s="1"/>
  <c r="F473" i="5" s="1"/>
  <c r="F474" i="5" s="1"/>
  <c r="F475" i="5" s="1"/>
  <c r="F476" i="5" s="1"/>
  <c r="F477" i="5" s="1"/>
  <c r="F478" i="5" s="1"/>
  <c r="F479" i="5" s="1"/>
  <c r="F480" i="5" s="1"/>
  <c r="F481" i="5" s="1"/>
  <c r="F482" i="5" s="1"/>
  <c r="F483" i="5" s="1"/>
  <c r="F484" i="5" s="1"/>
  <c r="F485" i="5" s="1"/>
  <c r="F486" i="5" s="1"/>
  <c r="F487" i="5" s="1"/>
  <c r="F488" i="5" s="1"/>
  <c r="F489" i="5" s="1"/>
  <c r="F490" i="5" s="1"/>
  <c r="F491" i="5" s="1"/>
  <c r="F492" i="5" s="1"/>
  <c r="F493" i="5" s="1"/>
  <c r="F494" i="5" s="1"/>
  <c r="F495" i="5" s="1"/>
  <c r="F496" i="5" s="1"/>
  <c r="F497" i="5" s="1"/>
  <c r="F498" i="5" s="1"/>
  <c r="F499" i="5" s="1"/>
  <c r="F500" i="5" s="1"/>
  <c r="F501" i="5" s="1"/>
  <c r="F502" i="5" s="1"/>
  <c r="F503" i="5" s="1"/>
  <c r="F504" i="5" s="1"/>
  <c r="F505" i="5" s="1"/>
  <c r="F506" i="5" s="1"/>
  <c r="F507" i="5" s="1"/>
  <c r="F508" i="5" s="1"/>
  <c r="F509" i="5" s="1"/>
  <c r="F510" i="5" s="1"/>
  <c r="F511" i="5" s="1"/>
  <c r="F512" i="5" s="1"/>
  <c r="F513" i="5" s="1"/>
  <c r="F514" i="5" s="1"/>
  <c r="F515" i="5" s="1"/>
  <c r="F516" i="5" s="1"/>
  <c r="F517" i="5" s="1"/>
  <c r="F518" i="5" s="1"/>
  <c r="F519" i="5" s="1"/>
  <c r="F520" i="5" s="1"/>
  <c r="F521" i="5" s="1"/>
  <c r="F522" i="5" s="1"/>
  <c r="F523" i="5" s="1"/>
  <c r="F524" i="5" s="1"/>
  <c r="F525" i="5" s="1"/>
  <c r="F526" i="5" s="1"/>
  <c r="F527" i="5" s="1"/>
  <c r="F528" i="5" s="1"/>
  <c r="F529" i="5" s="1"/>
  <c r="F530" i="5" s="1"/>
  <c r="F531" i="5" s="1"/>
  <c r="F532" i="5" s="1"/>
  <c r="F533" i="5" s="1"/>
  <c r="F534" i="5" s="1"/>
  <c r="F535" i="5" s="1"/>
  <c r="F536" i="5" s="1"/>
  <c r="F537" i="5" s="1"/>
  <c r="F538" i="5" s="1"/>
  <c r="F539" i="5" s="1"/>
  <c r="F540" i="5" s="1"/>
  <c r="F541" i="5" s="1"/>
  <c r="F542" i="5" s="1"/>
  <c r="F543" i="5" s="1"/>
  <c r="F544" i="5" s="1"/>
  <c r="F545" i="5" s="1"/>
  <c r="F546" i="5" s="1"/>
  <c r="F547" i="5" s="1"/>
  <c r="F548" i="5" s="1"/>
  <c r="F549" i="5" s="1"/>
  <c r="F550" i="5" s="1"/>
  <c r="F551" i="5" s="1"/>
  <c r="F552" i="5" s="1"/>
  <c r="F553" i="5" s="1"/>
  <c r="F554" i="5" s="1"/>
  <c r="F555" i="5" s="1"/>
  <c r="F556" i="5" s="1"/>
  <c r="F557" i="5" s="1"/>
  <c r="F558" i="5" s="1"/>
  <c r="F559" i="5" s="1"/>
  <c r="F560" i="5" s="1"/>
  <c r="F561" i="5" s="1"/>
  <c r="F562" i="5" s="1"/>
  <c r="F563" i="5" s="1"/>
  <c r="F564" i="5" s="1"/>
  <c r="F565" i="5" s="1"/>
  <c r="F566" i="5" s="1"/>
  <c r="F567" i="5" s="1"/>
  <c r="F568" i="5" s="1"/>
  <c r="F569" i="5" s="1"/>
  <c r="F570" i="5" s="1"/>
  <c r="F571" i="5" s="1"/>
  <c r="F572" i="5" s="1"/>
  <c r="F573" i="5" s="1"/>
  <c r="F574" i="5" s="1"/>
  <c r="F575" i="5" s="1"/>
  <c r="F576" i="5" s="1"/>
  <c r="F577" i="5" s="1"/>
  <c r="F578" i="5" s="1"/>
  <c r="F579" i="5" s="1"/>
  <c r="F580" i="5" s="1"/>
  <c r="F581" i="5" s="1"/>
  <c r="F582" i="5" s="1"/>
  <c r="F583" i="5" s="1"/>
  <c r="F584" i="5" s="1"/>
  <c r="F585" i="5" s="1"/>
  <c r="F586" i="5" s="1"/>
  <c r="F587" i="5" s="1"/>
  <c r="F588" i="5" s="1"/>
  <c r="F589" i="5" s="1"/>
  <c r="F590" i="5" s="1"/>
  <c r="F591" i="5" s="1"/>
  <c r="F592" i="5" s="1"/>
  <c r="F593" i="5" s="1"/>
  <c r="F594" i="5" s="1"/>
  <c r="F595" i="5" s="1"/>
  <c r="F596" i="5" s="1"/>
  <c r="F597" i="5" s="1"/>
  <c r="F598" i="5" s="1"/>
  <c r="F599" i="5" s="1"/>
  <c r="F600" i="5" s="1"/>
  <c r="F601" i="5" s="1"/>
  <c r="F602" i="5" s="1"/>
  <c r="F603" i="5" s="1"/>
  <c r="F604" i="5" s="1"/>
  <c r="F605" i="5" s="1"/>
  <c r="F606" i="5" s="1"/>
  <c r="F607" i="5" s="1"/>
  <c r="F608" i="5" s="1"/>
  <c r="F609" i="5" s="1"/>
  <c r="F610" i="5" s="1"/>
  <c r="F611" i="5" s="1"/>
  <c r="F612" i="5" s="1"/>
  <c r="F613" i="5" s="1"/>
  <c r="F614" i="5" s="1"/>
  <c r="F615" i="5" s="1"/>
  <c r="F616" i="5" s="1"/>
  <c r="F617" i="5" s="1"/>
  <c r="F618" i="5" s="1"/>
  <c r="F619" i="5" s="1"/>
  <c r="F620" i="5" s="1"/>
  <c r="F621" i="5" s="1"/>
  <c r="F622" i="5" s="1"/>
  <c r="F623" i="5" s="1"/>
  <c r="F624" i="5" s="1"/>
  <c r="F625" i="5" s="1"/>
  <c r="F626" i="5" s="1"/>
  <c r="F627" i="5" s="1"/>
  <c r="F628" i="5" s="1"/>
  <c r="F629" i="5" s="1"/>
  <c r="F630" i="5" s="1"/>
  <c r="F631" i="5" s="1"/>
  <c r="F632" i="5" s="1"/>
  <c r="F633" i="5" s="1"/>
  <c r="F634" i="5" s="1"/>
  <c r="F635" i="5" s="1"/>
  <c r="F636" i="5" s="1"/>
  <c r="F637" i="5" s="1"/>
  <c r="F638" i="5" s="1"/>
  <c r="F639" i="5" s="1"/>
  <c r="F640" i="5" s="1"/>
  <c r="F641" i="5" s="1"/>
  <c r="F642" i="5" s="1"/>
  <c r="F643" i="5" s="1"/>
  <c r="F644" i="5" s="1"/>
  <c r="F645" i="5" s="1"/>
  <c r="F646" i="5" s="1"/>
  <c r="F647" i="5" s="1"/>
  <c r="F648" i="5" s="1"/>
  <c r="F649" i="5" s="1"/>
  <c r="F650" i="5" s="1"/>
  <c r="F651" i="5" s="1"/>
  <c r="F652" i="5" s="1"/>
  <c r="F653" i="5" s="1"/>
  <c r="F654" i="5" s="1"/>
  <c r="F655" i="5" s="1"/>
  <c r="F656" i="5" s="1"/>
  <c r="F657" i="5" s="1"/>
  <c r="F658" i="5" s="1"/>
  <c r="F659" i="5" s="1"/>
  <c r="F660" i="5" s="1"/>
  <c r="F661" i="5" s="1"/>
  <c r="F662" i="5" s="1"/>
  <c r="F663" i="5" s="1"/>
  <c r="F664" i="5" s="1"/>
  <c r="F665" i="5" s="1"/>
  <c r="F666" i="5" s="1"/>
  <c r="F667" i="5" s="1"/>
  <c r="F668" i="5" s="1"/>
  <c r="F669" i="5" s="1"/>
  <c r="F670" i="5" s="1"/>
  <c r="F671" i="5" s="1"/>
  <c r="F672" i="5" s="1"/>
  <c r="F673" i="5" s="1"/>
  <c r="F674" i="5" s="1"/>
  <c r="F675" i="5" s="1"/>
  <c r="F676" i="5" s="1"/>
  <c r="F677" i="5" s="1"/>
  <c r="F678" i="5" s="1"/>
  <c r="F679" i="5" s="1"/>
  <c r="F680" i="5" s="1"/>
  <c r="F681" i="5" s="1"/>
  <c r="F682" i="5" s="1"/>
  <c r="F683" i="5" s="1"/>
  <c r="F684" i="5" s="1"/>
  <c r="F685" i="5" s="1"/>
  <c r="F686" i="5" s="1"/>
  <c r="F687" i="5" s="1"/>
  <c r="F688" i="5" s="1"/>
  <c r="F689" i="5" s="1"/>
  <c r="F690" i="5" s="1"/>
  <c r="F691" i="5" s="1"/>
  <c r="F692" i="5" s="1"/>
  <c r="F693" i="5" s="1"/>
  <c r="F694" i="5" s="1"/>
  <c r="F695" i="5" s="1"/>
  <c r="F696" i="5" s="1"/>
  <c r="F697" i="5" s="1"/>
  <c r="F698" i="5" s="1"/>
  <c r="F699" i="5" s="1"/>
  <c r="F700" i="5" s="1"/>
  <c r="F701" i="5" s="1"/>
  <c r="F702" i="5" s="1"/>
  <c r="F703" i="5" s="1"/>
  <c r="F704" i="5" s="1"/>
  <c r="F705" i="5" s="1"/>
  <c r="F706" i="5" s="1"/>
  <c r="F707" i="5" s="1"/>
  <c r="F708" i="5" s="1"/>
  <c r="F709" i="5" s="1"/>
  <c r="F710" i="5" s="1"/>
  <c r="F711" i="5" s="1"/>
  <c r="F712" i="5" s="1"/>
  <c r="F713" i="5" s="1"/>
  <c r="F714" i="5" s="1"/>
  <c r="F715" i="5" s="1"/>
  <c r="F716" i="5" s="1"/>
  <c r="F717" i="5" s="1"/>
  <c r="F718" i="5" s="1"/>
  <c r="F719" i="5" s="1"/>
  <c r="F720" i="5" s="1"/>
  <c r="F721" i="5" s="1"/>
  <c r="F722" i="5" s="1"/>
  <c r="F723" i="5" s="1"/>
  <c r="F724" i="5" s="1"/>
  <c r="F725" i="5" s="1"/>
  <c r="F726" i="5" s="1"/>
  <c r="F727" i="5" s="1"/>
  <c r="F728" i="5" s="1"/>
  <c r="F729" i="5" s="1"/>
  <c r="F730" i="5" s="1"/>
  <c r="F731" i="5" s="1"/>
  <c r="F732" i="5" s="1"/>
  <c r="F733" i="5" s="1"/>
  <c r="F734" i="5" s="1"/>
  <c r="F735" i="5" s="1"/>
  <c r="F736" i="5" s="1"/>
  <c r="F737" i="5" s="1"/>
  <c r="F738" i="5" s="1"/>
  <c r="F739" i="5" s="1"/>
  <c r="F740" i="5" s="1"/>
  <c r="F741" i="5" s="1"/>
  <c r="F742" i="5" s="1"/>
  <c r="F743" i="5" s="1"/>
  <c r="F744" i="5" s="1"/>
  <c r="F745" i="5" s="1"/>
  <c r="F746" i="5" s="1"/>
  <c r="F747" i="5" s="1"/>
  <c r="F748" i="5" s="1"/>
  <c r="F749" i="5" s="1"/>
  <c r="F750" i="5" s="1"/>
  <c r="F751" i="5" s="1"/>
  <c r="F752" i="5" s="1"/>
  <c r="F753" i="5" s="1"/>
  <c r="F754" i="5" s="1"/>
  <c r="F755" i="5" s="1"/>
  <c r="F756" i="5" s="1"/>
  <c r="F757" i="5" s="1"/>
  <c r="F758" i="5" s="1"/>
  <c r="F759" i="5" s="1"/>
  <c r="F760" i="5" s="1"/>
  <c r="F761" i="5" s="1"/>
  <c r="F762" i="5" s="1"/>
  <c r="F763" i="5" s="1"/>
  <c r="F764" i="5" s="1"/>
  <c r="F765" i="5" s="1"/>
  <c r="F766" i="5" s="1"/>
  <c r="F767" i="5" s="1"/>
  <c r="F768" i="5" s="1"/>
  <c r="F769" i="5" s="1"/>
  <c r="F770" i="5" s="1"/>
  <c r="F771" i="5" s="1"/>
  <c r="F772" i="5" s="1"/>
  <c r="F773" i="5" s="1"/>
  <c r="F774" i="5" s="1"/>
  <c r="F775" i="5" s="1"/>
  <c r="F776" i="5" s="1"/>
  <c r="F777" i="5" s="1"/>
  <c r="F778" i="5" s="1"/>
  <c r="F779" i="5" s="1"/>
  <c r="F780" i="5" s="1"/>
  <c r="F781" i="5" s="1"/>
  <c r="F782" i="5" s="1"/>
  <c r="F783" i="5" s="1"/>
  <c r="F784" i="5" s="1"/>
  <c r="F785" i="5" s="1"/>
  <c r="F786" i="5" s="1"/>
  <c r="F787" i="5" s="1"/>
  <c r="F788" i="5" s="1"/>
  <c r="F789" i="5" s="1"/>
  <c r="F790" i="5" s="1"/>
  <c r="F791" i="5" s="1"/>
  <c r="F792" i="5" s="1"/>
  <c r="F793" i="5" s="1"/>
  <c r="F794" i="5" s="1"/>
  <c r="F795" i="5" s="1"/>
  <c r="F796" i="5" s="1"/>
  <c r="F797" i="5" s="1"/>
  <c r="F798" i="5" s="1"/>
  <c r="F799" i="5" s="1"/>
  <c r="F800" i="5" s="1"/>
  <c r="F801" i="5" s="1"/>
  <c r="F802" i="5" s="1"/>
  <c r="F803" i="5" s="1"/>
  <c r="F804" i="5" s="1"/>
  <c r="F805" i="5" s="1"/>
  <c r="F806" i="5" s="1"/>
  <c r="F807" i="5" s="1"/>
  <c r="F808" i="5" s="1"/>
  <c r="F809" i="5" s="1"/>
  <c r="F810" i="5" s="1"/>
  <c r="F811" i="5" s="1"/>
  <c r="F812" i="5" s="1"/>
  <c r="F813" i="5" s="1"/>
  <c r="F814" i="5" s="1"/>
  <c r="F815" i="5" s="1"/>
  <c r="F816" i="5" s="1"/>
  <c r="F817" i="5" s="1"/>
  <c r="F818" i="5" s="1"/>
  <c r="F819" i="5" s="1"/>
  <c r="F820" i="5" s="1"/>
  <c r="F821" i="5" s="1"/>
  <c r="F822" i="5" s="1"/>
  <c r="F823" i="5" s="1"/>
  <c r="F824" i="5" s="1"/>
  <c r="F825" i="5" s="1"/>
  <c r="F826" i="5" s="1"/>
  <c r="F827" i="5" s="1"/>
  <c r="F828" i="5" s="1"/>
  <c r="F829" i="5" s="1"/>
  <c r="F830" i="5" s="1"/>
  <c r="F831" i="5" s="1"/>
  <c r="F832" i="5" s="1"/>
  <c r="F833" i="5" s="1"/>
  <c r="F834" i="5" s="1"/>
  <c r="F835" i="5" s="1"/>
  <c r="F836" i="5" s="1"/>
  <c r="F837" i="5" s="1"/>
  <c r="F838" i="5" s="1"/>
  <c r="F839" i="5" s="1"/>
  <c r="F840" i="5" s="1"/>
  <c r="F841" i="5" s="1"/>
  <c r="F842" i="5" s="1"/>
  <c r="F843" i="5" s="1"/>
  <c r="F844" i="5" s="1"/>
  <c r="F845" i="5" s="1"/>
  <c r="F846" i="5" s="1"/>
  <c r="F847" i="5" s="1"/>
  <c r="F848" i="5" s="1"/>
  <c r="F849" i="5" s="1"/>
  <c r="F850" i="5" s="1"/>
  <c r="F851" i="5" s="1"/>
  <c r="F852" i="5" s="1"/>
  <c r="F853" i="5" s="1"/>
  <c r="F854" i="5" s="1"/>
  <c r="F855" i="5" s="1"/>
  <c r="F856" i="5" s="1"/>
  <c r="F857" i="5" s="1"/>
  <c r="F858" i="5" s="1"/>
  <c r="F859" i="5" s="1"/>
  <c r="F860" i="5" s="1"/>
  <c r="F861" i="5" s="1"/>
  <c r="F862" i="5" s="1"/>
  <c r="F863" i="5" s="1"/>
  <c r="F864" i="5" s="1"/>
  <c r="F865" i="5" s="1"/>
  <c r="F866" i="5" s="1"/>
  <c r="F867" i="5" s="1"/>
  <c r="F868" i="5" s="1"/>
  <c r="F869" i="5" s="1"/>
  <c r="F870" i="5" s="1"/>
  <c r="F871" i="5" s="1"/>
  <c r="F872" i="5" s="1"/>
  <c r="F873" i="5" s="1"/>
  <c r="F874" i="5" s="1"/>
  <c r="F875" i="5" s="1"/>
  <c r="F876" i="5" s="1"/>
  <c r="F877" i="5" s="1"/>
  <c r="F878" i="5" s="1"/>
  <c r="F879" i="5" s="1"/>
  <c r="F880" i="5" s="1"/>
  <c r="F881" i="5" s="1"/>
  <c r="F882" i="5" s="1"/>
  <c r="F883" i="5" s="1"/>
  <c r="F884" i="5" s="1"/>
  <c r="F885" i="5" s="1"/>
  <c r="F886" i="5" s="1"/>
  <c r="F887" i="5" s="1"/>
  <c r="F888" i="5" s="1"/>
  <c r="F889" i="5" s="1"/>
  <c r="F890" i="5" s="1"/>
  <c r="F891" i="5" s="1"/>
  <c r="F892" i="5" s="1"/>
  <c r="F893" i="5" s="1"/>
  <c r="F894" i="5" s="1"/>
  <c r="F895" i="5" s="1"/>
  <c r="F896" i="5" s="1"/>
  <c r="F897" i="5" s="1"/>
  <c r="F898" i="5" s="1"/>
  <c r="F899" i="5" s="1"/>
  <c r="F900" i="5" s="1"/>
  <c r="F901" i="5" s="1"/>
  <c r="F902" i="5" s="1"/>
  <c r="F903" i="5" s="1"/>
  <c r="F904" i="5" s="1"/>
  <c r="F905" i="5" s="1"/>
  <c r="F906" i="5" s="1"/>
  <c r="F907" i="5" s="1"/>
  <c r="F908" i="5" s="1"/>
  <c r="F909" i="5" s="1"/>
  <c r="F910" i="5" s="1"/>
  <c r="F911" i="5" s="1"/>
  <c r="F912" i="5" s="1"/>
  <c r="F913" i="5" s="1"/>
  <c r="F914" i="5" s="1"/>
  <c r="F915" i="5" s="1"/>
  <c r="F916" i="5" s="1"/>
  <c r="F917" i="5" s="1"/>
  <c r="F918" i="5" s="1"/>
  <c r="F919" i="5" s="1"/>
  <c r="F920" i="5" s="1"/>
  <c r="F921" i="5" s="1"/>
  <c r="F922" i="5" s="1"/>
  <c r="F923" i="5" s="1"/>
  <c r="F924" i="5" s="1"/>
  <c r="F925" i="5" s="1"/>
  <c r="F926" i="5" s="1"/>
  <c r="F927" i="5" s="1"/>
  <c r="F928" i="5" s="1"/>
  <c r="F929" i="5" s="1"/>
  <c r="F930" i="5" s="1"/>
  <c r="F931" i="5" s="1"/>
  <c r="F932" i="5" s="1"/>
  <c r="F933" i="5" s="1"/>
  <c r="F934" i="5" s="1"/>
  <c r="F935" i="5" s="1"/>
  <c r="F936" i="5" s="1"/>
  <c r="F937" i="5" s="1"/>
  <c r="F938" i="5" s="1"/>
  <c r="F939" i="5" s="1"/>
  <c r="F940" i="5" s="1"/>
  <c r="F941" i="5" s="1"/>
  <c r="F942" i="5" s="1"/>
  <c r="F943" i="5" s="1"/>
  <c r="F944" i="5" s="1"/>
  <c r="F945" i="5" s="1"/>
  <c r="F946" i="5" s="1"/>
  <c r="F947" i="5" s="1"/>
  <c r="F948" i="5" s="1"/>
  <c r="F949" i="5" s="1"/>
  <c r="F950" i="5" s="1"/>
  <c r="F951" i="5" s="1"/>
  <c r="F952" i="5" s="1"/>
  <c r="F953" i="5" s="1"/>
  <c r="F954" i="5" s="1"/>
  <c r="F955" i="5" s="1"/>
  <c r="F956" i="5" s="1"/>
  <c r="F957" i="5" s="1"/>
  <c r="F958" i="5" s="1"/>
  <c r="F959" i="5" s="1"/>
  <c r="F960" i="5" s="1"/>
  <c r="F961" i="5" s="1"/>
  <c r="F962" i="5" s="1"/>
  <c r="F963" i="5" s="1"/>
  <c r="F964" i="5" s="1"/>
  <c r="F965" i="5" s="1"/>
  <c r="F966" i="5" s="1"/>
  <c r="F967" i="5" s="1"/>
  <c r="F968" i="5" s="1"/>
  <c r="F969" i="5" s="1"/>
  <c r="F970" i="5" s="1"/>
  <c r="F971" i="5" s="1"/>
  <c r="F972" i="5" s="1"/>
  <c r="F973" i="5" s="1"/>
  <c r="F974" i="5" s="1"/>
  <c r="F975" i="5" s="1"/>
  <c r="F976" i="5" s="1"/>
  <c r="F977" i="5" s="1"/>
  <c r="F978" i="5" s="1"/>
  <c r="F979" i="5" s="1"/>
  <c r="F980" i="5" s="1"/>
  <c r="F981" i="5" s="1"/>
  <c r="F982" i="5" s="1"/>
  <c r="F983" i="5" s="1"/>
  <c r="F984" i="5" s="1"/>
  <c r="F985" i="5" s="1"/>
  <c r="F986" i="5" s="1"/>
  <c r="F987" i="5" s="1"/>
  <c r="F988" i="5" s="1"/>
  <c r="F989" i="5" s="1"/>
  <c r="F990" i="5" s="1"/>
  <c r="F991" i="5" s="1"/>
  <c r="F992" i="5" s="1"/>
  <c r="F993" i="5" s="1"/>
  <c r="F994" i="5" s="1"/>
  <c r="F995" i="5" s="1"/>
  <c r="F996" i="5" s="1"/>
  <c r="F997" i="5" s="1"/>
  <c r="F998" i="5" s="1"/>
  <c r="F999" i="5" s="1"/>
  <c r="F1000" i="5" s="1"/>
  <c r="F1001" i="5" s="1"/>
  <c r="F1002" i="5" s="1"/>
  <c r="F1003" i="5" s="1"/>
  <c r="F1004" i="5" s="1"/>
  <c r="F1005" i="5" s="1"/>
  <c r="F1006" i="5" s="1"/>
  <c r="F1007" i="5" s="1"/>
  <c r="F1008" i="5" s="1"/>
  <c r="F1009" i="5" s="1"/>
  <c r="F1010" i="5" s="1"/>
  <c r="F1011" i="5" s="1"/>
  <c r="F1012" i="5" s="1"/>
  <c r="F1013" i="5" s="1"/>
  <c r="F1014" i="5" s="1"/>
  <c r="F1015" i="5" s="1"/>
  <c r="F1016" i="5" s="1"/>
  <c r="F1017" i="5" s="1"/>
  <c r="F1018" i="5" s="1"/>
  <c r="F1019" i="5" s="1"/>
  <c r="F1020" i="5" s="1"/>
  <c r="F1021" i="5" s="1"/>
  <c r="F1022" i="5" s="1"/>
  <c r="F1023" i="5" s="1"/>
  <c r="F1024" i="5" s="1"/>
  <c r="F1025" i="5" s="1"/>
  <c r="F1026" i="5" s="1"/>
  <c r="F1027" i="5" s="1"/>
  <c r="F1028" i="5" s="1"/>
  <c r="F1029" i="5" s="1"/>
  <c r="F1030" i="5" s="1"/>
  <c r="F1031" i="5" s="1"/>
  <c r="F1032" i="5" s="1"/>
  <c r="F1033" i="5" s="1"/>
  <c r="F1034" i="5" s="1"/>
  <c r="F1035" i="5" s="1"/>
  <c r="F1036" i="5" s="1"/>
  <c r="F1037" i="5" s="1"/>
  <c r="F1038" i="5" s="1"/>
  <c r="F1039" i="5" s="1"/>
  <c r="F1040" i="5" s="1"/>
  <c r="F1041" i="5" s="1"/>
  <c r="F1042" i="5" s="1"/>
  <c r="F1043" i="5" s="1"/>
  <c r="F1044" i="5" s="1"/>
  <c r="F1045" i="5" s="1"/>
  <c r="F1046" i="5" s="1"/>
  <c r="F1047" i="5" s="1"/>
  <c r="F1048" i="5" s="1"/>
  <c r="F1049" i="5" s="1"/>
  <c r="F1050" i="5" s="1"/>
  <c r="F1051" i="5" s="1"/>
  <c r="F1052" i="5" s="1"/>
  <c r="F1053" i="5" s="1"/>
  <c r="F1054" i="5" s="1"/>
  <c r="F1055" i="5" s="1"/>
  <c r="F1056" i="5" s="1"/>
  <c r="F1057" i="5" s="1"/>
  <c r="F1058" i="5" s="1"/>
  <c r="F1059" i="5" s="1"/>
  <c r="F1060" i="5" s="1"/>
  <c r="F1061" i="5" s="1"/>
  <c r="F1062" i="5" s="1"/>
  <c r="F1063" i="5" s="1"/>
  <c r="F1064" i="5" s="1"/>
  <c r="F1065" i="5" s="1"/>
  <c r="F1066" i="5" s="1"/>
  <c r="F1067" i="5" s="1"/>
  <c r="F1068" i="5" s="1"/>
  <c r="F1069" i="5" s="1"/>
  <c r="F1070" i="5" s="1"/>
  <c r="F1071" i="5" s="1"/>
  <c r="F1072" i="5" s="1"/>
  <c r="F1073" i="5" s="1"/>
  <c r="F1074" i="5" s="1"/>
  <c r="F1075" i="5" s="1"/>
  <c r="F1076" i="5" s="1"/>
  <c r="F1077" i="5" s="1"/>
  <c r="F1078" i="5" s="1"/>
  <c r="F1079" i="5" s="1"/>
  <c r="F1080" i="5" s="1"/>
  <c r="F1081" i="5" s="1"/>
  <c r="F1082" i="5" s="1"/>
  <c r="F1083" i="5" s="1"/>
  <c r="F1084" i="5" s="1"/>
  <c r="F1085" i="5" s="1"/>
  <c r="F1086" i="5" s="1"/>
  <c r="F1087" i="5" s="1"/>
  <c r="F1088" i="5" s="1"/>
  <c r="F1089" i="5" s="1"/>
  <c r="F1090" i="5" s="1"/>
  <c r="F1091" i="5" s="1"/>
  <c r="F1092" i="5" s="1"/>
  <c r="F1093" i="5" s="1"/>
  <c r="F1094" i="5" s="1"/>
  <c r="F1095" i="5" s="1"/>
  <c r="F1096" i="5" s="1"/>
  <c r="F1097" i="5" s="1"/>
  <c r="F1098" i="5" s="1"/>
  <c r="F1099" i="5" s="1"/>
  <c r="F1100" i="5" s="1"/>
  <c r="F1101" i="5" s="1"/>
  <c r="F1102" i="5" s="1"/>
  <c r="F1103" i="5" s="1"/>
  <c r="F1104" i="5" s="1"/>
  <c r="F1105" i="5" s="1"/>
  <c r="F1106" i="5" s="1"/>
  <c r="F1107" i="5" s="1"/>
  <c r="F1108" i="5" s="1"/>
  <c r="F1109" i="5" s="1"/>
  <c r="F1110" i="5" s="1"/>
  <c r="F1111" i="5" s="1"/>
  <c r="F1112" i="5" s="1"/>
  <c r="F1113" i="5" s="1"/>
  <c r="F1114" i="5" s="1"/>
  <c r="F1115" i="5" s="1"/>
  <c r="F1116" i="5" s="1"/>
  <c r="F1117" i="5" s="1"/>
  <c r="F1118" i="5" s="1"/>
  <c r="F1119" i="5" s="1"/>
  <c r="F1120" i="5" s="1"/>
  <c r="F1121" i="5" s="1"/>
  <c r="F1122" i="5" s="1"/>
  <c r="F1123" i="5" s="1"/>
  <c r="F1124" i="5" s="1"/>
  <c r="F1125" i="5" s="1"/>
  <c r="F1126" i="5" s="1"/>
  <c r="F1127" i="5" s="1"/>
  <c r="F1128" i="5" s="1"/>
  <c r="F1129" i="5" s="1"/>
  <c r="F1130" i="5" s="1"/>
  <c r="F1131" i="5" s="1"/>
  <c r="F1132" i="5" s="1"/>
  <c r="F1133" i="5" s="1"/>
  <c r="F1134" i="5" s="1"/>
  <c r="F1135" i="5" s="1"/>
  <c r="F1136" i="5" s="1"/>
  <c r="F1137" i="5" s="1"/>
  <c r="F1138" i="5" s="1"/>
  <c r="F1139" i="5" s="1"/>
  <c r="F1140" i="5" s="1"/>
  <c r="F1141" i="5" s="1"/>
  <c r="F1142" i="5" s="1"/>
  <c r="F1143" i="5" s="1"/>
  <c r="F1144" i="5" s="1"/>
  <c r="F1145" i="5" s="1"/>
  <c r="F1146" i="5" s="1"/>
  <c r="F1147" i="5" s="1"/>
  <c r="F1148" i="5" s="1"/>
  <c r="F1149" i="5" s="1"/>
  <c r="F1150" i="5" s="1"/>
  <c r="F1151" i="5" s="1"/>
  <c r="F1152" i="5" s="1"/>
  <c r="F1153" i="5" s="1"/>
  <c r="F1154" i="5" s="1"/>
  <c r="F1155" i="5" s="1"/>
  <c r="F1156" i="5" s="1"/>
  <c r="F1157" i="5" s="1"/>
  <c r="F1158" i="5" s="1"/>
  <c r="F1159" i="5" s="1"/>
  <c r="F1160" i="5" s="1"/>
  <c r="F1161" i="5" s="1"/>
  <c r="F1162" i="5" s="1"/>
  <c r="F1163" i="5" s="1"/>
  <c r="F1164" i="5" s="1"/>
  <c r="F1165" i="5" s="1"/>
  <c r="F1166" i="5" s="1"/>
  <c r="F1167" i="5" s="1"/>
  <c r="F1168" i="5" s="1"/>
  <c r="F1169" i="5" s="1"/>
  <c r="F1170" i="5" s="1"/>
  <c r="F1171" i="5" s="1"/>
  <c r="F1172" i="5" s="1"/>
  <c r="F1173" i="5" s="1"/>
  <c r="F1174" i="5" s="1"/>
  <c r="F1175" i="5" s="1"/>
  <c r="F1176" i="5" s="1"/>
  <c r="F1177" i="5" s="1"/>
  <c r="F1178" i="5" s="1"/>
  <c r="F1179" i="5" s="1"/>
  <c r="F1180" i="5" s="1"/>
  <c r="F1181" i="5" s="1"/>
  <c r="F1182" i="5" s="1"/>
  <c r="F1183" i="5" s="1"/>
  <c r="F1184" i="5" s="1"/>
  <c r="F1185" i="5" s="1"/>
  <c r="F1186" i="5" s="1"/>
  <c r="F1187" i="5" s="1"/>
  <c r="F1188" i="5" s="1"/>
  <c r="F1189" i="5" s="1"/>
  <c r="F1190" i="5" s="1"/>
  <c r="F1191" i="5" s="1"/>
  <c r="F1192" i="5" s="1"/>
  <c r="F1193" i="5" s="1"/>
  <c r="F1194" i="5" s="1"/>
  <c r="F1195" i="5" s="1"/>
  <c r="F1196" i="5" s="1"/>
  <c r="F1197" i="5" s="1"/>
  <c r="F1198" i="5" s="1"/>
  <c r="F1199" i="5" s="1"/>
  <c r="F1200" i="5" s="1"/>
  <c r="F1201" i="5" s="1"/>
  <c r="F1202" i="5" s="1"/>
  <c r="F1203" i="5" s="1"/>
  <c r="F1204" i="5" s="1"/>
  <c r="F1205" i="5" s="1"/>
  <c r="F1206" i="5" s="1"/>
  <c r="F1207" i="5" s="1"/>
  <c r="F1208" i="5" s="1"/>
  <c r="F1209" i="5" s="1"/>
  <c r="F1210" i="5" s="1"/>
  <c r="F1211" i="5" s="1"/>
  <c r="F1212" i="5" s="1"/>
  <c r="F1213" i="5" s="1"/>
  <c r="F1214" i="5" s="1"/>
  <c r="F1215" i="5" s="1"/>
  <c r="F1216" i="5" s="1"/>
  <c r="F1217" i="5" s="1"/>
  <c r="F1218" i="5" s="1"/>
  <c r="F1219" i="5" s="1"/>
  <c r="F1220" i="5" s="1"/>
  <c r="F1221" i="5" s="1"/>
  <c r="F1222" i="5" s="1"/>
  <c r="F1223" i="5" s="1"/>
  <c r="F1224" i="5" s="1"/>
  <c r="F1225" i="5" s="1"/>
  <c r="F1226" i="5" s="1"/>
  <c r="F1227" i="5" s="1"/>
  <c r="F1228" i="5" s="1"/>
  <c r="F1229" i="5" s="1"/>
  <c r="F1230" i="5" s="1"/>
  <c r="F1231" i="5" s="1"/>
  <c r="F1232" i="5" s="1"/>
  <c r="F1233" i="5" s="1"/>
  <c r="F1234" i="5" s="1"/>
  <c r="F1235" i="5" s="1"/>
  <c r="F1236" i="5" s="1"/>
  <c r="F1237" i="5" s="1"/>
  <c r="F1238" i="5" s="1"/>
  <c r="F1239" i="5" s="1"/>
  <c r="F1240" i="5" s="1"/>
  <c r="F1241" i="5" s="1"/>
  <c r="F1242" i="5" s="1"/>
  <c r="F1243" i="5" s="1"/>
  <c r="F1244" i="5" s="1"/>
  <c r="F1245" i="5" s="1"/>
  <c r="F1246" i="5" s="1"/>
  <c r="F1247" i="5" s="1"/>
  <c r="F1248" i="5" s="1"/>
  <c r="F1249" i="5" s="1"/>
  <c r="F1250" i="5" s="1"/>
  <c r="F1251" i="5" s="1"/>
  <c r="F1252" i="5" s="1"/>
  <c r="F1253" i="5" s="1"/>
  <c r="F1254" i="5" s="1"/>
  <c r="F1255" i="5" s="1"/>
  <c r="F1256" i="5" s="1"/>
  <c r="F1257" i="5" s="1"/>
  <c r="F1258" i="5" s="1"/>
  <c r="F1259" i="5" s="1"/>
  <c r="F1260" i="5" s="1"/>
  <c r="F1261" i="5" s="1"/>
  <c r="F1262" i="5" s="1"/>
  <c r="F1263" i="5" s="1"/>
  <c r="F1264" i="5" s="1"/>
  <c r="F1265" i="5" s="1"/>
  <c r="F1266" i="5" s="1"/>
  <c r="F1267" i="5" s="1"/>
  <c r="F1268" i="5" s="1"/>
  <c r="F1269" i="5" s="1"/>
  <c r="F1270" i="5" s="1"/>
  <c r="F1271" i="5" s="1"/>
  <c r="F1272" i="5" s="1"/>
  <c r="F1273" i="5" s="1"/>
  <c r="F1274" i="5" s="1"/>
  <c r="F1275" i="5" s="1"/>
  <c r="F1276" i="5" s="1"/>
  <c r="F1277" i="5" s="1"/>
  <c r="F1278" i="5" s="1"/>
  <c r="F1279" i="5" s="1"/>
  <c r="F1280" i="5" s="1"/>
  <c r="F1281" i="5" s="1"/>
  <c r="F1282" i="5" s="1"/>
  <c r="F1283" i="5" s="1"/>
  <c r="F1284" i="5" s="1"/>
  <c r="F1285" i="5" s="1"/>
  <c r="F1286" i="5" s="1"/>
  <c r="F1287" i="5" s="1"/>
  <c r="F1288" i="5" s="1"/>
  <c r="F1289" i="5" s="1"/>
  <c r="F1290" i="5" s="1"/>
  <c r="F1291" i="5" s="1"/>
  <c r="F1292" i="5" s="1"/>
  <c r="F1293" i="5" s="1"/>
  <c r="F1294" i="5" s="1"/>
  <c r="F1295" i="5" s="1"/>
  <c r="F1296" i="5" s="1"/>
  <c r="F1297" i="5" s="1"/>
  <c r="F1298" i="5" s="1"/>
  <c r="F1299" i="5" s="1"/>
  <c r="F1300" i="5" s="1"/>
  <c r="F1301" i="5" s="1"/>
  <c r="F1302" i="5" s="1"/>
  <c r="F1303" i="5" s="1"/>
  <c r="F1304" i="5" s="1"/>
  <c r="F1305" i="5" s="1"/>
  <c r="F1306" i="5" s="1"/>
  <c r="F1307" i="5" s="1"/>
  <c r="F1308" i="5" s="1"/>
  <c r="F1309" i="5" s="1"/>
  <c r="F1310" i="5" s="1"/>
  <c r="F1311" i="5" s="1"/>
  <c r="F1312" i="5" s="1"/>
  <c r="F1313" i="5" s="1"/>
  <c r="F1314" i="5" s="1"/>
  <c r="F1315" i="5" s="1"/>
  <c r="F1316" i="5" s="1"/>
  <c r="F1317" i="5" s="1"/>
  <c r="F1318" i="5" s="1"/>
  <c r="F1319" i="5" s="1"/>
  <c r="F1320" i="5" s="1"/>
  <c r="F1321" i="5" s="1"/>
  <c r="F1322" i="5" s="1"/>
  <c r="F1323" i="5" s="1"/>
  <c r="F1324" i="5" s="1"/>
  <c r="F1325" i="5" s="1"/>
  <c r="F1326" i="5" s="1"/>
  <c r="F1327" i="5" s="1"/>
  <c r="F1328" i="5" s="1"/>
  <c r="F1329" i="5" s="1"/>
  <c r="F1330" i="5" s="1"/>
  <c r="F1331" i="5" s="1"/>
  <c r="F1332" i="5" s="1"/>
  <c r="F1333" i="5" s="1"/>
  <c r="F1334" i="5" s="1"/>
  <c r="F1335" i="5" s="1"/>
  <c r="F1336" i="5" s="1"/>
  <c r="F1337" i="5" s="1"/>
  <c r="F1338" i="5" s="1"/>
  <c r="F1339" i="5" s="1"/>
  <c r="F1340" i="5" s="1"/>
  <c r="F1341" i="5" s="1"/>
  <c r="F1342" i="5" s="1"/>
  <c r="F1343" i="5" s="1"/>
  <c r="F1344" i="5" s="1"/>
  <c r="F1345" i="5" s="1"/>
  <c r="F1346" i="5" s="1"/>
  <c r="F1347" i="5" s="1"/>
  <c r="F1348" i="5" s="1"/>
  <c r="F1349" i="5" s="1"/>
  <c r="F1350" i="5" s="1"/>
  <c r="F1351" i="5" s="1"/>
  <c r="F1352" i="5" s="1"/>
  <c r="F1353" i="5" s="1"/>
  <c r="F1354" i="5" s="1"/>
  <c r="F1355" i="5" s="1"/>
  <c r="F1356" i="5" s="1"/>
  <c r="F1357" i="5" s="1"/>
  <c r="F1358" i="5" s="1"/>
  <c r="F1359" i="5" s="1"/>
  <c r="F1360" i="5" s="1"/>
  <c r="F1361" i="5" s="1"/>
  <c r="F1362" i="5" s="1"/>
  <c r="F1363" i="5" s="1"/>
  <c r="F1364" i="5" s="1"/>
  <c r="F1365" i="5" s="1"/>
  <c r="F1366" i="5" s="1"/>
  <c r="F1367" i="5" s="1"/>
  <c r="F1368" i="5" s="1"/>
  <c r="F1369" i="5" s="1"/>
  <c r="F1370" i="5" s="1"/>
  <c r="F1371" i="5" s="1"/>
  <c r="F1372" i="5" s="1"/>
  <c r="F1373" i="5" s="1"/>
  <c r="F1374" i="5" s="1"/>
  <c r="F1375" i="5" s="1"/>
  <c r="F1376" i="5" s="1"/>
  <c r="F1377" i="5" s="1"/>
  <c r="F1378" i="5" s="1"/>
  <c r="F1379" i="5" s="1"/>
  <c r="F1380" i="5" s="1"/>
  <c r="F1381" i="5" s="1"/>
  <c r="F1382" i="5" s="1"/>
  <c r="F1383" i="5" s="1"/>
  <c r="F1384" i="5" s="1"/>
  <c r="F1385" i="5" s="1"/>
  <c r="F1386" i="5" s="1"/>
  <c r="F1387" i="5" s="1"/>
  <c r="F1388" i="5" s="1"/>
  <c r="F1389" i="5" s="1"/>
  <c r="F1390" i="5" s="1"/>
  <c r="F1391" i="5" s="1"/>
  <c r="F1392" i="5" s="1"/>
  <c r="F1393" i="5" s="1"/>
  <c r="F1394" i="5" s="1"/>
  <c r="F1395" i="5" s="1"/>
  <c r="F1396" i="5" s="1"/>
  <c r="F1397" i="5" s="1"/>
  <c r="F1398" i="5" s="1"/>
  <c r="F1399" i="5" s="1"/>
  <c r="F1400" i="5" s="1"/>
  <c r="F1401" i="5" s="1"/>
  <c r="F1402" i="5" s="1"/>
  <c r="F1403" i="5" s="1"/>
  <c r="F1404" i="5" s="1"/>
  <c r="F1405" i="5" s="1"/>
  <c r="F1406" i="5" s="1"/>
  <c r="F1407" i="5" s="1"/>
  <c r="F1408" i="5" s="1"/>
  <c r="F1409" i="5" s="1"/>
  <c r="F1410" i="5" s="1"/>
  <c r="F1411" i="5" s="1"/>
  <c r="F1412" i="5" s="1"/>
  <c r="F1413" i="5" s="1"/>
  <c r="F1414" i="5" s="1"/>
  <c r="F1415" i="5" s="1"/>
  <c r="F1416" i="5" s="1"/>
  <c r="F1417" i="5" s="1"/>
  <c r="F1418" i="5" s="1"/>
  <c r="F1419" i="5" s="1"/>
  <c r="F1420" i="5" s="1"/>
  <c r="F1421" i="5" s="1"/>
  <c r="F1422" i="5" s="1"/>
  <c r="F1423" i="5" s="1"/>
  <c r="F1424" i="5" s="1"/>
  <c r="F1425" i="5" s="1"/>
  <c r="F1426" i="5" s="1"/>
  <c r="F1427" i="5" s="1"/>
  <c r="F1428" i="5" s="1"/>
  <c r="F1429" i="5" s="1"/>
  <c r="F1430" i="5" s="1"/>
  <c r="F1431" i="5" s="1"/>
  <c r="F1432" i="5" s="1"/>
  <c r="F1433" i="5" s="1"/>
  <c r="F1434" i="5" s="1"/>
  <c r="F1435" i="5" s="1"/>
  <c r="F1436" i="5" s="1"/>
  <c r="F1437" i="5" s="1"/>
  <c r="F1438" i="5" s="1"/>
  <c r="F1439" i="5" s="1"/>
  <c r="F1440" i="5" s="1"/>
  <c r="F1441" i="5" s="1"/>
  <c r="F1442" i="5" s="1"/>
  <c r="I48" i="11" l="1"/>
  <c r="C91" i="12" s="1"/>
  <c r="I91" i="12" s="1"/>
  <c r="K91" i="12" s="1"/>
  <c r="I49" i="11"/>
  <c r="C92" i="12" s="1"/>
  <c r="I92" i="12" s="1"/>
  <c r="K92" i="12" s="1"/>
  <c r="H49" i="11"/>
  <c r="C85" i="12" s="1"/>
  <c r="I85" i="12" s="1"/>
  <c r="K85" i="12" s="1"/>
  <c r="H48" i="11"/>
  <c r="C84" i="12" s="1"/>
  <c r="I84" i="12" s="1"/>
  <c r="K84" i="12" s="1"/>
  <c r="I51" i="11"/>
  <c r="C94" i="12" s="1"/>
  <c r="I94" i="12" s="1"/>
  <c r="K94" i="12" s="1"/>
  <c r="H51" i="11"/>
  <c r="C87" i="12" s="1"/>
  <c r="I87" i="12" s="1"/>
  <c r="K87" i="12" s="1"/>
  <c r="I50" i="11"/>
  <c r="C93" i="12" s="1"/>
  <c r="I93" i="12" s="1"/>
  <c r="K93" i="12" s="1"/>
  <c r="H50" i="11"/>
  <c r="C86" i="12" s="1"/>
  <c r="I86" i="12" s="1"/>
  <c r="K86" i="12" s="1"/>
  <c r="I47" i="11"/>
  <c r="C90" i="12" s="1"/>
  <c r="I90" i="12" s="1"/>
  <c r="K90" i="12" s="1"/>
  <c r="H47" i="11"/>
  <c r="C83" i="12" s="1"/>
  <c r="I83" i="12" s="1"/>
  <c r="K83" i="12" s="1"/>
  <c r="I46" i="11"/>
  <c r="C89" i="12" s="1"/>
  <c r="I89" i="12" s="1"/>
  <c r="H46" i="11"/>
  <c r="C82" i="12" s="1"/>
  <c r="I82" i="12" s="1"/>
  <c r="K82" i="12" s="1"/>
  <c r="J108" i="12"/>
  <c r="C11" i="7" s="1"/>
  <c r="K108" i="12"/>
  <c r="J44" i="12"/>
  <c r="B8" i="7" s="1"/>
  <c r="J82" i="12"/>
  <c r="B10" i="7" s="1"/>
  <c r="J127" i="12"/>
  <c r="C12" i="7" s="1"/>
  <c r="J234" i="12"/>
  <c r="J215" i="12"/>
  <c r="J196" i="12"/>
  <c r="J241" i="12"/>
  <c r="J222" i="12"/>
  <c r="J203" i="12"/>
  <c r="J177" i="12"/>
  <c r="B15" i="7" s="1"/>
  <c r="J158" i="12"/>
  <c r="B14" i="7" s="1"/>
  <c r="J139" i="12"/>
  <c r="B13" i="7" s="1"/>
  <c r="J101" i="12"/>
  <c r="B11" i="7" s="1"/>
  <c r="J120" i="12"/>
  <c r="B12" i="7" s="1"/>
  <c r="J184" i="12"/>
  <c r="C15" i="7" s="1"/>
  <c r="J165" i="12"/>
  <c r="C14" i="7" s="1"/>
  <c r="J146" i="12"/>
  <c r="C13" i="7" s="1"/>
  <c r="K89" i="12" l="1"/>
  <c r="J89" i="12"/>
  <c r="C10" i="7" s="1"/>
  <c r="C3" i="8"/>
  <c r="E3" i="8" s="1"/>
  <c r="C2" i="8"/>
  <c r="E2" i="8" s="1"/>
  <c r="F3" i="8" s="1"/>
  <c r="F4" i="8" s="1"/>
  <c r="C16" i="7"/>
  <c r="B16" i="7"/>
  <c r="C32" i="14" s="1"/>
  <c r="E32" i="14" s="1"/>
  <c r="C17" i="7"/>
  <c r="B17" i="7"/>
  <c r="C18" i="7"/>
  <c r="B18" i="7"/>
  <c r="C2" i="14"/>
  <c r="E2" i="14" s="1"/>
  <c r="F3" i="14" s="1"/>
  <c r="C31" i="14"/>
  <c r="E31" i="14" s="1"/>
  <c r="C30" i="14"/>
  <c r="E30" i="14" s="1"/>
  <c r="C29" i="14"/>
  <c r="E29" i="14" s="1"/>
  <c r="C28" i="14"/>
  <c r="E28" i="14" s="1"/>
  <c r="C27" i="14"/>
  <c r="E27" i="14" s="1"/>
  <c r="C26" i="14"/>
  <c r="E26" i="14" s="1"/>
  <c r="C25" i="14"/>
  <c r="E25" i="14" s="1"/>
  <c r="C24" i="14"/>
  <c r="E24" i="14" s="1"/>
  <c r="C23" i="14"/>
  <c r="E23" i="14" s="1"/>
  <c r="C22" i="14"/>
  <c r="E22" i="14" s="1"/>
  <c r="C21" i="14"/>
  <c r="E21" i="14" s="1"/>
  <c r="C20" i="14"/>
  <c r="E20" i="14" s="1"/>
  <c r="C19" i="14"/>
  <c r="E19" i="14" s="1"/>
  <c r="C18" i="14"/>
  <c r="E18" i="14" s="1"/>
  <c r="C17" i="14"/>
  <c r="E17" i="14" s="1"/>
  <c r="C16" i="14"/>
  <c r="E16" i="14" s="1"/>
  <c r="C15" i="14"/>
  <c r="E15" i="14" s="1"/>
  <c r="C14" i="14"/>
  <c r="E14" i="14" s="1"/>
  <c r="C13" i="14"/>
  <c r="E13" i="14" s="1"/>
  <c r="C12" i="14"/>
  <c r="E12" i="14" s="1"/>
  <c r="C11" i="14"/>
  <c r="E11" i="14" s="1"/>
  <c r="C10" i="14"/>
  <c r="E10" i="14" s="1"/>
  <c r="C9" i="14"/>
  <c r="E9" i="14" s="1"/>
  <c r="C8" i="14"/>
  <c r="E8" i="14" s="1"/>
  <c r="C7" i="14"/>
  <c r="E7" i="14" s="1"/>
  <c r="C6" i="14"/>
  <c r="E6" i="14" s="1"/>
  <c r="C5" i="14"/>
  <c r="E5" i="14" s="1"/>
  <c r="C4" i="14"/>
  <c r="E4" i="14" s="1"/>
  <c r="C3" i="14"/>
  <c r="E3" i="14" s="1"/>
  <c r="C82" i="14"/>
  <c r="E82" i="14" s="1"/>
  <c r="C81" i="14"/>
  <c r="E81" i="14" s="1"/>
  <c r="C80" i="14"/>
  <c r="E80" i="14" s="1"/>
  <c r="C79" i="14"/>
  <c r="E79" i="14" s="1"/>
  <c r="C78" i="14"/>
  <c r="E78" i="14" s="1"/>
  <c r="C77" i="14"/>
  <c r="E77" i="14" s="1"/>
  <c r="C76" i="14"/>
  <c r="E76" i="14" s="1"/>
  <c r="C75" i="14"/>
  <c r="E75" i="14" s="1"/>
  <c r="C74" i="14"/>
  <c r="E74" i="14" s="1"/>
  <c r="C73" i="14"/>
  <c r="E73" i="14" s="1"/>
  <c r="C72" i="14"/>
  <c r="E72" i="14" s="1"/>
  <c r="C71" i="14"/>
  <c r="E71" i="14" s="1"/>
  <c r="C70" i="14"/>
  <c r="E70" i="14" s="1"/>
  <c r="C69" i="14"/>
  <c r="E69" i="14" s="1"/>
  <c r="C68" i="14"/>
  <c r="E68" i="14" s="1"/>
  <c r="C67" i="14"/>
  <c r="E67" i="14" s="1"/>
  <c r="C66" i="14"/>
  <c r="E66" i="14" s="1"/>
  <c r="C65" i="14"/>
  <c r="E65" i="14" s="1"/>
  <c r="C64" i="14"/>
  <c r="E64" i="14" s="1"/>
  <c r="C63" i="14"/>
  <c r="E63" i="14" s="1"/>
  <c r="C62" i="14"/>
  <c r="E62" i="14" s="1"/>
  <c r="C61" i="14"/>
  <c r="E61" i="14" s="1"/>
  <c r="C60" i="14"/>
  <c r="E60" i="14" s="1"/>
  <c r="C59" i="14"/>
  <c r="E59" i="14" s="1"/>
  <c r="C58" i="14"/>
  <c r="E58" i="14" s="1"/>
  <c r="C57" i="14"/>
  <c r="E57" i="14" s="1"/>
  <c r="C56" i="14"/>
  <c r="E56" i="14" s="1"/>
  <c r="C55" i="14"/>
  <c r="E55" i="14" s="1"/>
  <c r="C54" i="14"/>
  <c r="E54" i="14" s="1"/>
  <c r="C53" i="14"/>
  <c r="E53" i="14" s="1"/>
  <c r="C52" i="14"/>
  <c r="E52" i="14" s="1"/>
  <c r="C51" i="14"/>
  <c r="E51" i="14" s="1"/>
  <c r="C50" i="14"/>
  <c r="E50" i="14" s="1"/>
  <c r="C49" i="14"/>
  <c r="E49" i="14" s="1"/>
  <c r="C48" i="14"/>
  <c r="E48" i="14" s="1"/>
  <c r="C47" i="14"/>
  <c r="E47" i="14" s="1"/>
  <c r="C46" i="14"/>
  <c r="E46" i="14" s="1"/>
  <c r="C45" i="14"/>
  <c r="E45" i="14" s="1"/>
  <c r="C44" i="14"/>
  <c r="E44" i="14" s="1"/>
  <c r="C43" i="14"/>
  <c r="E43" i="14" s="1"/>
  <c r="C42" i="14"/>
  <c r="E42" i="14" s="1"/>
  <c r="C41" i="14"/>
  <c r="E41" i="14" s="1"/>
  <c r="C40" i="14"/>
  <c r="E40" i="14" s="1"/>
  <c r="C39" i="14"/>
  <c r="E39" i="14" s="1"/>
  <c r="C38" i="14"/>
  <c r="E38" i="14" s="1"/>
  <c r="C37" i="14"/>
  <c r="E37" i="14" s="1"/>
  <c r="C36" i="14"/>
  <c r="E36" i="14" s="1"/>
  <c r="C35" i="14"/>
  <c r="E35" i="14" s="1"/>
  <c r="C34" i="14"/>
  <c r="E34" i="14" s="1"/>
  <c r="C33" i="14"/>
  <c r="E33" i="14" s="1"/>
  <c r="C8" i="10"/>
  <c r="E8" i="10" s="1"/>
  <c r="C7" i="10"/>
  <c r="E7" i="10" s="1"/>
  <c r="C6" i="10"/>
  <c r="E6" i="10" s="1"/>
  <c r="C5" i="10"/>
  <c r="E5" i="10" s="1"/>
  <c r="C4" i="10"/>
  <c r="E4" i="10" s="1"/>
  <c r="C203" i="8"/>
  <c r="E203" i="8" s="1"/>
  <c r="C204" i="8"/>
  <c r="E204" i="8" s="1"/>
  <c r="C205" i="8"/>
  <c r="E205" i="8" s="1"/>
  <c r="C206" i="8"/>
  <c r="E206" i="8" s="1"/>
  <c r="C207" i="8"/>
  <c r="E207" i="8" s="1"/>
  <c r="C208" i="8"/>
  <c r="E208" i="8" s="1"/>
  <c r="C209" i="8"/>
  <c r="E209" i="8" s="1"/>
  <c r="C210" i="8"/>
  <c r="E210" i="8" s="1"/>
  <c r="C211" i="8"/>
  <c r="E211" i="8" s="1"/>
  <c r="C212" i="8"/>
  <c r="E212" i="8" s="1"/>
  <c r="C213" i="8"/>
  <c r="E213" i="8" s="1"/>
  <c r="C214" i="8"/>
  <c r="E214" i="8" s="1"/>
  <c r="C215" i="8"/>
  <c r="E215" i="8" s="1"/>
  <c r="C216" i="8"/>
  <c r="E216" i="8" s="1"/>
  <c r="C217" i="8"/>
  <c r="E217" i="8" s="1"/>
  <c r="C218" i="8"/>
  <c r="E218" i="8" s="1"/>
  <c r="C219" i="8"/>
  <c r="E219" i="8" s="1"/>
  <c r="C220" i="8"/>
  <c r="E220" i="8" s="1"/>
  <c r="C221" i="8"/>
  <c r="E221" i="8" s="1"/>
  <c r="C222" i="8"/>
  <c r="E222" i="8" s="1"/>
  <c r="C223" i="8"/>
  <c r="E223" i="8" s="1"/>
  <c r="C224" i="8"/>
  <c r="E224" i="8" s="1"/>
  <c r="C225" i="8"/>
  <c r="E225" i="8" s="1"/>
  <c r="C226" i="8"/>
  <c r="E226" i="8" s="1"/>
  <c r="C227" i="8"/>
  <c r="E227" i="8" s="1"/>
  <c r="C228" i="8"/>
  <c r="E228" i="8" s="1"/>
  <c r="C229" i="8"/>
  <c r="E229" i="8" s="1"/>
  <c r="C230" i="8"/>
  <c r="E230" i="8" s="1"/>
  <c r="C231" i="8"/>
  <c r="E231" i="8" s="1"/>
  <c r="C232" i="8"/>
  <c r="E232" i="8" s="1"/>
  <c r="C233" i="8"/>
  <c r="E233" i="8" s="1"/>
  <c r="C234" i="8"/>
  <c r="E234" i="8" s="1"/>
  <c r="C235" i="8"/>
  <c r="E235" i="8" s="1"/>
  <c r="C236" i="8"/>
  <c r="E236" i="8" s="1"/>
  <c r="C237" i="8"/>
  <c r="E237" i="8" s="1"/>
  <c r="C238" i="8"/>
  <c r="E238" i="8" s="1"/>
  <c r="C239" i="8"/>
  <c r="E239" i="8" s="1"/>
  <c r="C240" i="8"/>
  <c r="E240" i="8" s="1"/>
  <c r="C241" i="8"/>
  <c r="E241" i="8" s="1"/>
  <c r="C242" i="8"/>
  <c r="E242" i="8" s="1"/>
  <c r="C243" i="8"/>
  <c r="E243" i="8" s="1"/>
  <c r="C244" i="8"/>
  <c r="E244" i="8" s="1"/>
  <c r="C245" i="8"/>
  <c r="E245" i="8" s="1"/>
  <c r="C246" i="8"/>
  <c r="E246" i="8" s="1"/>
  <c r="C247" i="8"/>
  <c r="E247" i="8" s="1"/>
  <c r="C248" i="8"/>
  <c r="E248" i="8" s="1"/>
  <c r="C249" i="8"/>
  <c r="E249" i="8" s="1"/>
  <c r="C250" i="8"/>
  <c r="E250" i="8" s="1"/>
  <c r="C251" i="8"/>
  <c r="E251" i="8" s="1"/>
  <c r="C252" i="8"/>
  <c r="E252" i="8" s="1"/>
  <c r="C253" i="8"/>
  <c r="E253" i="8" s="1"/>
  <c r="C254" i="8"/>
  <c r="E254" i="8" s="1"/>
  <c r="C255" i="8"/>
  <c r="E255" i="8" s="1"/>
  <c r="C256" i="8"/>
  <c r="E256" i="8" s="1"/>
  <c r="C257" i="8"/>
  <c r="E257" i="8" s="1"/>
  <c r="C258" i="8"/>
  <c r="E258" i="8" s="1"/>
  <c r="C259" i="8"/>
  <c r="E259" i="8" s="1"/>
  <c r="C260" i="8"/>
  <c r="E260" i="8" s="1"/>
  <c r="C261" i="8"/>
  <c r="E261" i="8" s="1"/>
  <c r="C262" i="8"/>
  <c r="E262" i="8" s="1"/>
  <c r="C263" i="8"/>
  <c r="E263" i="8" s="1"/>
  <c r="C264" i="8"/>
  <c r="E264" i="8" s="1"/>
  <c r="C265" i="8"/>
  <c r="E265" i="8" s="1"/>
  <c r="C266" i="8"/>
  <c r="E266" i="8" s="1"/>
  <c r="C267" i="8"/>
  <c r="E267" i="8" s="1"/>
  <c r="C268" i="8"/>
  <c r="E268" i="8" s="1"/>
  <c r="C269" i="8"/>
  <c r="E269" i="8" s="1"/>
  <c r="C270" i="8"/>
  <c r="E270" i="8" s="1"/>
  <c r="C271" i="8"/>
  <c r="E271" i="8" s="1"/>
  <c r="C272" i="8"/>
  <c r="E272" i="8" s="1"/>
  <c r="C273" i="8"/>
  <c r="E273" i="8" s="1"/>
  <c r="C274" i="8"/>
  <c r="E274" i="8" s="1"/>
  <c r="C275" i="8"/>
  <c r="E275" i="8" s="1"/>
  <c r="C276" i="8"/>
  <c r="E276" i="8" s="1"/>
  <c r="C277" i="8"/>
  <c r="E277" i="8" s="1"/>
  <c r="C278" i="8"/>
  <c r="E278" i="8" s="1"/>
  <c r="C279" i="8"/>
  <c r="E279" i="8" s="1"/>
  <c r="C280" i="8"/>
  <c r="E280" i="8" s="1"/>
  <c r="C281" i="8"/>
  <c r="E281" i="8" s="1"/>
  <c r="C282" i="8"/>
  <c r="E282" i="8" s="1"/>
  <c r="C283" i="8"/>
  <c r="E283" i="8" s="1"/>
  <c r="C284" i="8"/>
  <c r="E284" i="8" s="1"/>
  <c r="C285" i="8"/>
  <c r="E285" i="8" s="1"/>
  <c r="C286" i="8"/>
  <c r="E286" i="8" s="1"/>
  <c r="C287" i="8"/>
  <c r="E287" i="8" s="1"/>
  <c r="C288" i="8"/>
  <c r="E288" i="8" s="1"/>
  <c r="C289" i="8"/>
  <c r="E289" i="8" s="1"/>
  <c r="C290" i="8"/>
  <c r="E290" i="8" s="1"/>
  <c r="C291" i="8"/>
  <c r="E291" i="8" s="1"/>
  <c r="C292" i="8"/>
  <c r="E292" i="8" s="1"/>
  <c r="C293" i="8"/>
  <c r="E293" i="8" s="1"/>
  <c r="C294" i="8"/>
  <c r="E294" i="8" s="1"/>
  <c r="C295" i="8"/>
  <c r="E295" i="8" s="1"/>
  <c r="C296" i="8"/>
  <c r="E296" i="8" s="1"/>
  <c r="C297" i="8"/>
  <c r="E297" i="8" s="1"/>
  <c r="C298" i="8"/>
  <c r="E298" i="8" s="1"/>
  <c r="C299" i="8"/>
  <c r="E299" i="8" s="1"/>
  <c r="C300" i="8"/>
  <c r="E300" i="8" s="1"/>
  <c r="C301" i="8"/>
  <c r="E301" i="8" s="1"/>
  <c r="C302" i="8"/>
  <c r="E302" i="8" s="1"/>
  <c r="C303" i="8"/>
  <c r="E303" i="8" s="1"/>
  <c r="C202" i="8"/>
  <c r="E202" i="8" s="1"/>
  <c r="C153" i="8"/>
  <c r="E153" i="8" s="1"/>
  <c r="C154" i="8"/>
  <c r="E154" i="8" s="1"/>
  <c r="C155" i="8"/>
  <c r="E155" i="8" s="1"/>
  <c r="C156" i="8"/>
  <c r="E156" i="8" s="1"/>
  <c r="C157" i="8"/>
  <c r="E157" i="8" s="1"/>
  <c r="C158" i="8"/>
  <c r="E158" i="8" s="1"/>
  <c r="C159" i="8"/>
  <c r="E159" i="8" s="1"/>
  <c r="C160" i="8"/>
  <c r="E160" i="8" s="1"/>
  <c r="C161" i="8"/>
  <c r="E161" i="8" s="1"/>
  <c r="C162" i="8"/>
  <c r="E162" i="8" s="1"/>
  <c r="C163" i="8"/>
  <c r="E163" i="8" s="1"/>
  <c r="C164" i="8"/>
  <c r="E164" i="8" s="1"/>
  <c r="C165" i="8"/>
  <c r="E165" i="8" s="1"/>
  <c r="C166" i="8"/>
  <c r="E166" i="8" s="1"/>
  <c r="C167" i="8"/>
  <c r="E167" i="8" s="1"/>
  <c r="C168" i="8"/>
  <c r="E168" i="8" s="1"/>
  <c r="C169" i="8"/>
  <c r="E169" i="8" s="1"/>
  <c r="C170" i="8"/>
  <c r="E170" i="8" s="1"/>
  <c r="C171" i="8"/>
  <c r="E171" i="8" s="1"/>
  <c r="C172" i="8"/>
  <c r="E172" i="8" s="1"/>
  <c r="C173" i="8"/>
  <c r="E173" i="8" s="1"/>
  <c r="C174" i="8"/>
  <c r="E174" i="8" s="1"/>
  <c r="C175" i="8"/>
  <c r="E175" i="8" s="1"/>
  <c r="C176" i="8"/>
  <c r="E176" i="8" s="1"/>
  <c r="C177" i="8"/>
  <c r="E177" i="8" s="1"/>
  <c r="C178" i="8"/>
  <c r="E178" i="8" s="1"/>
  <c r="C179" i="8"/>
  <c r="E179" i="8" s="1"/>
  <c r="C180" i="8"/>
  <c r="E180" i="8" s="1"/>
  <c r="C181" i="8"/>
  <c r="E181" i="8" s="1"/>
  <c r="C182" i="8"/>
  <c r="E182" i="8" s="1"/>
  <c r="C183" i="8"/>
  <c r="E183" i="8" s="1"/>
  <c r="C184" i="8"/>
  <c r="E184" i="8" s="1"/>
  <c r="C185" i="8"/>
  <c r="E185" i="8" s="1"/>
  <c r="C186" i="8"/>
  <c r="E186" i="8" s="1"/>
  <c r="C187" i="8"/>
  <c r="E187" i="8" s="1"/>
  <c r="C188" i="8"/>
  <c r="E188" i="8" s="1"/>
  <c r="C189" i="8"/>
  <c r="E189" i="8" s="1"/>
  <c r="C190" i="8"/>
  <c r="E190" i="8" s="1"/>
  <c r="C191" i="8"/>
  <c r="E191" i="8" s="1"/>
  <c r="C192" i="8"/>
  <c r="E192" i="8" s="1"/>
  <c r="C193" i="8"/>
  <c r="E193" i="8" s="1"/>
  <c r="C194" i="8"/>
  <c r="E194" i="8" s="1"/>
  <c r="C195" i="8"/>
  <c r="E195" i="8" s="1"/>
  <c r="C196" i="8"/>
  <c r="E196" i="8" s="1"/>
  <c r="C197" i="8"/>
  <c r="E197" i="8" s="1"/>
  <c r="C198" i="8"/>
  <c r="E198" i="8" s="1"/>
  <c r="C199" i="8"/>
  <c r="E199" i="8" s="1"/>
  <c r="C200" i="8"/>
  <c r="E200" i="8" s="1"/>
  <c r="C201" i="8"/>
  <c r="E201" i="8" s="1"/>
  <c r="C152" i="8"/>
  <c r="E152" i="8" s="1"/>
  <c r="C151" i="8"/>
  <c r="E151" i="8" s="1"/>
  <c r="C150" i="8"/>
  <c r="E150" i="8" s="1"/>
  <c r="C149" i="8"/>
  <c r="E149" i="8" s="1"/>
  <c r="C148" i="8"/>
  <c r="E148" i="8" s="1"/>
  <c r="C147" i="8"/>
  <c r="E147" i="8" s="1"/>
  <c r="C146" i="8"/>
  <c r="E146" i="8" s="1"/>
  <c r="C145" i="8"/>
  <c r="E145" i="8" s="1"/>
  <c r="C144" i="8"/>
  <c r="E144" i="8" s="1"/>
  <c r="C143" i="8"/>
  <c r="E143" i="8" s="1"/>
  <c r="C142" i="8"/>
  <c r="E142" i="8" s="1"/>
  <c r="C141" i="8"/>
  <c r="E141" i="8" s="1"/>
  <c r="C140" i="8"/>
  <c r="E140" i="8" s="1"/>
  <c r="C139" i="8"/>
  <c r="E139" i="8" s="1"/>
  <c r="C138" i="8"/>
  <c r="E138" i="8" s="1"/>
  <c r="C137" i="8"/>
  <c r="E137" i="8" s="1"/>
  <c r="C136" i="8"/>
  <c r="E136" i="8" s="1"/>
  <c r="C135" i="8"/>
  <c r="E135" i="8" s="1"/>
  <c r="C134" i="8"/>
  <c r="E134" i="8" s="1"/>
  <c r="C133" i="8"/>
  <c r="E133" i="8" s="1"/>
  <c r="C132" i="8"/>
  <c r="E132" i="8" s="1"/>
  <c r="C131" i="8"/>
  <c r="E131" i="8" s="1"/>
  <c r="C130" i="8"/>
  <c r="E130" i="8" s="1"/>
  <c r="C129" i="8"/>
  <c r="E129" i="8" s="1"/>
  <c r="C128" i="8"/>
  <c r="E128" i="8" s="1"/>
  <c r="C127" i="8"/>
  <c r="E127" i="8" s="1"/>
  <c r="C126" i="8"/>
  <c r="E126" i="8" s="1"/>
  <c r="C125" i="8"/>
  <c r="E125" i="8" s="1"/>
  <c r="C124" i="8"/>
  <c r="E124" i="8" s="1"/>
  <c r="C123" i="8"/>
  <c r="E123" i="8" s="1"/>
  <c r="C122" i="8"/>
  <c r="E122" i="8" s="1"/>
  <c r="C121" i="8"/>
  <c r="E121" i="8" s="1"/>
  <c r="C120" i="8"/>
  <c r="E120" i="8" s="1"/>
  <c r="C119" i="8"/>
  <c r="E119" i="8" s="1"/>
  <c r="C118" i="8"/>
  <c r="E118" i="8" s="1"/>
  <c r="C117" i="8"/>
  <c r="E117" i="8" s="1"/>
  <c r="C116" i="8"/>
  <c r="E116" i="8" s="1"/>
  <c r="C115" i="8"/>
  <c r="E115" i="8" s="1"/>
  <c r="C114" i="8"/>
  <c r="E114" i="8" s="1"/>
  <c r="C113" i="8"/>
  <c r="E113" i="8" s="1"/>
  <c r="C112" i="8"/>
  <c r="E112" i="8" s="1"/>
  <c r="C111" i="8"/>
  <c r="E111" i="8" s="1"/>
  <c r="C110" i="8"/>
  <c r="E110" i="8" s="1"/>
  <c r="C109" i="8"/>
  <c r="E109" i="8" s="1"/>
  <c r="C108" i="8"/>
  <c r="E108" i="8" s="1"/>
  <c r="C107" i="8"/>
  <c r="E107" i="8" s="1"/>
  <c r="C106" i="8"/>
  <c r="E106" i="8" s="1"/>
  <c r="C105" i="8"/>
  <c r="E105" i="8" s="1"/>
  <c r="C104" i="8"/>
  <c r="E104" i="8" s="1"/>
  <c r="C103" i="8"/>
  <c r="E103" i="8" s="1"/>
  <c r="C102" i="8"/>
  <c r="E102" i="8" s="1"/>
  <c r="C101" i="8"/>
  <c r="E101" i="8" s="1"/>
  <c r="C100" i="8"/>
  <c r="E100" i="8" s="1"/>
  <c r="C99" i="8"/>
  <c r="E99" i="8" s="1"/>
  <c r="C98" i="8"/>
  <c r="E98" i="8" s="1"/>
  <c r="C97" i="8"/>
  <c r="E97" i="8" s="1"/>
  <c r="C96" i="8"/>
  <c r="E96" i="8" s="1"/>
  <c r="C95" i="8"/>
  <c r="E95" i="8" s="1"/>
  <c r="C94" i="8"/>
  <c r="E94" i="8" s="1"/>
  <c r="C93" i="8"/>
  <c r="E93" i="8" s="1"/>
  <c r="C92" i="8"/>
  <c r="E92" i="8" s="1"/>
  <c r="C91" i="8"/>
  <c r="E91" i="8" s="1"/>
  <c r="C90" i="8"/>
  <c r="E90" i="8" s="1"/>
  <c r="C89" i="8"/>
  <c r="E89" i="8" s="1"/>
  <c r="C88" i="8"/>
  <c r="E88" i="8" s="1"/>
  <c r="C87" i="8"/>
  <c r="E87" i="8" s="1"/>
  <c r="C86" i="8"/>
  <c r="E86" i="8" s="1"/>
  <c r="C85" i="8"/>
  <c r="E85" i="8" s="1"/>
  <c r="C84" i="8"/>
  <c r="E84" i="8" s="1"/>
  <c r="C83" i="8"/>
  <c r="E83" i="8" s="1"/>
  <c r="C82" i="8"/>
  <c r="E82" i="8" s="1"/>
  <c r="C81" i="8"/>
  <c r="E81" i="8" s="1"/>
  <c r="C80" i="8"/>
  <c r="E80" i="8" s="1"/>
  <c r="C79" i="8"/>
  <c r="E79" i="8" s="1"/>
  <c r="C78" i="8"/>
  <c r="E78" i="8" s="1"/>
  <c r="C77" i="8"/>
  <c r="E77" i="8" s="1"/>
  <c r="C76" i="8"/>
  <c r="E76" i="8" s="1"/>
  <c r="C75" i="8"/>
  <c r="E75" i="8" s="1"/>
  <c r="C74" i="8"/>
  <c r="E74" i="8" s="1"/>
  <c r="C73" i="8"/>
  <c r="E73" i="8" s="1"/>
  <c r="C72" i="8"/>
  <c r="E72" i="8" s="1"/>
  <c r="C71" i="8"/>
  <c r="E71" i="8" s="1"/>
  <c r="C70" i="8"/>
  <c r="E70" i="8" s="1"/>
  <c r="C69" i="8"/>
  <c r="E69" i="8" s="1"/>
  <c r="C68" i="8"/>
  <c r="E68" i="8" s="1"/>
  <c r="C67" i="8"/>
  <c r="E67" i="8" s="1"/>
  <c r="C66" i="8"/>
  <c r="E66" i="8" s="1"/>
  <c r="C65" i="8"/>
  <c r="E65" i="8" s="1"/>
  <c r="C64" i="8"/>
  <c r="E64" i="8" s="1"/>
  <c r="C63" i="8"/>
  <c r="E63" i="8" s="1"/>
  <c r="C62" i="8"/>
  <c r="E62" i="8" s="1"/>
  <c r="C61" i="8"/>
  <c r="E61" i="8" s="1"/>
  <c r="C60" i="8"/>
  <c r="E60" i="8" s="1"/>
  <c r="C59" i="8"/>
  <c r="E59" i="8" s="1"/>
  <c r="C58" i="8"/>
  <c r="E58" i="8" s="1"/>
  <c r="C57" i="8"/>
  <c r="E57" i="8" s="1"/>
  <c r="C56" i="8"/>
  <c r="E56" i="8" s="1"/>
  <c r="C55" i="8"/>
  <c r="E55" i="8" s="1"/>
  <c r="C54" i="8"/>
  <c r="E54" i="8" s="1"/>
  <c r="C53" i="8"/>
  <c r="E53" i="8" s="1"/>
  <c r="C52" i="8"/>
  <c r="E52" i="8" s="1"/>
  <c r="C51" i="8"/>
  <c r="E51" i="8" s="1"/>
  <c r="C50" i="8"/>
  <c r="E50" i="8" s="1"/>
  <c r="C49" i="8"/>
  <c r="E49" i="8" s="1"/>
  <c r="C48" i="8"/>
  <c r="E48" i="8" s="1"/>
  <c r="C47" i="8"/>
  <c r="E47" i="8" s="1"/>
  <c r="C46" i="8"/>
  <c r="E46" i="8" s="1"/>
  <c r="C45" i="8"/>
  <c r="E45" i="8" s="1"/>
  <c r="C44" i="8"/>
  <c r="E44" i="8" s="1"/>
  <c r="C43" i="8"/>
  <c r="E43" i="8" s="1"/>
  <c r="C42" i="8"/>
  <c r="E42" i="8" s="1"/>
  <c r="C41" i="8"/>
  <c r="E41" i="8" s="1"/>
  <c r="C40" i="8"/>
  <c r="E40" i="8" s="1"/>
  <c r="C39" i="8"/>
  <c r="E39" i="8" s="1"/>
  <c r="C38" i="8"/>
  <c r="E38" i="8" s="1"/>
  <c r="C37" i="8"/>
  <c r="E37" i="8" s="1"/>
  <c r="C36" i="8"/>
  <c r="E36" i="8" s="1"/>
  <c r="C35" i="8"/>
  <c r="E35" i="8" s="1"/>
  <c r="C34" i="8"/>
  <c r="E34" i="8" s="1"/>
  <c r="C33" i="8"/>
  <c r="E33" i="8" s="1"/>
  <c r="C32" i="8"/>
  <c r="E32" i="8" s="1"/>
  <c r="C31" i="8"/>
  <c r="E31" i="8" s="1"/>
  <c r="C30" i="8"/>
  <c r="E30" i="8" s="1"/>
  <c r="C29" i="8"/>
  <c r="E29" i="8" s="1"/>
  <c r="C28" i="8"/>
  <c r="E28" i="8" s="1"/>
  <c r="C27" i="8"/>
  <c r="E27" i="8" s="1"/>
  <c r="C26" i="8"/>
  <c r="E26" i="8" s="1"/>
  <c r="C25" i="8"/>
  <c r="E25" i="8" s="1"/>
  <c r="C24" i="8"/>
  <c r="E24" i="8" s="1"/>
  <c r="C23" i="8"/>
  <c r="E23" i="8" s="1"/>
  <c r="C22" i="8"/>
  <c r="E22" i="8" s="1"/>
  <c r="C21" i="8"/>
  <c r="E21" i="8" s="1"/>
  <c r="C20" i="8"/>
  <c r="E20" i="8" s="1"/>
  <c r="C19" i="8"/>
  <c r="E19" i="8" s="1"/>
  <c r="C18" i="8"/>
  <c r="E18" i="8" s="1"/>
  <c r="C17" i="8"/>
  <c r="E17" i="8" s="1"/>
  <c r="C16" i="8"/>
  <c r="E16" i="8" s="1"/>
  <c r="C15" i="8"/>
  <c r="E15" i="8" s="1"/>
  <c r="C14" i="8"/>
  <c r="E14" i="8" s="1"/>
  <c r="C13" i="8"/>
  <c r="E13" i="8" s="1"/>
  <c r="C12" i="8"/>
  <c r="E12" i="8" s="1"/>
  <c r="C11" i="8"/>
  <c r="E11" i="8" s="1"/>
  <c r="C10" i="8"/>
  <c r="E10" i="8" s="1"/>
  <c r="C9" i="8"/>
  <c r="E9" i="8" s="1"/>
  <c r="C8" i="8"/>
  <c r="E8" i="8" s="1"/>
  <c r="C7" i="8"/>
  <c r="E7" i="8" s="1"/>
  <c r="C6" i="8"/>
  <c r="E6" i="8" s="1"/>
  <c r="C5" i="8"/>
  <c r="E5" i="8" s="1"/>
  <c r="C4" i="8"/>
  <c r="E4" i="8" s="1"/>
  <c r="F5" i="8" s="1"/>
  <c r="F6" i="8" s="1"/>
  <c r="F7" i="8" s="1"/>
  <c r="F8" i="8" s="1"/>
  <c r="F9" i="8" s="1"/>
  <c r="F10" i="8" s="1"/>
  <c r="F11" i="8" s="1"/>
  <c r="F12" i="8" s="1"/>
  <c r="F13" i="8" s="1"/>
  <c r="F14" i="8" s="1"/>
  <c r="F15" i="8" s="1"/>
  <c r="F16" i="8" s="1"/>
  <c r="F17" i="8" s="1"/>
  <c r="F18" i="8" s="1"/>
  <c r="F19" i="8" s="1"/>
  <c r="F20" i="8" s="1"/>
  <c r="F21" i="8" s="1"/>
  <c r="F22" i="8" s="1"/>
  <c r="F23" i="8" s="1"/>
  <c r="F24" i="8" s="1"/>
  <c r="F25" i="8" s="1"/>
  <c r="F26" i="8" s="1"/>
  <c r="F27" i="8" s="1"/>
  <c r="F28" i="8" s="1"/>
  <c r="F29" i="8" s="1"/>
  <c r="F30" i="8" s="1"/>
  <c r="F31" i="8" s="1"/>
  <c r="F32" i="8" s="1"/>
  <c r="F33" i="8" s="1"/>
  <c r="F34" i="8" s="1"/>
  <c r="F35" i="8" s="1"/>
  <c r="F36" i="8" s="1"/>
  <c r="F37" i="8" s="1"/>
  <c r="F38" i="8" s="1"/>
  <c r="F39" i="8" s="1"/>
  <c r="F40" i="8" s="1"/>
  <c r="F41" i="8" s="1"/>
  <c r="F42" i="8" s="1"/>
  <c r="F43" i="8" s="1"/>
  <c r="F44" i="8" s="1"/>
  <c r="F45" i="8" s="1"/>
  <c r="F46" i="8" s="1"/>
  <c r="F47" i="8" s="1"/>
  <c r="F48" i="8" s="1"/>
  <c r="F49" i="8" s="1"/>
  <c r="F50" i="8" s="1"/>
  <c r="F51" i="8" s="1"/>
  <c r="F52" i="8" s="1"/>
  <c r="F53" i="8" s="1"/>
  <c r="F54" i="8" s="1"/>
  <c r="F55" i="8" s="1"/>
  <c r="F56" i="8" s="1"/>
  <c r="F57" i="8" s="1"/>
  <c r="F58" i="8" s="1"/>
  <c r="F59" i="8" s="1"/>
  <c r="F60" i="8" s="1"/>
  <c r="F61" i="8" s="1"/>
  <c r="F62" i="8" s="1"/>
  <c r="F63" i="8" s="1"/>
  <c r="F64" i="8" s="1"/>
  <c r="F65" i="8" s="1"/>
  <c r="F66" i="8" s="1"/>
  <c r="F67" i="8" s="1"/>
  <c r="F68" i="8" s="1"/>
  <c r="F69" i="8" s="1"/>
  <c r="F70" i="8" s="1"/>
  <c r="F71" i="8" s="1"/>
  <c r="F72" i="8" s="1"/>
  <c r="F73" i="8" s="1"/>
  <c r="F74" i="8" s="1"/>
  <c r="F75" i="8" s="1"/>
  <c r="F76" i="8" s="1"/>
  <c r="F77" i="8" s="1"/>
  <c r="F78" i="8" s="1"/>
  <c r="F79" i="8" s="1"/>
  <c r="F80" i="8" s="1"/>
  <c r="F81" i="8" s="1"/>
  <c r="F82" i="8" s="1"/>
  <c r="F83" i="8" s="1"/>
  <c r="F84" i="8" s="1"/>
  <c r="F85" i="8" s="1"/>
  <c r="F86" i="8" s="1"/>
  <c r="F87" i="8" s="1"/>
  <c r="F88" i="8" s="1"/>
  <c r="F89" i="8" s="1"/>
  <c r="F90" i="8" s="1"/>
  <c r="F91" i="8" s="1"/>
  <c r="F92" i="8" s="1"/>
  <c r="F93" i="8" s="1"/>
  <c r="F94" i="8" s="1"/>
  <c r="F95" i="8" s="1"/>
  <c r="F96" i="8" s="1"/>
  <c r="F97" i="8" s="1"/>
  <c r="F98" i="8" s="1"/>
  <c r="F99" i="8" s="1"/>
  <c r="F100" i="8" s="1"/>
  <c r="F101" i="8" s="1"/>
  <c r="F102" i="8" s="1"/>
  <c r="F103" i="8" s="1"/>
  <c r="F104" i="8" s="1"/>
  <c r="F105" i="8" s="1"/>
  <c r="F106" i="8" s="1"/>
  <c r="F107" i="8" s="1"/>
  <c r="F108" i="8" s="1"/>
  <c r="F109" i="8" s="1"/>
  <c r="F110" i="8" s="1"/>
  <c r="F111" i="8" s="1"/>
  <c r="F112" i="8" s="1"/>
  <c r="F113" i="8" s="1"/>
  <c r="F114" i="8" s="1"/>
  <c r="F115" i="8" s="1"/>
  <c r="F116" i="8" s="1"/>
  <c r="F117" i="8" s="1"/>
  <c r="F118" i="8" s="1"/>
  <c r="F119" i="8" s="1"/>
  <c r="F120" i="8" s="1"/>
  <c r="F121" i="8" s="1"/>
  <c r="F122" i="8" s="1"/>
  <c r="F123" i="8" s="1"/>
  <c r="F124" i="8" s="1"/>
  <c r="F125" i="8" s="1"/>
  <c r="F126" i="8" s="1"/>
  <c r="F127" i="8" s="1"/>
  <c r="F128" i="8" s="1"/>
  <c r="F129" i="8" s="1"/>
  <c r="F130" i="8" s="1"/>
  <c r="F131" i="8" s="1"/>
  <c r="F132" i="8" s="1"/>
  <c r="F133" i="8" s="1"/>
  <c r="F134" i="8" s="1"/>
  <c r="F135" i="8" s="1"/>
  <c r="F136" i="8" s="1"/>
  <c r="F137" i="8" s="1"/>
  <c r="F138" i="8" s="1"/>
  <c r="F139" i="8" s="1"/>
  <c r="F140" i="8" s="1"/>
  <c r="F141" i="8" s="1"/>
  <c r="F142" i="8" s="1"/>
  <c r="F143" i="8" s="1"/>
  <c r="F144" i="8" s="1"/>
  <c r="F145" i="8" s="1"/>
  <c r="F146" i="8" s="1"/>
  <c r="F147" i="8" s="1"/>
  <c r="F148" i="8" s="1"/>
  <c r="F149" i="8" s="1"/>
  <c r="F150" i="8" s="1"/>
  <c r="F151" i="8" s="1"/>
  <c r="F152" i="8" s="1"/>
  <c r="F153" i="8" s="1"/>
  <c r="F154" i="8" s="1"/>
  <c r="F155" i="8" s="1"/>
  <c r="F156" i="8" s="1"/>
  <c r="F157" i="8" s="1"/>
  <c r="F158" i="8" s="1"/>
  <c r="F159" i="8" s="1"/>
  <c r="F160" i="8" s="1"/>
  <c r="F161" i="8" s="1"/>
  <c r="F162" i="8" s="1"/>
  <c r="F163" i="8" s="1"/>
  <c r="F164" i="8" s="1"/>
  <c r="F165" i="8" s="1"/>
  <c r="F166" i="8" s="1"/>
  <c r="F167" i="8" s="1"/>
  <c r="F168" i="8" s="1"/>
  <c r="F169" i="8" s="1"/>
  <c r="F170" i="8" s="1"/>
  <c r="F171" i="8" s="1"/>
  <c r="F172" i="8" s="1"/>
  <c r="F173" i="8" s="1"/>
  <c r="F174" i="8" s="1"/>
  <c r="F175" i="8" s="1"/>
  <c r="F176" i="8" s="1"/>
  <c r="F177" i="8" s="1"/>
  <c r="F178" i="8" s="1"/>
  <c r="F179" i="8" s="1"/>
  <c r="F180" i="8" s="1"/>
  <c r="F181" i="8" s="1"/>
  <c r="F182" i="8" s="1"/>
  <c r="F183" i="8" s="1"/>
  <c r="F184" i="8" s="1"/>
  <c r="F185" i="8" s="1"/>
  <c r="F186" i="8" s="1"/>
  <c r="F187" i="8" s="1"/>
  <c r="F188" i="8" s="1"/>
  <c r="F189" i="8" s="1"/>
  <c r="F190" i="8" s="1"/>
  <c r="F191" i="8" s="1"/>
  <c r="F192" i="8" s="1"/>
  <c r="F193" i="8" s="1"/>
  <c r="F194" i="8" s="1"/>
  <c r="F195" i="8" s="1"/>
  <c r="F196" i="8" s="1"/>
  <c r="F197" i="8" s="1"/>
  <c r="F198" i="8" s="1"/>
  <c r="F199" i="8" s="1"/>
  <c r="F200" i="8" s="1"/>
  <c r="F201" i="8" s="1"/>
  <c r="F202" i="8" s="1"/>
  <c r="F203" i="8" s="1"/>
  <c r="F204" i="8" s="1"/>
  <c r="F205" i="8" s="1"/>
  <c r="F206" i="8" s="1"/>
  <c r="F207" i="8" s="1"/>
  <c r="F208" i="8" s="1"/>
  <c r="F209" i="8" s="1"/>
  <c r="F210" i="8" s="1"/>
  <c r="F211" i="8" s="1"/>
  <c r="F212" i="8" s="1"/>
  <c r="F213" i="8" s="1"/>
  <c r="F214" i="8" s="1"/>
  <c r="F215" i="8" s="1"/>
  <c r="F216" i="8" s="1"/>
  <c r="F217" i="8" s="1"/>
  <c r="F218" i="8" s="1"/>
  <c r="F219" i="8" s="1"/>
  <c r="F220" i="8" s="1"/>
  <c r="F221" i="8" s="1"/>
  <c r="F222" i="8" s="1"/>
  <c r="F223" i="8" s="1"/>
  <c r="F224" i="8" s="1"/>
  <c r="F225" i="8" s="1"/>
  <c r="F226" i="8" s="1"/>
  <c r="F227" i="8" s="1"/>
  <c r="F228" i="8" s="1"/>
  <c r="F229" i="8" s="1"/>
  <c r="F230" i="8" s="1"/>
  <c r="F231" i="8" s="1"/>
  <c r="F232" i="8" s="1"/>
  <c r="F233" i="8" s="1"/>
  <c r="F234" i="8" s="1"/>
  <c r="F235" i="8" s="1"/>
  <c r="F236" i="8" s="1"/>
  <c r="F237" i="8" s="1"/>
  <c r="F238" i="8" s="1"/>
  <c r="F239" i="8" s="1"/>
  <c r="F240" i="8" s="1"/>
  <c r="F241" i="8" s="1"/>
  <c r="F242" i="8" s="1"/>
  <c r="F243" i="8" s="1"/>
  <c r="F244" i="8" s="1"/>
  <c r="F245" i="8" s="1"/>
  <c r="F246" i="8" s="1"/>
  <c r="F247" i="8" s="1"/>
  <c r="F248" i="8" s="1"/>
  <c r="F249" i="8" s="1"/>
  <c r="F250" i="8" s="1"/>
  <c r="F251" i="8" s="1"/>
  <c r="F252" i="8" s="1"/>
  <c r="F253" i="8" s="1"/>
  <c r="F254" i="8" s="1"/>
  <c r="F255" i="8" s="1"/>
  <c r="F256" i="8" s="1"/>
  <c r="F257" i="8" s="1"/>
  <c r="F258" i="8" s="1"/>
  <c r="F259" i="8" s="1"/>
  <c r="F260" i="8" s="1"/>
  <c r="F261" i="8" s="1"/>
  <c r="F262" i="8" s="1"/>
  <c r="F263" i="8" s="1"/>
  <c r="F264" i="8" s="1"/>
  <c r="F265" i="8" s="1"/>
  <c r="F266" i="8" s="1"/>
  <c r="F267" i="8" s="1"/>
  <c r="F268" i="8" s="1"/>
  <c r="F269" i="8" s="1"/>
  <c r="F270" i="8" s="1"/>
  <c r="F271" i="8" s="1"/>
  <c r="F272" i="8" s="1"/>
  <c r="F273" i="8" s="1"/>
  <c r="F274" i="8" s="1"/>
  <c r="F275" i="8" s="1"/>
  <c r="F276" i="8" s="1"/>
  <c r="F277" i="8" s="1"/>
  <c r="F278" i="8" s="1"/>
  <c r="F279" i="8" s="1"/>
  <c r="F280" i="8" s="1"/>
  <c r="F281" i="8" s="1"/>
  <c r="F282" i="8" s="1"/>
  <c r="F283" i="8" s="1"/>
  <c r="F284" i="8" s="1"/>
  <c r="F285" i="8" s="1"/>
  <c r="F286" i="8" s="1"/>
  <c r="F287" i="8" s="1"/>
  <c r="F288" i="8" s="1"/>
  <c r="F289" i="8" s="1"/>
  <c r="F290" i="8" s="1"/>
  <c r="F291" i="8" s="1"/>
  <c r="F292" i="8" s="1"/>
  <c r="F293" i="8" s="1"/>
  <c r="F294" i="8" s="1"/>
  <c r="F295" i="8" s="1"/>
  <c r="F296" i="8" s="1"/>
  <c r="F297" i="8" s="1"/>
  <c r="F298" i="8" s="1"/>
  <c r="F299" i="8" s="1"/>
  <c r="F300" i="8" s="1"/>
  <c r="F301" i="8" s="1"/>
  <c r="F302" i="8" s="1"/>
  <c r="F303" i="8" s="1"/>
  <c r="F304" i="8" s="1"/>
  <c r="C509" i="8"/>
  <c r="E509" i="8" s="1"/>
  <c r="C510" i="8"/>
  <c r="E510" i="8" s="1"/>
  <c r="C511" i="8"/>
  <c r="E511" i="8" s="1"/>
  <c r="C512" i="8"/>
  <c r="E512" i="8" s="1"/>
  <c r="C513" i="8"/>
  <c r="E513" i="8" s="1"/>
  <c r="C514" i="8"/>
  <c r="E514" i="8" s="1"/>
  <c r="C515" i="8"/>
  <c r="E515" i="8" s="1"/>
  <c r="C516" i="8"/>
  <c r="E516" i="8" s="1"/>
  <c r="C517" i="8"/>
  <c r="E517" i="8" s="1"/>
  <c r="C518" i="8"/>
  <c r="E518" i="8" s="1"/>
  <c r="C519" i="8"/>
  <c r="E519" i="8" s="1"/>
  <c r="C520" i="8"/>
  <c r="E520" i="8" s="1"/>
  <c r="C521" i="8"/>
  <c r="E521" i="8" s="1"/>
  <c r="C522" i="8"/>
  <c r="E522" i="8" s="1"/>
  <c r="C523" i="8"/>
  <c r="E523" i="8" s="1"/>
  <c r="C524" i="8"/>
  <c r="E524" i="8" s="1"/>
  <c r="C525" i="8"/>
  <c r="E525" i="8" s="1"/>
  <c r="C526" i="8"/>
  <c r="E526" i="8" s="1"/>
  <c r="C527" i="8"/>
  <c r="E527" i="8" s="1"/>
  <c r="C528" i="8"/>
  <c r="E528" i="8" s="1"/>
  <c r="C529" i="8"/>
  <c r="E529" i="8" s="1"/>
  <c r="C530" i="8"/>
  <c r="E530" i="8" s="1"/>
  <c r="C531" i="8"/>
  <c r="E531" i="8" s="1"/>
  <c r="C532" i="8"/>
  <c r="E532" i="8" s="1"/>
  <c r="C533" i="8"/>
  <c r="E533" i="8" s="1"/>
  <c r="C534" i="8"/>
  <c r="E534" i="8" s="1"/>
  <c r="C535" i="8"/>
  <c r="E535" i="8" s="1"/>
  <c r="C536" i="8"/>
  <c r="E536" i="8" s="1"/>
  <c r="C537" i="8"/>
  <c r="E537" i="8" s="1"/>
  <c r="C538" i="8"/>
  <c r="E538" i="8" s="1"/>
  <c r="C539" i="8"/>
  <c r="E539" i="8" s="1"/>
  <c r="C540" i="8"/>
  <c r="E540" i="8" s="1"/>
  <c r="C541" i="8"/>
  <c r="E541" i="8" s="1"/>
  <c r="C542" i="8"/>
  <c r="E542" i="8" s="1"/>
  <c r="C543" i="8"/>
  <c r="E543" i="8" s="1"/>
  <c r="C544" i="8"/>
  <c r="E544" i="8" s="1"/>
  <c r="C545" i="8"/>
  <c r="E545" i="8" s="1"/>
  <c r="C546" i="8"/>
  <c r="E546" i="8" s="1"/>
  <c r="C547" i="8"/>
  <c r="E547" i="8" s="1"/>
  <c r="C548" i="8"/>
  <c r="E548" i="8" s="1"/>
  <c r="C549" i="8"/>
  <c r="E549" i="8" s="1"/>
  <c r="C550" i="8"/>
  <c r="E550" i="8" s="1"/>
  <c r="C551" i="8"/>
  <c r="E551" i="8" s="1"/>
  <c r="C552" i="8"/>
  <c r="E552" i="8" s="1"/>
  <c r="C553" i="8"/>
  <c r="E553" i="8" s="1"/>
  <c r="C554" i="8"/>
  <c r="E554" i="8" s="1"/>
  <c r="C555" i="8"/>
  <c r="E555" i="8" s="1"/>
  <c r="C556" i="8"/>
  <c r="E556" i="8" s="1"/>
  <c r="C557" i="8"/>
  <c r="E557" i="8" s="1"/>
  <c r="C558" i="8"/>
  <c r="E558" i="8" s="1"/>
  <c r="C559" i="8"/>
  <c r="E559" i="8" s="1"/>
  <c r="C560" i="8"/>
  <c r="E560" i="8" s="1"/>
  <c r="C561" i="8"/>
  <c r="E561" i="8" s="1"/>
  <c r="C562" i="8"/>
  <c r="E562" i="8" s="1"/>
  <c r="C563" i="8"/>
  <c r="E563" i="8" s="1"/>
  <c r="C564" i="8"/>
  <c r="E564" i="8" s="1"/>
  <c r="C565" i="8"/>
  <c r="E565" i="8" s="1"/>
  <c r="C566" i="8"/>
  <c r="E566" i="8" s="1"/>
  <c r="C567" i="8"/>
  <c r="E567" i="8" s="1"/>
  <c r="C568" i="8"/>
  <c r="E568" i="8" s="1"/>
  <c r="C569" i="8"/>
  <c r="E569" i="8" s="1"/>
  <c r="C570" i="8"/>
  <c r="E570" i="8" s="1"/>
  <c r="C571" i="8"/>
  <c r="E571" i="8" s="1"/>
  <c r="C572" i="8"/>
  <c r="E572" i="8" s="1"/>
  <c r="C573" i="8"/>
  <c r="E573" i="8" s="1"/>
  <c r="C574" i="8"/>
  <c r="E574" i="8" s="1"/>
  <c r="C575" i="8"/>
  <c r="E575" i="8" s="1"/>
  <c r="C576" i="8"/>
  <c r="E576" i="8" s="1"/>
  <c r="C577" i="8"/>
  <c r="E577" i="8" s="1"/>
  <c r="C578" i="8"/>
  <c r="E578" i="8" s="1"/>
  <c r="C579" i="8"/>
  <c r="E579" i="8" s="1"/>
  <c r="C580" i="8"/>
  <c r="E580" i="8" s="1"/>
  <c r="C581" i="8"/>
  <c r="E581" i="8" s="1"/>
  <c r="C582" i="8"/>
  <c r="E582" i="8" s="1"/>
  <c r="C583" i="8"/>
  <c r="E583" i="8" s="1"/>
  <c r="C584" i="8"/>
  <c r="E584" i="8" s="1"/>
  <c r="C585" i="8"/>
  <c r="E585" i="8" s="1"/>
  <c r="C586" i="8"/>
  <c r="E586" i="8" s="1"/>
  <c r="C587" i="8"/>
  <c r="E587" i="8" s="1"/>
  <c r="C588" i="8"/>
  <c r="E588" i="8" s="1"/>
  <c r="C589" i="8"/>
  <c r="E589" i="8" s="1"/>
  <c r="C590" i="8"/>
  <c r="E590" i="8" s="1"/>
  <c r="C591" i="8"/>
  <c r="E591" i="8" s="1"/>
  <c r="C592" i="8"/>
  <c r="E592" i="8" s="1"/>
  <c r="C593" i="8"/>
  <c r="E593" i="8" s="1"/>
  <c r="C594" i="8"/>
  <c r="E594" i="8" s="1"/>
  <c r="C595" i="8"/>
  <c r="E595" i="8" s="1"/>
  <c r="C596" i="8"/>
  <c r="E596" i="8" s="1"/>
  <c r="C597" i="8"/>
  <c r="E597" i="8" s="1"/>
  <c r="C598" i="8"/>
  <c r="E598" i="8" s="1"/>
  <c r="C599" i="8"/>
  <c r="E599" i="8" s="1"/>
  <c r="C600" i="8"/>
  <c r="E600" i="8" s="1"/>
  <c r="C601" i="8"/>
  <c r="E601" i="8" s="1"/>
  <c r="C602" i="8"/>
  <c r="E602" i="8" s="1"/>
  <c r="C603" i="8"/>
  <c r="E603" i="8" s="1"/>
  <c r="C506" i="8"/>
  <c r="E506" i="8" s="1"/>
  <c r="C507" i="8"/>
  <c r="E507" i="8" s="1"/>
  <c r="C508" i="8"/>
  <c r="E508" i="8" s="1"/>
  <c r="C304" i="8"/>
  <c r="E304" i="8" s="1"/>
  <c r="C305" i="8"/>
  <c r="E305" i="8" s="1"/>
  <c r="C306" i="8"/>
  <c r="E306" i="8" s="1"/>
  <c r="C307" i="8"/>
  <c r="E307" i="8" s="1"/>
  <c r="C308" i="8"/>
  <c r="E308" i="8" s="1"/>
  <c r="C309" i="8"/>
  <c r="E309" i="8" s="1"/>
  <c r="C310" i="8"/>
  <c r="E310" i="8" s="1"/>
  <c r="C311" i="8"/>
  <c r="E311" i="8" s="1"/>
  <c r="C312" i="8"/>
  <c r="E312" i="8" s="1"/>
  <c r="C313" i="8"/>
  <c r="E313" i="8" s="1"/>
  <c r="C314" i="8"/>
  <c r="E314" i="8" s="1"/>
  <c r="C315" i="8"/>
  <c r="E315" i="8" s="1"/>
  <c r="C316" i="8"/>
  <c r="E316" i="8" s="1"/>
  <c r="C317" i="8"/>
  <c r="E317" i="8" s="1"/>
  <c r="C318" i="8"/>
  <c r="E318" i="8" s="1"/>
  <c r="C319" i="8"/>
  <c r="E319" i="8" s="1"/>
  <c r="C320" i="8"/>
  <c r="E320" i="8" s="1"/>
  <c r="C321" i="8"/>
  <c r="E321" i="8" s="1"/>
  <c r="C322" i="8"/>
  <c r="E322" i="8" s="1"/>
  <c r="C323" i="8"/>
  <c r="E323" i="8" s="1"/>
  <c r="C324" i="8"/>
  <c r="E324" i="8" s="1"/>
  <c r="C325" i="8"/>
  <c r="E325" i="8" s="1"/>
  <c r="C326" i="8"/>
  <c r="E326" i="8" s="1"/>
  <c r="C327" i="8"/>
  <c r="E327" i="8" s="1"/>
  <c r="C328" i="8"/>
  <c r="E328" i="8" s="1"/>
  <c r="C329" i="8"/>
  <c r="E329" i="8" s="1"/>
  <c r="C330" i="8"/>
  <c r="E330" i="8" s="1"/>
  <c r="C331" i="8"/>
  <c r="E331" i="8" s="1"/>
  <c r="C332" i="8"/>
  <c r="E332" i="8" s="1"/>
  <c r="C333" i="8"/>
  <c r="E333" i="8" s="1"/>
  <c r="C334" i="8"/>
  <c r="E334" i="8" s="1"/>
  <c r="C335" i="8"/>
  <c r="E335" i="8" s="1"/>
  <c r="C336" i="8"/>
  <c r="E336" i="8" s="1"/>
  <c r="C337" i="8"/>
  <c r="E337" i="8" s="1"/>
  <c r="C338" i="8"/>
  <c r="E338" i="8" s="1"/>
  <c r="C339" i="8"/>
  <c r="E339" i="8" s="1"/>
  <c r="C340" i="8"/>
  <c r="E340" i="8" s="1"/>
  <c r="C341" i="8"/>
  <c r="E341" i="8" s="1"/>
  <c r="C342" i="8"/>
  <c r="E342" i="8" s="1"/>
  <c r="C343" i="8"/>
  <c r="E343" i="8" s="1"/>
  <c r="C344" i="8"/>
  <c r="E344" i="8" s="1"/>
  <c r="C345" i="8"/>
  <c r="E345" i="8" s="1"/>
  <c r="C346" i="8"/>
  <c r="E346" i="8" s="1"/>
  <c r="C347" i="8"/>
  <c r="E347" i="8" s="1"/>
  <c r="C348" i="8"/>
  <c r="E348" i="8" s="1"/>
  <c r="C349" i="8"/>
  <c r="E349" i="8" s="1"/>
  <c r="C350" i="8"/>
  <c r="E350" i="8" s="1"/>
  <c r="C351" i="8"/>
  <c r="E351" i="8" s="1"/>
  <c r="C352" i="8"/>
  <c r="E352" i="8" s="1"/>
  <c r="C353" i="8"/>
  <c r="E353" i="8" s="1"/>
  <c r="C354" i="8"/>
  <c r="E354" i="8" s="1"/>
  <c r="C355" i="8"/>
  <c r="E355" i="8" s="1"/>
  <c r="C356" i="8"/>
  <c r="E356" i="8" s="1"/>
  <c r="C357" i="8"/>
  <c r="E357" i="8" s="1"/>
  <c r="C358" i="8"/>
  <c r="E358" i="8" s="1"/>
  <c r="C359" i="8"/>
  <c r="E359" i="8" s="1"/>
  <c r="C360" i="8"/>
  <c r="E360" i="8" s="1"/>
  <c r="C361" i="8"/>
  <c r="E361" i="8" s="1"/>
  <c r="C362" i="8"/>
  <c r="E362" i="8" s="1"/>
  <c r="C363" i="8"/>
  <c r="E363" i="8" s="1"/>
  <c r="C364" i="8"/>
  <c r="E364" i="8" s="1"/>
  <c r="C365" i="8"/>
  <c r="E365" i="8" s="1"/>
  <c r="C366" i="8"/>
  <c r="E366" i="8" s="1"/>
  <c r="C367" i="8"/>
  <c r="E367" i="8" s="1"/>
  <c r="C368" i="8"/>
  <c r="E368" i="8" s="1"/>
  <c r="C369" i="8"/>
  <c r="E369" i="8" s="1"/>
  <c r="C370" i="8"/>
  <c r="E370" i="8" s="1"/>
  <c r="C371" i="8"/>
  <c r="E371" i="8" s="1"/>
  <c r="C372" i="8"/>
  <c r="E372" i="8" s="1"/>
  <c r="C373" i="8"/>
  <c r="E373" i="8" s="1"/>
  <c r="C374" i="8"/>
  <c r="E374" i="8" s="1"/>
  <c r="C375" i="8"/>
  <c r="E375" i="8" s="1"/>
  <c r="C376" i="8"/>
  <c r="E376" i="8" s="1"/>
  <c r="C377" i="8"/>
  <c r="E377" i="8" s="1"/>
  <c r="C378" i="8"/>
  <c r="E378" i="8" s="1"/>
  <c r="C379" i="8"/>
  <c r="E379" i="8" s="1"/>
  <c r="C380" i="8"/>
  <c r="E380" i="8" s="1"/>
  <c r="C381" i="8"/>
  <c r="E381" i="8" s="1"/>
  <c r="C382" i="8"/>
  <c r="E382" i="8" s="1"/>
  <c r="C383" i="8"/>
  <c r="E383" i="8" s="1"/>
  <c r="C384" i="8"/>
  <c r="E384" i="8" s="1"/>
  <c r="C385" i="8"/>
  <c r="E385" i="8" s="1"/>
  <c r="C386" i="8"/>
  <c r="E386" i="8" s="1"/>
  <c r="C387" i="8"/>
  <c r="E387" i="8" s="1"/>
  <c r="C388" i="8"/>
  <c r="E388" i="8" s="1"/>
  <c r="C389" i="8"/>
  <c r="E389" i="8" s="1"/>
  <c r="C390" i="8"/>
  <c r="E390" i="8" s="1"/>
  <c r="C391" i="8"/>
  <c r="E391" i="8" s="1"/>
  <c r="C392" i="8"/>
  <c r="E392" i="8" s="1"/>
  <c r="C393" i="8"/>
  <c r="E393" i="8" s="1"/>
  <c r="C394" i="8"/>
  <c r="E394" i="8" s="1"/>
  <c r="C395" i="8"/>
  <c r="E395" i="8" s="1"/>
  <c r="C396" i="8"/>
  <c r="E396" i="8" s="1"/>
  <c r="C397" i="8"/>
  <c r="E397" i="8" s="1"/>
  <c r="C398" i="8"/>
  <c r="E398" i="8" s="1"/>
  <c r="C399" i="8"/>
  <c r="E399" i="8" s="1"/>
  <c r="C400" i="8"/>
  <c r="E400" i="8" s="1"/>
  <c r="C401" i="8"/>
  <c r="E401" i="8" s="1"/>
  <c r="C402" i="8"/>
  <c r="E402" i="8" s="1"/>
  <c r="C403" i="8"/>
  <c r="E403" i="8" s="1"/>
  <c r="C404" i="8"/>
  <c r="E404" i="8" s="1"/>
  <c r="C405" i="8"/>
  <c r="E405" i="8" s="1"/>
  <c r="C406" i="8"/>
  <c r="E406" i="8" s="1"/>
  <c r="C407" i="8"/>
  <c r="E407" i="8" s="1"/>
  <c r="C408" i="8"/>
  <c r="E408" i="8" s="1"/>
  <c r="C409" i="8"/>
  <c r="E409" i="8" s="1"/>
  <c r="C410" i="8"/>
  <c r="E410" i="8" s="1"/>
  <c r="C411" i="8"/>
  <c r="E411" i="8" s="1"/>
  <c r="C412" i="8"/>
  <c r="E412" i="8" s="1"/>
  <c r="C413" i="8"/>
  <c r="E413" i="8" s="1"/>
  <c r="C414" i="8"/>
  <c r="E414" i="8" s="1"/>
  <c r="C415" i="8"/>
  <c r="E415" i="8" s="1"/>
  <c r="C416" i="8"/>
  <c r="E416" i="8" s="1"/>
  <c r="C417" i="8"/>
  <c r="E417" i="8" s="1"/>
  <c r="C418" i="8"/>
  <c r="E418" i="8" s="1"/>
  <c r="C419" i="8"/>
  <c r="E419" i="8" s="1"/>
  <c r="C420" i="8"/>
  <c r="E420" i="8" s="1"/>
  <c r="C421" i="8"/>
  <c r="E421" i="8" s="1"/>
  <c r="C422" i="8"/>
  <c r="E422" i="8" s="1"/>
  <c r="C423" i="8"/>
  <c r="E423" i="8" s="1"/>
  <c r="C424" i="8"/>
  <c r="E424" i="8" s="1"/>
  <c r="C425" i="8"/>
  <c r="E425" i="8" s="1"/>
  <c r="C426" i="8"/>
  <c r="E426" i="8" s="1"/>
  <c r="C427" i="8"/>
  <c r="E427" i="8" s="1"/>
  <c r="C428" i="8"/>
  <c r="E428" i="8" s="1"/>
  <c r="C429" i="8"/>
  <c r="E429" i="8" s="1"/>
  <c r="C430" i="8"/>
  <c r="E430" i="8" s="1"/>
  <c r="C431" i="8"/>
  <c r="E431" i="8" s="1"/>
  <c r="C432" i="8"/>
  <c r="E432" i="8" s="1"/>
  <c r="C433" i="8"/>
  <c r="E433" i="8" s="1"/>
  <c r="C434" i="8"/>
  <c r="E434" i="8" s="1"/>
  <c r="C435" i="8"/>
  <c r="E435" i="8" s="1"/>
  <c r="C436" i="8"/>
  <c r="E436" i="8" s="1"/>
  <c r="C437" i="8"/>
  <c r="E437" i="8" s="1"/>
  <c r="C438" i="8"/>
  <c r="E438" i="8" s="1"/>
  <c r="C439" i="8"/>
  <c r="E439" i="8" s="1"/>
  <c r="C440" i="8"/>
  <c r="E440" i="8" s="1"/>
  <c r="C441" i="8"/>
  <c r="E441" i="8" s="1"/>
  <c r="C442" i="8"/>
  <c r="E442" i="8" s="1"/>
  <c r="C443" i="8"/>
  <c r="E443" i="8" s="1"/>
  <c r="C444" i="8"/>
  <c r="E444" i="8" s="1"/>
  <c r="C445" i="8"/>
  <c r="E445" i="8" s="1"/>
  <c r="C446" i="8"/>
  <c r="E446" i="8" s="1"/>
  <c r="C447" i="8"/>
  <c r="E447" i="8" s="1"/>
  <c r="C448" i="8"/>
  <c r="E448" i="8" s="1"/>
  <c r="C449" i="8"/>
  <c r="E449" i="8" s="1"/>
  <c r="C450" i="8"/>
  <c r="E450" i="8" s="1"/>
  <c r="C451" i="8"/>
  <c r="E451" i="8" s="1"/>
  <c r="C452" i="8"/>
  <c r="E452" i="8" s="1"/>
  <c r="C453" i="8"/>
  <c r="E453" i="8" s="1"/>
  <c r="C454" i="8"/>
  <c r="E454" i="8" s="1"/>
  <c r="C455" i="8"/>
  <c r="E455" i="8" s="1"/>
  <c r="C456" i="8"/>
  <c r="E456" i="8" s="1"/>
  <c r="C457" i="8"/>
  <c r="E457" i="8" s="1"/>
  <c r="C458" i="8"/>
  <c r="E458" i="8" s="1"/>
  <c r="C459" i="8"/>
  <c r="E459" i="8" s="1"/>
  <c r="C460" i="8"/>
  <c r="E460" i="8" s="1"/>
  <c r="C461" i="8"/>
  <c r="E461" i="8" s="1"/>
  <c r="C462" i="8"/>
  <c r="E462" i="8" s="1"/>
  <c r="C463" i="8"/>
  <c r="E463" i="8" s="1"/>
  <c r="C464" i="8"/>
  <c r="E464" i="8" s="1"/>
  <c r="C465" i="8"/>
  <c r="E465" i="8" s="1"/>
  <c r="C466" i="8"/>
  <c r="E466" i="8" s="1"/>
  <c r="C467" i="8"/>
  <c r="E467" i="8" s="1"/>
  <c r="C468" i="8"/>
  <c r="E468" i="8" s="1"/>
  <c r="C469" i="8"/>
  <c r="E469" i="8" s="1"/>
  <c r="C470" i="8"/>
  <c r="E470" i="8" s="1"/>
  <c r="C471" i="8"/>
  <c r="E471" i="8" s="1"/>
  <c r="C472" i="8"/>
  <c r="E472" i="8" s="1"/>
  <c r="C473" i="8"/>
  <c r="E473" i="8" s="1"/>
  <c r="C474" i="8"/>
  <c r="E474" i="8" s="1"/>
  <c r="C475" i="8"/>
  <c r="E475" i="8" s="1"/>
  <c r="C476" i="8"/>
  <c r="E476" i="8" s="1"/>
  <c r="C477" i="8"/>
  <c r="E477" i="8" s="1"/>
  <c r="C478" i="8"/>
  <c r="E478" i="8" s="1"/>
  <c r="C479" i="8"/>
  <c r="E479" i="8" s="1"/>
  <c r="C480" i="8"/>
  <c r="E480" i="8" s="1"/>
  <c r="C481" i="8"/>
  <c r="E481" i="8" s="1"/>
  <c r="C482" i="8"/>
  <c r="E482" i="8" s="1"/>
  <c r="C483" i="8"/>
  <c r="E483" i="8" s="1"/>
  <c r="C484" i="8"/>
  <c r="E484" i="8" s="1"/>
  <c r="C485" i="8"/>
  <c r="E485" i="8" s="1"/>
  <c r="C486" i="8"/>
  <c r="E486" i="8" s="1"/>
  <c r="C487" i="8"/>
  <c r="E487" i="8" s="1"/>
  <c r="C488" i="8"/>
  <c r="E488" i="8" s="1"/>
  <c r="C489" i="8"/>
  <c r="E489" i="8" s="1"/>
  <c r="C490" i="8"/>
  <c r="E490" i="8" s="1"/>
  <c r="C491" i="8"/>
  <c r="E491" i="8" s="1"/>
  <c r="C492" i="8"/>
  <c r="E492" i="8" s="1"/>
  <c r="C493" i="8"/>
  <c r="E493" i="8" s="1"/>
  <c r="C494" i="8"/>
  <c r="E494" i="8" s="1"/>
  <c r="C495" i="8"/>
  <c r="E495" i="8" s="1"/>
  <c r="C496" i="8"/>
  <c r="E496" i="8" s="1"/>
  <c r="C497" i="8"/>
  <c r="E497" i="8" s="1"/>
  <c r="C498" i="8"/>
  <c r="E498" i="8" s="1"/>
  <c r="C499" i="8"/>
  <c r="E499" i="8" s="1"/>
  <c r="C500" i="8"/>
  <c r="E500" i="8" s="1"/>
  <c r="C501" i="8"/>
  <c r="E501" i="8" s="1"/>
  <c r="C502" i="8"/>
  <c r="E502" i="8" s="1"/>
  <c r="C503" i="8"/>
  <c r="E503" i="8" s="1"/>
  <c r="C504" i="8"/>
  <c r="E504" i="8" s="1"/>
  <c r="C505" i="8"/>
  <c r="E505" i="8" s="1"/>
  <c r="C2" i="10"/>
  <c r="E2" i="10" s="1"/>
  <c r="F3" i="10" s="1"/>
  <c r="C3" i="10"/>
  <c r="E3" i="10" s="1"/>
  <c r="C1281" i="10"/>
  <c r="E1281" i="10" s="1"/>
  <c r="C1280" i="10"/>
  <c r="E1280" i="10" s="1"/>
  <c r="C1279" i="10"/>
  <c r="E1279" i="10" s="1"/>
  <c r="C1278" i="10"/>
  <c r="E1278" i="10" s="1"/>
  <c r="C1277" i="10"/>
  <c r="E1277" i="10" s="1"/>
  <c r="C1276" i="10"/>
  <c r="E1276" i="10" s="1"/>
  <c r="C1275" i="10"/>
  <c r="E1275" i="10" s="1"/>
  <c r="C1192" i="10"/>
  <c r="E1192" i="10" s="1"/>
  <c r="C1191" i="10"/>
  <c r="E1191" i="10" s="1"/>
  <c r="C1190" i="10"/>
  <c r="E1190" i="10" s="1"/>
  <c r="C1189" i="10"/>
  <c r="E1189" i="10" s="1"/>
  <c r="C1188" i="10"/>
  <c r="E1188" i="10" s="1"/>
  <c r="C1187" i="10"/>
  <c r="E1187" i="10" s="1"/>
  <c r="C1186" i="10"/>
  <c r="E1186" i="10" s="1"/>
  <c r="C1185" i="10"/>
  <c r="E1185" i="10" s="1"/>
  <c r="C1184" i="10"/>
  <c r="E1184" i="10" s="1"/>
  <c r="C1183" i="10"/>
  <c r="E1183" i="10" s="1"/>
  <c r="C1100" i="10"/>
  <c r="E1100" i="10" s="1"/>
  <c r="C1099" i="10"/>
  <c r="E1099" i="10" s="1"/>
  <c r="C1098" i="10"/>
  <c r="E1098" i="10" s="1"/>
  <c r="C1097" i="10"/>
  <c r="E1097" i="10" s="1"/>
  <c r="C1096" i="10"/>
  <c r="E1096" i="10" s="1"/>
  <c r="C1095" i="10"/>
  <c r="E1095" i="10" s="1"/>
  <c r="C1094" i="10"/>
  <c r="E1094" i="10" s="1"/>
  <c r="C1093" i="10"/>
  <c r="E1093" i="10" s="1"/>
  <c r="C1092" i="10"/>
  <c r="E1092" i="10" s="1"/>
  <c r="C1091" i="10"/>
  <c r="E1091" i="10" s="1"/>
  <c r="C1089" i="10"/>
  <c r="E1089" i="10" s="1"/>
  <c r="C1088" i="10"/>
  <c r="E1088" i="10" s="1"/>
  <c r="C1087" i="10"/>
  <c r="E1087" i="10" s="1"/>
  <c r="C1086" i="10"/>
  <c r="E1086" i="10" s="1"/>
  <c r="C1085" i="10"/>
  <c r="E1085" i="10" s="1"/>
  <c r="C1084" i="10"/>
  <c r="E1084" i="10" s="1"/>
  <c r="C1083" i="10"/>
  <c r="E1083" i="10" s="1"/>
  <c r="C1082" i="10"/>
  <c r="E1082" i="10" s="1"/>
  <c r="C1081" i="10"/>
  <c r="E1081" i="10" s="1"/>
  <c r="C1080" i="10"/>
  <c r="E1080" i="10" s="1"/>
  <c r="C1079" i="10"/>
  <c r="E1079" i="10" s="1"/>
  <c r="C1078" i="10"/>
  <c r="E1078" i="10" s="1"/>
  <c r="C1006" i="10"/>
  <c r="E1006" i="10" s="1"/>
  <c r="C1005" i="10"/>
  <c r="E1005" i="10" s="1"/>
  <c r="C1004" i="10"/>
  <c r="E1004" i="10" s="1"/>
  <c r="C1003" i="10"/>
  <c r="E1003" i="10" s="1"/>
  <c r="C1002" i="10"/>
  <c r="E1002" i="10" s="1"/>
  <c r="C1001" i="10"/>
  <c r="E1001" i="10" s="1"/>
  <c r="C993" i="10"/>
  <c r="E993" i="10" s="1"/>
  <c r="C992" i="10"/>
  <c r="E992" i="10" s="1"/>
  <c r="C991" i="10"/>
  <c r="E991" i="10" s="1"/>
  <c r="C990" i="10"/>
  <c r="E990" i="10" s="1"/>
  <c r="C989" i="10"/>
  <c r="E989" i="10" s="1"/>
  <c r="C988" i="10"/>
  <c r="E988" i="10" s="1"/>
  <c r="C987" i="10"/>
  <c r="E987" i="10" s="1"/>
  <c r="C986" i="10"/>
  <c r="E986" i="10" s="1"/>
  <c r="C985" i="10"/>
  <c r="E985" i="10" s="1"/>
  <c r="C984" i="10"/>
  <c r="E984" i="10" s="1"/>
  <c r="C983" i="10"/>
  <c r="E983" i="10" s="1"/>
  <c r="C982" i="10"/>
  <c r="E982" i="10" s="1"/>
  <c r="C981" i="10"/>
  <c r="E981" i="10" s="1"/>
  <c r="C897" i="10"/>
  <c r="E897" i="10" s="1"/>
  <c r="C896" i="10"/>
  <c r="E896" i="10" s="1"/>
  <c r="C895" i="10"/>
  <c r="E895" i="10" s="1"/>
  <c r="C894" i="10"/>
  <c r="E894" i="10" s="1"/>
  <c r="C893" i="10"/>
  <c r="E893" i="10" s="1"/>
  <c r="C892" i="10"/>
  <c r="E892" i="10" s="1"/>
  <c r="C891" i="10"/>
  <c r="E891" i="10" s="1"/>
  <c r="C890" i="10"/>
  <c r="E890" i="10" s="1"/>
  <c r="C889" i="10"/>
  <c r="E889" i="10" s="1"/>
  <c r="C888" i="10"/>
  <c r="E888" i="10" s="1"/>
  <c r="C524" i="10"/>
  <c r="E524" i="10" s="1"/>
  <c r="C523" i="10"/>
  <c r="E523" i="10" s="1"/>
  <c r="C522" i="10"/>
  <c r="E522" i="10" s="1"/>
  <c r="C521" i="10"/>
  <c r="E521" i="10" s="1"/>
  <c r="C520" i="10"/>
  <c r="E520" i="10" s="1"/>
  <c r="C519" i="10"/>
  <c r="E519" i="10" s="1"/>
  <c r="C518" i="10"/>
  <c r="E518" i="10" s="1"/>
  <c r="C436" i="10"/>
  <c r="E436" i="10" s="1"/>
  <c r="C435" i="10"/>
  <c r="E435" i="10" s="1"/>
  <c r="C434" i="10"/>
  <c r="E434" i="10" s="1"/>
  <c r="C433" i="10"/>
  <c r="E433" i="10" s="1"/>
  <c r="C432" i="10"/>
  <c r="E432" i="10" s="1"/>
  <c r="C431" i="10"/>
  <c r="E431" i="10" s="1"/>
  <c r="C430" i="10"/>
  <c r="E430" i="10" s="1"/>
  <c r="C429" i="10"/>
  <c r="E429" i="10" s="1"/>
  <c r="C428" i="10"/>
  <c r="E428" i="10" s="1"/>
  <c r="C427" i="10"/>
  <c r="E427" i="10" s="1"/>
  <c r="C426" i="10"/>
  <c r="E426" i="10" s="1"/>
  <c r="C425" i="10"/>
  <c r="E425" i="10" s="1"/>
  <c r="C424" i="10"/>
  <c r="E424" i="10" s="1"/>
  <c r="C423" i="10"/>
  <c r="E423" i="10" s="1"/>
  <c r="C422" i="10"/>
  <c r="E422" i="10" s="1"/>
  <c r="C421" i="10"/>
  <c r="E421" i="10" s="1"/>
  <c r="C420" i="10"/>
  <c r="E420" i="10" s="1"/>
  <c r="C344" i="10"/>
  <c r="E344" i="10" s="1"/>
  <c r="C343" i="10"/>
  <c r="E343" i="10" s="1"/>
  <c r="C342" i="10"/>
  <c r="E342" i="10" s="1"/>
  <c r="C341" i="10"/>
  <c r="E341" i="10" s="1"/>
  <c r="C340" i="10"/>
  <c r="E340" i="10" s="1"/>
  <c r="C339" i="10"/>
  <c r="E339" i="10" s="1"/>
  <c r="C338" i="10"/>
  <c r="E338" i="10" s="1"/>
  <c r="C337" i="10"/>
  <c r="E337" i="10" s="1"/>
  <c r="C336" i="10"/>
  <c r="E336" i="10" s="1"/>
  <c r="C335" i="10"/>
  <c r="E335" i="10" s="1"/>
  <c r="C334" i="10"/>
  <c r="E334" i="10" s="1"/>
  <c r="C333" i="10"/>
  <c r="E333" i="10" s="1"/>
  <c r="C332" i="10"/>
  <c r="E332" i="10" s="1"/>
  <c r="C331" i="10"/>
  <c r="E331" i="10" s="1"/>
  <c r="C330" i="10"/>
  <c r="E330" i="10" s="1"/>
  <c r="C329" i="10"/>
  <c r="E329" i="10" s="1"/>
  <c r="C328" i="10"/>
  <c r="E328" i="10" s="1"/>
  <c r="C327" i="10"/>
  <c r="E327" i="10" s="1"/>
  <c r="C326" i="10"/>
  <c r="E326" i="10" s="1"/>
  <c r="C325" i="10"/>
  <c r="E325" i="10" s="1"/>
  <c r="C324" i="10"/>
  <c r="E324" i="10" s="1"/>
  <c r="C252" i="10"/>
  <c r="E252" i="10" s="1"/>
  <c r="C251" i="10"/>
  <c r="E251" i="10" s="1"/>
  <c r="C250" i="10"/>
  <c r="E250" i="10" s="1"/>
  <c r="C249" i="10"/>
  <c r="E249" i="10" s="1"/>
  <c r="C248" i="10"/>
  <c r="E248" i="10" s="1"/>
  <c r="C247" i="10"/>
  <c r="E247" i="10" s="1"/>
  <c r="C246" i="10"/>
  <c r="E246" i="10" s="1"/>
  <c r="C245" i="10"/>
  <c r="E245" i="10" s="1"/>
  <c r="C244" i="10"/>
  <c r="E244" i="10" s="1"/>
  <c r="C243" i="10"/>
  <c r="E243" i="10" s="1"/>
  <c r="C242" i="10"/>
  <c r="E242" i="10" s="1"/>
  <c r="C237" i="10"/>
  <c r="E237" i="10" s="1"/>
  <c r="C236" i="10"/>
  <c r="E236" i="10" s="1"/>
  <c r="C235" i="10"/>
  <c r="E235" i="10" s="1"/>
  <c r="C234" i="10"/>
  <c r="E234" i="10" s="1"/>
  <c r="C233" i="10"/>
  <c r="E233" i="10" s="1"/>
  <c r="C232" i="10"/>
  <c r="E232" i="10" s="1"/>
  <c r="C231" i="10"/>
  <c r="E231" i="10" s="1"/>
  <c r="C230" i="10"/>
  <c r="E230" i="10" s="1"/>
  <c r="C159" i="10"/>
  <c r="E159" i="10" s="1"/>
  <c r="C158" i="10"/>
  <c r="E158" i="10" s="1"/>
  <c r="C157" i="10"/>
  <c r="E157" i="10" s="1"/>
  <c r="C156" i="10"/>
  <c r="E156" i="10" s="1"/>
  <c r="C155" i="10"/>
  <c r="E155" i="10" s="1"/>
  <c r="C154" i="10"/>
  <c r="E154" i="10" s="1"/>
  <c r="C1442" i="10"/>
  <c r="E1442" i="10" s="1"/>
  <c r="C1441" i="10"/>
  <c r="E1441" i="10" s="1"/>
  <c r="C1440" i="10"/>
  <c r="E1440" i="10" s="1"/>
  <c r="C1439" i="10"/>
  <c r="E1439" i="10" s="1"/>
  <c r="C1438" i="10"/>
  <c r="E1438" i="10" s="1"/>
  <c r="C1437" i="10"/>
  <c r="E1437" i="10" s="1"/>
  <c r="C1436" i="10"/>
  <c r="E1436" i="10" s="1"/>
  <c r="C1435" i="10"/>
  <c r="E1435" i="10" s="1"/>
  <c r="C1434" i="10"/>
  <c r="E1434" i="10" s="1"/>
  <c r="C1433" i="10"/>
  <c r="E1433" i="10" s="1"/>
  <c r="C1432" i="10"/>
  <c r="E1432" i="10" s="1"/>
  <c r="C1431" i="10"/>
  <c r="E1431" i="10" s="1"/>
  <c r="C1430" i="10"/>
  <c r="E1430" i="10" s="1"/>
  <c r="C1429" i="10"/>
  <c r="E1429" i="10" s="1"/>
  <c r="C1428" i="10"/>
  <c r="E1428" i="10" s="1"/>
  <c r="C1427" i="10"/>
  <c r="E1427" i="10" s="1"/>
  <c r="C1426" i="10"/>
  <c r="E1426" i="10" s="1"/>
  <c r="C1425" i="10"/>
  <c r="E1425" i="10" s="1"/>
  <c r="C1424" i="10"/>
  <c r="E1424" i="10" s="1"/>
  <c r="C1423" i="10"/>
  <c r="E1423" i="10" s="1"/>
  <c r="C1422" i="10"/>
  <c r="E1422" i="10" s="1"/>
  <c r="C1421" i="10"/>
  <c r="E1421" i="10" s="1"/>
  <c r="C1420" i="10"/>
  <c r="E1420" i="10" s="1"/>
  <c r="C1419" i="10"/>
  <c r="E1419" i="10" s="1"/>
  <c r="C1418" i="10"/>
  <c r="E1418" i="10" s="1"/>
  <c r="C1417" i="10"/>
  <c r="E1417" i="10" s="1"/>
  <c r="C1416" i="10"/>
  <c r="E1416" i="10" s="1"/>
  <c r="C1415" i="10"/>
  <c r="E1415" i="10" s="1"/>
  <c r="C1414" i="10"/>
  <c r="E1414" i="10" s="1"/>
  <c r="C1413" i="10"/>
  <c r="E1413" i="10" s="1"/>
  <c r="C1412" i="10"/>
  <c r="E1412" i="10" s="1"/>
  <c r="C1411" i="10"/>
  <c r="E1411" i="10" s="1"/>
  <c r="C1410" i="10"/>
  <c r="E1410" i="10" s="1"/>
  <c r="C1409" i="10"/>
  <c r="E1409" i="10" s="1"/>
  <c r="C1408" i="10"/>
  <c r="E1408" i="10" s="1"/>
  <c r="C1407" i="10"/>
  <c r="E1407" i="10" s="1"/>
  <c r="C1406" i="10"/>
  <c r="E1406" i="10" s="1"/>
  <c r="C1405" i="10"/>
  <c r="E1405" i="10" s="1"/>
  <c r="C1404" i="10"/>
  <c r="E1404" i="10" s="1"/>
  <c r="C1403" i="10"/>
  <c r="E1403" i="10" s="1"/>
  <c r="C1402" i="10"/>
  <c r="E1402" i="10" s="1"/>
  <c r="C1401" i="10"/>
  <c r="E1401" i="10" s="1"/>
  <c r="C1400" i="10"/>
  <c r="E1400" i="10" s="1"/>
  <c r="C1399" i="10"/>
  <c r="E1399" i="10" s="1"/>
  <c r="C1398" i="10"/>
  <c r="E1398" i="10" s="1"/>
  <c r="C1397" i="10"/>
  <c r="E1397" i="10" s="1"/>
  <c r="C1396" i="10"/>
  <c r="E1396" i="10" s="1"/>
  <c r="C1395" i="10"/>
  <c r="E1395" i="10" s="1"/>
  <c r="C1394" i="10"/>
  <c r="E1394" i="10" s="1"/>
  <c r="C1393" i="10"/>
  <c r="E1393" i="10" s="1"/>
  <c r="C1392" i="10"/>
  <c r="E1392" i="10" s="1"/>
  <c r="C1391" i="10"/>
  <c r="E1391" i="10" s="1"/>
  <c r="C1390" i="10"/>
  <c r="E1390" i="10" s="1"/>
  <c r="C1389" i="10"/>
  <c r="E1389" i="10" s="1"/>
  <c r="C1388" i="10"/>
  <c r="E1388" i="10" s="1"/>
  <c r="C1387" i="10"/>
  <c r="E1387" i="10" s="1"/>
  <c r="C1386" i="10"/>
  <c r="E1386" i="10" s="1"/>
  <c r="C1385" i="10"/>
  <c r="E1385" i="10" s="1"/>
  <c r="C1384" i="10"/>
  <c r="E1384" i="10" s="1"/>
  <c r="C1383" i="10"/>
  <c r="E1383" i="10" s="1"/>
  <c r="C1382" i="10"/>
  <c r="E1382" i="10" s="1"/>
  <c r="C1381" i="10"/>
  <c r="E1381" i="10" s="1"/>
  <c r="C1380" i="10"/>
  <c r="E1380" i="10" s="1"/>
  <c r="C1379" i="10"/>
  <c r="E1379" i="10" s="1"/>
  <c r="C1378" i="10"/>
  <c r="E1378" i="10" s="1"/>
  <c r="C1377" i="10"/>
  <c r="E1377" i="10" s="1"/>
  <c r="C1376" i="10"/>
  <c r="E1376" i="10" s="1"/>
  <c r="C1375" i="10"/>
  <c r="E1375" i="10" s="1"/>
  <c r="C1374" i="10"/>
  <c r="E1374" i="10" s="1"/>
  <c r="C1373" i="10"/>
  <c r="E1373" i="10" s="1"/>
  <c r="C1372" i="10"/>
  <c r="E1372" i="10" s="1"/>
  <c r="C1371" i="10"/>
  <c r="E1371" i="10" s="1"/>
  <c r="C1370" i="10"/>
  <c r="E1370" i="10" s="1"/>
  <c r="C1369" i="10"/>
  <c r="E1369" i="10" s="1"/>
  <c r="C1368" i="10"/>
  <c r="E1368" i="10" s="1"/>
  <c r="C1367" i="10"/>
  <c r="E1367" i="10" s="1"/>
  <c r="C1366" i="10"/>
  <c r="E1366" i="10" s="1"/>
  <c r="C1365" i="10"/>
  <c r="E1365" i="10" s="1"/>
  <c r="C1364" i="10"/>
  <c r="E1364" i="10" s="1"/>
  <c r="C1363" i="10"/>
  <c r="E1363" i="10" s="1"/>
  <c r="C1362" i="10"/>
  <c r="E1362" i="10" s="1"/>
  <c r="C1361" i="10"/>
  <c r="E1361" i="10" s="1"/>
  <c r="C1360" i="10"/>
  <c r="E1360" i="10" s="1"/>
  <c r="C1359" i="10"/>
  <c r="E1359" i="10" s="1"/>
  <c r="C1358" i="10"/>
  <c r="E1358" i="10" s="1"/>
  <c r="C1357" i="10"/>
  <c r="E1357" i="10" s="1"/>
  <c r="C1356" i="10"/>
  <c r="E1356" i="10" s="1"/>
  <c r="C1355" i="10"/>
  <c r="E1355" i="10" s="1"/>
  <c r="C1354" i="10"/>
  <c r="E1354" i="10" s="1"/>
  <c r="C1353" i="10"/>
  <c r="E1353" i="10" s="1"/>
  <c r="C1352" i="10"/>
  <c r="E1352" i="10" s="1"/>
  <c r="C1351" i="10"/>
  <c r="E1351" i="10" s="1"/>
  <c r="C1350" i="10"/>
  <c r="E1350" i="10" s="1"/>
  <c r="C1349" i="10"/>
  <c r="E1349" i="10" s="1"/>
  <c r="C1348" i="10"/>
  <c r="E1348" i="10" s="1"/>
  <c r="C1347" i="10"/>
  <c r="E1347" i="10" s="1"/>
  <c r="C1346" i="10"/>
  <c r="E1346" i="10" s="1"/>
  <c r="C1345" i="10"/>
  <c r="E1345" i="10" s="1"/>
  <c r="C1344" i="10"/>
  <c r="E1344" i="10" s="1"/>
  <c r="C1343" i="10"/>
  <c r="E1343" i="10" s="1"/>
  <c r="C1342" i="10"/>
  <c r="E1342" i="10" s="1"/>
  <c r="C1341" i="10"/>
  <c r="E1341" i="10" s="1"/>
  <c r="C1340" i="10"/>
  <c r="E1340" i="10" s="1"/>
  <c r="C1339" i="10"/>
  <c r="E1339" i="10" s="1"/>
  <c r="C1338" i="10"/>
  <c r="E1338" i="10" s="1"/>
  <c r="C1337" i="10"/>
  <c r="E1337" i="10" s="1"/>
  <c r="C1336" i="10"/>
  <c r="E1336" i="10" s="1"/>
  <c r="C1335" i="10"/>
  <c r="E1335" i="10" s="1"/>
  <c r="C1334" i="10"/>
  <c r="E1334" i="10" s="1"/>
  <c r="C1333" i="10"/>
  <c r="E1333" i="10" s="1"/>
  <c r="C1332" i="10"/>
  <c r="E1332" i="10" s="1"/>
  <c r="C1331" i="10"/>
  <c r="E1331" i="10" s="1"/>
  <c r="C1330" i="10"/>
  <c r="E1330" i="10" s="1"/>
  <c r="C1329" i="10"/>
  <c r="E1329" i="10" s="1"/>
  <c r="C1328" i="10"/>
  <c r="E1328" i="10" s="1"/>
  <c r="C1327" i="10"/>
  <c r="E1327" i="10" s="1"/>
  <c r="C1326" i="10"/>
  <c r="E1326" i="10" s="1"/>
  <c r="C1325" i="10"/>
  <c r="E1325" i="10" s="1"/>
  <c r="C1324" i="10"/>
  <c r="E1324" i="10" s="1"/>
  <c r="C1323" i="10"/>
  <c r="E1323" i="10" s="1"/>
  <c r="C1322" i="10"/>
  <c r="E1322" i="10" s="1"/>
  <c r="C1321" i="10"/>
  <c r="E1321" i="10" s="1"/>
  <c r="C1320" i="10"/>
  <c r="E1320" i="10" s="1"/>
  <c r="C1319" i="10"/>
  <c r="E1319" i="10" s="1"/>
  <c r="C1318" i="10"/>
  <c r="E1318" i="10" s="1"/>
  <c r="C1317" i="10"/>
  <c r="E1317" i="10" s="1"/>
  <c r="C1316" i="10"/>
  <c r="E1316" i="10" s="1"/>
  <c r="C1315" i="10"/>
  <c r="E1315" i="10" s="1"/>
  <c r="C1314" i="10"/>
  <c r="E1314" i="10" s="1"/>
  <c r="C1313" i="10"/>
  <c r="E1313" i="10" s="1"/>
  <c r="C1312" i="10"/>
  <c r="E1312" i="10" s="1"/>
  <c r="C1311" i="10"/>
  <c r="E1311" i="10" s="1"/>
  <c r="C1310" i="10"/>
  <c r="E1310" i="10" s="1"/>
  <c r="C1309" i="10"/>
  <c r="E1309" i="10" s="1"/>
  <c r="C1308" i="10"/>
  <c r="E1308" i="10" s="1"/>
  <c r="C1307" i="10"/>
  <c r="E1307" i="10" s="1"/>
  <c r="C1306" i="10"/>
  <c r="E1306" i="10" s="1"/>
  <c r="C1305" i="10"/>
  <c r="E1305" i="10" s="1"/>
  <c r="C1304" i="10"/>
  <c r="E1304" i="10" s="1"/>
  <c r="C1303" i="10"/>
  <c r="E1303" i="10" s="1"/>
  <c r="C1302" i="10"/>
  <c r="E1302" i="10" s="1"/>
  <c r="C1301" i="10"/>
  <c r="E1301" i="10" s="1"/>
  <c r="C1300" i="10"/>
  <c r="E1300" i="10" s="1"/>
  <c r="C1299" i="10"/>
  <c r="E1299" i="10" s="1"/>
  <c r="C1298" i="10"/>
  <c r="E1298" i="10" s="1"/>
  <c r="C1297" i="10"/>
  <c r="E1297" i="10" s="1"/>
  <c r="C1296" i="10"/>
  <c r="E1296" i="10" s="1"/>
  <c r="C1295" i="10"/>
  <c r="E1295" i="10" s="1"/>
  <c r="C1294" i="10"/>
  <c r="E1294" i="10" s="1"/>
  <c r="C1293" i="10"/>
  <c r="E1293" i="10" s="1"/>
  <c r="C1292" i="10"/>
  <c r="E1292" i="10" s="1"/>
  <c r="C1291" i="10"/>
  <c r="E1291" i="10" s="1"/>
  <c r="C1290" i="10"/>
  <c r="E1290" i="10" s="1"/>
  <c r="C1289" i="10"/>
  <c r="E1289" i="10" s="1"/>
  <c r="C1288" i="10"/>
  <c r="E1288" i="10" s="1"/>
  <c r="C1287" i="10"/>
  <c r="E1287" i="10" s="1"/>
  <c r="C1286" i="10"/>
  <c r="E1286" i="10" s="1"/>
  <c r="C1285" i="10"/>
  <c r="E1285" i="10" s="1"/>
  <c r="C1284" i="10"/>
  <c r="E1284" i="10" s="1"/>
  <c r="C1283" i="10"/>
  <c r="E1283" i="10" s="1"/>
  <c r="C1282" i="10"/>
  <c r="E1282" i="10" s="1"/>
  <c r="C1274" i="10"/>
  <c r="E1274" i="10" s="1"/>
  <c r="C1273" i="10"/>
  <c r="E1273" i="10" s="1"/>
  <c r="C1272" i="10"/>
  <c r="E1272" i="10" s="1"/>
  <c r="C1271" i="10"/>
  <c r="E1271" i="10" s="1"/>
  <c r="C1270" i="10"/>
  <c r="E1270" i="10" s="1"/>
  <c r="C1269" i="10"/>
  <c r="E1269" i="10" s="1"/>
  <c r="C1268" i="10"/>
  <c r="E1268" i="10" s="1"/>
  <c r="C1267" i="10"/>
  <c r="E1267" i="10" s="1"/>
  <c r="C1266" i="10"/>
  <c r="E1266" i="10" s="1"/>
  <c r="C1265" i="10"/>
  <c r="E1265" i="10" s="1"/>
  <c r="C1264" i="10"/>
  <c r="E1264" i="10" s="1"/>
  <c r="C1263" i="10"/>
  <c r="E1263" i="10" s="1"/>
  <c r="C1262" i="10"/>
  <c r="E1262" i="10" s="1"/>
  <c r="C1261" i="10"/>
  <c r="E1261" i="10" s="1"/>
  <c r="C1260" i="10"/>
  <c r="E1260" i="10" s="1"/>
  <c r="C1259" i="10"/>
  <c r="E1259" i="10" s="1"/>
  <c r="C1258" i="10"/>
  <c r="E1258" i="10" s="1"/>
  <c r="C1257" i="10"/>
  <c r="E1257" i="10" s="1"/>
  <c r="C1256" i="10"/>
  <c r="E1256" i="10" s="1"/>
  <c r="C1255" i="10"/>
  <c r="E1255" i="10" s="1"/>
  <c r="C1254" i="10"/>
  <c r="E1254" i="10" s="1"/>
  <c r="C1253" i="10"/>
  <c r="E1253" i="10" s="1"/>
  <c r="C1252" i="10"/>
  <c r="E1252" i="10" s="1"/>
  <c r="C1251" i="10"/>
  <c r="E1251" i="10" s="1"/>
  <c r="C1250" i="10"/>
  <c r="E1250" i="10" s="1"/>
  <c r="C1249" i="10"/>
  <c r="E1249" i="10" s="1"/>
  <c r="C1248" i="10"/>
  <c r="E1248" i="10" s="1"/>
  <c r="C1247" i="10"/>
  <c r="E1247" i="10" s="1"/>
  <c r="C1246" i="10"/>
  <c r="E1246" i="10" s="1"/>
  <c r="C1245" i="10"/>
  <c r="E1245" i="10" s="1"/>
  <c r="C1244" i="10"/>
  <c r="E1244" i="10" s="1"/>
  <c r="C1243" i="10"/>
  <c r="E1243" i="10" s="1"/>
  <c r="C1242" i="10"/>
  <c r="E1242" i="10" s="1"/>
  <c r="C1241" i="10"/>
  <c r="E1241" i="10" s="1"/>
  <c r="C1240" i="10"/>
  <c r="E1240" i="10" s="1"/>
  <c r="C1239" i="10"/>
  <c r="E1239" i="10" s="1"/>
  <c r="C1238" i="10"/>
  <c r="E1238" i="10" s="1"/>
  <c r="C1237" i="10"/>
  <c r="E1237" i="10" s="1"/>
  <c r="C1236" i="10"/>
  <c r="E1236" i="10" s="1"/>
  <c r="C1235" i="10"/>
  <c r="E1235" i="10" s="1"/>
  <c r="C1234" i="10"/>
  <c r="E1234" i="10" s="1"/>
  <c r="C1233" i="10"/>
  <c r="E1233" i="10" s="1"/>
  <c r="C1232" i="10"/>
  <c r="E1232" i="10" s="1"/>
  <c r="C1231" i="10"/>
  <c r="E1231" i="10" s="1"/>
  <c r="C1230" i="10"/>
  <c r="E1230" i="10" s="1"/>
  <c r="C1229" i="10"/>
  <c r="E1229" i="10" s="1"/>
  <c r="C1228" i="10"/>
  <c r="E1228" i="10" s="1"/>
  <c r="C1227" i="10"/>
  <c r="E1227" i="10" s="1"/>
  <c r="C1226" i="10"/>
  <c r="E1226" i="10" s="1"/>
  <c r="C1225" i="10"/>
  <c r="E1225" i="10" s="1"/>
  <c r="C1224" i="10"/>
  <c r="E1224" i="10" s="1"/>
  <c r="C1223" i="10"/>
  <c r="E1223" i="10" s="1"/>
  <c r="C1222" i="10"/>
  <c r="E1222" i="10" s="1"/>
  <c r="C1221" i="10"/>
  <c r="E1221" i="10" s="1"/>
  <c r="C1220" i="10"/>
  <c r="E1220" i="10" s="1"/>
  <c r="C1219" i="10"/>
  <c r="E1219" i="10" s="1"/>
  <c r="C1218" i="10"/>
  <c r="E1218" i="10" s="1"/>
  <c r="C1217" i="10"/>
  <c r="E1217" i="10" s="1"/>
  <c r="C1216" i="10"/>
  <c r="E1216" i="10" s="1"/>
  <c r="C1215" i="10"/>
  <c r="E1215" i="10" s="1"/>
  <c r="C1214" i="10"/>
  <c r="E1214" i="10" s="1"/>
  <c r="C1213" i="10"/>
  <c r="E1213" i="10" s="1"/>
  <c r="C1212" i="10"/>
  <c r="E1212" i="10" s="1"/>
  <c r="C1211" i="10"/>
  <c r="E1211" i="10" s="1"/>
  <c r="C1210" i="10"/>
  <c r="E1210" i="10" s="1"/>
  <c r="C1209" i="10"/>
  <c r="E1209" i="10" s="1"/>
  <c r="C1208" i="10"/>
  <c r="E1208" i="10" s="1"/>
  <c r="C1207" i="10"/>
  <c r="E1207" i="10" s="1"/>
  <c r="C1206" i="10"/>
  <c r="E1206" i="10" s="1"/>
  <c r="C1205" i="10"/>
  <c r="E1205" i="10" s="1"/>
  <c r="C1204" i="10"/>
  <c r="E1204" i="10" s="1"/>
  <c r="C1203" i="10"/>
  <c r="E1203" i="10" s="1"/>
  <c r="C1202" i="10"/>
  <c r="E1202" i="10" s="1"/>
  <c r="C1201" i="10"/>
  <c r="E1201" i="10" s="1"/>
  <c r="C1200" i="10"/>
  <c r="E1200" i="10" s="1"/>
  <c r="C1199" i="10"/>
  <c r="E1199" i="10" s="1"/>
  <c r="C1198" i="10"/>
  <c r="E1198" i="10" s="1"/>
  <c r="C1197" i="10"/>
  <c r="E1197" i="10" s="1"/>
  <c r="C1196" i="10"/>
  <c r="E1196" i="10" s="1"/>
  <c r="C1195" i="10"/>
  <c r="E1195" i="10" s="1"/>
  <c r="C1194" i="10"/>
  <c r="E1194" i="10" s="1"/>
  <c r="C1193" i="10"/>
  <c r="E1193" i="10" s="1"/>
  <c r="C1182" i="10"/>
  <c r="E1182" i="10" s="1"/>
  <c r="C1181" i="10"/>
  <c r="E1181" i="10" s="1"/>
  <c r="C1180" i="10"/>
  <c r="E1180" i="10" s="1"/>
  <c r="C1179" i="10"/>
  <c r="E1179" i="10" s="1"/>
  <c r="C1178" i="10"/>
  <c r="E1178" i="10" s="1"/>
  <c r="C1177" i="10"/>
  <c r="E1177" i="10" s="1"/>
  <c r="C1176" i="10"/>
  <c r="E1176" i="10" s="1"/>
  <c r="C1175" i="10"/>
  <c r="E1175" i="10" s="1"/>
  <c r="C1174" i="10"/>
  <c r="E1174" i="10" s="1"/>
  <c r="C1173" i="10"/>
  <c r="E1173" i="10" s="1"/>
  <c r="C1172" i="10"/>
  <c r="E1172" i="10" s="1"/>
  <c r="C1171" i="10"/>
  <c r="E1171" i="10" s="1"/>
  <c r="C1170" i="10"/>
  <c r="E1170" i="10" s="1"/>
  <c r="C1169" i="10"/>
  <c r="E1169" i="10" s="1"/>
  <c r="C1168" i="10"/>
  <c r="E1168" i="10" s="1"/>
  <c r="C1167" i="10"/>
  <c r="E1167" i="10" s="1"/>
  <c r="C1166" i="10"/>
  <c r="E1166" i="10" s="1"/>
  <c r="C1165" i="10"/>
  <c r="E1165" i="10" s="1"/>
  <c r="C1164" i="10"/>
  <c r="E1164" i="10" s="1"/>
  <c r="C1163" i="10"/>
  <c r="E1163" i="10" s="1"/>
  <c r="C1162" i="10"/>
  <c r="E1162" i="10" s="1"/>
  <c r="C1161" i="10"/>
  <c r="E1161" i="10" s="1"/>
  <c r="C1160" i="10"/>
  <c r="E1160" i="10" s="1"/>
  <c r="C1159" i="10"/>
  <c r="E1159" i="10" s="1"/>
  <c r="C1158" i="10"/>
  <c r="E1158" i="10" s="1"/>
  <c r="C1157" i="10"/>
  <c r="E1157" i="10" s="1"/>
  <c r="C1156" i="10"/>
  <c r="E1156" i="10" s="1"/>
  <c r="C1155" i="10"/>
  <c r="E1155" i="10" s="1"/>
  <c r="C1154" i="10"/>
  <c r="E1154" i="10" s="1"/>
  <c r="C1153" i="10"/>
  <c r="E1153" i="10" s="1"/>
  <c r="C1152" i="10"/>
  <c r="E1152" i="10" s="1"/>
  <c r="C1151" i="10"/>
  <c r="E1151" i="10" s="1"/>
  <c r="C1150" i="10"/>
  <c r="E1150" i="10" s="1"/>
  <c r="C1149" i="10"/>
  <c r="E1149" i="10" s="1"/>
  <c r="C1148" i="10"/>
  <c r="E1148" i="10" s="1"/>
  <c r="C1147" i="10"/>
  <c r="E1147" i="10" s="1"/>
  <c r="C1146" i="10"/>
  <c r="E1146" i="10" s="1"/>
  <c r="C1145" i="10"/>
  <c r="E1145" i="10" s="1"/>
  <c r="C1144" i="10"/>
  <c r="E1144" i="10" s="1"/>
  <c r="C1143" i="10"/>
  <c r="E1143" i="10" s="1"/>
  <c r="C1142" i="10"/>
  <c r="E1142" i="10" s="1"/>
  <c r="C1141" i="10"/>
  <c r="E1141" i="10" s="1"/>
  <c r="C1140" i="10"/>
  <c r="E1140" i="10" s="1"/>
  <c r="C1139" i="10"/>
  <c r="E1139" i="10" s="1"/>
  <c r="C1138" i="10"/>
  <c r="E1138" i="10" s="1"/>
  <c r="C1137" i="10"/>
  <c r="E1137" i="10" s="1"/>
  <c r="C1136" i="10"/>
  <c r="E1136" i="10" s="1"/>
  <c r="C1135" i="10"/>
  <c r="E1135" i="10" s="1"/>
  <c r="C1134" i="10"/>
  <c r="E1134" i="10" s="1"/>
  <c r="C1133" i="10"/>
  <c r="E1133" i="10" s="1"/>
  <c r="C1132" i="10"/>
  <c r="E1132" i="10" s="1"/>
  <c r="C1131" i="10"/>
  <c r="E1131" i="10" s="1"/>
  <c r="C1130" i="10"/>
  <c r="E1130" i="10" s="1"/>
  <c r="C1129" i="10"/>
  <c r="E1129" i="10" s="1"/>
  <c r="C1128" i="10"/>
  <c r="E1128" i="10" s="1"/>
  <c r="C1127" i="10"/>
  <c r="E1127" i="10" s="1"/>
  <c r="C1126" i="10"/>
  <c r="E1126" i="10" s="1"/>
  <c r="C1125" i="10"/>
  <c r="E1125" i="10" s="1"/>
  <c r="C1124" i="10"/>
  <c r="E1124" i="10" s="1"/>
  <c r="C1123" i="10"/>
  <c r="E1123" i="10" s="1"/>
  <c r="C1122" i="10"/>
  <c r="E1122" i="10" s="1"/>
  <c r="C1121" i="10"/>
  <c r="E1121" i="10" s="1"/>
  <c r="C1120" i="10"/>
  <c r="E1120" i="10" s="1"/>
  <c r="C1119" i="10"/>
  <c r="E1119" i="10" s="1"/>
  <c r="C1118" i="10"/>
  <c r="E1118" i="10" s="1"/>
  <c r="C1117" i="10"/>
  <c r="E1117" i="10" s="1"/>
  <c r="C1116" i="10"/>
  <c r="E1116" i="10" s="1"/>
  <c r="C1115" i="10"/>
  <c r="E1115" i="10" s="1"/>
  <c r="C1114" i="10"/>
  <c r="E1114" i="10" s="1"/>
  <c r="C1113" i="10"/>
  <c r="E1113" i="10" s="1"/>
  <c r="C1112" i="10"/>
  <c r="E1112" i="10" s="1"/>
  <c r="C1111" i="10"/>
  <c r="E1111" i="10" s="1"/>
  <c r="C1110" i="10"/>
  <c r="E1110" i="10" s="1"/>
  <c r="C1109" i="10"/>
  <c r="E1109" i="10" s="1"/>
  <c r="C1108" i="10"/>
  <c r="E1108" i="10" s="1"/>
  <c r="C1107" i="10"/>
  <c r="E1107" i="10" s="1"/>
  <c r="C1106" i="10"/>
  <c r="E1106" i="10" s="1"/>
  <c r="C1105" i="10"/>
  <c r="E1105" i="10" s="1"/>
  <c r="C1104" i="10"/>
  <c r="E1104" i="10" s="1"/>
  <c r="C1103" i="10"/>
  <c r="E1103" i="10" s="1"/>
  <c r="C1102" i="10"/>
  <c r="E1102" i="10" s="1"/>
  <c r="C1101" i="10"/>
  <c r="E1101" i="10" s="1"/>
  <c r="C1090" i="10"/>
  <c r="E1090" i="10" s="1"/>
  <c r="C1077" i="10"/>
  <c r="E1077" i="10" s="1"/>
  <c r="C1076" i="10"/>
  <c r="E1076" i="10" s="1"/>
  <c r="C1075" i="10"/>
  <c r="E1075" i="10" s="1"/>
  <c r="C1074" i="10"/>
  <c r="E1074" i="10" s="1"/>
  <c r="C1073" i="10"/>
  <c r="E1073" i="10" s="1"/>
  <c r="C1072" i="10"/>
  <c r="E1072" i="10" s="1"/>
  <c r="C1071" i="10"/>
  <c r="E1071" i="10" s="1"/>
  <c r="C1070" i="10"/>
  <c r="E1070" i="10" s="1"/>
  <c r="C1069" i="10"/>
  <c r="E1069" i="10" s="1"/>
  <c r="C1068" i="10"/>
  <c r="E1068" i="10" s="1"/>
  <c r="C1067" i="10"/>
  <c r="E1067" i="10" s="1"/>
  <c r="C1066" i="10"/>
  <c r="E1066" i="10" s="1"/>
  <c r="C1065" i="10"/>
  <c r="E1065" i="10" s="1"/>
  <c r="C1064" i="10"/>
  <c r="E1064" i="10" s="1"/>
  <c r="C1063" i="10"/>
  <c r="E1063" i="10" s="1"/>
  <c r="C1062" i="10"/>
  <c r="E1062" i="10" s="1"/>
  <c r="C1061" i="10"/>
  <c r="E1061" i="10" s="1"/>
  <c r="C1060" i="10"/>
  <c r="E1060" i="10" s="1"/>
  <c r="C1059" i="10"/>
  <c r="E1059" i="10" s="1"/>
  <c r="C1058" i="10"/>
  <c r="E1058" i="10" s="1"/>
  <c r="C1057" i="10"/>
  <c r="E1057" i="10" s="1"/>
  <c r="C1056" i="10"/>
  <c r="E1056" i="10" s="1"/>
  <c r="C1055" i="10"/>
  <c r="E1055" i="10" s="1"/>
  <c r="C1054" i="10"/>
  <c r="E1054" i="10" s="1"/>
  <c r="C1053" i="10"/>
  <c r="E1053" i="10" s="1"/>
  <c r="C1052" i="10"/>
  <c r="E1052" i="10" s="1"/>
  <c r="C1051" i="10"/>
  <c r="E1051" i="10" s="1"/>
  <c r="C1050" i="10"/>
  <c r="E1050" i="10" s="1"/>
  <c r="C1049" i="10"/>
  <c r="E1049" i="10" s="1"/>
  <c r="C1048" i="10"/>
  <c r="E1048" i="10" s="1"/>
  <c r="C1047" i="10"/>
  <c r="E1047" i="10" s="1"/>
  <c r="C1046" i="10"/>
  <c r="E1046" i="10" s="1"/>
  <c r="C1045" i="10"/>
  <c r="E1045" i="10" s="1"/>
  <c r="C1044" i="10"/>
  <c r="E1044" i="10" s="1"/>
  <c r="C1043" i="10"/>
  <c r="E1043" i="10" s="1"/>
  <c r="C1042" i="10"/>
  <c r="E1042" i="10" s="1"/>
  <c r="C1041" i="10"/>
  <c r="E1041" i="10" s="1"/>
  <c r="C1040" i="10"/>
  <c r="E1040" i="10" s="1"/>
  <c r="C1039" i="10"/>
  <c r="E1039" i="10" s="1"/>
  <c r="C1038" i="10"/>
  <c r="E1038" i="10" s="1"/>
  <c r="C1037" i="10"/>
  <c r="E1037" i="10" s="1"/>
  <c r="C1036" i="10"/>
  <c r="E1036" i="10" s="1"/>
  <c r="C1035" i="10"/>
  <c r="E1035" i="10" s="1"/>
  <c r="C1034" i="10"/>
  <c r="E1034" i="10" s="1"/>
  <c r="C1033" i="10"/>
  <c r="E1033" i="10" s="1"/>
  <c r="C1032" i="10"/>
  <c r="E1032" i="10" s="1"/>
  <c r="C1031" i="10"/>
  <c r="E1031" i="10" s="1"/>
  <c r="C1030" i="10"/>
  <c r="E1030" i="10" s="1"/>
  <c r="C1029" i="10"/>
  <c r="E1029" i="10" s="1"/>
  <c r="C1028" i="10"/>
  <c r="E1028" i="10" s="1"/>
  <c r="C1027" i="10"/>
  <c r="E1027" i="10" s="1"/>
  <c r="C1026" i="10"/>
  <c r="E1026" i="10" s="1"/>
  <c r="C1025" i="10"/>
  <c r="E1025" i="10" s="1"/>
  <c r="C1024" i="10"/>
  <c r="E1024" i="10" s="1"/>
  <c r="C1023" i="10"/>
  <c r="E1023" i="10" s="1"/>
  <c r="C1022" i="10"/>
  <c r="E1022" i="10" s="1"/>
  <c r="C1021" i="10"/>
  <c r="E1021" i="10" s="1"/>
  <c r="C1020" i="10"/>
  <c r="E1020" i="10" s="1"/>
  <c r="C1019" i="10"/>
  <c r="E1019" i="10" s="1"/>
  <c r="C1018" i="10"/>
  <c r="E1018" i="10" s="1"/>
  <c r="C1017" i="10"/>
  <c r="E1017" i="10" s="1"/>
  <c r="C1016" i="10"/>
  <c r="E1016" i="10" s="1"/>
  <c r="C1015" i="10"/>
  <c r="E1015" i="10" s="1"/>
  <c r="C1014" i="10"/>
  <c r="E1014" i="10" s="1"/>
  <c r="C1013" i="10"/>
  <c r="E1013" i="10" s="1"/>
  <c r="C1012" i="10"/>
  <c r="E1012" i="10" s="1"/>
  <c r="C1011" i="10"/>
  <c r="E1011" i="10" s="1"/>
  <c r="C1010" i="10"/>
  <c r="E1010" i="10" s="1"/>
  <c r="C1009" i="10"/>
  <c r="E1009" i="10" s="1"/>
  <c r="C1008" i="10"/>
  <c r="E1008" i="10" s="1"/>
  <c r="C1007" i="10"/>
  <c r="E1007" i="10" s="1"/>
  <c r="C1000" i="10"/>
  <c r="E1000" i="10" s="1"/>
  <c r="C999" i="10"/>
  <c r="E999" i="10" s="1"/>
  <c r="C998" i="10"/>
  <c r="E998" i="10" s="1"/>
  <c r="C997" i="10"/>
  <c r="E997" i="10" s="1"/>
  <c r="C996" i="10"/>
  <c r="E996" i="10" s="1"/>
  <c r="C995" i="10"/>
  <c r="E995" i="10" s="1"/>
  <c r="C994" i="10"/>
  <c r="E994" i="10" s="1"/>
  <c r="C980" i="10"/>
  <c r="E980" i="10" s="1"/>
  <c r="C979" i="10"/>
  <c r="E979" i="10" s="1"/>
  <c r="C978" i="10"/>
  <c r="E978" i="10" s="1"/>
  <c r="C977" i="10"/>
  <c r="E977" i="10" s="1"/>
  <c r="C976" i="10"/>
  <c r="E976" i="10" s="1"/>
  <c r="C975" i="10"/>
  <c r="E975" i="10" s="1"/>
  <c r="C974" i="10"/>
  <c r="E974" i="10" s="1"/>
  <c r="C973" i="10"/>
  <c r="E973" i="10" s="1"/>
  <c r="C972" i="10"/>
  <c r="E972" i="10" s="1"/>
  <c r="C971" i="10"/>
  <c r="E971" i="10" s="1"/>
  <c r="C970" i="10"/>
  <c r="E970" i="10" s="1"/>
  <c r="C969" i="10"/>
  <c r="E969" i="10" s="1"/>
  <c r="C968" i="10"/>
  <c r="E968" i="10" s="1"/>
  <c r="C967" i="10"/>
  <c r="E967" i="10" s="1"/>
  <c r="C966" i="10"/>
  <c r="E966" i="10" s="1"/>
  <c r="C965" i="10"/>
  <c r="E965" i="10" s="1"/>
  <c r="C964" i="10"/>
  <c r="E964" i="10" s="1"/>
  <c r="C963" i="10"/>
  <c r="E963" i="10" s="1"/>
  <c r="C962" i="10"/>
  <c r="E962" i="10" s="1"/>
  <c r="C961" i="10"/>
  <c r="E961" i="10" s="1"/>
  <c r="C960" i="10"/>
  <c r="E960" i="10" s="1"/>
  <c r="C959" i="10"/>
  <c r="E959" i="10" s="1"/>
  <c r="C958" i="10"/>
  <c r="E958" i="10" s="1"/>
  <c r="C957" i="10"/>
  <c r="E957" i="10" s="1"/>
  <c r="C956" i="10"/>
  <c r="E956" i="10" s="1"/>
  <c r="C955" i="10"/>
  <c r="E955" i="10" s="1"/>
  <c r="C954" i="10"/>
  <c r="E954" i="10" s="1"/>
  <c r="C953" i="10"/>
  <c r="E953" i="10" s="1"/>
  <c r="C952" i="10"/>
  <c r="E952" i="10" s="1"/>
  <c r="C951" i="10"/>
  <c r="E951" i="10" s="1"/>
  <c r="C950" i="10"/>
  <c r="E950" i="10" s="1"/>
  <c r="C949" i="10"/>
  <c r="E949" i="10" s="1"/>
  <c r="C948" i="10"/>
  <c r="E948" i="10" s="1"/>
  <c r="C947" i="10"/>
  <c r="E947" i="10" s="1"/>
  <c r="C946" i="10"/>
  <c r="E946" i="10" s="1"/>
  <c r="C945" i="10"/>
  <c r="E945" i="10" s="1"/>
  <c r="C944" i="10"/>
  <c r="E944" i="10" s="1"/>
  <c r="C943" i="10"/>
  <c r="E943" i="10" s="1"/>
  <c r="C942" i="10"/>
  <c r="E942" i="10" s="1"/>
  <c r="C941" i="10"/>
  <c r="E941" i="10" s="1"/>
  <c r="C940" i="10"/>
  <c r="E940" i="10" s="1"/>
  <c r="C939" i="10"/>
  <c r="E939" i="10" s="1"/>
  <c r="C938" i="10"/>
  <c r="E938" i="10" s="1"/>
  <c r="C937" i="10"/>
  <c r="E937" i="10" s="1"/>
  <c r="C936" i="10"/>
  <c r="E936" i="10" s="1"/>
  <c r="C935" i="10"/>
  <c r="E935" i="10" s="1"/>
  <c r="C934" i="10"/>
  <c r="E934" i="10" s="1"/>
  <c r="C933" i="10"/>
  <c r="E933" i="10" s="1"/>
  <c r="C932" i="10"/>
  <c r="E932" i="10" s="1"/>
  <c r="C931" i="10"/>
  <c r="E931" i="10" s="1"/>
  <c r="C930" i="10"/>
  <c r="E930" i="10" s="1"/>
  <c r="C929" i="10"/>
  <c r="E929" i="10" s="1"/>
  <c r="C928" i="10"/>
  <c r="E928" i="10" s="1"/>
  <c r="C927" i="10"/>
  <c r="E927" i="10" s="1"/>
  <c r="C926" i="10"/>
  <c r="E926" i="10" s="1"/>
  <c r="C925" i="10"/>
  <c r="E925" i="10" s="1"/>
  <c r="C924" i="10"/>
  <c r="E924" i="10" s="1"/>
  <c r="C923" i="10"/>
  <c r="E923" i="10" s="1"/>
  <c r="C922" i="10"/>
  <c r="E922" i="10" s="1"/>
  <c r="C921" i="10"/>
  <c r="E921" i="10" s="1"/>
  <c r="C920" i="10"/>
  <c r="E920" i="10" s="1"/>
  <c r="C919" i="10"/>
  <c r="E919" i="10" s="1"/>
  <c r="C918" i="10"/>
  <c r="E918" i="10" s="1"/>
  <c r="C917" i="10"/>
  <c r="E917" i="10" s="1"/>
  <c r="C916" i="10"/>
  <c r="E916" i="10" s="1"/>
  <c r="C915" i="10"/>
  <c r="E915" i="10" s="1"/>
  <c r="C914" i="10"/>
  <c r="E914" i="10" s="1"/>
  <c r="C913" i="10"/>
  <c r="E913" i="10" s="1"/>
  <c r="C912" i="10"/>
  <c r="E912" i="10" s="1"/>
  <c r="C911" i="10"/>
  <c r="E911" i="10" s="1"/>
  <c r="C910" i="10"/>
  <c r="E910" i="10" s="1"/>
  <c r="C909" i="10"/>
  <c r="E909" i="10" s="1"/>
  <c r="C908" i="10"/>
  <c r="E908" i="10" s="1"/>
  <c r="C907" i="10"/>
  <c r="E907" i="10" s="1"/>
  <c r="C906" i="10"/>
  <c r="E906" i="10" s="1"/>
  <c r="C905" i="10"/>
  <c r="E905" i="10" s="1"/>
  <c r="C904" i="10"/>
  <c r="E904" i="10" s="1"/>
  <c r="C903" i="10"/>
  <c r="E903" i="10" s="1"/>
  <c r="C902" i="10"/>
  <c r="E902" i="10" s="1"/>
  <c r="C901" i="10"/>
  <c r="E901" i="10" s="1"/>
  <c r="C900" i="10"/>
  <c r="E900" i="10" s="1"/>
  <c r="C899" i="10"/>
  <c r="E899" i="10" s="1"/>
  <c r="C898" i="10"/>
  <c r="E898" i="10" s="1"/>
  <c r="C887" i="10"/>
  <c r="E887" i="10" s="1"/>
  <c r="C886" i="10"/>
  <c r="E886" i="10" s="1"/>
  <c r="C885" i="10"/>
  <c r="E885" i="10" s="1"/>
  <c r="C884" i="10"/>
  <c r="E884" i="10" s="1"/>
  <c r="C883" i="10"/>
  <c r="E883" i="10" s="1"/>
  <c r="C882" i="10"/>
  <c r="E882" i="10" s="1"/>
  <c r="C881" i="10"/>
  <c r="E881" i="10" s="1"/>
  <c r="C880" i="10"/>
  <c r="E880" i="10" s="1"/>
  <c r="C879" i="10"/>
  <c r="E879" i="10" s="1"/>
  <c r="C878" i="10"/>
  <c r="E878" i="10" s="1"/>
  <c r="C877" i="10"/>
  <c r="E877" i="10" s="1"/>
  <c r="C876" i="10"/>
  <c r="E876" i="10" s="1"/>
  <c r="C875" i="10"/>
  <c r="E875" i="10" s="1"/>
  <c r="C874" i="10"/>
  <c r="E874" i="10" s="1"/>
  <c r="C873" i="10"/>
  <c r="E873" i="10" s="1"/>
  <c r="C872" i="10"/>
  <c r="E872" i="10" s="1"/>
  <c r="C871" i="10"/>
  <c r="E871" i="10" s="1"/>
  <c r="C870" i="10"/>
  <c r="E870" i="10" s="1"/>
  <c r="C869" i="10"/>
  <c r="E869" i="10" s="1"/>
  <c r="C868" i="10"/>
  <c r="E868" i="10" s="1"/>
  <c r="C867" i="10"/>
  <c r="E867" i="10" s="1"/>
  <c r="C866" i="10"/>
  <c r="E866" i="10" s="1"/>
  <c r="C865" i="10"/>
  <c r="E865" i="10" s="1"/>
  <c r="C864" i="10"/>
  <c r="E864" i="10" s="1"/>
  <c r="C863" i="10"/>
  <c r="E863" i="10" s="1"/>
  <c r="C862" i="10"/>
  <c r="E862" i="10" s="1"/>
  <c r="C861" i="10"/>
  <c r="E861" i="10" s="1"/>
  <c r="C860" i="10"/>
  <c r="E860" i="10" s="1"/>
  <c r="C859" i="10"/>
  <c r="E859" i="10" s="1"/>
  <c r="C858" i="10"/>
  <c r="E858" i="10" s="1"/>
  <c r="C857" i="10"/>
  <c r="E857" i="10" s="1"/>
  <c r="C856" i="10"/>
  <c r="E856" i="10" s="1"/>
  <c r="C855" i="10"/>
  <c r="E855" i="10" s="1"/>
  <c r="C854" i="10"/>
  <c r="E854" i="10" s="1"/>
  <c r="C853" i="10"/>
  <c r="E853" i="10" s="1"/>
  <c r="C852" i="10"/>
  <c r="E852" i="10" s="1"/>
  <c r="C851" i="10"/>
  <c r="E851" i="10" s="1"/>
  <c r="C850" i="10"/>
  <c r="E850" i="10" s="1"/>
  <c r="C849" i="10"/>
  <c r="E849" i="10" s="1"/>
  <c r="C848" i="10"/>
  <c r="E848" i="10" s="1"/>
  <c r="C847" i="10"/>
  <c r="E847" i="10" s="1"/>
  <c r="C846" i="10"/>
  <c r="E846" i="10" s="1"/>
  <c r="C845" i="10"/>
  <c r="E845" i="10" s="1"/>
  <c r="C844" i="10"/>
  <c r="E844" i="10" s="1"/>
  <c r="C843" i="10"/>
  <c r="E843" i="10" s="1"/>
  <c r="C842" i="10"/>
  <c r="E842" i="10" s="1"/>
  <c r="C841" i="10"/>
  <c r="E841" i="10" s="1"/>
  <c r="C840" i="10"/>
  <c r="E840" i="10" s="1"/>
  <c r="C839" i="10"/>
  <c r="E839" i="10" s="1"/>
  <c r="C838" i="10"/>
  <c r="E838" i="10" s="1"/>
  <c r="C837" i="10"/>
  <c r="E837" i="10" s="1"/>
  <c r="C836" i="10"/>
  <c r="E836" i="10" s="1"/>
  <c r="C835" i="10"/>
  <c r="E835" i="10" s="1"/>
  <c r="C834" i="10"/>
  <c r="E834" i="10" s="1"/>
  <c r="C833" i="10"/>
  <c r="E833" i="10" s="1"/>
  <c r="C832" i="10"/>
  <c r="E832" i="10" s="1"/>
  <c r="C831" i="10"/>
  <c r="E831" i="10" s="1"/>
  <c r="C830" i="10"/>
  <c r="E830" i="10" s="1"/>
  <c r="C829" i="10"/>
  <c r="E829" i="10" s="1"/>
  <c r="C828" i="10"/>
  <c r="E828" i="10" s="1"/>
  <c r="C827" i="10"/>
  <c r="E827" i="10" s="1"/>
  <c r="C826" i="10"/>
  <c r="E826" i="10" s="1"/>
  <c r="C825" i="10"/>
  <c r="E825" i="10" s="1"/>
  <c r="C824" i="10"/>
  <c r="E824" i="10" s="1"/>
  <c r="C823" i="10"/>
  <c r="E823" i="10" s="1"/>
  <c r="C822" i="10"/>
  <c r="E822" i="10" s="1"/>
  <c r="C821" i="10"/>
  <c r="E821" i="10" s="1"/>
  <c r="C820" i="10"/>
  <c r="E820" i="10" s="1"/>
  <c r="C819" i="10"/>
  <c r="E819" i="10" s="1"/>
  <c r="C818" i="10"/>
  <c r="E818" i="10" s="1"/>
  <c r="C817" i="10"/>
  <c r="E817" i="10" s="1"/>
  <c r="C816" i="10"/>
  <c r="E816" i="10" s="1"/>
  <c r="C815" i="10"/>
  <c r="E815" i="10" s="1"/>
  <c r="C814" i="10"/>
  <c r="E814" i="10" s="1"/>
  <c r="C813" i="10"/>
  <c r="E813" i="10" s="1"/>
  <c r="C812" i="10"/>
  <c r="E812" i="10" s="1"/>
  <c r="C811" i="10"/>
  <c r="E811" i="10" s="1"/>
  <c r="C810" i="10"/>
  <c r="E810" i="10" s="1"/>
  <c r="C809" i="10"/>
  <c r="E809" i="10" s="1"/>
  <c r="C808" i="10"/>
  <c r="E808" i="10" s="1"/>
  <c r="C807" i="10"/>
  <c r="E807" i="10" s="1"/>
  <c r="C806" i="10"/>
  <c r="E806" i="10" s="1"/>
  <c r="C805" i="10"/>
  <c r="E805" i="10" s="1"/>
  <c r="C804" i="10"/>
  <c r="E804" i="10" s="1"/>
  <c r="C803" i="10"/>
  <c r="E803" i="10" s="1"/>
  <c r="C802" i="10"/>
  <c r="E802" i="10" s="1"/>
  <c r="C801" i="10"/>
  <c r="E801" i="10" s="1"/>
  <c r="C800" i="10"/>
  <c r="E800" i="10" s="1"/>
  <c r="C799" i="10"/>
  <c r="E799" i="10" s="1"/>
  <c r="C798" i="10"/>
  <c r="E798" i="10" s="1"/>
  <c r="C797" i="10"/>
  <c r="E797" i="10" s="1"/>
  <c r="C796" i="10"/>
  <c r="E796" i="10" s="1"/>
  <c r="C795" i="10"/>
  <c r="E795" i="10" s="1"/>
  <c r="C794" i="10"/>
  <c r="E794" i="10" s="1"/>
  <c r="C793" i="10"/>
  <c r="E793" i="10" s="1"/>
  <c r="C792" i="10"/>
  <c r="E792" i="10" s="1"/>
  <c r="C791" i="10"/>
  <c r="E791" i="10" s="1"/>
  <c r="C790" i="10"/>
  <c r="E790" i="10" s="1"/>
  <c r="C789" i="10"/>
  <c r="E789" i="10" s="1"/>
  <c r="C788" i="10"/>
  <c r="E788" i="10" s="1"/>
  <c r="C787" i="10"/>
  <c r="E787" i="10" s="1"/>
  <c r="C786" i="10"/>
  <c r="E786" i="10" s="1"/>
  <c r="C785" i="10"/>
  <c r="E785" i="10" s="1"/>
  <c r="C784" i="10"/>
  <c r="E784" i="10" s="1"/>
  <c r="C783" i="10"/>
  <c r="E783" i="10" s="1"/>
  <c r="C782" i="10"/>
  <c r="E782" i="10" s="1"/>
  <c r="C781" i="10"/>
  <c r="E781" i="10" s="1"/>
  <c r="C780" i="10"/>
  <c r="E780" i="10" s="1"/>
  <c r="C779" i="10"/>
  <c r="E779" i="10" s="1"/>
  <c r="C778" i="10"/>
  <c r="E778" i="10" s="1"/>
  <c r="C777" i="10"/>
  <c r="E777" i="10" s="1"/>
  <c r="C776" i="10"/>
  <c r="E776" i="10" s="1"/>
  <c r="C775" i="10"/>
  <c r="E775" i="10" s="1"/>
  <c r="C774" i="10"/>
  <c r="E774" i="10" s="1"/>
  <c r="C773" i="10"/>
  <c r="E773" i="10" s="1"/>
  <c r="C772" i="10"/>
  <c r="E772" i="10" s="1"/>
  <c r="C771" i="10"/>
  <c r="E771" i="10" s="1"/>
  <c r="C770" i="10"/>
  <c r="E770" i="10" s="1"/>
  <c r="C769" i="10"/>
  <c r="E769" i="10" s="1"/>
  <c r="C768" i="10"/>
  <c r="E768" i="10" s="1"/>
  <c r="C767" i="10"/>
  <c r="E767" i="10" s="1"/>
  <c r="C766" i="10"/>
  <c r="E766" i="10" s="1"/>
  <c r="C765" i="10"/>
  <c r="E765" i="10" s="1"/>
  <c r="C764" i="10"/>
  <c r="E764" i="10" s="1"/>
  <c r="C763" i="10"/>
  <c r="E763" i="10" s="1"/>
  <c r="C762" i="10"/>
  <c r="E762" i="10" s="1"/>
  <c r="C761" i="10"/>
  <c r="E761" i="10" s="1"/>
  <c r="C760" i="10"/>
  <c r="E760" i="10" s="1"/>
  <c r="C759" i="10"/>
  <c r="E759" i="10" s="1"/>
  <c r="C758" i="10"/>
  <c r="E758" i="10" s="1"/>
  <c r="C757" i="10"/>
  <c r="E757" i="10" s="1"/>
  <c r="C756" i="10"/>
  <c r="E756" i="10" s="1"/>
  <c r="C755" i="10"/>
  <c r="E755" i="10" s="1"/>
  <c r="C754" i="10"/>
  <c r="E754" i="10" s="1"/>
  <c r="C753" i="10"/>
  <c r="E753" i="10" s="1"/>
  <c r="C752" i="10"/>
  <c r="E752" i="10" s="1"/>
  <c r="C751" i="10"/>
  <c r="E751" i="10" s="1"/>
  <c r="C750" i="10"/>
  <c r="E750" i="10" s="1"/>
  <c r="C749" i="10"/>
  <c r="E749" i="10" s="1"/>
  <c r="C748" i="10"/>
  <c r="E748" i="10" s="1"/>
  <c r="C747" i="10"/>
  <c r="E747" i="10" s="1"/>
  <c r="C746" i="10"/>
  <c r="E746" i="10" s="1"/>
  <c r="C745" i="10"/>
  <c r="E745" i="10" s="1"/>
  <c r="C744" i="10"/>
  <c r="E744" i="10" s="1"/>
  <c r="C743" i="10"/>
  <c r="E743" i="10" s="1"/>
  <c r="C742" i="10"/>
  <c r="E742" i="10" s="1"/>
  <c r="C741" i="10"/>
  <c r="E741" i="10" s="1"/>
  <c r="C740" i="10"/>
  <c r="E740" i="10" s="1"/>
  <c r="C739" i="10"/>
  <c r="E739" i="10" s="1"/>
  <c r="C738" i="10"/>
  <c r="E738" i="10" s="1"/>
  <c r="C737" i="10"/>
  <c r="E737" i="10" s="1"/>
  <c r="C736" i="10"/>
  <c r="E736" i="10" s="1"/>
  <c r="C735" i="10"/>
  <c r="E735" i="10" s="1"/>
  <c r="C734" i="10"/>
  <c r="E734" i="10" s="1"/>
  <c r="C733" i="10"/>
  <c r="E733" i="10" s="1"/>
  <c r="C732" i="10"/>
  <c r="E732" i="10" s="1"/>
  <c r="C731" i="10"/>
  <c r="E731" i="10" s="1"/>
  <c r="C730" i="10"/>
  <c r="E730" i="10" s="1"/>
  <c r="C729" i="10"/>
  <c r="E729" i="10" s="1"/>
  <c r="C728" i="10"/>
  <c r="E728" i="10" s="1"/>
  <c r="C727" i="10"/>
  <c r="E727" i="10" s="1"/>
  <c r="C726" i="10"/>
  <c r="E726" i="10" s="1"/>
  <c r="C725" i="10"/>
  <c r="E725" i="10" s="1"/>
  <c r="C724" i="10"/>
  <c r="E724" i="10" s="1"/>
  <c r="C723" i="10"/>
  <c r="E723" i="10" s="1"/>
  <c r="C722" i="10"/>
  <c r="E722" i="10" s="1"/>
  <c r="C721" i="10"/>
  <c r="E721" i="10" s="1"/>
  <c r="C720" i="10"/>
  <c r="E720" i="10" s="1"/>
  <c r="C719" i="10"/>
  <c r="E719" i="10" s="1"/>
  <c r="C718" i="10"/>
  <c r="E718" i="10" s="1"/>
  <c r="C717" i="10"/>
  <c r="E717" i="10" s="1"/>
  <c r="C716" i="10"/>
  <c r="E716" i="10" s="1"/>
  <c r="C715" i="10"/>
  <c r="E715" i="10" s="1"/>
  <c r="C714" i="10"/>
  <c r="E714" i="10" s="1"/>
  <c r="C713" i="10"/>
  <c r="E713" i="10" s="1"/>
  <c r="C712" i="10"/>
  <c r="E712" i="10" s="1"/>
  <c r="C711" i="10"/>
  <c r="E711" i="10" s="1"/>
  <c r="C710" i="10"/>
  <c r="E710" i="10" s="1"/>
  <c r="C709" i="10"/>
  <c r="E709" i="10" s="1"/>
  <c r="C708" i="10"/>
  <c r="E708" i="10" s="1"/>
  <c r="C707" i="10"/>
  <c r="E707" i="10" s="1"/>
  <c r="C706" i="10"/>
  <c r="E706" i="10" s="1"/>
  <c r="C705" i="10"/>
  <c r="E705" i="10" s="1"/>
  <c r="C704" i="10"/>
  <c r="E704" i="10" s="1"/>
  <c r="C703" i="10"/>
  <c r="E703" i="10" s="1"/>
  <c r="C702" i="10"/>
  <c r="E702" i="10" s="1"/>
  <c r="C701" i="10"/>
  <c r="E701" i="10" s="1"/>
  <c r="C700" i="10"/>
  <c r="E700" i="10" s="1"/>
  <c r="C699" i="10"/>
  <c r="E699" i="10" s="1"/>
  <c r="C698" i="10"/>
  <c r="E698" i="10" s="1"/>
  <c r="C697" i="10"/>
  <c r="E697" i="10" s="1"/>
  <c r="C696" i="10"/>
  <c r="E696" i="10" s="1"/>
  <c r="C695" i="10"/>
  <c r="E695" i="10" s="1"/>
  <c r="C694" i="10"/>
  <c r="E694" i="10" s="1"/>
  <c r="C693" i="10"/>
  <c r="E693" i="10" s="1"/>
  <c r="C692" i="10"/>
  <c r="E692" i="10" s="1"/>
  <c r="C691" i="10"/>
  <c r="E691" i="10" s="1"/>
  <c r="C690" i="10"/>
  <c r="E690" i="10" s="1"/>
  <c r="C689" i="10"/>
  <c r="E689" i="10" s="1"/>
  <c r="C688" i="10"/>
  <c r="E688" i="10" s="1"/>
  <c r="C687" i="10"/>
  <c r="E687" i="10" s="1"/>
  <c r="C686" i="10"/>
  <c r="E686" i="10" s="1"/>
  <c r="C685" i="10"/>
  <c r="E685" i="10" s="1"/>
  <c r="C684" i="10"/>
  <c r="E684" i="10" s="1"/>
  <c r="C683" i="10"/>
  <c r="E683" i="10" s="1"/>
  <c r="C682" i="10"/>
  <c r="E682" i="10" s="1"/>
  <c r="C681" i="10"/>
  <c r="E681" i="10" s="1"/>
  <c r="C680" i="10"/>
  <c r="E680" i="10" s="1"/>
  <c r="C679" i="10"/>
  <c r="E679" i="10" s="1"/>
  <c r="C678" i="10"/>
  <c r="E678" i="10" s="1"/>
  <c r="C677" i="10"/>
  <c r="E677" i="10" s="1"/>
  <c r="C676" i="10"/>
  <c r="E676" i="10" s="1"/>
  <c r="C675" i="10"/>
  <c r="E675" i="10" s="1"/>
  <c r="C674" i="10"/>
  <c r="E674" i="10" s="1"/>
  <c r="C673" i="10"/>
  <c r="E673" i="10" s="1"/>
  <c r="C672" i="10"/>
  <c r="E672" i="10" s="1"/>
  <c r="C671" i="10"/>
  <c r="E671" i="10" s="1"/>
  <c r="C670" i="10"/>
  <c r="E670" i="10" s="1"/>
  <c r="C669" i="10"/>
  <c r="E669" i="10" s="1"/>
  <c r="C668" i="10"/>
  <c r="E668" i="10" s="1"/>
  <c r="C667" i="10"/>
  <c r="E667" i="10" s="1"/>
  <c r="C666" i="10"/>
  <c r="E666" i="10" s="1"/>
  <c r="C665" i="10"/>
  <c r="E665" i="10" s="1"/>
  <c r="C664" i="10"/>
  <c r="E664" i="10" s="1"/>
  <c r="C663" i="10"/>
  <c r="E663" i="10" s="1"/>
  <c r="C662" i="10"/>
  <c r="E662" i="10" s="1"/>
  <c r="C661" i="10"/>
  <c r="E661" i="10" s="1"/>
  <c r="C660" i="10"/>
  <c r="E660" i="10" s="1"/>
  <c r="C659" i="10"/>
  <c r="E659" i="10" s="1"/>
  <c r="C658" i="10"/>
  <c r="E658" i="10" s="1"/>
  <c r="C657" i="10"/>
  <c r="E657" i="10" s="1"/>
  <c r="C656" i="10"/>
  <c r="E656" i="10" s="1"/>
  <c r="C655" i="10"/>
  <c r="E655" i="10" s="1"/>
  <c r="C654" i="10"/>
  <c r="E654" i="10" s="1"/>
  <c r="C653" i="10"/>
  <c r="E653" i="10" s="1"/>
  <c r="C652" i="10"/>
  <c r="E652" i="10" s="1"/>
  <c r="C651" i="10"/>
  <c r="E651" i="10" s="1"/>
  <c r="C650" i="10"/>
  <c r="E650" i="10" s="1"/>
  <c r="C649" i="10"/>
  <c r="E649" i="10" s="1"/>
  <c r="C648" i="10"/>
  <c r="E648" i="10" s="1"/>
  <c r="C647" i="10"/>
  <c r="E647" i="10" s="1"/>
  <c r="C646" i="10"/>
  <c r="E646" i="10" s="1"/>
  <c r="C645" i="10"/>
  <c r="E645" i="10" s="1"/>
  <c r="C644" i="10"/>
  <c r="E644" i="10" s="1"/>
  <c r="C643" i="10"/>
  <c r="E643" i="10" s="1"/>
  <c r="C642" i="10"/>
  <c r="E642" i="10" s="1"/>
  <c r="C641" i="10"/>
  <c r="E641" i="10" s="1"/>
  <c r="C640" i="10"/>
  <c r="E640" i="10" s="1"/>
  <c r="C639" i="10"/>
  <c r="E639" i="10" s="1"/>
  <c r="C638" i="10"/>
  <c r="E638" i="10" s="1"/>
  <c r="C637" i="10"/>
  <c r="E637" i="10" s="1"/>
  <c r="C636" i="10"/>
  <c r="E636" i="10" s="1"/>
  <c r="C635" i="10"/>
  <c r="E635" i="10" s="1"/>
  <c r="C634" i="10"/>
  <c r="E634" i="10" s="1"/>
  <c r="C633" i="10"/>
  <c r="E633" i="10" s="1"/>
  <c r="C632" i="10"/>
  <c r="E632" i="10" s="1"/>
  <c r="C631" i="10"/>
  <c r="E631" i="10" s="1"/>
  <c r="C630" i="10"/>
  <c r="E630" i="10" s="1"/>
  <c r="C629" i="10"/>
  <c r="E629" i="10" s="1"/>
  <c r="C628" i="10"/>
  <c r="E628" i="10" s="1"/>
  <c r="C627" i="10"/>
  <c r="E627" i="10" s="1"/>
  <c r="C626" i="10"/>
  <c r="E626" i="10" s="1"/>
  <c r="C625" i="10"/>
  <c r="E625" i="10" s="1"/>
  <c r="C624" i="10"/>
  <c r="E624" i="10" s="1"/>
  <c r="C623" i="10"/>
  <c r="E623" i="10" s="1"/>
  <c r="C622" i="10"/>
  <c r="E622" i="10" s="1"/>
  <c r="C621" i="10"/>
  <c r="E621" i="10" s="1"/>
  <c r="C620" i="10"/>
  <c r="E620" i="10" s="1"/>
  <c r="C619" i="10"/>
  <c r="E619" i="10" s="1"/>
  <c r="C618" i="10"/>
  <c r="E618" i="10" s="1"/>
  <c r="C617" i="10"/>
  <c r="E617" i="10" s="1"/>
  <c r="C616" i="10"/>
  <c r="E616" i="10" s="1"/>
  <c r="C615" i="10"/>
  <c r="E615" i="10" s="1"/>
  <c r="C614" i="10"/>
  <c r="E614" i="10" s="1"/>
  <c r="C613" i="10"/>
  <c r="E613" i="10" s="1"/>
  <c r="C612" i="10"/>
  <c r="E612" i="10" s="1"/>
  <c r="C611" i="10"/>
  <c r="E611" i="10" s="1"/>
  <c r="C610" i="10"/>
  <c r="E610" i="10" s="1"/>
  <c r="C609" i="10"/>
  <c r="E609" i="10" s="1"/>
  <c r="C608" i="10"/>
  <c r="E608" i="10" s="1"/>
  <c r="C607" i="10"/>
  <c r="E607" i="10" s="1"/>
  <c r="C606" i="10"/>
  <c r="E606" i="10" s="1"/>
  <c r="C605" i="10"/>
  <c r="E605" i="10" s="1"/>
  <c r="C604" i="10"/>
  <c r="E604" i="10" s="1"/>
  <c r="C603" i="10"/>
  <c r="E603" i="10" s="1"/>
  <c r="C602" i="10"/>
  <c r="E602" i="10" s="1"/>
  <c r="C601" i="10"/>
  <c r="E601" i="10" s="1"/>
  <c r="C600" i="10"/>
  <c r="E600" i="10" s="1"/>
  <c r="C599" i="10"/>
  <c r="E599" i="10" s="1"/>
  <c r="C598" i="10"/>
  <c r="E598" i="10" s="1"/>
  <c r="C597" i="10"/>
  <c r="E597" i="10" s="1"/>
  <c r="C596" i="10"/>
  <c r="E596" i="10" s="1"/>
  <c r="C595" i="10"/>
  <c r="E595" i="10" s="1"/>
  <c r="C594" i="10"/>
  <c r="E594" i="10" s="1"/>
  <c r="C593" i="10"/>
  <c r="E593" i="10" s="1"/>
  <c r="C592" i="10"/>
  <c r="E592" i="10" s="1"/>
  <c r="C591" i="10"/>
  <c r="E591" i="10" s="1"/>
  <c r="C590" i="10"/>
  <c r="E590" i="10" s="1"/>
  <c r="C589" i="10"/>
  <c r="E589" i="10" s="1"/>
  <c r="C588" i="10"/>
  <c r="E588" i="10" s="1"/>
  <c r="C587" i="10"/>
  <c r="E587" i="10" s="1"/>
  <c r="C586" i="10"/>
  <c r="E586" i="10" s="1"/>
  <c r="C585" i="10"/>
  <c r="E585" i="10" s="1"/>
  <c r="C584" i="10"/>
  <c r="E584" i="10" s="1"/>
  <c r="C583" i="10"/>
  <c r="E583" i="10" s="1"/>
  <c r="C582" i="10"/>
  <c r="E582" i="10" s="1"/>
  <c r="C581" i="10"/>
  <c r="E581" i="10" s="1"/>
  <c r="C580" i="10"/>
  <c r="E580" i="10" s="1"/>
  <c r="C579" i="10"/>
  <c r="E579" i="10" s="1"/>
  <c r="C578" i="10"/>
  <c r="E578" i="10" s="1"/>
  <c r="C577" i="10"/>
  <c r="E577" i="10" s="1"/>
  <c r="C576" i="10"/>
  <c r="E576" i="10" s="1"/>
  <c r="C575" i="10"/>
  <c r="E575" i="10" s="1"/>
  <c r="C574" i="10"/>
  <c r="E574" i="10" s="1"/>
  <c r="C573" i="10"/>
  <c r="E573" i="10" s="1"/>
  <c r="C572" i="10"/>
  <c r="E572" i="10" s="1"/>
  <c r="C571" i="10"/>
  <c r="E571" i="10" s="1"/>
  <c r="C570" i="10"/>
  <c r="E570" i="10" s="1"/>
  <c r="C569" i="10"/>
  <c r="E569" i="10" s="1"/>
  <c r="C568" i="10"/>
  <c r="E568" i="10" s="1"/>
  <c r="C567" i="10"/>
  <c r="E567" i="10" s="1"/>
  <c r="C566" i="10"/>
  <c r="E566" i="10" s="1"/>
  <c r="C565" i="10"/>
  <c r="E565" i="10" s="1"/>
  <c r="C564" i="10"/>
  <c r="E564" i="10" s="1"/>
  <c r="C563" i="10"/>
  <c r="E563" i="10" s="1"/>
  <c r="C562" i="10"/>
  <c r="E562" i="10" s="1"/>
  <c r="C561" i="10"/>
  <c r="E561" i="10" s="1"/>
  <c r="C560" i="10"/>
  <c r="E560" i="10" s="1"/>
  <c r="C559" i="10"/>
  <c r="E559" i="10" s="1"/>
  <c r="C558" i="10"/>
  <c r="E558" i="10" s="1"/>
  <c r="C557" i="10"/>
  <c r="E557" i="10" s="1"/>
  <c r="C556" i="10"/>
  <c r="E556" i="10" s="1"/>
  <c r="C555" i="10"/>
  <c r="E555" i="10" s="1"/>
  <c r="C554" i="10"/>
  <c r="E554" i="10" s="1"/>
  <c r="C553" i="10"/>
  <c r="E553" i="10" s="1"/>
  <c r="C552" i="10"/>
  <c r="E552" i="10" s="1"/>
  <c r="C551" i="10"/>
  <c r="E551" i="10" s="1"/>
  <c r="C550" i="10"/>
  <c r="E550" i="10" s="1"/>
  <c r="C549" i="10"/>
  <c r="E549" i="10" s="1"/>
  <c r="C548" i="10"/>
  <c r="E548" i="10" s="1"/>
  <c r="C547" i="10"/>
  <c r="E547" i="10" s="1"/>
  <c r="C546" i="10"/>
  <c r="E546" i="10" s="1"/>
  <c r="C545" i="10"/>
  <c r="E545" i="10" s="1"/>
  <c r="C544" i="10"/>
  <c r="E544" i="10" s="1"/>
  <c r="C543" i="10"/>
  <c r="E543" i="10" s="1"/>
  <c r="C542" i="10"/>
  <c r="E542" i="10" s="1"/>
  <c r="C541" i="10"/>
  <c r="E541" i="10" s="1"/>
  <c r="C540" i="10"/>
  <c r="E540" i="10" s="1"/>
  <c r="C539" i="10"/>
  <c r="E539" i="10" s="1"/>
  <c r="C538" i="10"/>
  <c r="E538" i="10" s="1"/>
  <c r="C537" i="10"/>
  <c r="E537" i="10" s="1"/>
  <c r="C536" i="10"/>
  <c r="E536" i="10" s="1"/>
  <c r="C535" i="10"/>
  <c r="E535" i="10" s="1"/>
  <c r="C534" i="10"/>
  <c r="E534" i="10" s="1"/>
  <c r="C533" i="10"/>
  <c r="E533" i="10" s="1"/>
  <c r="C532" i="10"/>
  <c r="E532" i="10" s="1"/>
  <c r="C531" i="10"/>
  <c r="E531" i="10" s="1"/>
  <c r="C530" i="10"/>
  <c r="E530" i="10" s="1"/>
  <c r="C529" i="10"/>
  <c r="E529" i="10" s="1"/>
  <c r="C528" i="10"/>
  <c r="E528" i="10" s="1"/>
  <c r="C527" i="10"/>
  <c r="E527" i="10" s="1"/>
  <c r="C526" i="10"/>
  <c r="E526" i="10" s="1"/>
  <c r="C525" i="10"/>
  <c r="E525" i="10" s="1"/>
  <c r="C517" i="10"/>
  <c r="E517" i="10" s="1"/>
  <c r="C516" i="10"/>
  <c r="E516" i="10" s="1"/>
  <c r="C515" i="10"/>
  <c r="E515" i="10" s="1"/>
  <c r="C514" i="10"/>
  <c r="E514" i="10" s="1"/>
  <c r="C513" i="10"/>
  <c r="E513" i="10" s="1"/>
  <c r="C512" i="10"/>
  <c r="E512" i="10" s="1"/>
  <c r="C511" i="10"/>
  <c r="E511" i="10" s="1"/>
  <c r="C510" i="10"/>
  <c r="E510" i="10" s="1"/>
  <c r="C509" i="10"/>
  <c r="E509" i="10" s="1"/>
  <c r="C508" i="10"/>
  <c r="E508" i="10" s="1"/>
  <c r="C507" i="10"/>
  <c r="E507" i="10" s="1"/>
  <c r="C506" i="10"/>
  <c r="E506" i="10" s="1"/>
  <c r="C505" i="10"/>
  <c r="E505" i="10" s="1"/>
  <c r="C504" i="10"/>
  <c r="E504" i="10" s="1"/>
  <c r="C503" i="10"/>
  <c r="E503" i="10" s="1"/>
  <c r="C502" i="10"/>
  <c r="E502" i="10" s="1"/>
  <c r="C501" i="10"/>
  <c r="E501" i="10" s="1"/>
  <c r="C500" i="10"/>
  <c r="E500" i="10" s="1"/>
  <c r="C499" i="10"/>
  <c r="E499" i="10" s="1"/>
  <c r="C498" i="10"/>
  <c r="E498" i="10" s="1"/>
  <c r="C497" i="10"/>
  <c r="E497" i="10" s="1"/>
  <c r="C496" i="10"/>
  <c r="E496" i="10" s="1"/>
  <c r="C495" i="10"/>
  <c r="E495" i="10" s="1"/>
  <c r="C494" i="10"/>
  <c r="E494" i="10" s="1"/>
  <c r="C493" i="10"/>
  <c r="E493" i="10" s="1"/>
  <c r="C492" i="10"/>
  <c r="E492" i="10" s="1"/>
  <c r="C491" i="10"/>
  <c r="E491" i="10" s="1"/>
  <c r="C490" i="10"/>
  <c r="E490" i="10" s="1"/>
  <c r="C489" i="10"/>
  <c r="E489" i="10" s="1"/>
  <c r="C488" i="10"/>
  <c r="E488" i="10" s="1"/>
  <c r="C487" i="10"/>
  <c r="E487" i="10" s="1"/>
  <c r="C486" i="10"/>
  <c r="E486" i="10" s="1"/>
  <c r="C485" i="10"/>
  <c r="E485" i="10" s="1"/>
  <c r="C484" i="10"/>
  <c r="E484" i="10" s="1"/>
  <c r="C483" i="10"/>
  <c r="E483" i="10" s="1"/>
  <c r="C482" i="10"/>
  <c r="E482" i="10" s="1"/>
  <c r="C481" i="10"/>
  <c r="E481" i="10" s="1"/>
  <c r="C480" i="10"/>
  <c r="E480" i="10" s="1"/>
  <c r="C479" i="10"/>
  <c r="E479" i="10" s="1"/>
  <c r="C478" i="10"/>
  <c r="E478" i="10" s="1"/>
  <c r="C477" i="10"/>
  <c r="E477" i="10" s="1"/>
  <c r="C476" i="10"/>
  <c r="E476" i="10" s="1"/>
  <c r="C475" i="10"/>
  <c r="E475" i="10" s="1"/>
  <c r="C474" i="10"/>
  <c r="E474" i="10" s="1"/>
  <c r="C473" i="10"/>
  <c r="E473" i="10" s="1"/>
  <c r="C472" i="10"/>
  <c r="E472" i="10" s="1"/>
  <c r="C471" i="10"/>
  <c r="E471" i="10" s="1"/>
  <c r="C470" i="10"/>
  <c r="E470" i="10" s="1"/>
  <c r="C469" i="10"/>
  <c r="E469" i="10" s="1"/>
  <c r="C468" i="10"/>
  <c r="E468" i="10" s="1"/>
  <c r="C467" i="10"/>
  <c r="E467" i="10" s="1"/>
  <c r="C466" i="10"/>
  <c r="E466" i="10" s="1"/>
  <c r="C465" i="10"/>
  <c r="E465" i="10" s="1"/>
  <c r="C464" i="10"/>
  <c r="E464" i="10" s="1"/>
  <c r="C463" i="10"/>
  <c r="E463" i="10" s="1"/>
  <c r="C462" i="10"/>
  <c r="E462" i="10" s="1"/>
  <c r="C461" i="10"/>
  <c r="E461" i="10" s="1"/>
  <c r="C460" i="10"/>
  <c r="E460" i="10" s="1"/>
  <c r="C459" i="10"/>
  <c r="E459" i="10" s="1"/>
  <c r="C458" i="10"/>
  <c r="E458" i="10" s="1"/>
  <c r="C457" i="10"/>
  <c r="E457" i="10" s="1"/>
  <c r="C456" i="10"/>
  <c r="E456" i="10" s="1"/>
  <c r="C455" i="10"/>
  <c r="E455" i="10" s="1"/>
  <c r="C454" i="10"/>
  <c r="E454" i="10" s="1"/>
  <c r="C453" i="10"/>
  <c r="E453" i="10" s="1"/>
  <c r="C452" i="10"/>
  <c r="E452" i="10" s="1"/>
  <c r="C451" i="10"/>
  <c r="E451" i="10" s="1"/>
  <c r="C450" i="10"/>
  <c r="E450" i="10" s="1"/>
  <c r="C449" i="10"/>
  <c r="E449" i="10" s="1"/>
  <c r="C448" i="10"/>
  <c r="E448" i="10" s="1"/>
  <c r="C447" i="10"/>
  <c r="E447" i="10" s="1"/>
  <c r="C446" i="10"/>
  <c r="E446" i="10" s="1"/>
  <c r="C445" i="10"/>
  <c r="E445" i="10" s="1"/>
  <c r="C444" i="10"/>
  <c r="E444" i="10" s="1"/>
  <c r="C443" i="10"/>
  <c r="E443" i="10" s="1"/>
  <c r="C442" i="10"/>
  <c r="E442" i="10" s="1"/>
  <c r="C441" i="10"/>
  <c r="E441" i="10" s="1"/>
  <c r="C440" i="10"/>
  <c r="E440" i="10" s="1"/>
  <c r="C439" i="10"/>
  <c r="E439" i="10" s="1"/>
  <c r="C438" i="10"/>
  <c r="E438" i="10" s="1"/>
  <c r="C437" i="10"/>
  <c r="E437" i="10" s="1"/>
  <c r="C419" i="10"/>
  <c r="E419" i="10" s="1"/>
  <c r="C418" i="10"/>
  <c r="E418" i="10" s="1"/>
  <c r="C417" i="10"/>
  <c r="E417" i="10" s="1"/>
  <c r="C416" i="10"/>
  <c r="E416" i="10" s="1"/>
  <c r="C415" i="10"/>
  <c r="E415" i="10" s="1"/>
  <c r="C414" i="10"/>
  <c r="E414" i="10" s="1"/>
  <c r="C413" i="10"/>
  <c r="E413" i="10" s="1"/>
  <c r="C412" i="10"/>
  <c r="E412" i="10" s="1"/>
  <c r="C411" i="10"/>
  <c r="E411" i="10" s="1"/>
  <c r="C410" i="10"/>
  <c r="E410" i="10" s="1"/>
  <c r="C409" i="10"/>
  <c r="E409" i="10" s="1"/>
  <c r="C408" i="10"/>
  <c r="E408" i="10" s="1"/>
  <c r="C407" i="10"/>
  <c r="E407" i="10" s="1"/>
  <c r="C406" i="10"/>
  <c r="E406" i="10" s="1"/>
  <c r="C405" i="10"/>
  <c r="E405" i="10" s="1"/>
  <c r="C404" i="10"/>
  <c r="E404" i="10" s="1"/>
  <c r="C403" i="10"/>
  <c r="E403" i="10" s="1"/>
  <c r="C402" i="10"/>
  <c r="E402" i="10" s="1"/>
  <c r="C401" i="10"/>
  <c r="E401" i="10" s="1"/>
  <c r="C400" i="10"/>
  <c r="E400" i="10" s="1"/>
  <c r="C399" i="10"/>
  <c r="E399" i="10" s="1"/>
  <c r="C398" i="10"/>
  <c r="E398" i="10" s="1"/>
  <c r="C397" i="10"/>
  <c r="E397" i="10" s="1"/>
  <c r="C396" i="10"/>
  <c r="E396" i="10" s="1"/>
  <c r="C395" i="10"/>
  <c r="E395" i="10" s="1"/>
  <c r="C394" i="10"/>
  <c r="E394" i="10" s="1"/>
  <c r="C393" i="10"/>
  <c r="E393" i="10" s="1"/>
  <c r="C392" i="10"/>
  <c r="E392" i="10" s="1"/>
  <c r="C391" i="10"/>
  <c r="E391" i="10" s="1"/>
  <c r="C390" i="10"/>
  <c r="E390" i="10" s="1"/>
  <c r="C389" i="10"/>
  <c r="E389" i="10" s="1"/>
  <c r="C388" i="10"/>
  <c r="E388" i="10" s="1"/>
  <c r="C387" i="10"/>
  <c r="E387" i="10" s="1"/>
  <c r="C386" i="10"/>
  <c r="E386" i="10" s="1"/>
  <c r="C385" i="10"/>
  <c r="E385" i="10" s="1"/>
  <c r="C384" i="10"/>
  <c r="E384" i="10" s="1"/>
  <c r="C383" i="10"/>
  <c r="E383" i="10" s="1"/>
  <c r="C382" i="10"/>
  <c r="E382" i="10" s="1"/>
  <c r="C381" i="10"/>
  <c r="E381" i="10" s="1"/>
  <c r="C380" i="10"/>
  <c r="E380" i="10" s="1"/>
  <c r="C379" i="10"/>
  <c r="E379" i="10" s="1"/>
  <c r="C378" i="10"/>
  <c r="E378" i="10" s="1"/>
  <c r="C377" i="10"/>
  <c r="E377" i="10" s="1"/>
  <c r="C376" i="10"/>
  <c r="E376" i="10" s="1"/>
  <c r="C375" i="10"/>
  <c r="E375" i="10" s="1"/>
  <c r="C374" i="10"/>
  <c r="E374" i="10" s="1"/>
  <c r="C373" i="10"/>
  <c r="E373" i="10" s="1"/>
  <c r="C372" i="10"/>
  <c r="E372" i="10" s="1"/>
  <c r="C371" i="10"/>
  <c r="E371" i="10" s="1"/>
  <c r="C370" i="10"/>
  <c r="E370" i="10" s="1"/>
  <c r="C369" i="10"/>
  <c r="E369" i="10" s="1"/>
  <c r="C368" i="10"/>
  <c r="E368" i="10" s="1"/>
  <c r="C367" i="10"/>
  <c r="E367" i="10" s="1"/>
  <c r="C366" i="10"/>
  <c r="E366" i="10" s="1"/>
  <c r="C365" i="10"/>
  <c r="E365" i="10" s="1"/>
  <c r="C364" i="10"/>
  <c r="E364" i="10" s="1"/>
  <c r="C363" i="10"/>
  <c r="E363" i="10" s="1"/>
  <c r="C362" i="10"/>
  <c r="E362" i="10" s="1"/>
  <c r="C361" i="10"/>
  <c r="E361" i="10" s="1"/>
  <c r="C360" i="10"/>
  <c r="E360" i="10" s="1"/>
  <c r="C359" i="10"/>
  <c r="E359" i="10" s="1"/>
  <c r="C358" i="10"/>
  <c r="E358" i="10" s="1"/>
  <c r="C357" i="10"/>
  <c r="E357" i="10" s="1"/>
  <c r="C356" i="10"/>
  <c r="E356" i="10" s="1"/>
  <c r="C355" i="10"/>
  <c r="E355" i="10" s="1"/>
  <c r="C354" i="10"/>
  <c r="E354" i="10" s="1"/>
  <c r="C353" i="10"/>
  <c r="E353" i="10" s="1"/>
  <c r="C352" i="10"/>
  <c r="E352" i="10" s="1"/>
  <c r="C351" i="10"/>
  <c r="E351" i="10" s="1"/>
  <c r="C350" i="10"/>
  <c r="E350" i="10" s="1"/>
  <c r="C349" i="10"/>
  <c r="E349" i="10" s="1"/>
  <c r="C348" i="10"/>
  <c r="E348" i="10" s="1"/>
  <c r="C347" i="10"/>
  <c r="E347" i="10" s="1"/>
  <c r="C346" i="10"/>
  <c r="E346" i="10" s="1"/>
  <c r="C345" i="10"/>
  <c r="E345" i="10" s="1"/>
  <c r="C323" i="10"/>
  <c r="E323" i="10" s="1"/>
  <c r="C322" i="10"/>
  <c r="E322" i="10" s="1"/>
  <c r="C321" i="10"/>
  <c r="E321" i="10" s="1"/>
  <c r="C320" i="10"/>
  <c r="E320" i="10" s="1"/>
  <c r="C319" i="10"/>
  <c r="E319" i="10" s="1"/>
  <c r="C318" i="10"/>
  <c r="E318" i="10" s="1"/>
  <c r="C317" i="10"/>
  <c r="E317" i="10" s="1"/>
  <c r="C316" i="10"/>
  <c r="E316" i="10" s="1"/>
  <c r="C315" i="10"/>
  <c r="E315" i="10" s="1"/>
  <c r="C314" i="10"/>
  <c r="E314" i="10" s="1"/>
  <c r="C313" i="10"/>
  <c r="E313" i="10" s="1"/>
  <c r="C312" i="10"/>
  <c r="E312" i="10" s="1"/>
  <c r="C311" i="10"/>
  <c r="E311" i="10" s="1"/>
  <c r="C310" i="10"/>
  <c r="E310" i="10" s="1"/>
  <c r="C309" i="10"/>
  <c r="E309" i="10" s="1"/>
  <c r="C308" i="10"/>
  <c r="E308" i="10" s="1"/>
  <c r="C307" i="10"/>
  <c r="E307" i="10" s="1"/>
  <c r="C306" i="10"/>
  <c r="E306" i="10" s="1"/>
  <c r="C305" i="10"/>
  <c r="E305" i="10" s="1"/>
  <c r="C304" i="10"/>
  <c r="E304" i="10" s="1"/>
  <c r="C303" i="10"/>
  <c r="E303" i="10" s="1"/>
  <c r="C302" i="10"/>
  <c r="E302" i="10" s="1"/>
  <c r="C301" i="10"/>
  <c r="E301" i="10" s="1"/>
  <c r="C300" i="10"/>
  <c r="E300" i="10" s="1"/>
  <c r="C299" i="10"/>
  <c r="E299" i="10" s="1"/>
  <c r="C298" i="10"/>
  <c r="E298" i="10" s="1"/>
  <c r="C297" i="10"/>
  <c r="E297" i="10" s="1"/>
  <c r="C296" i="10"/>
  <c r="E296" i="10" s="1"/>
  <c r="C295" i="10"/>
  <c r="E295" i="10" s="1"/>
  <c r="C294" i="10"/>
  <c r="E294" i="10" s="1"/>
  <c r="C293" i="10"/>
  <c r="E293" i="10" s="1"/>
  <c r="C292" i="10"/>
  <c r="E292" i="10" s="1"/>
  <c r="C291" i="10"/>
  <c r="E291" i="10" s="1"/>
  <c r="C290" i="10"/>
  <c r="E290" i="10" s="1"/>
  <c r="C289" i="10"/>
  <c r="E289" i="10" s="1"/>
  <c r="C288" i="10"/>
  <c r="E288" i="10" s="1"/>
  <c r="C287" i="10"/>
  <c r="E287" i="10" s="1"/>
  <c r="C286" i="10"/>
  <c r="E286" i="10" s="1"/>
  <c r="C285" i="10"/>
  <c r="E285" i="10" s="1"/>
  <c r="C284" i="10"/>
  <c r="E284" i="10" s="1"/>
  <c r="C283" i="10"/>
  <c r="E283" i="10" s="1"/>
  <c r="C282" i="10"/>
  <c r="E282" i="10" s="1"/>
  <c r="C281" i="10"/>
  <c r="E281" i="10" s="1"/>
  <c r="C280" i="10"/>
  <c r="E280" i="10" s="1"/>
  <c r="C279" i="10"/>
  <c r="E279" i="10" s="1"/>
  <c r="C278" i="10"/>
  <c r="E278" i="10" s="1"/>
  <c r="C277" i="10"/>
  <c r="E277" i="10" s="1"/>
  <c r="C276" i="10"/>
  <c r="E276" i="10" s="1"/>
  <c r="C275" i="10"/>
  <c r="E275" i="10" s="1"/>
  <c r="C274" i="10"/>
  <c r="E274" i="10" s="1"/>
  <c r="C273" i="10"/>
  <c r="E273" i="10" s="1"/>
  <c r="C272" i="10"/>
  <c r="E272" i="10" s="1"/>
  <c r="C271" i="10"/>
  <c r="E271" i="10" s="1"/>
  <c r="C270" i="10"/>
  <c r="E270" i="10" s="1"/>
  <c r="C269" i="10"/>
  <c r="E269" i="10" s="1"/>
  <c r="C268" i="10"/>
  <c r="E268" i="10" s="1"/>
  <c r="C267" i="10"/>
  <c r="E267" i="10" s="1"/>
  <c r="C266" i="10"/>
  <c r="E266" i="10" s="1"/>
  <c r="C265" i="10"/>
  <c r="E265" i="10" s="1"/>
  <c r="C264" i="10"/>
  <c r="E264" i="10" s="1"/>
  <c r="C263" i="10"/>
  <c r="E263" i="10" s="1"/>
  <c r="C262" i="10"/>
  <c r="E262" i="10" s="1"/>
  <c r="C261" i="10"/>
  <c r="E261" i="10" s="1"/>
  <c r="C260" i="10"/>
  <c r="E260" i="10" s="1"/>
  <c r="C259" i="10"/>
  <c r="E259" i="10" s="1"/>
  <c r="C258" i="10"/>
  <c r="E258" i="10" s="1"/>
  <c r="C257" i="10"/>
  <c r="E257" i="10" s="1"/>
  <c r="C256" i="10"/>
  <c r="E256" i="10" s="1"/>
  <c r="C255" i="10"/>
  <c r="E255" i="10" s="1"/>
  <c r="C254" i="10"/>
  <c r="E254" i="10" s="1"/>
  <c r="C253" i="10"/>
  <c r="E253" i="10" s="1"/>
  <c r="C241" i="10"/>
  <c r="E241" i="10" s="1"/>
  <c r="C240" i="10"/>
  <c r="E240" i="10" s="1"/>
  <c r="C239" i="10"/>
  <c r="E239" i="10" s="1"/>
  <c r="C238" i="10"/>
  <c r="E238" i="10" s="1"/>
  <c r="C229" i="10"/>
  <c r="E229" i="10" s="1"/>
  <c r="C228" i="10"/>
  <c r="E228" i="10" s="1"/>
  <c r="C227" i="10"/>
  <c r="E227" i="10" s="1"/>
  <c r="C226" i="10"/>
  <c r="E226" i="10" s="1"/>
  <c r="C225" i="10"/>
  <c r="E225" i="10" s="1"/>
  <c r="C224" i="10"/>
  <c r="E224" i="10" s="1"/>
  <c r="C223" i="10"/>
  <c r="E223" i="10" s="1"/>
  <c r="C222" i="10"/>
  <c r="E222" i="10" s="1"/>
  <c r="C221" i="10"/>
  <c r="E221" i="10" s="1"/>
  <c r="C220" i="10"/>
  <c r="E220" i="10" s="1"/>
  <c r="C219" i="10"/>
  <c r="E219" i="10" s="1"/>
  <c r="C218" i="10"/>
  <c r="E218" i="10" s="1"/>
  <c r="C217" i="10"/>
  <c r="E217" i="10" s="1"/>
  <c r="C216" i="10"/>
  <c r="E216" i="10" s="1"/>
  <c r="C215" i="10"/>
  <c r="E215" i="10" s="1"/>
  <c r="C214" i="10"/>
  <c r="E214" i="10" s="1"/>
  <c r="C213" i="10"/>
  <c r="E213" i="10" s="1"/>
  <c r="C212" i="10"/>
  <c r="E212" i="10" s="1"/>
  <c r="C211" i="10"/>
  <c r="E211" i="10" s="1"/>
  <c r="C210" i="10"/>
  <c r="E210" i="10" s="1"/>
  <c r="C209" i="10"/>
  <c r="E209" i="10" s="1"/>
  <c r="C208" i="10"/>
  <c r="E208" i="10" s="1"/>
  <c r="C207" i="10"/>
  <c r="E207" i="10" s="1"/>
  <c r="C206" i="10"/>
  <c r="E206" i="10" s="1"/>
  <c r="C205" i="10"/>
  <c r="E205" i="10" s="1"/>
  <c r="C204" i="10"/>
  <c r="E204" i="10" s="1"/>
  <c r="C203" i="10"/>
  <c r="E203" i="10" s="1"/>
  <c r="C202" i="10"/>
  <c r="E202" i="10" s="1"/>
  <c r="C201" i="10"/>
  <c r="E201" i="10" s="1"/>
  <c r="C200" i="10"/>
  <c r="E200" i="10" s="1"/>
  <c r="C199" i="10"/>
  <c r="E199" i="10" s="1"/>
  <c r="C198" i="10"/>
  <c r="E198" i="10" s="1"/>
  <c r="C197" i="10"/>
  <c r="E197" i="10" s="1"/>
  <c r="C196" i="10"/>
  <c r="E196" i="10" s="1"/>
  <c r="C195" i="10"/>
  <c r="E195" i="10" s="1"/>
  <c r="C194" i="10"/>
  <c r="E194" i="10" s="1"/>
  <c r="C193" i="10"/>
  <c r="E193" i="10" s="1"/>
  <c r="C192" i="10"/>
  <c r="E192" i="10" s="1"/>
  <c r="C191" i="10"/>
  <c r="E191" i="10" s="1"/>
  <c r="C190" i="10"/>
  <c r="E190" i="10" s="1"/>
  <c r="C189" i="10"/>
  <c r="E189" i="10" s="1"/>
  <c r="C188" i="10"/>
  <c r="E188" i="10" s="1"/>
  <c r="C187" i="10"/>
  <c r="E187" i="10" s="1"/>
  <c r="C186" i="10"/>
  <c r="E186" i="10" s="1"/>
  <c r="C185" i="10"/>
  <c r="E185" i="10" s="1"/>
  <c r="C184" i="10"/>
  <c r="E184" i="10" s="1"/>
  <c r="C183" i="10"/>
  <c r="E183" i="10" s="1"/>
  <c r="C182" i="10"/>
  <c r="E182" i="10" s="1"/>
  <c r="C181" i="10"/>
  <c r="E181" i="10" s="1"/>
  <c r="C180" i="10"/>
  <c r="E180" i="10" s="1"/>
  <c r="C179" i="10"/>
  <c r="E179" i="10" s="1"/>
  <c r="C178" i="10"/>
  <c r="E178" i="10" s="1"/>
  <c r="C177" i="10"/>
  <c r="E177" i="10" s="1"/>
  <c r="C176" i="10"/>
  <c r="E176" i="10" s="1"/>
  <c r="C175" i="10"/>
  <c r="E175" i="10" s="1"/>
  <c r="C174" i="10"/>
  <c r="E174" i="10" s="1"/>
  <c r="C173" i="10"/>
  <c r="E173" i="10" s="1"/>
  <c r="C172" i="10"/>
  <c r="E172" i="10" s="1"/>
  <c r="C171" i="10"/>
  <c r="E171" i="10" s="1"/>
  <c r="C170" i="10"/>
  <c r="E170" i="10" s="1"/>
  <c r="C169" i="10"/>
  <c r="E169" i="10" s="1"/>
  <c r="C168" i="10"/>
  <c r="E168" i="10" s="1"/>
  <c r="C167" i="10"/>
  <c r="E167" i="10" s="1"/>
  <c r="C166" i="10"/>
  <c r="E166" i="10" s="1"/>
  <c r="C165" i="10"/>
  <c r="E165" i="10" s="1"/>
  <c r="C164" i="10"/>
  <c r="E164" i="10" s="1"/>
  <c r="C163" i="10"/>
  <c r="E163" i="10" s="1"/>
  <c r="C162" i="10"/>
  <c r="E162" i="10" s="1"/>
  <c r="C161" i="10"/>
  <c r="E161" i="10" s="1"/>
  <c r="C160" i="10"/>
  <c r="E160" i="10" s="1"/>
  <c r="C153" i="10"/>
  <c r="E153" i="10" s="1"/>
  <c r="C152" i="10"/>
  <c r="E152" i="10" s="1"/>
  <c r="C151" i="10"/>
  <c r="E151" i="10" s="1"/>
  <c r="C150" i="10"/>
  <c r="E150" i="10" s="1"/>
  <c r="C149" i="10"/>
  <c r="E149" i="10" s="1"/>
  <c r="C148" i="10"/>
  <c r="E148" i="10" s="1"/>
  <c r="C147" i="10"/>
  <c r="E147" i="10" s="1"/>
  <c r="C146" i="10"/>
  <c r="E146" i="10" s="1"/>
  <c r="C145" i="10"/>
  <c r="E145" i="10" s="1"/>
  <c r="C144" i="10"/>
  <c r="E144" i="10" s="1"/>
  <c r="C143" i="10"/>
  <c r="E143" i="10" s="1"/>
  <c r="C142" i="10"/>
  <c r="E142" i="10" s="1"/>
  <c r="C141" i="10"/>
  <c r="E141" i="10" s="1"/>
  <c r="C140" i="10"/>
  <c r="E140" i="10" s="1"/>
  <c r="C139" i="10"/>
  <c r="E139" i="10" s="1"/>
  <c r="C138" i="10"/>
  <c r="E138" i="10" s="1"/>
  <c r="C137" i="10"/>
  <c r="E137" i="10" s="1"/>
  <c r="C136" i="10"/>
  <c r="E136" i="10" s="1"/>
  <c r="C135" i="10"/>
  <c r="E135" i="10" s="1"/>
  <c r="C134" i="10"/>
  <c r="E134" i="10" s="1"/>
  <c r="C133" i="10"/>
  <c r="E133" i="10" s="1"/>
  <c r="C132" i="10"/>
  <c r="E132" i="10" s="1"/>
  <c r="C131" i="10"/>
  <c r="E131" i="10" s="1"/>
  <c r="C130" i="10"/>
  <c r="E130" i="10" s="1"/>
  <c r="C129" i="10"/>
  <c r="E129" i="10" s="1"/>
  <c r="C128" i="10"/>
  <c r="E128" i="10" s="1"/>
  <c r="C127" i="10"/>
  <c r="E127" i="10" s="1"/>
  <c r="C126" i="10"/>
  <c r="E126" i="10" s="1"/>
  <c r="C125" i="10"/>
  <c r="E125" i="10" s="1"/>
  <c r="C124" i="10"/>
  <c r="E124" i="10" s="1"/>
  <c r="C123" i="10"/>
  <c r="E123" i="10" s="1"/>
  <c r="C122" i="10"/>
  <c r="E122" i="10" s="1"/>
  <c r="C121" i="10"/>
  <c r="E121" i="10" s="1"/>
  <c r="C120" i="10"/>
  <c r="E120" i="10" s="1"/>
  <c r="C119" i="10"/>
  <c r="E119" i="10" s="1"/>
  <c r="C118" i="10"/>
  <c r="E118" i="10" s="1"/>
  <c r="C117" i="10"/>
  <c r="E117" i="10" s="1"/>
  <c r="C116" i="10"/>
  <c r="E116" i="10" s="1"/>
  <c r="C115" i="10"/>
  <c r="E115" i="10" s="1"/>
  <c r="C114" i="10"/>
  <c r="E114" i="10" s="1"/>
  <c r="C113" i="10"/>
  <c r="E113" i="10" s="1"/>
  <c r="C112" i="10"/>
  <c r="E112" i="10" s="1"/>
  <c r="C111" i="10"/>
  <c r="E111" i="10" s="1"/>
  <c r="C110" i="10"/>
  <c r="E110" i="10" s="1"/>
  <c r="C109" i="10"/>
  <c r="E109" i="10" s="1"/>
  <c r="C108" i="10"/>
  <c r="E108" i="10" s="1"/>
  <c r="C107" i="10"/>
  <c r="E107" i="10" s="1"/>
  <c r="C106" i="10"/>
  <c r="E106" i="10" s="1"/>
  <c r="C105" i="10"/>
  <c r="E105" i="10" s="1"/>
  <c r="C104" i="10"/>
  <c r="E104" i="10" s="1"/>
  <c r="C103" i="10"/>
  <c r="E103" i="10" s="1"/>
  <c r="C102" i="10"/>
  <c r="E102" i="10" s="1"/>
  <c r="C101" i="10"/>
  <c r="E101" i="10" s="1"/>
  <c r="C100" i="10"/>
  <c r="E100" i="10" s="1"/>
  <c r="C99" i="10"/>
  <c r="E99" i="10" s="1"/>
  <c r="C98" i="10"/>
  <c r="E98" i="10" s="1"/>
  <c r="C97" i="10"/>
  <c r="E97" i="10" s="1"/>
  <c r="C96" i="10"/>
  <c r="E96" i="10" s="1"/>
  <c r="C95" i="10"/>
  <c r="E95" i="10" s="1"/>
  <c r="C94" i="10"/>
  <c r="E94" i="10" s="1"/>
  <c r="C93" i="10"/>
  <c r="E93" i="10" s="1"/>
  <c r="C92" i="10"/>
  <c r="E92" i="10" s="1"/>
  <c r="C91" i="10"/>
  <c r="E91" i="10" s="1"/>
  <c r="C90" i="10"/>
  <c r="E90" i="10" s="1"/>
  <c r="C89" i="10"/>
  <c r="E89" i="10" s="1"/>
  <c r="C88" i="10"/>
  <c r="E88" i="10" s="1"/>
  <c r="C87" i="10"/>
  <c r="E87" i="10" s="1"/>
  <c r="C86" i="10"/>
  <c r="E86" i="10" s="1"/>
  <c r="C85" i="10"/>
  <c r="E85" i="10" s="1"/>
  <c r="C84" i="10"/>
  <c r="E84" i="10" s="1"/>
  <c r="C83" i="10"/>
  <c r="E83" i="10" s="1"/>
  <c r="C82" i="10"/>
  <c r="E82" i="10" s="1"/>
  <c r="C81" i="10"/>
  <c r="E81" i="10" s="1"/>
  <c r="C80" i="10"/>
  <c r="E80" i="10" s="1"/>
  <c r="C79" i="10"/>
  <c r="E79" i="10" s="1"/>
  <c r="C78" i="10"/>
  <c r="E78" i="10" s="1"/>
  <c r="C77" i="10"/>
  <c r="E77" i="10" s="1"/>
  <c r="C76" i="10"/>
  <c r="E76" i="10" s="1"/>
  <c r="C75" i="10"/>
  <c r="E75" i="10" s="1"/>
  <c r="C74" i="10"/>
  <c r="E74" i="10" s="1"/>
  <c r="C73" i="10"/>
  <c r="E73" i="10" s="1"/>
  <c r="C72" i="10"/>
  <c r="E72" i="10" s="1"/>
  <c r="C71" i="10"/>
  <c r="E71" i="10" s="1"/>
  <c r="C70" i="10"/>
  <c r="E70" i="10" s="1"/>
  <c r="C69" i="10"/>
  <c r="E69" i="10" s="1"/>
  <c r="C68" i="10"/>
  <c r="E68" i="10" s="1"/>
  <c r="C67" i="10"/>
  <c r="E67" i="10" s="1"/>
  <c r="C66" i="10"/>
  <c r="E66" i="10" s="1"/>
  <c r="C65" i="10"/>
  <c r="E65" i="10" s="1"/>
  <c r="C64" i="10"/>
  <c r="E64" i="10" s="1"/>
  <c r="C63" i="10"/>
  <c r="E63" i="10" s="1"/>
  <c r="C62" i="10"/>
  <c r="E62" i="10" s="1"/>
  <c r="C61" i="10"/>
  <c r="E61" i="10" s="1"/>
  <c r="C60" i="10"/>
  <c r="E60" i="10" s="1"/>
  <c r="C59" i="10"/>
  <c r="E59" i="10" s="1"/>
  <c r="C58" i="10"/>
  <c r="E58" i="10" s="1"/>
  <c r="C57" i="10"/>
  <c r="E57" i="10" s="1"/>
  <c r="C56" i="10"/>
  <c r="E56" i="10" s="1"/>
  <c r="C55" i="10"/>
  <c r="E55" i="10" s="1"/>
  <c r="C54" i="10"/>
  <c r="E54" i="10" s="1"/>
  <c r="C53" i="10"/>
  <c r="E53" i="10" s="1"/>
  <c r="C52" i="10"/>
  <c r="E52" i="10" s="1"/>
  <c r="C51" i="10"/>
  <c r="E51" i="10" s="1"/>
  <c r="C50" i="10"/>
  <c r="E50" i="10" s="1"/>
  <c r="C49" i="10"/>
  <c r="E49" i="10" s="1"/>
  <c r="C48" i="10"/>
  <c r="E48" i="10" s="1"/>
  <c r="C47" i="10"/>
  <c r="E47" i="10" s="1"/>
  <c r="C46" i="10"/>
  <c r="E46" i="10" s="1"/>
  <c r="C45" i="10"/>
  <c r="E45" i="10" s="1"/>
  <c r="C44" i="10"/>
  <c r="E44" i="10" s="1"/>
  <c r="C43" i="10"/>
  <c r="E43" i="10" s="1"/>
  <c r="C42" i="10"/>
  <c r="E42" i="10" s="1"/>
  <c r="C41" i="10"/>
  <c r="E41" i="10" s="1"/>
  <c r="C40" i="10"/>
  <c r="E40" i="10" s="1"/>
  <c r="C39" i="10"/>
  <c r="E39" i="10" s="1"/>
  <c r="C38" i="10"/>
  <c r="E38" i="10" s="1"/>
  <c r="C37" i="10"/>
  <c r="E37" i="10" s="1"/>
  <c r="C36" i="10"/>
  <c r="E36" i="10" s="1"/>
  <c r="C35" i="10"/>
  <c r="E35" i="10" s="1"/>
  <c r="C34" i="10"/>
  <c r="E34" i="10" s="1"/>
  <c r="C33" i="10"/>
  <c r="E33" i="10" s="1"/>
  <c r="C32" i="10"/>
  <c r="E32" i="10" s="1"/>
  <c r="C31" i="10"/>
  <c r="E31" i="10" s="1"/>
  <c r="C30" i="10"/>
  <c r="E30" i="10" s="1"/>
  <c r="C29" i="10"/>
  <c r="E29" i="10" s="1"/>
  <c r="C28" i="10"/>
  <c r="E28" i="10" s="1"/>
  <c r="C27" i="10"/>
  <c r="E27" i="10" s="1"/>
  <c r="C26" i="10"/>
  <c r="E26" i="10" s="1"/>
  <c r="C25" i="10"/>
  <c r="E25" i="10" s="1"/>
  <c r="C24" i="10"/>
  <c r="E24" i="10" s="1"/>
  <c r="C23" i="10"/>
  <c r="E23" i="10" s="1"/>
  <c r="C22" i="10"/>
  <c r="E22" i="10" s="1"/>
  <c r="C21" i="10"/>
  <c r="E21" i="10" s="1"/>
  <c r="C20" i="10"/>
  <c r="E20" i="10" s="1"/>
  <c r="C19" i="10"/>
  <c r="E19" i="10" s="1"/>
  <c r="C18" i="10"/>
  <c r="E18" i="10" s="1"/>
  <c r="C17" i="10"/>
  <c r="E17" i="10" s="1"/>
  <c r="C16" i="10"/>
  <c r="E16" i="10" s="1"/>
  <c r="C15" i="10"/>
  <c r="E15" i="10" s="1"/>
  <c r="C14" i="10"/>
  <c r="E14" i="10" s="1"/>
  <c r="C13" i="10"/>
  <c r="E13" i="10" s="1"/>
  <c r="C12" i="10"/>
  <c r="E12" i="10" s="1"/>
  <c r="C11" i="10"/>
  <c r="E11" i="10" s="1"/>
  <c r="C10" i="10"/>
  <c r="E10" i="10" s="1"/>
  <c r="C9" i="10"/>
  <c r="E9" i="10" s="1"/>
  <c r="F4" i="14" l="1"/>
  <c r="F5" i="14" s="1"/>
  <c r="F6" i="14" s="1"/>
  <c r="F7" i="14" s="1"/>
  <c r="F8" i="14" s="1"/>
  <c r="F9" i="14" s="1"/>
  <c r="F10" i="14" s="1"/>
  <c r="F11" i="14" s="1"/>
  <c r="F12" i="14" s="1"/>
  <c r="F13" i="14" s="1"/>
  <c r="F14" i="14" s="1"/>
  <c r="F15" i="14" s="1"/>
  <c r="F16" i="14" s="1"/>
  <c r="F17" i="14" s="1"/>
  <c r="F18" i="14" s="1"/>
  <c r="F19" i="14" s="1"/>
  <c r="F20" i="14" s="1"/>
  <c r="F21" i="14" s="1"/>
  <c r="F22" i="14" s="1"/>
  <c r="F23" i="14" s="1"/>
  <c r="F24" i="14" s="1"/>
  <c r="F25" i="14" s="1"/>
  <c r="F26" i="14" s="1"/>
  <c r="F27" i="14" s="1"/>
  <c r="F28" i="14" s="1"/>
  <c r="F29" i="14" s="1"/>
  <c r="F30" i="14" s="1"/>
  <c r="F31" i="14" s="1"/>
  <c r="F32" i="14" s="1"/>
  <c r="F33" i="14" s="1"/>
  <c r="F34" i="14" s="1"/>
  <c r="F35" i="14" s="1"/>
  <c r="F36" i="14" s="1"/>
  <c r="F37" i="14" s="1"/>
  <c r="F38" i="14" s="1"/>
  <c r="F39" i="14" s="1"/>
  <c r="F40" i="14" s="1"/>
  <c r="F41" i="14" s="1"/>
  <c r="F42" i="14" s="1"/>
  <c r="F43" i="14" s="1"/>
  <c r="F44" i="14" s="1"/>
  <c r="F45" i="14" s="1"/>
  <c r="F46" i="14" s="1"/>
  <c r="F47" i="14" s="1"/>
  <c r="F48" i="14" s="1"/>
  <c r="F49" i="14" s="1"/>
  <c r="F50" i="14" s="1"/>
  <c r="F51" i="14" s="1"/>
  <c r="F52" i="14" s="1"/>
  <c r="F53" i="14" s="1"/>
  <c r="F54" i="14" s="1"/>
  <c r="F55" i="14" s="1"/>
  <c r="F56" i="14" s="1"/>
  <c r="F57" i="14" s="1"/>
  <c r="F58" i="14" s="1"/>
  <c r="F59" i="14" s="1"/>
  <c r="F60" i="14" s="1"/>
  <c r="F61" i="14" s="1"/>
  <c r="F62" i="14" s="1"/>
  <c r="F63" i="14" s="1"/>
  <c r="F64" i="14" s="1"/>
  <c r="F65" i="14" s="1"/>
  <c r="F66" i="14" s="1"/>
  <c r="F67" i="14" s="1"/>
  <c r="F68" i="14" s="1"/>
  <c r="F69" i="14" s="1"/>
  <c r="F70" i="14" s="1"/>
  <c r="F71" i="14" s="1"/>
  <c r="F72" i="14" s="1"/>
  <c r="F73" i="14" s="1"/>
  <c r="F74" i="14" s="1"/>
  <c r="F75" i="14" s="1"/>
  <c r="F76" i="14" s="1"/>
  <c r="F77" i="14" s="1"/>
  <c r="F78" i="14" s="1"/>
  <c r="F79" i="14" s="1"/>
  <c r="F80" i="14" s="1"/>
  <c r="F81" i="14" s="1"/>
  <c r="F82" i="14" s="1"/>
  <c r="F83" i="14" s="1"/>
  <c r="F84" i="14" s="1"/>
  <c r="F85" i="14" s="1"/>
  <c r="F86" i="14" s="1"/>
  <c r="F87" i="14" s="1"/>
  <c r="F88" i="14" s="1"/>
  <c r="F89" i="14" s="1"/>
  <c r="F90" i="14" s="1"/>
  <c r="F91" i="14" s="1"/>
  <c r="F92" i="14" s="1"/>
  <c r="F4" i="10"/>
  <c r="F5" i="10" s="1"/>
  <c r="F6" i="10" s="1"/>
  <c r="F7" i="10" s="1"/>
  <c r="F8" i="10" s="1"/>
  <c r="F9" i="10" s="1"/>
  <c r="F10" i="10" s="1"/>
  <c r="F11" i="10" s="1"/>
  <c r="F12" i="10" s="1"/>
  <c r="F13" i="10" s="1"/>
  <c r="F14" i="10" s="1"/>
  <c r="F15" i="10" s="1"/>
  <c r="F16" i="10" s="1"/>
  <c r="F17" i="10" s="1"/>
  <c r="F18" i="10" s="1"/>
  <c r="F19" i="10" s="1"/>
  <c r="F20" i="10" s="1"/>
  <c r="F21" i="10" s="1"/>
  <c r="F22" i="10" s="1"/>
  <c r="F23" i="10" s="1"/>
  <c r="F24" i="10" s="1"/>
  <c r="F25" i="10" s="1"/>
  <c r="F26" i="10" s="1"/>
  <c r="F27" i="10" s="1"/>
  <c r="F28" i="10" s="1"/>
  <c r="F29" i="10" s="1"/>
  <c r="F30" i="10" s="1"/>
  <c r="F31" i="10" s="1"/>
  <c r="F32" i="10" s="1"/>
  <c r="F33" i="10" s="1"/>
  <c r="F34" i="10" s="1"/>
  <c r="F35" i="10" s="1"/>
  <c r="F36" i="10" s="1"/>
  <c r="F37" i="10" s="1"/>
  <c r="F38" i="10" s="1"/>
  <c r="F39" i="10" s="1"/>
  <c r="F40" i="10" s="1"/>
  <c r="F41" i="10" s="1"/>
  <c r="F42" i="10" s="1"/>
  <c r="F43" i="10" s="1"/>
  <c r="F44" i="10" s="1"/>
  <c r="F45" i="10" s="1"/>
  <c r="F46" i="10" s="1"/>
  <c r="F47" i="10" s="1"/>
  <c r="F48" i="10" s="1"/>
  <c r="F49" i="10" s="1"/>
  <c r="F50" i="10" s="1"/>
  <c r="F51" i="10" s="1"/>
  <c r="F52" i="10" s="1"/>
  <c r="F53" i="10" s="1"/>
  <c r="F54" i="10" s="1"/>
  <c r="F55" i="10" s="1"/>
  <c r="F56" i="10" s="1"/>
  <c r="F57" i="10" s="1"/>
  <c r="F58" i="10" s="1"/>
  <c r="F59" i="10" s="1"/>
  <c r="F60" i="10" s="1"/>
  <c r="F61" i="10" s="1"/>
  <c r="F62" i="10" s="1"/>
  <c r="F63" i="10" s="1"/>
  <c r="F64" i="10" s="1"/>
  <c r="F65" i="10" s="1"/>
  <c r="F66" i="10" s="1"/>
  <c r="F67" i="10" s="1"/>
  <c r="F68" i="10" s="1"/>
  <c r="F69" i="10" s="1"/>
  <c r="F70" i="10" s="1"/>
  <c r="F71" i="10" s="1"/>
  <c r="F72" i="10" s="1"/>
  <c r="F73" i="10" s="1"/>
  <c r="F74" i="10" s="1"/>
  <c r="F75" i="10" s="1"/>
  <c r="F76" i="10" s="1"/>
  <c r="F77" i="10" s="1"/>
  <c r="F78" i="10" s="1"/>
  <c r="F79" i="10" s="1"/>
  <c r="F80" i="10" s="1"/>
  <c r="F81" i="10" s="1"/>
  <c r="F82" i="10" s="1"/>
  <c r="F83" i="10" s="1"/>
  <c r="F84" i="10" s="1"/>
  <c r="F85" i="10" s="1"/>
  <c r="F86" i="10" s="1"/>
  <c r="F87" i="10" s="1"/>
  <c r="F88" i="10" s="1"/>
  <c r="F89" i="10" s="1"/>
  <c r="F90" i="10" s="1"/>
  <c r="F91" i="10" s="1"/>
  <c r="F92" i="10" s="1"/>
  <c r="F93" i="10" s="1"/>
  <c r="F94" i="10" s="1"/>
  <c r="F95" i="10" s="1"/>
  <c r="F96" i="10" s="1"/>
  <c r="F97" i="10" s="1"/>
  <c r="F98" i="10" s="1"/>
  <c r="F99" i="10" s="1"/>
  <c r="F100" i="10" s="1"/>
  <c r="F101" i="10" s="1"/>
  <c r="F102" i="10" s="1"/>
  <c r="F103" i="10" s="1"/>
  <c r="F104" i="10" s="1"/>
  <c r="F105" i="10" s="1"/>
  <c r="F106" i="10" s="1"/>
  <c r="F107" i="10" s="1"/>
  <c r="F108" i="10" s="1"/>
  <c r="F109" i="10" s="1"/>
  <c r="F110" i="10" s="1"/>
  <c r="F111" i="10" s="1"/>
  <c r="F112" i="10" s="1"/>
  <c r="F113" i="10" s="1"/>
  <c r="F114" i="10" s="1"/>
  <c r="F115" i="10" s="1"/>
  <c r="F116" i="10" s="1"/>
  <c r="F117" i="10" s="1"/>
  <c r="F118" i="10" s="1"/>
  <c r="F119" i="10" s="1"/>
  <c r="F120" i="10" s="1"/>
  <c r="F121" i="10" s="1"/>
  <c r="F122" i="10" s="1"/>
  <c r="F123" i="10" s="1"/>
  <c r="F124" i="10" s="1"/>
  <c r="F125" i="10" s="1"/>
  <c r="F126" i="10" s="1"/>
  <c r="F127" i="10" s="1"/>
  <c r="F128" i="10" s="1"/>
  <c r="F129" i="10" s="1"/>
  <c r="F130" i="10" s="1"/>
  <c r="F131" i="10" s="1"/>
  <c r="F132" i="10" s="1"/>
  <c r="F133" i="10" s="1"/>
  <c r="F134" i="10" s="1"/>
  <c r="F135" i="10" s="1"/>
  <c r="F136" i="10" s="1"/>
  <c r="F137" i="10" s="1"/>
  <c r="F138" i="10" s="1"/>
  <c r="F139" i="10" s="1"/>
  <c r="F140" i="10" s="1"/>
  <c r="F141" i="10" s="1"/>
  <c r="F142" i="10" s="1"/>
  <c r="F143" i="10" s="1"/>
  <c r="F144" i="10" s="1"/>
  <c r="F145" i="10" s="1"/>
  <c r="F146" i="10" s="1"/>
  <c r="F147" i="10" s="1"/>
  <c r="F148" i="10" s="1"/>
  <c r="F149" i="10" s="1"/>
  <c r="F150" i="10" s="1"/>
  <c r="F151" i="10" s="1"/>
  <c r="F152" i="10" s="1"/>
  <c r="F153" i="10" s="1"/>
  <c r="F154" i="10" s="1"/>
  <c r="F155" i="10" s="1"/>
  <c r="F156" i="10" s="1"/>
  <c r="F157" i="10" s="1"/>
  <c r="F158" i="10" s="1"/>
  <c r="F159" i="10" s="1"/>
  <c r="F160" i="10" s="1"/>
  <c r="F161" i="10" s="1"/>
  <c r="F162" i="10" s="1"/>
  <c r="F163" i="10" s="1"/>
  <c r="F164" i="10" s="1"/>
  <c r="F165" i="10" s="1"/>
  <c r="F166" i="10" s="1"/>
  <c r="F167" i="10" s="1"/>
  <c r="F168" i="10" s="1"/>
  <c r="F169" i="10" s="1"/>
  <c r="F170" i="10" s="1"/>
  <c r="F171" i="10" s="1"/>
  <c r="F172" i="10" s="1"/>
  <c r="F173" i="10" s="1"/>
  <c r="F174" i="10" s="1"/>
  <c r="F175" i="10" s="1"/>
  <c r="F176" i="10" s="1"/>
  <c r="F177" i="10" s="1"/>
  <c r="F178" i="10" s="1"/>
  <c r="F179" i="10" s="1"/>
  <c r="F180" i="10" s="1"/>
  <c r="F181" i="10" s="1"/>
  <c r="F182" i="10" s="1"/>
  <c r="F183" i="10" s="1"/>
  <c r="F184" i="10" s="1"/>
  <c r="F185" i="10" s="1"/>
  <c r="F186" i="10" s="1"/>
  <c r="F187" i="10" s="1"/>
  <c r="F188" i="10" s="1"/>
  <c r="F189" i="10" s="1"/>
  <c r="F190" i="10" s="1"/>
  <c r="F191" i="10" s="1"/>
  <c r="F192" i="10" s="1"/>
  <c r="F193" i="10" s="1"/>
  <c r="F194" i="10" s="1"/>
  <c r="F195" i="10" s="1"/>
  <c r="F196" i="10" s="1"/>
  <c r="F197" i="10" s="1"/>
  <c r="F198" i="10" s="1"/>
  <c r="F199" i="10" s="1"/>
  <c r="F200" i="10" s="1"/>
  <c r="F201" i="10" s="1"/>
  <c r="F202" i="10" s="1"/>
  <c r="F203" i="10" s="1"/>
  <c r="F204" i="10" s="1"/>
  <c r="F205" i="10" s="1"/>
  <c r="F206" i="10" s="1"/>
  <c r="F207" i="10" s="1"/>
  <c r="F208" i="10" s="1"/>
  <c r="F209" i="10" s="1"/>
  <c r="F210" i="10" s="1"/>
  <c r="F211" i="10" s="1"/>
  <c r="F212" i="10" s="1"/>
  <c r="F213" i="10" s="1"/>
  <c r="F214" i="10" s="1"/>
  <c r="F215" i="10" s="1"/>
  <c r="F216" i="10" s="1"/>
  <c r="F217" i="10" s="1"/>
  <c r="F218" i="10" s="1"/>
  <c r="F219" i="10" s="1"/>
  <c r="F220" i="10" s="1"/>
  <c r="F221" i="10" s="1"/>
  <c r="F222" i="10" s="1"/>
  <c r="F223" i="10" s="1"/>
  <c r="F224" i="10" s="1"/>
  <c r="F225" i="10" s="1"/>
  <c r="F226" i="10" s="1"/>
  <c r="F227" i="10" s="1"/>
  <c r="F228" i="10" s="1"/>
  <c r="F229" i="10" s="1"/>
  <c r="F230" i="10" s="1"/>
  <c r="F231" i="10" s="1"/>
  <c r="F232" i="10" s="1"/>
  <c r="F233" i="10" s="1"/>
  <c r="F234" i="10" s="1"/>
  <c r="F235" i="10" s="1"/>
  <c r="F236" i="10" s="1"/>
  <c r="F237" i="10" s="1"/>
  <c r="F238" i="10" s="1"/>
  <c r="F239" i="10" s="1"/>
  <c r="F240" i="10" s="1"/>
  <c r="F241" i="10" s="1"/>
  <c r="F242" i="10" s="1"/>
  <c r="F243" i="10" s="1"/>
  <c r="F244" i="10" s="1"/>
  <c r="F245" i="10" s="1"/>
  <c r="F246" i="10" s="1"/>
  <c r="F247" i="10" s="1"/>
  <c r="F248" i="10" s="1"/>
  <c r="F249" i="10" s="1"/>
  <c r="F250" i="10" s="1"/>
  <c r="F251" i="10" s="1"/>
  <c r="F252" i="10" s="1"/>
  <c r="F253" i="10" s="1"/>
  <c r="F254" i="10" s="1"/>
  <c r="F255" i="10" s="1"/>
  <c r="F256" i="10" s="1"/>
  <c r="F257" i="10" s="1"/>
  <c r="F258" i="10" s="1"/>
  <c r="F259" i="10" s="1"/>
  <c r="F260" i="10" s="1"/>
  <c r="F261" i="10" s="1"/>
  <c r="F262" i="10" s="1"/>
  <c r="F263" i="10" s="1"/>
  <c r="F264" i="10" s="1"/>
  <c r="F265" i="10" s="1"/>
  <c r="F266" i="10" s="1"/>
  <c r="F267" i="10" s="1"/>
  <c r="F268" i="10" s="1"/>
  <c r="F269" i="10" s="1"/>
  <c r="F270" i="10" s="1"/>
  <c r="F271" i="10" s="1"/>
  <c r="F272" i="10" s="1"/>
  <c r="F273" i="10" s="1"/>
  <c r="F274" i="10" s="1"/>
  <c r="F275" i="10" s="1"/>
  <c r="F276" i="10" s="1"/>
  <c r="F277" i="10" s="1"/>
  <c r="F278" i="10" s="1"/>
  <c r="F279" i="10" s="1"/>
  <c r="F280" i="10" s="1"/>
  <c r="F281" i="10" s="1"/>
  <c r="F282" i="10" s="1"/>
  <c r="F283" i="10" s="1"/>
  <c r="F284" i="10" s="1"/>
  <c r="F285" i="10" s="1"/>
  <c r="F286" i="10" s="1"/>
  <c r="F287" i="10" s="1"/>
  <c r="F288" i="10" s="1"/>
  <c r="F289" i="10" s="1"/>
  <c r="F290" i="10" s="1"/>
  <c r="F291" i="10" s="1"/>
  <c r="F292" i="10" s="1"/>
  <c r="F293" i="10" s="1"/>
  <c r="F294" i="10" s="1"/>
  <c r="F295" i="10" s="1"/>
  <c r="F296" i="10" s="1"/>
  <c r="F297" i="10" s="1"/>
  <c r="F298" i="10" s="1"/>
  <c r="F299" i="10" s="1"/>
  <c r="F300" i="10" s="1"/>
  <c r="F301" i="10" s="1"/>
  <c r="F302" i="10" s="1"/>
  <c r="F303" i="10" s="1"/>
  <c r="F304" i="10" s="1"/>
  <c r="F305" i="10" s="1"/>
  <c r="F306" i="10" s="1"/>
  <c r="F307" i="10" s="1"/>
  <c r="F308" i="10" s="1"/>
  <c r="F309" i="10" s="1"/>
  <c r="F310" i="10" s="1"/>
  <c r="F311" i="10" s="1"/>
  <c r="F312" i="10" s="1"/>
  <c r="F313" i="10" s="1"/>
  <c r="F314" i="10" s="1"/>
  <c r="F315" i="10" s="1"/>
  <c r="F316" i="10" s="1"/>
  <c r="F317" i="10" s="1"/>
  <c r="F318" i="10" s="1"/>
  <c r="F319" i="10" s="1"/>
  <c r="F320" i="10" s="1"/>
  <c r="F321" i="10" s="1"/>
  <c r="F322" i="10" s="1"/>
  <c r="F323" i="10" s="1"/>
  <c r="F324" i="10" s="1"/>
  <c r="F325" i="10" s="1"/>
  <c r="F326" i="10" s="1"/>
  <c r="F327" i="10" s="1"/>
  <c r="F328" i="10" s="1"/>
  <c r="F329" i="10" s="1"/>
  <c r="F330" i="10" s="1"/>
  <c r="F331" i="10" s="1"/>
  <c r="F332" i="10" s="1"/>
  <c r="F333" i="10" s="1"/>
  <c r="F334" i="10" s="1"/>
  <c r="F335" i="10" s="1"/>
  <c r="F336" i="10" s="1"/>
  <c r="F337" i="10" s="1"/>
  <c r="F338" i="10" s="1"/>
  <c r="F339" i="10" s="1"/>
  <c r="F340" i="10" s="1"/>
  <c r="F341" i="10" s="1"/>
  <c r="F342" i="10" s="1"/>
  <c r="F343" i="10" s="1"/>
  <c r="F344" i="10" s="1"/>
  <c r="F345" i="10" s="1"/>
  <c r="F346" i="10" s="1"/>
  <c r="F347" i="10" s="1"/>
  <c r="F348" i="10" s="1"/>
  <c r="F349" i="10" s="1"/>
  <c r="F350" i="10" s="1"/>
  <c r="F351" i="10" s="1"/>
  <c r="F352" i="10" s="1"/>
  <c r="F353" i="10" s="1"/>
  <c r="F354" i="10" s="1"/>
  <c r="F355" i="10" s="1"/>
  <c r="F356" i="10" s="1"/>
  <c r="F357" i="10" s="1"/>
  <c r="F358" i="10" s="1"/>
  <c r="F359" i="10" s="1"/>
  <c r="F360" i="10" s="1"/>
  <c r="F361" i="10" s="1"/>
  <c r="F362" i="10" s="1"/>
  <c r="F363" i="10" s="1"/>
  <c r="F364" i="10" s="1"/>
  <c r="F365" i="10" s="1"/>
  <c r="F366" i="10" s="1"/>
  <c r="F367" i="10" s="1"/>
  <c r="F368" i="10" s="1"/>
  <c r="F369" i="10" s="1"/>
  <c r="F370" i="10" s="1"/>
  <c r="F371" i="10" s="1"/>
  <c r="F372" i="10" s="1"/>
  <c r="F373" i="10" s="1"/>
  <c r="F374" i="10" s="1"/>
  <c r="F375" i="10" s="1"/>
  <c r="F376" i="10" s="1"/>
  <c r="F377" i="10" s="1"/>
  <c r="F378" i="10" s="1"/>
  <c r="F379" i="10" s="1"/>
  <c r="F380" i="10" s="1"/>
  <c r="F381" i="10" s="1"/>
  <c r="F382" i="10" s="1"/>
  <c r="F383" i="10" s="1"/>
  <c r="F384" i="10" s="1"/>
  <c r="F385" i="10" s="1"/>
  <c r="F386" i="10" s="1"/>
  <c r="F387" i="10" s="1"/>
  <c r="F388" i="10" s="1"/>
  <c r="F389" i="10" s="1"/>
  <c r="F390" i="10" s="1"/>
  <c r="F391" i="10" s="1"/>
  <c r="F392" i="10" s="1"/>
  <c r="F393" i="10" s="1"/>
  <c r="F394" i="10" s="1"/>
  <c r="F395" i="10" s="1"/>
  <c r="F396" i="10" s="1"/>
  <c r="F397" i="10" s="1"/>
  <c r="F398" i="10" s="1"/>
  <c r="F399" i="10" s="1"/>
  <c r="F400" i="10" s="1"/>
  <c r="F401" i="10" s="1"/>
  <c r="F402" i="10" s="1"/>
  <c r="F403" i="10" s="1"/>
  <c r="F404" i="10" s="1"/>
  <c r="F405" i="10" s="1"/>
  <c r="F406" i="10" s="1"/>
  <c r="F407" i="10" s="1"/>
  <c r="F408" i="10" s="1"/>
  <c r="F409" i="10" s="1"/>
  <c r="F410" i="10" s="1"/>
  <c r="F411" i="10" s="1"/>
  <c r="F412" i="10" s="1"/>
  <c r="F413" i="10" s="1"/>
  <c r="F414" i="10" s="1"/>
  <c r="F415" i="10" s="1"/>
  <c r="F416" i="10" s="1"/>
  <c r="F417" i="10" s="1"/>
  <c r="F418" i="10" s="1"/>
  <c r="F419" i="10" s="1"/>
  <c r="F420" i="10" s="1"/>
  <c r="F421" i="10" s="1"/>
  <c r="F422" i="10" s="1"/>
  <c r="F423" i="10" s="1"/>
  <c r="F424" i="10" s="1"/>
  <c r="F425" i="10" s="1"/>
  <c r="F426" i="10" s="1"/>
  <c r="F427" i="10" s="1"/>
  <c r="F428" i="10" s="1"/>
  <c r="F429" i="10" s="1"/>
  <c r="F430" i="10" s="1"/>
  <c r="F431" i="10" s="1"/>
  <c r="F432" i="10" s="1"/>
  <c r="F433" i="10" s="1"/>
  <c r="F434" i="10" s="1"/>
  <c r="F435" i="10" s="1"/>
  <c r="F436" i="10" s="1"/>
  <c r="F437" i="10" s="1"/>
  <c r="F438" i="10" s="1"/>
  <c r="F439" i="10" s="1"/>
  <c r="F440" i="10" s="1"/>
  <c r="F441" i="10" s="1"/>
  <c r="F442" i="10" s="1"/>
  <c r="F443" i="10" s="1"/>
  <c r="F444" i="10" s="1"/>
  <c r="F445" i="10" s="1"/>
  <c r="F446" i="10" s="1"/>
  <c r="F447" i="10" s="1"/>
  <c r="F448" i="10" s="1"/>
  <c r="F449" i="10" s="1"/>
  <c r="F450" i="10" s="1"/>
  <c r="F451" i="10" s="1"/>
  <c r="F452" i="10" s="1"/>
  <c r="F453" i="10" s="1"/>
  <c r="F454" i="10" s="1"/>
  <c r="F455" i="10" s="1"/>
  <c r="F456" i="10" s="1"/>
  <c r="F457" i="10" s="1"/>
  <c r="F458" i="10" s="1"/>
  <c r="F459" i="10" s="1"/>
  <c r="F460" i="10" s="1"/>
  <c r="F461" i="10" s="1"/>
  <c r="F462" i="10" s="1"/>
  <c r="F463" i="10" s="1"/>
  <c r="F464" i="10" s="1"/>
  <c r="F465" i="10" s="1"/>
  <c r="F466" i="10" s="1"/>
  <c r="F467" i="10" s="1"/>
  <c r="F468" i="10" s="1"/>
  <c r="F469" i="10" s="1"/>
  <c r="F470" i="10" s="1"/>
  <c r="F471" i="10" s="1"/>
  <c r="F472" i="10" s="1"/>
  <c r="F473" i="10" s="1"/>
  <c r="F474" i="10" s="1"/>
  <c r="F475" i="10" s="1"/>
  <c r="F476" i="10" s="1"/>
  <c r="F477" i="10" s="1"/>
  <c r="F478" i="10" s="1"/>
  <c r="F479" i="10" s="1"/>
  <c r="F480" i="10" s="1"/>
  <c r="F481" i="10" s="1"/>
  <c r="F482" i="10" s="1"/>
  <c r="F483" i="10" s="1"/>
  <c r="F484" i="10" s="1"/>
  <c r="F485" i="10" s="1"/>
  <c r="F486" i="10" s="1"/>
  <c r="F487" i="10" s="1"/>
  <c r="F488" i="10" s="1"/>
  <c r="F489" i="10" s="1"/>
  <c r="F490" i="10" s="1"/>
  <c r="F491" i="10" s="1"/>
  <c r="F492" i="10" s="1"/>
  <c r="F493" i="10" s="1"/>
  <c r="F494" i="10" s="1"/>
  <c r="F495" i="10" s="1"/>
  <c r="F496" i="10" s="1"/>
  <c r="F497" i="10" s="1"/>
  <c r="F498" i="10" s="1"/>
  <c r="F499" i="10" s="1"/>
  <c r="F500" i="10" s="1"/>
  <c r="F501" i="10" s="1"/>
  <c r="F502" i="10" s="1"/>
  <c r="F503" i="10" s="1"/>
  <c r="F504" i="10" s="1"/>
  <c r="F505" i="10" s="1"/>
  <c r="F506" i="10" s="1"/>
  <c r="F507" i="10" s="1"/>
  <c r="F508" i="10" s="1"/>
  <c r="F509" i="10" s="1"/>
  <c r="F510" i="10" s="1"/>
  <c r="F511" i="10" s="1"/>
  <c r="F512" i="10" s="1"/>
  <c r="F513" i="10" s="1"/>
  <c r="F514" i="10" s="1"/>
  <c r="F515" i="10" s="1"/>
  <c r="F516" i="10" s="1"/>
  <c r="F517" i="10" s="1"/>
  <c r="F518" i="10" s="1"/>
  <c r="F519" i="10" s="1"/>
  <c r="F520" i="10" s="1"/>
  <c r="F521" i="10" s="1"/>
  <c r="F522" i="10" s="1"/>
  <c r="F523" i="10" s="1"/>
  <c r="F524" i="10" s="1"/>
  <c r="F525" i="10" s="1"/>
  <c r="F526" i="10" s="1"/>
  <c r="F527" i="10" s="1"/>
  <c r="F528" i="10" s="1"/>
  <c r="F529" i="10" s="1"/>
  <c r="F530" i="10" s="1"/>
  <c r="F531" i="10" s="1"/>
  <c r="F532" i="10" s="1"/>
  <c r="F533" i="10" s="1"/>
  <c r="F534" i="10" s="1"/>
  <c r="F535" i="10" s="1"/>
  <c r="F536" i="10" s="1"/>
  <c r="F537" i="10" s="1"/>
  <c r="F538" i="10" s="1"/>
  <c r="F539" i="10" s="1"/>
  <c r="F540" i="10" s="1"/>
  <c r="F541" i="10" s="1"/>
  <c r="F542" i="10" s="1"/>
  <c r="F543" i="10" s="1"/>
  <c r="F544" i="10" s="1"/>
  <c r="F545" i="10" s="1"/>
  <c r="F546" i="10" s="1"/>
  <c r="F547" i="10" s="1"/>
  <c r="F548" i="10" s="1"/>
  <c r="F549" i="10" s="1"/>
  <c r="F550" i="10" s="1"/>
  <c r="F551" i="10" s="1"/>
  <c r="F552" i="10" s="1"/>
  <c r="F553" i="10" s="1"/>
  <c r="F554" i="10" s="1"/>
  <c r="F555" i="10" s="1"/>
  <c r="F556" i="10" s="1"/>
  <c r="F557" i="10" s="1"/>
  <c r="F558" i="10" s="1"/>
  <c r="F559" i="10" s="1"/>
  <c r="F560" i="10" s="1"/>
  <c r="F561" i="10" s="1"/>
  <c r="F562" i="10" s="1"/>
  <c r="F563" i="10" s="1"/>
  <c r="F564" i="10" s="1"/>
  <c r="F565" i="10" s="1"/>
  <c r="F566" i="10" s="1"/>
  <c r="F567" i="10" s="1"/>
  <c r="F568" i="10" s="1"/>
  <c r="F569" i="10" s="1"/>
  <c r="F570" i="10" s="1"/>
  <c r="F571" i="10" s="1"/>
  <c r="F572" i="10" s="1"/>
  <c r="F573" i="10" s="1"/>
  <c r="F574" i="10" s="1"/>
  <c r="F575" i="10" s="1"/>
  <c r="F576" i="10" s="1"/>
  <c r="F577" i="10" s="1"/>
  <c r="F578" i="10" s="1"/>
  <c r="F579" i="10" s="1"/>
  <c r="F580" i="10" s="1"/>
  <c r="F581" i="10" s="1"/>
  <c r="F582" i="10" s="1"/>
  <c r="F583" i="10" s="1"/>
  <c r="F584" i="10" s="1"/>
  <c r="F585" i="10" s="1"/>
  <c r="F586" i="10" s="1"/>
  <c r="F587" i="10" s="1"/>
  <c r="F588" i="10" s="1"/>
  <c r="F589" i="10" s="1"/>
  <c r="F590" i="10" s="1"/>
  <c r="F591" i="10" s="1"/>
  <c r="F592" i="10" s="1"/>
  <c r="F593" i="10" s="1"/>
  <c r="F594" i="10" s="1"/>
  <c r="F595" i="10" s="1"/>
  <c r="F596" i="10" s="1"/>
  <c r="F597" i="10" s="1"/>
  <c r="F598" i="10" s="1"/>
  <c r="F599" i="10" s="1"/>
  <c r="F600" i="10" s="1"/>
  <c r="F601" i="10" s="1"/>
  <c r="F602" i="10" s="1"/>
  <c r="F603" i="10" s="1"/>
  <c r="F604" i="10" s="1"/>
  <c r="F605" i="10" s="1"/>
  <c r="F606" i="10" s="1"/>
  <c r="F607" i="10" s="1"/>
  <c r="F608" i="10" s="1"/>
  <c r="F609" i="10" s="1"/>
  <c r="F610" i="10" s="1"/>
  <c r="F611" i="10" s="1"/>
  <c r="F612" i="10" s="1"/>
  <c r="F613" i="10" s="1"/>
  <c r="F614" i="10" s="1"/>
  <c r="F615" i="10" s="1"/>
  <c r="F616" i="10" s="1"/>
  <c r="F617" i="10" s="1"/>
  <c r="F618" i="10" s="1"/>
  <c r="F619" i="10" s="1"/>
  <c r="F620" i="10" s="1"/>
  <c r="F621" i="10" s="1"/>
  <c r="F622" i="10" s="1"/>
  <c r="F623" i="10" s="1"/>
  <c r="F624" i="10" s="1"/>
  <c r="F625" i="10" s="1"/>
  <c r="F626" i="10" s="1"/>
  <c r="F627" i="10" s="1"/>
  <c r="F628" i="10" s="1"/>
  <c r="F629" i="10" s="1"/>
  <c r="F630" i="10" s="1"/>
  <c r="F631" i="10" s="1"/>
  <c r="F632" i="10" s="1"/>
  <c r="F633" i="10" s="1"/>
  <c r="F634" i="10" s="1"/>
  <c r="F635" i="10" s="1"/>
  <c r="F636" i="10" s="1"/>
  <c r="F637" i="10" s="1"/>
  <c r="F638" i="10" s="1"/>
  <c r="F639" i="10" s="1"/>
  <c r="F640" i="10" s="1"/>
  <c r="F641" i="10" s="1"/>
  <c r="F642" i="10" s="1"/>
  <c r="F643" i="10" s="1"/>
  <c r="F644" i="10" s="1"/>
  <c r="F645" i="10" s="1"/>
  <c r="F646" i="10" s="1"/>
  <c r="F647" i="10" s="1"/>
  <c r="F648" i="10" s="1"/>
  <c r="F649" i="10" s="1"/>
  <c r="F650" i="10" s="1"/>
  <c r="F651" i="10" s="1"/>
  <c r="F652" i="10" s="1"/>
  <c r="F653" i="10" s="1"/>
  <c r="F654" i="10" s="1"/>
  <c r="F655" i="10" s="1"/>
  <c r="F656" i="10" s="1"/>
  <c r="F657" i="10" s="1"/>
  <c r="F658" i="10" s="1"/>
  <c r="F659" i="10" s="1"/>
  <c r="F660" i="10" s="1"/>
  <c r="F661" i="10" s="1"/>
  <c r="F662" i="10" s="1"/>
  <c r="F663" i="10" s="1"/>
  <c r="F664" i="10" s="1"/>
  <c r="F665" i="10" s="1"/>
  <c r="F666" i="10" s="1"/>
  <c r="F667" i="10" s="1"/>
  <c r="F668" i="10" s="1"/>
  <c r="F669" i="10" s="1"/>
  <c r="F670" i="10" s="1"/>
  <c r="F671" i="10" s="1"/>
  <c r="F672" i="10" s="1"/>
  <c r="F673" i="10" s="1"/>
  <c r="F674" i="10" s="1"/>
  <c r="F675" i="10" s="1"/>
  <c r="F676" i="10" s="1"/>
  <c r="F677" i="10" s="1"/>
  <c r="F678" i="10" s="1"/>
  <c r="F679" i="10" s="1"/>
  <c r="F680" i="10" s="1"/>
  <c r="F681" i="10" s="1"/>
  <c r="F682" i="10" s="1"/>
  <c r="F683" i="10" s="1"/>
  <c r="F684" i="10" s="1"/>
  <c r="F685" i="10" s="1"/>
  <c r="F686" i="10" s="1"/>
  <c r="F687" i="10" s="1"/>
  <c r="F688" i="10" s="1"/>
  <c r="F689" i="10" s="1"/>
  <c r="F690" i="10" s="1"/>
  <c r="F691" i="10" s="1"/>
  <c r="F692" i="10" s="1"/>
  <c r="F693" i="10" s="1"/>
  <c r="F694" i="10" s="1"/>
  <c r="F695" i="10" s="1"/>
  <c r="F696" i="10" s="1"/>
  <c r="F697" i="10" s="1"/>
  <c r="F698" i="10" s="1"/>
  <c r="F699" i="10" s="1"/>
  <c r="F700" i="10" s="1"/>
  <c r="F701" i="10" s="1"/>
  <c r="F702" i="10" s="1"/>
  <c r="F703" i="10" s="1"/>
  <c r="F704" i="10" s="1"/>
  <c r="F705" i="10" s="1"/>
  <c r="F706" i="10" s="1"/>
  <c r="F707" i="10" s="1"/>
  <c r="F708" i="10" s="1"/>
  <c r="F709" i="10" s="1"/>
  <c r="F710" i="10" s="1"/>
  <c r="F711" i="10" s="1"/>
  <c r="F712" i="10" s="1"/>
  <c r="F713" i="10" s="1"/>
  <c r="F714" i="10" s="1"/>
  <c r="F715" i="10" s="1"/>
  <c r="F716" i="10" s="1"/>
  <c r="F717" i="10" s="1"/>
  <c r="F718" i="10" s="1"/>
  <c r="F719" i="10" s="1"/>
  <c r="F720" i="10" s="1"/>
  <c r="F721" i="10" s="1"/>
  <c r="F722" i="10" s="1"/>
  <c r="F723" i="10" s="1"/>
  <c r="F724" i="10" s="1"/>
  <c r="F725" i="10" s="1"/>
  <c r="F726" i="10" s="1"/>
  <c r="F727" i="10" s="1"/>
  <c r="F728" i="10" s="1"/>
  <c r="F729" i="10" s="1"/>
  <c r="F730" i="10" s="1"/>
  <c r="F731" i="10" s="1"/>
  <c r="F732" i="10" s="1"/>
  <c r="F733" i="10" s="1"/>
  <c r="F734" i="10" s="1"/>
  <c r="F735" i="10" s="1"/>
  <c r="F736" i="10" s="1"/>
  <c r="F737" i="10" s="1"/>
  <c r="F738" i="10" s="1"/>
  <c r="F739" i="10" s="1"/>
  <c r="F740" i="10" s="1"/>
  <c r="F741" i="10" s="1"/>
  <c r="F742" i="10" s="1"/>
  <c r="F743" i="10" s="1"/>
  <c r="F744" i="10" s="1"/>
  <c r="F745" i="10" s="1"/>
  <c r="F746" i="10" s="1"/>
  <c r="F747" i="10" s="1"/>
  <c r="F748" i="10" s="1"/>
  <c r="F749" i="10" s="1"/>
  <c r="F750" i="10" s="1"/>
  <c r="F751" i="10" s="1"/>
  <c r="F752" i="10" s="1"/>
  <c r="F753" i="10" s="1"/>
  <c r="F754" i="10" s="1"/>
  <c r="F755" i="10" s="1"/>
  <c r="F756" i="10" s="1"/>
  <c r="F757" i="10" s="1"/>
  <c r="F758" i="10" s="1"/>
  <c r="F759" i="10" s="1"/>
  <c r="F760" i="10" s="1"/>
  <c r="F761" i="10" s="1"/>
  <c r="F762" i="10" s="1"/>
  <c r="F763" i="10" s="1"/>
  <c r="F764" i="10" s="1"/>
  <c r="F765" i="10" s="1"/>
  <c r="F766" i="10" s="1"/>
  <c r="F767" i="10" s="1"/>
  <c r="F768" i="10" s="1"/>
  <c r="F769" i="10" s="1"/>
  <c r="F770" i="10" s="1"/>
  <c r="F771" i="10" s="1"/>
  <c r="F772" i="10" s="1"/>
  <c r="F773" i="10" s="1"/>
  <c r="F774" i="10" s="1"/>
  <c r="F775" i="10" s="1"/>
  <c r="F776" i="10" s="1"/>
  <c r="F777" i="10" s="1"/>
  <c r="F778" i="10" s="1"/>
  <c r="F779" i="10" s="1"/>
  <c r="F780" i="10" s="1"/>
  <c r="F781" i="10" s="1"/>
  <c r="F782" i="10" s="1"/>
  <c r="F783" i="10" s="1"/>
  <c r="F784" i="10" s="1"/>
  <c r="F785" i="10" s="1"/>
  <c r="F786" i="10" s="1"/>
  <c r="F787" i="10" s="1"/>
  <c r="F788" i="10" s="1"/>
  <c r="F789" i="10" s="1"/>
  <c r="F790" i="10" s="1"/>
  <c r="F791" i="10" s="1"/>
  <c r="F792" i="10" s="1"/>
  <c r="F793" i="10" s="1"/>
  <c r="F794" i="10" s="1"/>
  <c r="F795" i="10" s="1"/>
  <c r="F796" i="10" s="1"/>
  <c r="F797" i="10" s="1"/>
  <c r="F798" i="10" s="1"/>
  <c r="F799" i="10" s="1"/>
  <c r="F800" i="10" s="1"/>
  <c r="F801" i="10" s="1"/>
  <c r="F802" i="10" s="1"/>
  <c r="F803" i="10" s="1"/>
  <c r="F804" i="10" s="1"/>
  <c r="F805" i="10" s="1"/>
  <c r="F806" i="10" s="1"/>
  <c r="F807" i="10" s="1"/>
  <c r="F808" i="10" s="1"/>
  <c r="F809" i="10" s="1"/>
  <c r="F810" i="10" s="1"/>
  <c r="F811" i="10" s="1"/>
  <c r="F812" i="10" s="1"/>
  <c r="F813" i="10" s="1"/>
  <c r="F814" i="10" s="1"/>
  <c r="F815" i="10" s="1"/>
  <c r="F816" i="10" s="1"/>
  <c r="F817" i="10" s="1"/>
  <c r="F818" i="10" s="1"/>
  <c r="F819" i="10" s="1"/>
  <c r="F820" i="10" s="1"/>
  <c r="F821" i="10" s="1"/>
  <c r="F822" i="10" s="1"/>
  <c r="F823" i="10" s="1"/>
  <c r="F824" i="10" s="1"/>
  <c r="F825" i="10" s="1"/>
  <c r="F826" i="10" s="1"/>
  <c r="F827" i="10" s="1"/>
  <c r="F828" i="10" s="1"/>
  <c r="F829" i="10" s="1"/>
  <c r="F830" i="10" s="1"/>
  <c r="F831" i="10" s="1"/>
  <c r="F832" i="10" s="1"/>
  <c r="F833" i="10" s="1"/>
  <c r="F834" i="10" s="1"/>
  <c r="F835" i="10" s="1"/>
  <c r="F836" i="10" s="1"/>
  <c r="F837" i="10" s="1"/>
  <c r="F838" i="10" s="1"/>
  <c r="F839" i="10" s="1"/>
  <c r="F840" i="10" s="1"/>
  <c r="F841" i="10" s="1"/>
  <c r="F842" i="10" s="1"/>
  <c r="F843" i="10" s="1"/>
  <c r="F844" i="10" s="1"/>
  <c r="F845" i="10" s="1"/>
  <c r="F846" i="10" s="1"/>
  <c r="F847" i="10" s="1"/>
  <c r="F848" i="10" s="1"/>
  <c r="F849" i="10" s="1"/>
  <c r="F850" i="10" s="1"/>
  <c r="F851" i="10" s="1"/>
  <c r="F852" i="10" s="1"/>
  <c r="F853" i="10" s="1"/>
  <c r="F854" i="10" s="1"/>
  <c r="F855" i="10" s="1"/>
  <c r="F856" i="10" s="1"/>
  <c r="F857" i="10" s="1"/>
  <c r="F858" i="10" s="1"/>
  <c r="F859" i="10" s="1"/>
  <c r="F860" i="10" s="1"/>
  <c r="F861" i="10" s="1"/>
  <c r="F862" i="10" s="1"/>
  <c r="F863" i="10" s="1"/>
  <c r="F864" i="10" s="1"/>
  <c r="F865" i="10" s="1"/>
  <c r="F866" i="10" s="1"/>
  <c r="F867" i="10" s="1"/>
  <c r="F868" i="10" s="1"/>
  <c r="F869" i="10" s="1"/>
  <c r="F870" i="10" s="1"/>
  <c r="F871" i="10" s="1"/>
  <c r="F872" i="10" s="1"/>
  <c r="F873" i="10" s="1"/>
  <c r="F874" i="10" s="1"/>
  <c r="F875" i="10" s="1"/>
  <c r="F876" i="10" s="1"/>
  <c r="F877" i="10" s="1"/>
  <c r="F878" i="10" s="1"/>
  <c r="F879" i="10" s="1"/>
  <c r="F880" i="10" s="1"/>
  <c r="F881" i="10" s="1"/>
  <c r="F882" i="10" s="1"/>
  <c r="F883" i="10" s="1"/>
  <c r="F884" i="10" s="1"/>
  <c r="F885" i="10" s="1"/>
  <c r="F886" i="10" s="1"/>
  <c r="F887" i="10" s="1"/>
  <c r="F888" i="10" s="1"/>
  <c r="F889" i="10" s="1"/>
  <c r="F890" i="10" s="1"/>
  <c r="F891" i="10" s="1"/>
  <c r="F892" i="10" s="1"/>
  <c r="F893" i="10" s="1"/>
  <c r="F894" i="10" s="1"/>
  <c r="F895" i="10" s="1"/>
  <c r="F896" i="10" s="1"/>
  <c r="F897" i="10" s="1"/>
  <c r="F898" i="10" s="1"/>
  <c r="F899" i="10" s="1"/>
  <c r="F900" i="10" s="1"/>
  <c r="F901" i="10" s="1"/>
  <c r="F902" i="10" s="1"/>
  <c r="F903" i="10" s="1"/>
  <c r="F904" i="10" s="1"/>
  <c r="F905" i="10" s="1"/>
  <c r="F906" i="10" s="1"/>
  <c r="F907" i="10" s="1"/>
  <c r="F908" i="10" s="1"/>
  <c r="F909" i="10" s="1"/>
  <c r="F910" i="10" s="1"/>
  <c r="F911" i="10" s="1"/>
  <c r="F912" i="10" s="1"/>
  <c r="F913" i="10" s="1"/>
  <c r="F914" i="10" s="1"/>
  <c r="F915" i="10" s="1"/>
  <c r="F916" i="10" s="1"/>
  <c r="F917" i="10" s="1"/>
  <c r="F918" i="10" s="1"/>
  <c r="F919" i="10" s="1"/>
  <c r="F920" i="10" s="1"/>
  <c r="F921" i="10" s="1"/>
  <c r="F922" i="10" s="1"/>
  <c r="F923" i="10" s="1"/>
  <c r="F924" i="10" s="1"/>
  <c r="F925" i="10" s="1"/>
  <c r="F926" i="10" s="1"/>
  <c r="F927" i="10" s="1"/>
  <c r="F928" i="10" s="1"/>
  <c r="F929" i="10" s="1"/>
  <c r="F930" i="10" s="1"/>
  <c r="F931" i="10" s="1"/>
  <c r="F932" i="10" s="1"/>
  <c r="F933" i="10" s="1"/>
  <c r="F934" i="10" s="1"/>
  <c r="F935" i="10" s="1"/>
  <c r="F936" i="10" s="1"/>
  <c r="F937" i="10" s="1"/>
  <c r="F938" i="10" s="1"/>
  <c r="F939" i="10" s="1"/>
  <c r="F940" i="10" s="1"/>
  <c r="F941" i="10" s="1"/>
  <c r="F942" i="10" s="1"/>
  <c r="F943" i="10" s="1"/>
  <c r="F944" i="10" s="1"/>
  <c r="F945" i="10" s="1"/>
  <c r="F946" i="10" s="1"/>
  <c r="F947" i="10" s="1"/>
  <c r="F948" i="10" s="1"/>
  <c r="F949" i="10" s="1"/>
  <c r="F950" i="10" s="1"/>
  <c r="F951" i="10" s="1"/>
  <c r="F952" i="10" s="1"/>
  <c r="F953" i="10" s="1"/>
  <c r="F954" i="10" s="1"/>
  <c r="F955" i="10" s="1"/>
  <c r="F956" i="10" s="1"/>
  <c r="F957" i="10" s="1"/>
  <c r="F958" i="10" s="1"/>
  <c r="F959" i="10" s="1"/>
  <c r="F960" i="10" s="1"/>
  <c r="F961" i="10" s="1"/>
  <c r="F962" i="10" s="1"/>
  <c r="F963" i="10" s="1"/>
  <c r="F964" i="10" s="1"/>
  <c r="F965" i="10" s="1"/>
  <c r="F966" i="10" s="1"/>
  <c r="F967" i="10" s="1"/>
  <c r="F968" i="10" s="1"/>
  <c r="F969" i="10" s="1"/>
  <c r="F970" i="10" s="1"/>
  <c r="F971" i="10" s="1"/>
  <c r="F972" i="10" s="1"/>
  <c r="F973" i="10" s="1"/>
  <c r="F974" i="10" s="1"/>
  <c r="F975" i="10" s="1"/>
  <c r="F976" i="10" s="1"/>
  <c r="F977" i="10" s="1"/>
  <c r="F978" i="10" s="1"/>
  <c r="F979" i="10" s="1"/>
  <c r="F980" i="10" s="1"/>
  <c r="F981" i="10" s="1"/>
  <c r="F982" i="10" s="1"/>
  <c r="F983" i="10" s="1"/>
  <c r="F984" i="10" s="1"/>
  <c r="F985" i="10" s="1"/>
  <c r="F986" i="10" s="1"/>
  <c r="F987" i="10" s="1"/>
  <c r="F988" i="10" s="1"/>
  <c r="F989" i="10" s="1"/>
  <c r="F990" i="10" s="1"/>
  <c r="F991" i="10" s="1"/>
  <c r="F992" i="10" s="1"/>
  <c r="F993" i="10" s="1"/>
  <c r="F994" i="10" s="1"/>
  <c r="F995" i="10" s="1"/>
  <c r="F996" i="10" s="1"/>
  <c r="F997" i="10" s="1"/>
  <c r="F998" i="10" s="1"/>
  <c r="F999" i="10" s="1"/>
  <c r="F1000" i="10" s="1"/>
  <c r="F1001" i="10" s="1"/>
  <c r="F1002" i="10" s="1"/>
  <c r="F1003" i="10" s="1"/>
  <c r="F1004" i="10" s="1"/>
  <c r="F1005" i="10" s="1"/>
  <c r="F1006" i="10" s="1"/>
  <c r="F1007" i="10" s="1"/>
  <c r="F1008" i="10" s="1"/>
  <c r="F1009" i="10" s="1"/>
  <c r="F1010" i="10" s="1"/>
  <c r="F1011" i="10" s="1"/>
  <c r="F1012" i="10" s="1"/>
  <c r="F1013" i="10" s="1"/>
  <c r="F1014" i="10" s="1"/>
  <c r="F1015" i="10" s="1"/>
  <c r="F1016" i="10" s="1"/>
  <c r="F1017" i="10" s="1"/>
  <c r="F1018" i="10" s="1"/>
  <c r="F1019" i="10" s="1"/>
  <c r="F1020" i="10" s="1"/>
  <c r="F1021" i="10" s="1"/>
  <c r="F1022" i="10" s="1"/>
  <c r="F1023" i="10" s="1"/>
  <c r="F1024" i="10" s="1"/>
  <c r="F1025" i="10" s="1"/>
  <c r="F1026" i="10" s="1"/>
  <c r="F1027" i="10" s="1"/>
  <c r="F1028" i="10" s="1"/>
  <c r="F1029" i="10" s="1"/>
  <c r="F1030" i="10" s="1"/>
  <c r="F1031" i="10" s="1"/>
  <c r="F1032" i="10" s="1"/>
  <c r="F1033" i="10" s="1"/>
  <c r="F1034" i="10" s="1"/>
  <c r="F1035" i="10" s="1"/>
  <c r="F1036" i="10" s="1"/>
  <c r="F1037" i="10" s="1"/>
  <c r="F1038" i="10" s="1"/>
  <c r="F1039" i="10" s="1"/>
  <c r="F1040" i="10" s="1"/>
  <c r="F1041" i="10" s="1"/>
  <c r="F1042" i="10" s="1"/>
  <c r="F1043" i="10" s="1"/>
  <c r="F1044" i="10" s="1"/>
  <c r="F1045" i="10" s="1"/>
  <c r="F1046" i="10" s="1"/>
  <c r="F1047" i="10" s="1"/>
  <c r="F1048" i="10" s="1"/>
  <c r="F1049" i="10" s="1"/>
  <c r="F1050" i="10" s="1"/>
  <c r="F1051" i="10" s="1"/>
  <c r="F1052" i="10" s="1"/>
  <c r="F1053" i="10" s="1"/>
  <c r="F1054" i="10" s="1"/>
  <c r="F1055" i="10" s="1"/>
  <c r="F1056" i="10" s="1"/>
  <c r="F1057" i="10" s="1"/>
  <c r="F1058" i="10" s="1"/>
  <c r="F1059" i="10" s="1"/>
  <c r="F1060" i="10" s="1"/>
  <c r="F1061" i="10" s="1"/>
  <c r="F1062" i="10" s="1"/>
  <c r="F1063" i="10" s="1"/>
  <c r="F1064" i="10" s="1"/>
  <c r="F1065" i="10" s="1"/>
  <c r="F1066" i="10" s="1"/>
  <c r="F1067" i="10" s="1"/>
  <c r="F1068" i="10" s="1"/>
  <c r="F1069" i="10" s="1"/>
  <c r="F1070" i="10" s="1"/>
  <c r="F1071" i="10" s="1"/>
  <c r="F1072" i="10" s="1"/>
  <c r="F1073" i="10" s="1"/>
  <c r="F1074" i="10" s="1"/>
  <c r="F1075" i="10" s="1"/>
  <c r="F1076" i="10" s="1"/>
  <c r="F1077" i="10" s="1"/>
  <c r="F1078" i="10" s="1"/>
  <c r="F1079" i="10" s="1"/>
  <c r="F1080" i="10" s="1"/>
  <c r="F1081" i="10" s="1"/>
  <c r="F1082" i="10" s="1"/>
  <c r="F1083" i="10" s="1"/>
  <c r="F1084" i="10" s="1"/>
  <c r="F1085" i="10" s="1"/>
  <c r="F1086" i="10" s="1"/>
  <c r="F1087" i="10" s="1"/>
  <c r="F1088" i="10" s="1"/>
  <c r="F1089" i="10" s="1"/>
  <c r="F1090" i="10" s="1"/>
  <c r="F1091" i="10" s="1"/>
  <c r="F1092" i="10" s="1"/>
  <c r="F1093" i="10" s="1"/>
  <c r="F1094" i="10" s="1"/>
  <c r="F1095" i="10" s="1"/>
  <c r="F1096" i="10" s="1"/>
  <c r="F1097" i="10" s="1"/>
  <c r="F1098" i="10" s="1"/>
  <c r="F1099" i="10" s="1"/>
  <c r="F1100" i="10" s="1"/>
  <c r="F1101" i="10" s="1"/>
  <c r="F1102" i="10" s="1"/>
  <c r="F1103" i="10" s="1"/>
  <c r="F1104" i="10" s="1"/>
  <c r="F1105" i="10" s="1"/>
  <c r="F1106" i="10" s="1"/>
  <c r="F1107" i="10" s="1"/>
  <c r="F1108" i="10" s="1"/>
  <c r="F1109" i="10" s="1"/>
  <c r="F1110" i="10" s="1"/>
  <c r="F1111" i="10" s="1"/>
  <c r="F1112" i="10" s="1"/>
  <c r="F1113" i="10" s="1"/>
  <c r="F1114" i="10" s="1"/>
  <c r="F1115" i="10" s="1"/>
  <c r="F1116" i="10" s="1"/>
  <c r="F1117" i="10" s="1"/>
  <c r="F1118" i="10" s="1"/>
  <c r="F1119" i="10" s="1"/>
  <c r="F1120" i="10" s="1"/>
  <c r="F1121" i="10" s="1"/>
  <c r="F1122" i="10" s="1"/>
  <c r="F1123" i="10" s="1"/>
  <c r="F1124" i="10" s="1"/>
  <c r="F1125" i="10" s="1"/>
  <c r="F1126" i="10" s="1"/>
  <c r="F1127" i="10" s="1"/>
  <c r="F1128" i="10" s="1"/>
  <c r="F1129" i="10" s="1"/>
  <c r="F1130" i="10" s="1"/>
  <c r="F1131" i="10" s="1"/>
  <c r="F1132" i="10" s="1"/>
  <c r="F1133" i="10" s="1"/>
  <c r="F1134" i="10" s="1"/>
  <c r="F1135" i="10" s="1"/>
  <c r="F1136" i="10" s="1"/>
  <c r="F1137" i="10" s="1"/>
  <c r="F1138" i="10" s="1"/>
  <c r="F1139" i="10" s="1"/>
  <c r="F1140" i="10" s="1"/>
  <c r="F1141" i="10" s="1"/>
  <c r="F1142" i="10" s="1"/>
  <c r="F1143" i="10" s="1"/>
  <c r="F1144" i="10" s="1"/>
  <c r="F1145" i="10" s="1"/>
  <c r="F1146" i="10" s="1"/>
  <c r="F1147" i="10" s="1"/>
  <c r="F1148" i="10" s="1"/>
  <c r="F1149" i="10" s="1"/>
  <c r="F1150" i="10" s="1"/>
  <c r="F1151" i="10" s="1"/>
  <c r="F1152" i="10" s="1"/>
  <c r="F1153" i="10" s="1"/>
  <c r="F1154" i="10" s="1"/>
  <c r="F1155" i="10" s="1"/>
  <c r="F1156" i="10" s="1"/>
  <c r="F1157" i="10" s="1"/>
  <c r="F1158" i="10" s="1"/>
  <c r="F1159" i="10" s="1"/>
  <c r="F1160" i="10" s="1"/>
  <c r="F1161" i="10" s="1"/>
  <c r="F1162" i="10" s="1"/>
  <c r="F1163" i="10" s="1"/>
  <c r="F1164" i="10" s="1"/>
  <c r="F1165" i="10" s="1"/>
  <c r="F1166" i="10" s="1"/>
  <c r="F1167" i="10" s="1"/>
  <c r="F1168" i="10" s="1"/>
  <c r="F1169" i="10" s="1"/>
  <c r="F1170" i="10" s="1"/>
  <c r="F1171" i="10" s="1"/>
  <c r="F1172" i="10" s="1"/>
  <c r="F1173" i="10" s="1"/>
  <c r="F1174" i="10" s="1"/>
  <c r="F1175" i="10" s="1"/>
  <c r="F1176" i="10" s="1"/>
  <c r="F1177" i="10" s="1"/>
  <c r="F1178" i="10" s="1"/>
  <c r="F1179" i="10" s="1"/>
  <c r="F1180" i="10" s="1"/>
  <c r="F1181" i="10" s="1"/>
  <c r="F1182" i="10" s="1"/>
  <c r="F1183" i="10" s="1"/>
  <c r="F1184" i="10" s="1"/>
  <c r="F1185" i="10" s="1"/>
  <c r="F1186" i="10" s="1"/>
  <c r="F1187" i="10" s="1"/>
  <c r="F1188" i="10" s="1"/>
  <c r="F1189" i="10" s="1"/>
  <c r="F1190" i="10" s="1"/>
  <c r="F1191" i="10" s="1"/>
  <c r="F1192" i="10" s="1"/>
  <c r="F1193" i="10" s="1"/>
  <c r="F1194" i="10" s="1"/>
  <c r="F1195" i="10" s="1"/>
  <c r="F1196" i="10" s="1"/>
  <c r="F1197" i="10" s="1"/>
  <c r="F1198" i="10" s="1"/>
  <c r="F1199" i="10" s="1"/>
  <c r="F1200" i="10" s="1"/>
  <c r="F1201" i="10" s="1"/>
  <c r="F1202" i="10" s="1"/>
  <c r="F1203" i="10" s="1"/>
  <c r="F1204" i="10" s="1"/>
  <c r="F1205" i="10" s="1"/>
  <c r="F1206" i="10" s="1"/>
  <c r="F1207" i="10" s="1"/>
  <c r="F1208" i="10" s="1"/>
  <c r="F1209" i="10" s="1"/>
  <c r="F1210" i="10" s="1"/>
  <c r="F1211" i="10" s="1"/>
  <c r="F1212" i="10" s="1"/>
  <c r="F1213" i="10" s="1"/>
  <c r="F1214" i="10" s="1"/>
  <c r="F1215" i="10" s="1"/>
  <c r="F1216" i="10" s="1"/>
  <c r="F1217" i="10" s="1"/>
  <c r="F1218" i="10" s="1"/>
  <c r="F1219" i="10" s="1"/>
  <c r="F1220" i="10" s="1"/>
  <c r="F1221" i="10" s="1"/>
  <c r="F1222" i="10" s="1"/>
  <c r="F1223" i="10" s="1"/>
  <c r="F1224" i="10" s="1"/>
  <c r="F1225" i="10" s="1"/>
  <c r="F1226" i="10" s="1"/>
  <c r="F1227" i="10" s="1"/>
  <c r="F1228" i="10" s="1"/>
  <c r="F1229" i="10" s="1"/>
  <c r="F1230" i="10" s="1"/>
  <c r="F1231" i="10" s="1"/>
  <c r="F1232" i="10" s="1"/>
  <c r="F1233" i="10" s="1"/>
  <c r="F1234" i="10" s="1"/>
  <c r="F1235" i="10" s="1"/>
  <c r="F1236" i="10" s="1"/>
  <c r="F1237" i="10" s="1"/>
  <c r="F1238" i="10" s="1"/>
  <c r="F1239" i="10" s="1"/>
  <c r="F1240" i="10" s="1"/>
  <c r="F1241" i="10" s="1"/>
  <c r="F1242" i="10" s="1"/>
  <c r="F1243" i="10" s="1"/>
  <c r="F1244" i="10" s="1"/>
  <c r="F1245" i="10" s="1"/>
  <c r="F1246" i="10" s="1"/>
  <c r="F1247" i="10" s="1"/>
  <c r="F1248" i="10" s="1"/>
  <c r="F1249" i="10" s="1"/>
  <c r="F1250" i="10" s="1"/>
  <c r="F1251" i="10" s="1"/>
  <c r="F1252" i="10" s="1"/>
  <c r="F1253" i="10" s="1"/>
  <c r="F1254" i="10" s="1"/>
  <c r="F1255" i="10" s="1"/>
  <c r="F1256" i="10" s="1"/>
  <c r="F1257" i="10" s="1"/>
  <c r="F1258" i="10" s="1"/>
  <c r="F1259" i="10" s="1"/>
  <c r="F1260" i="10" s="1"/>
  <c r="F1261" i="10" s="1"/>
  <c r="F1262" i="10" s="1"/>
  <c r="F1263" i="10" s="1"/>
  <c r="F1264" i="10" s="1"/>
  <c r="F1265" i="10" s="1"/>
  <c r="F1266" i="10" s="1"/>
  <c r="F1267" i="10" s="1"/>
  <c r="F1268" i="10" s="1"/>
  <c r="F1269" i="10" s="1"/>
  <c r="F1270" i="10" s="1"/>
  <c r="F1271" i="10" s="1"/>
  <c r="F1272" i="10" s="1"/>
  <c r="F1273" i="10" s="1"/>
  <c r="F1274" i="10" s="1"/>
  <c r="F1275" i="10" s="1"/>
  <c r="F1276" i="10" s="1"/>
  <c r="F1277" i="10" s="1"/>
  <c r="F1278" i="10" s="1"/>
  <c r="F1279" i="10" s="1"/>
  <c r="F1280" i="10" s="1"/>
  <c r="F1281" i="10" s="1"/>
  <c r="F1282" i="10" s="1"/>
  <c r="F1283" i="10" s="1"/>
  <c r="F1284" i="10" s="1"/>
  <c r="F1285" i="10" s="1"/>
  <c r="F1286" i="10" s="1"/>
  <c r="F1287" i="10" s="1"/>
  <c r="F1288" i="10" s="1"/>
  <c r="F1289" i="10" s="1"/>
  <c r="F1290" i="10" s="1"/>
  <c r="F1291" i="10" s="1"/>
  <c r="F1292" i="10" s="1"/>
  <c r="F1293" i="10" s="1"/>
  <c r="F1294" i="10" s="1"/>
  <c r="F1295" i="10" s="1"/>
  <c r="F1296" i="10" s="1"/>
  <c r="F1297" i="10" s="1"/>
  <c r="F1298" i="10" s="1"/>
  <c r="F1299" i="10" s="1"/>
  <c r="F1300" i="10" s="1"/>
  <c r="F1301" i="10" s="1"/>
  <c r="F1302" i="10" s="1"/>
  <c r="F1303" i="10" s="1"/>
  <c r="F1304" i="10" s="1"/>
  <c r="F1305" i="10" s="1"/>
  <c r="F1306" i="10" s="1"/>
  <c r="F1307" i="10" s="1"/>
  <c r="F1308" i="10" s="1"/>
  <c r="F1309" i="10" s="1"/>
  <c r="F1310" i="10" s="1"/>
  <c r="F1311" i="10" s="1"/>
  <c r="F1312" i="10" s="1"/>
  <c r="F1313" i="10" s="1"/>
  <c r="F1314" i="10" s="1"/>
  <c r="F1315" i="10" s="1"/>
  <c r="F1316" i="10" s="1"/>
  <c r="F1317" i="10" s="1"/>
  <c r="F1318" i="10" s="1"/>
  <c r="F1319" i="10" s="1"/>
  <c r="F1320" i="10" s="1"/>
  <c r="F1321" i="10" s="1"/>
  <c r="F1322" i="10" s="1"/>
  <c r="F1323" i="10" s="1"/>
  <c r="F1324" i="10" s="1"/>
  <c r="F1325" i="10" s="1"/>
  <c r="F1326" i="10" s="1"/>
  <c r="F1327" i="10" s="1"/>
  <c r="F1328" i="10" s="1"/>
  <c r="F1329" i="10" s="1"/>
  <c r="F1330" i="10" s="1"/>
  <c r="F1331" i="10" s="1"/>
  <c r="F1332" i="10" s="1"/>
  <c r="F1333" i="10" s="1"/>
  <c r="F1334" i="10" s="1"/>
  <c r="F1335" i="10" s="1"/>
  <c r="F1336" i="10" s="1"/>
  <c r="F1337" i="10" s="1"/>
  <c r="F1338" i="10" s="1"/>
  <c r="F1339" i="10" s="1"/>
  <c r="F1340" i="10" s="1"/>
  <c r="F1341" i="10" s="1"/>
  <c r="F1342" i="10" s="1"/>
  <c r="F1343" i="10" s="1"/>
  <c r="F1344" i="10" s="1"/>
  <c r="F1345" i="10" s="1"/>
  <c r="F1346" i="10" s="1"/>
  <c r="F1347" i="10" s="1"/>
  <c r="F1348" i="10" s="1"/>
  <c r="F1349" i="10" s="1"/>
  <c r="F1350" i="10" s="1"/>
  <c r="F1351" i="10" s="1"/>
  <c r="F1352" i="10" s="1"/>
  <c r="F1353" i="10" s="1"/>
  <c r="F1354" i="10" s="1"/>
  <c r="F1355" i="10" s="1"/>
  <c r="F1356" i="10" s="1"/>
  <c r="F1357" i="10" s="1"/>
  <c r="F1358" i="10" s="1"/>
  <c r="F1359" i="10" s="1"/>
  <c r="F1360" i="10" s="1"/>
  <c r="F1361" i="10" s="1"/>
  <c r="F1362" i="10" s="1"/>
  <c r="F1363" i="10" s="1"/>
  <c r="F1364" i="10" s="1"/>
  <c r="F1365" i="10" s="1"/>
  <c r="F1366" i="10" s="1"/>
  <c r="F1367" i="10" s="1"/>
  <c r="F1368" i="10" s="1"/>
  <c r="F1369" i="10" s="1"/>
  <c r="F1370" i="10" s="1"/>
  <c r="F1371" i="10" s="1"/>
  <c r="F1372" i="10" s="1"/>
  <c r="F1373" i="10" s="1"/>
  <c r="F1374" i="10" s="1"/>
  <c r="F1375" i="10" s="1"/>
  <c r="F1376" i="10" s="1"/>
  <c r="F1377" i="10" s="1"/>
  <c r="F1378" i="10" s="1"/>
  <c r="F1379" i="10" s="1"/>
  <c r="F1380" i="10" s="1"/>
  <c r="F1381" i="10" s="1"/>
  <c r="F1382" i="10" s="1"/>
  <c r="F1383" i="10" s="1"/>
  <c r="F1384" i="10" s="1"/>
  <c r="F1385" i="10" s="1"/>
  <c r="F1386" i="10" s="1"/>
  <c r="F1387" i="10" s="1"/>
  <c r="F1388" i="10" s="1"/>
  <c r="F1389" i="10" s="1"/>
  <c r="F1390" i="10" s="1"/>
  <c r="F1391" i="10" s="1"/>
  <c r="F1392" i="10" s="1"/>
  <c r="F1393" i="10" s="1"/>
  <c r="F1394" i="10" s="1"/>
  <c r="F1395" i="10" s="1"/>
  <c r="F1396" i="10" s="1"/>
  <c r="F1397" i="10" s="1"/>
  <c r="F1398" i="10" s="1"/>
  <c r="F1399" i="10" s="1"/>
  <c r="F1400" i="10" s="1"/>
  <c r="F1401" i="10" s="1"/>
  <c r="F1402" i="10" s="1"/>
  <c r="F1403" i="10" s="1"/>
  <c r="F1404" i="10" s="1"/>
  <c r="F1405" i="10" s="1"/>
  <c r="F1406" i="10" s="1"/>
  <c r="F1407" i="10" s="1"/>
  <c r="F1408" i="10" s="1"/>
  <c r="F1409" i="10" s="1"/>
  <c r="F1410" i="10" s="1"/>
  <c r="F1411" i="10" s="1"/>
  <c r="F1412" i="10" s="1"/>
  <c r="F1413" i="10" s="1"/>
  <c r="F1414" i="10" s="1"/>
  <c r="F1415" i="10" s="1"/>
  <c r="F1416" i="10" s="1"/>
  <c r="F1417" i="10" s="1"/>
  <c r="F1418" i="10" s="1"/>
  <c r="F1419" i="10" s="1"/>
  <c r="F1420" i="10" s="1"/>
  <c r="F1421" i="10" s="1"/>
  <c r="F1422" i="10" s="1"/>
  <c r="F1423" i="10" s="1"/>
  <c r="F1424" i="10" s="1"/>
  <c r="F1425" i="10" s="1"/>
  <c r="F1426" i="10" s="1"/>
  <c r="F1427" i="10" s="1"/>
  <c r="F1428" i="10" s="1"/>
  <c r="F1429" i="10" s="1"/>
  <c r="F1430" i="10" s="1"/>
  <c r="F1431" i="10" s="1"/>
  <c r="F1432" i="10" s="1"/>
  <c r="F1433" i="10" s="1"/>
  <c r="F1434" i="10" s="1"/>
  <c r="F1435" i="10" s="1"/>
  <c r="F1436" i="10" s="1"/>
  <c r="F1437" i="10" s="1"/>
  <c r="F1438" i="10" s="1"/>
  <c r="F1439" i="10" s="1"/>
  <c r="F1440" i="10" s="1"/>
  <c r="F1441" i="10" s="1"/>
  <c r="F1442" i="10" s="1"/>
  <c r="F305" i="8"/>
  <c r="F306" i="8" s="1"/>
  <c r="F307" i="8" s="1"/>
  <c r="F308" i="8" s="1"/>
  <c r="F309" i="8" s="1"/>
  <c r="F310" i="8" s="1"/>
  <c r="F311" i="8" s="1"/>
  <c r="F312" i="8" s="1"/>
  <c r="F313" i="8" s="1"/>
  <c r="F314" i="8" s="1"/>
  <c r="F315" i="8" s="1"/>
  <c r="F316" i="8" s="1"/>
  <c r="F317" i="8" s="1"/>
  <c r="F318" i="8" s="1"/>
  <c r="F319" i="8" s="1"/>
  <c r="F320" i="8" s="1"/>
  <c r="F321" i="8" s="1"/>
  <c r="F322" i="8" s="1"/>
  <c r="F323" i="8" s="1"/>
  <c r="F324" i="8" s="1"/>
  <c r="F325" i="8" s="1"/>
  <c r="F326" i="8" s="1"/>
  <c r="F327" i="8" s="1"/>
  <c r="F328" i="8" s="1"/>
  <c r="F329" i="8" s="1"/>
  <c r="F330" i="8" s="1"/>
  <c r="F331" i="8" s="1"/>
  <c r="F332" i="8" s="1"/>
  <c r="F333" i="8" s="1"/>
  <c r="F334" i="8" s="1"/>
  <c r="F335" i="8" s="1"/>
  <c r="F336" i="8" s="1"/>
  <c r="F337" i="8" s="1"/>
  <c r="F338" i="8" s="1"/>
  <c r="F339" i="8" s="1"/>
  <c r="F340" i="8" s="1"/>
  <c r="F341" i="8" s="1"/>
  <c r="F342" i="8" s="1"/>
  <c r="F343" i="8" s="1"/>
  <c r="F344" i="8" s="1"/>
  <c r="F345" i="8" s="1"/>
  <c r="F346" i="8" s="1"/>
  <c r="F347" i="8" s="1"/>
  <c r="F348" i="8" s="1"/>
  <c r="F349" i="8" s="1"/>
  <c r="F350" i="8" s="1"/>
  <c r="F351" i="8" s="1"/>
  <c r="F352" i="8" s="1"/>
  <c r="F353" i="8" s="1"/>
  <c r="F354" i="8" s="1"/>
  <c r="F355" i="8" s="1"/>
  <c r="F356" i="8" s="1"/>
  <c r="F357" i="8" s="1"/>
  <c r="F358" i="8" s="1"/>
  <c r="F359" i="8" s="1"/>
  <c r="F360" i="8" s="1"/>
  <c r="F361" i="8" s="1"/>
  <c r="F362" i="8" s="1"/>
  <c r="F363" i="8" s="1"/>
  <c r="F364" i="8" s="1"/>
  <c r="F365" i="8" s="1"/>
  <c r="F366" i="8" s="1"/>
  <c r="F367" i="8" s="1"/>
  <c r="F368" i="8" s="1"/>
  <c r="F369" i="8" s="1"/>
  <c r="F370" i="8" s="1"/>
  <c r="F371" i="8" s="1"/>
  <c r="F372" i="8" s="1"/>
  <c r="F373" i="8" s="1"/>
  <c r="F374" i="8" s="1"/>
  <c r="F375" i="8" s="1"/>
  <c r="F376" i="8" s="1"/>
  <c r="F377" i="8" s="1"/>
  <c r="F378" i="8" s="1"/>
  <c r="F379" i="8" s="1"/>
  <c r="F380" i="8" s="1"/>
  <c r="F381" i="8" s="1"/>
  <c r="F382" i="8" s="1"/>
  <c r="F383" i="8" s="1"/>
  <c r="F384" i="8" s="1"/>
  <c r="F385" i="8" s="1"/>
  <c r="F386" i="8" s="1"/>
  <c r="F387" i="8" s="1"/>
  <c r="F388" i="8" s="1"/>
  <c r="F389" i="8" s="1"/>
  <c r="F390" i="8" s="1"/>
  <c r="F391" i="8" s="1"/>
  <c r="F392" i="8" s="1"/>
  <c r="F393" i="8" s="1"/>
  <c r="F394" i="8" s="1"/>
  <c r="F395" i="8" s="1"/>
  <c r="F396" i="8" s="1"/>
  <c r="F397" i="8" s="1"/>
  <c r="F398" i="8" s="1"/>
  <c r="F399" i="8" s="1"/>
  <c r="F400" i="8" s="1"/>
  <c r="F401" i="8" s="1"/>
  <c r="F402" i="8" s="1"/>
  <c r="F403" i="8" s="1"/>
  <c r="F404" i="8" s="1"/>
  <c r="F405" i="8" s="1"/>
  <c r="F406" i="8" s="1"/>
  <c r="F407" i="8" s="1"/>
  <c r="F408" i="8" s="1"/>
  <c r="F409" i="8" s="1"/>
  <c r="F410" i="8" s="1"/>
  <c r="F411" i="8" s="1"/>
  <c r="F412" i="8" s="1"/>
  <c r="F413" i="8" s="1"/>
  <c r="F414" i="8" s="1"/>
  <c r="F415" i="8" s="1"/>
  <c r="F416" i="8" s="1"/>
  <c r="F417" i="8" s="1"/>
  <c r="F418" i="8" s="1"/>
  <c r="F419" i="8" s="1"/>
  <c r="F420" i="8" s="1"/>
  <c r="F421" i="8" s="1"/>
  <c r="F422" i="8" s="1"/>
  <c r="F423" i="8" s="1"/>
  <c r="F424" i="8" s="1"/>
  <c r="F425" i="8" s="1"/>
  <c r="F426" i="8" s="1"/>
  <c r="F427" i="8" s="1"/>
  <c r="F428" i="8" s="1"/>
  <c r="F429" i="8" s="1"/>
  <c r="F430" i="8" s="1"/>
  <c r="F431" i="8" s="1"/>
  <c r="F432" i="8" s="1"/>
  <c r="F433" i="8" s="1"/>
  <c r="F434" i="8" s="1"/>
  <c r="F435" i="8" s="1"/>
  <c r="F436" i="8" s="1"/>
  <c r="F437" i="8" s="1"/>
  <c r="F438" i="8" s="1"/>
  <c r="F439" i="8" s="1"/>
  <c r="F440" i="8" s="1"/>
  <c r="F441" i="8" s="1"/>
  <c r="F442" i="8" s="1"/>
  <c r="F443" i="8" s="1"/>
  <c r="F444" i="8" s="1"/>
  <c r="F445" i="8" s="1"/>
  <c r="F446" i="8" s="1"/>
  <c r="F447" i="8" s="1"/>
  <c r="F448" i="8" s="1"/>
  <c r="F449" i="8" s="1"/>
  <c r="F450" i="8" s="1"/>
  <c r="F451" i="8" s="1"/>
  <c r="F452" i="8" s="1"/>
  <c r="F453" i="8" s="1"/>
  <c r="F454" i="8" s="1"/>
  <c r="F455" i="8" s="1"/>
  <c r="F456" i="8" s="1"/>
  <c r="F457" i="8" s="1"/>
  <c r="F458" i="8" s="1"/>
  <c r="F459" i="8" s="1"/>
  <c r="F460" i="8" s="1"/>
  <c r="F461" i="8" s="1"/>
  <c r="F462" i="8" s="1"/>
  <c r="F463" i="8" s="1"/>
  <c r="F464" i="8" s="1"/>
  <c r="F465" i="8" s="1"/>
  <c r="F466" i="8" s="1"/>
  <c r="F467" i="8" s="1"/>
  <c r="F468" i="8" s="1"/>
  <c r="F469" i="8" s="1"/>
  <c r="F470" i="8" s="1"/>
  <c r="F471" i="8" s="1"/>
  <c r="F472" i="8" s="1"/>
  <c r="F473" i="8" s="1"/>
  <c r="F474" i="8" s="1"/>
  <c r="F475" i="8" s="1"/>
  <c r="F476" i="8" s="1"/>
  <c r="F477" i="8" s="1"/>
  <c r="F478" i="8" s="1"/>
  <c r="F479" i="8" s="1"/>
  <c r="F480" i="8" s="1"/>
  <c r="F481" i="8" s="1"/>
  <c r="F482" i="8" s="1"/>
  <c r="F483" i="8" s="1"/>
  <c r="F484" i="8" s="1"/>
  <c r="F485" i="8" s="1"/>
  <c r="F486" i="8" s="1"/>
  <c r="F487" i="8" s="1"/>
  <c r="F488" i="8" s="1"/>
  <c r="F489" i="8" s="1"/>
  <c r="F490" i="8" s="1"/>
  <c r="F491" i="8" s="1"/>
  <c r="F492" i="8" s="1"/>
  <c r="F493" i="8" s="1"/>
  <c r="F494" i="8" s="1"/>
  <c r="F495" i="8" s="1"/>
  <c r="F496" i="8" s="1"/>
  <c r="F497" i="8" s="1"/>
  <c r="F498" i="8" s="1"/>
  <c r="F499" i="8" s="1"/>
  <c r="F500" i="8" s="1"/>
  <c r="F501" i="8" s="1"/>
  <c r="F502" i="8" s="1"/>
  <c r="F503" i="8" s="1"/>
  <c r="F504" i="8" s="1"/>
  <c r="F505" i="8" s="1"/>
  <c r="F506" i="8" s="1"/>
  <c r="F507" i="8" s="1"/>
  <c r="F508" i="8" s="1"/>
  <c r="F509" i="8" s="1"/>
  <c r="F510" i="8" s="1"/>
  <c r="F511" i="8" s="1"/>
  <c r="F512" i="8" s="1"/>
  <c r="F513" i="8" s="1"/>
  <c r="F514" i="8" s="1"/>
  <c r="F515" i="8" s="1"/>
  <c r="F516" i="8" s="1"/>
  <c r="F517" i="8" s="1"/>
  <c r="F518" i="8" s="1"/>
  <c r="F519" i="8" s="1"/>
  <c r="F520" i="8" s="1"/>
  <c r="F521" i="8" s="1"/>
  <c r="F522" i="8" s="1"/>
  <c r="F523" i="8" s="1"/>
  <c r="F524" i="8" s="1"/>
  <c r="F525" i="8" s="1"/>
  <c r="F526" i="8" s="1"/>
  <c r="F527" i="8" s="1"/>
  <c r="F528" i="8" s="1"/>
  <c r="F529" i="8" s="1"/>
  <c r="F530" i="8" s="1"/>
  <c r="F531" i="8" s="1"/>
  <c r="F532" i="8" s="1"/>
  <c r="F533" i="8" s="1"/>
  <c r="F534" i="8" s="1"/>
  <c r="F535" i="8" s="1"/>
  <c r="F536" i="8" s="1"/>
  <c r="F537" i="8" s="1"/>
  <c r="F538" i="8" s="1"/>
  <c r="F539" i="8" s="1"/>
  <c r="F540" i="8" s="1"/>
  <c r="F541" i="8" s="1"/>
  <c r="F542" i="8" s="1"/>
  <c r="F543" i="8" s="1"/>
  <c r="F544" i="8" s="1"/>
  <c r="F545" i="8" s="1"/>
  <c r="F546" i="8" s="1"/>
  <c r="F547" i="8" s="1"/>
  <c r="F548" i="8" s="1"/>
  <c r="F549" i="8" s="1"/>
  <c r="F550" i="8" s="1"/>
  <c r="F551" i="8" s="1"/>
  <c r="F552" i="8" s="1"/>
  <c r="F553" i="8" s="1"/>
  <c r="F554" i="8" s="1"/>
  <c r="F555" i="8" s="1"/>
  <c r="F556" i="8" s="1"/>
  <c r="F557" i="8" s="1"/>
  <c r="F558" i="8" s="1"/>
  <c r="F559" i="8" s="1"/>
  <c r="F560" i="8" s="1"/>
  <c r="F561" i="8" s="1"/>
  <c r="F562" i="8" s="1"/>
  <c r="F563" i="8" s="1"/>
  <c r="F564" i="8" s="1"/>
  <c r="F565" i="8" s="1"/>
  <c r="F566" i="8" s="1"/>
  <c r="F567" i="8" s="1"/>
  <c r="F568" i="8" s="1"/>
  <c r="F569" i="8" s="1"/>
  <c r="F570" i="8" s="1"/>
  <c r="F571" i="8" s="1"/>
  <c r="F572" i="8" s="1"/>
  <c r="F573" i="8" s="1"/>
  <c r="F574" i="8" s="1"/>
  <c r="F575" i="8" s="1"/>
  <c r="F576" i="8" s="1"/>
  <c r="F577" i="8" s="1"/>
  <c r="F578" i="8" s="1"/>
  <c r="F579" i="8" s="1"/>
  <c r="F580" i="8" s="1"/>
  <c r="F581" i="8" s="1"/>
  <c r="F582" i="8" s="1"/>
  <c r="F583" i="8" s="1"/>
  <c r="F584" i="8" s="1"/>
  <c r="F585" i="8" s="1"/>
  <c r="F586" i="8" s="1"/>
  <c r="F587" i="8" s="1"/>
  <c r="F588" i="8" s="1"/>
  <c r="F589" i="8" s="1"/>
  <c r="F590" i="8" s="1"/>
  <c r="F591" i="8" s="1"/>
  <c r="F592" i="8" s="1"/>
  <c r="F593" i="8" s="1"/>
  <c r="F594" i="8" s="1"/>
  <c r="F595" i="8" s="1"/>
  <c r="F596" i="8" s="1"/>
  <c r="F597" i="8" s="1"/>
  <c r="F598" i="8" s="1"/>
  <c r="F599" i="8" s="1"/>
  <c r="F600" i="8" s="1"/>
  <c r="F601" i="8" s="1"/>
  <c r="F602" i="8" s="1"/>
  <c r="F603" i="8" s="1"/>
  <c r="F604" i="8" s="1"/>
  <c r="F605" i="8" s="1"/>
  <c r="F606" i="8" s="1"/>
  <c r="F607" i="8" s="1"/>
  <c r="F608" i="8" s="1"/>
  <c r="F609" i="8" s="1"/>
  <c r="F610" i="8" s="1"/>
  <c r="F611" i="8" s="1"/>
  <c r="F612" i="8" s="1"/>
  <c r="F613" i="8" s="1"/>
  <c r="F614" i="8" s="1"/>
  <c r="F615" i="8" s="1"/>
  <c r="F616" i="8" s="1"/>
  <c r="F617" i="8" s="1"/>
  <c r="F618" i="8" s="1"/>
  <c r="F619" i="8" s="1"/>
  <c r="F620" i="8" s="1"/>
  <c r="F621" i="8" s="1"/>
  <c r="F622" i="8" s="1"/>
  <c r="F623" i="8" s="1"/>
  <c r="F624" i="8" s="1"/>
  <c r="F625" i="8" s="1"/>
  <c r="F626" i="8" s="1"/>
  <c r="F627" i="8" s="1"/>
  <c r="F628" i="8" s="1"/>
  <c r="F629" i="8" s="1"/>
  <c r="F630" i="8" s="1"/>
  <c r="F631" i="8" s="1"/>
  <c r="F632" i="8" s="1"/>
  <c r="F633" i="8" s="1"/>
  <c r="F634" i="8" s="1"/>
  <c r="F635" i="8" s="1"/>
  <c r="F636" i="8" s="1"/>
  <c r="F637" i="8" s="1"/>
  <c r="F638" i="8" s="1"/>
  <c r="F639" i="8" s="1"/>
  <c r="F640" i="8" s="1"/>
  <c r="F641" i="8" s="1"/>
  <c r="F642" i="8" s="1"/>
  <c r="F643" i="8" s="1"/>
  <c r="F644" i="8" s="1"/>
  <c r="F645" i="8" s="1"/>
  <c r="F646" i="8" s="1"/>
  <c r="F647" i="8" s="1"/>
  <c r="F648" i="8" s="1"/>
  <c r="F649" i="8" s="1"/>
  <c r="F650" i="8" s="1"/>
  <c r="F651" i="8" s="1"/>
  <c r="F652" i="8" s="1"/>
  <c r="F653" i="8" s="1"/>
  <c r="F654" i="8" s="1"/>
  <c r="F655" i="8" s="1"/>
  <c r="F656" i="8" s="1"/>
  <c r="F657" i="8" s="1"/>
  <c r="F658" i="8" s="1"/>
  <c r="F659" i="8" s="1"/>
  <c r="F660" i="8" s="1"/>
  <c r="F661" i="8" s="1"/>
  <c r="F662" i="8" s="1"/>
  <c r="F663" i="8" s="1"/>
  <c r="F664" i="8" s="1"/>
  <c r="F665" i="8" s="1"/>
  <c r="F666" i="8" s="1"/>
  <c r="F667" i="8" s="1"/>
  <c r="F668" i="8" s="1"/>
  <c r="F669" i="8" s="1"/>
  <c r="F670" i="8" s="1"/>
  <c r="F671" i="8" s="1"/>
  <c r="F672" i="8" s="1"/>
  <c r="F673" i="8" s="1"/>
  <c r="F674" i="8" s="1"/>
  <c r="F675" i="8" s="1"/>
  <c r="F676" i="8" s="1"/>
  <c r="F677" i="8" s="1"/>
  <c r="F678" i="8" s="1"/>
  <c r="F679" i="8" s="1"/>
  <c r="F680" i="8" s="1"/>
  <c r="F681" i="8" s="1"/>
  <c r="F682" i="8" s="1"/>
  <c r="F683" i="8" s="1"/>
  <c r="F684" i="8" s="1"/>
  <c r="F685" i="8" s="1"/>
  <c r="F686" i="8" s="1"/>
  <c r="F687" i="8" s="1"/>
  <c r="F688" i="8" s="1"/>
  <c r="F689" i="8" s="1"/>
  <c r="F690" i="8" s="1"/>
  <c r="F691" i="8" s="1"/>
  <c r="F692" i="8" s="1"/>
  <c r="F693" i="8" s="1"/>
  <c r="F694" i="8" s="1"/>
  <c r="F695" i="8" s="1"/>
  <c r="F696" i="8" s="1"/>
  <c r="F697" i="8" s="1"/>
  <c r="F698" i="8" s="1"/>
  <c r="F699" i="8" s="1"/>
  <c r="F700" i="8" s="1"/>
  <c r="F701" i="8" s="1"/>
  <c r="F702" i="8" s="1"/>
  <c r="F703" i="8" s="1"/>
  <c r="F704" i="8" s="1"/>
  <c r="F705" i="8" s="1"/>
  <c r="F706" i="8" s="1"/>
  <c r="F707" i="8" s="1"/>
  <c r="F708" i="8" s="1"/>
  <c r="F709" i="8" s="1"/>
  <c r="F710" i="8" s="1"/>
  <c r="F711" i="8" s="1"/>
  <c r="F712" i="8" s="1"/>
  <c r="F713" i="8" s="1"/>
  <c r="F714" i="8" s="1"/>
  <c r="F715" i="8" s="1"/>
  <c r="F716" i="8" s="1"/>
  <c r="F717" i="8" s="1"/>
  <c r="F718" i="8" s="1"/>
  <c r="F719" i="8" s="1"/>
  <c r="F720" i="8" s="1"/>
  <c r="F721" i="8" s="1"/>
  <c r="F722" i="8" s="1"/>
  <c r="F723" i="8" s="1"/>
  <c r="F724" i="8" s="1"/>
  <c r="F725" i="8" s="1"/>
  <c r="F726" i="8" s="1"/>
  <c r="F727" i="8" s="1"/>
  <c r="F728" i="8" s="1"/>
  <c r="F729" i="8" s="1"/>
  <c r="F730" i="8" s="1"/>
  <c r="F731" i="8" s="1"/>
  <c r="F732" i="8" s="1"/>
  <c r="F733" i="8" s="1"/>
  <c r="F734" i="8" s="1"/>
  <c r="F735" i="8" s="1"/>
  <c r="F736" i="8" s="1"/>
  <c r="F737" i="8" s="1"/>
  <c r="F738" i="8" s="1"/>
  <c r="F739" i="8" s="1"/>
  <c r="F740" i="8" s="1"/>
  <c r="F741" i="8" s="1"/>
  <c r="F742" i="8" s="1"/>
  <c r="F743" i="8" s="1"/>
  <c r="F744" i="8" s="1"/>
  <c r="F745" i="8" s="1"/>
  <c r="F746" i="8" s="1"/>
  <c r="F747" i="8" s="1"/>
  <c r="F748" i="8" s="1"/>
  <c r="F749" i="8" s="1"/>
  <c r="F750" i="8" s="1"/>
  <c r="F751" i="8" s="1"/>
  <c r="F752" i="8" s="1"/>
  <c r="F753" i="8" s="1"/>
  <c r="F754" i="8" s="1"/>
  <c r="F755" i="8" s="1"/>
  <c r="F756" i="8" s="1"/>
  <c r="F757" i="8" s="1"/>
  <c r="F758" i="8" s="1"/>
  <c r="F759" i="8" s="1"/>
  <c r="F760" i="8" s="1"/>
  <c r="F761" i="8" s="1"/>
  <c r="F762" i="8" s="1"/>
  <c r="F763" i="8" s="1"/>
  <c r="F764" i="8" s="1"/>
  <c r="F765" i="8" s="1"/>
  <c r="F766" i="8" s="1"/>
  <c r="F767" i="8" s="1"/>
  <c r="F768" i="8" s="1"/>
  <c r="F769" i="8" s="1"/>
  <c r="F770" i="8" s="1"/>
  <c r="F771" i="8" s="1"/>
  <c r="F772" i="8" s="1"/>
  <c r="F773" i="8" s="1"/>
  <c r="F774" i="8" s="1"/>
  <c r="F775" i="8" s="1"/>
  <c r="F776" i="8" s="1"/>
  <c r="F777" i="8" s="1"/>
  <c r="F778" i="8" s="1"/>
  <c r="F779" i="8" s="1"/>
  <c r="F780" i="8" s="1"/>
  <c r="F781" i="8" s="1"/>
  <c r="F782" i="8" s="1"/>
  <c r="F783" i="8" s="1"/>
  <c r="F784" i="8" s="1"/>
  <c r="F785" i="8" s="1"/>
  <c r="F786" i="8" s="1"/>
  <c r="F787" i="8" s="1"/>
  <c r="F788" i="8" s="1"/>
  <c r="F789" i="8" s="1"/>
  <c r="F790" i="8" s="1"/>
  <c r="F791" i="8" s="1"/>
  <c r="F792" i="8" s="1"/>
  <c r="F793" i="8" s="1"/>
  <c r="F794" i="8" s="1"/>
  <c r="F795" i="8" s="1"/>
  <c r="F796" i="8" s="1"/>
  <c r="F797" i="8" s="1"/>
  <c r="F798" i="8" s="1"/>
  <c r="F799" i="8" s="1"/>
  <c r="F800" i="8" s="1"/>
  <c r="F801" i="8" s="1"/>
  <c r="F802" i="8" s="1"/>
  <c r="F803" i="8" s="1"/>
  <c r="F804" i="8" s="1"/>
  <c r="F805" i="8" s="1"/>
  <c r="F806" i="8" s="1"/>
  <c r="F807" i="8" s="1"/>
  <c r="F808" i="8" s="1"/>
  <c r="F809" i="8" s="1"/>
  <c r="F810" i="8" s="1"/>
  <c r="F811" i="8" s="1"/>
  <c r="F812" i="8" s="1"/>
  <c r="F813" i="8" s="1"/>
  <c r="F814" i="8" s="1"/>
  <c r="F815" i="8" s="1"/>
  <c r="F816" i="8" s="1"/>
  <c r="F817" i="8" s="1"/>
  <c r="F818" i="8" s="1"/>
  <c r="F819" i="8" s="1"/>
  <c r="F820" i="8" s="1"/>
  <c r="F821" i="8" s="1"/>
  <c r="F822" i="8" s="1"/>
  <c r="F823" i="8" s="1"/>
  <c r="F824" i="8" s="1"/>
  <c r="F825" i="8" s="1"/>
  <c r="F826" i="8" s="1"/>
  <c r="F827" i="8" s="1"/>
  <c r="F828" i="8" s="1"/>
  <c r="F829" i="8" s="1"/>
  <c r="F830" i="8" s="1"/>
  <c r="F831" i="8" s="1"/>
  <c r="F832" i="8" s="1"/>
  <c r="F833" i="8" s="1"/>
  <c r="F834" i="8" s="1"/>
  <c r="F835" i="8" s="1"/>
  <c r="F836" i="8" s="1"/>
  <c r="F837" i="8" s="1"/>
  <c r="F838" i="8" s="1"/>
  <c r="F839" i="8" s="1"/>
  <c r="F840" i="8" s="1"/>
  <c r="F841" i="8" s="1"/>
  <c r="F842" i="8" s="1"/>
  <c r="F843" i="8" s="1"/>
  <c r="F844" i="8" s="1"/>
  <c r="F845" i="8" s="1"/>
  <c r="F846" i="8" s="1"/>
  <c r="F847" i="8" s="1"/>
  <c r="F848" i="8" s="1"/>
  <c r="F849" i="8" s="1"/>
  <c r="F850" i="8" s="1"/>
  <c r="F851" i="8" s="1"/>
  <c r="F852" i="8" s="1"/>
  <c r="F853" i="8" s="1"/>
  <c r="F854" i="8" s="1"/>
  <c r="F855" i="8" s="1"/>
  <c r="F856" i="8" s="1"/>
  <c r="F857" i="8" s="1"/>
  <c r="F858" i="8" s="1"/>
  <c r="F859" i="8" s="1"/>
  <c r="F860" i="8" s="1"/>
  <c r="F861" i="8" s="1"/>
  <c r="F862" i="8" s="1"/>
  <c r="F863" i="8" s="1"/>
  <c r="F864" i="8" s="1"/>
  <c r="F865" i="8" s="1"/>
  <c r="F866" i="8" s="1"/>
  <c r="F867" i="8" s="1"/>
  <c r="F868" i="8" s="1"/>
  <c r="F869" i="8" s="1"/>
  <c r="F870" i="8" s="1"/>
  <c r="F871" i="8" s="1"/>
  <c r="F872" i="8" s="1"/>
  <c r="F873" i="8" s="1"/>
  <c r="F874" i="8" s="1"/>
  <c r="F875" i="8" s="1"/>
  <c r="F876" i="8" s="1"/>
  <c r="F877" i="8" s="1"/>
  <c r="F878" i="8" s="1"/>
  <c r="F879" i="8" s="1"/>
  <c r="F880" i="8" s="1"/>
  <c r="F881" i="8" s="1"/>
  <c r="F882" i="8" s="1"/>
  <c r="F883" i="8" s="1"/>
  <c r="F884" i="8" s="1"/>
  <c r="F885" i="8" s="1"/>
  <c r="F886" i="8" s="1"/>
  <c r="F887" i="8" s="1"/>
  <c r="F888" i="8" s="1"/>
  <c r="F889" i="8" s="1"/>
  <c r="F890" i="8" s="1"/>
  <c r="F891" i="8" s="1"/>
  <c r="F892" i="8" s="1"/>
  <c r="F893" i="8" s="1"/>
  <c r="F894" i="8" s="1"/>
  <c r="F895" i="8" s="1"/>
  <c r="F896" i="8" s="1"/>
  <c r="F897" i="8" s="1"/>
  <c r="F898" i="8" s="1"/>
  <c r="F899" i="8" s="1"/>
  <c r="F900" i="8" s="1"/>
  <c r="F901" i="8" s="1"/>
  <c r="F902" i="8" s="1"/>
  <c r="F903" i="8" s="1"/>
  <c r="F904" i="8" s="1"/>
  <c r="F905" i="8" s="1"/>
  <c r="F906" i="8" s="1"/>
  <c r="F907" i="8" s="1"/>
  <c r="F908" i="8" s="1"/>
  <c r="F909" i="8" s="1"/>
  <c r="F910" i="8" s="1"/>
  <c r="F911" i="8" s="1"/>
  <c r="F912" i="8" s="1"/>
  <c r="F913" i="8" s="1"/>
  <c r="F914" i="8" s="1"/>
  <c r="F915" i="8" s="1"/>
  <c r="F916" i="8" s="1"/>
  <c r="F917" i="8" s="1"/>
  <c r="F918" i="8" s="1"/>
  <c r="F919" i="8" s="1"/>
  <c r="F920" i="8" s="1"/>
  <c r="F921" i="8" s="1"/>
  <c r="F922" i="8" s="1"/>
  <c r="F923" i="8" s="1"/>
  <c r="F924" i="8" s="1"/>
  <c r="F925" i="8" s="1"/>
  <c r="F926" i="8" s="1"/>
  <c r="F927" i="8" s="1"/>
  <c r="F928" i="8" s="1"/>
  <c r="F929" i="8" s="1"/>
  <c r="F930" i="8" s="1"/>
  <c r="F931" i="8" s="1"/>
  <c r="F932" i="8" s="1"/>
  <c r="F933" i="8" s="1"/>
  <c r="F934" i="8" s="1"/>
  <c r="F935" i="8" s="1"/>
  <c r="F936" i="8" s="1"/>
  <c r="F937" i="8" s="1"/>
  <c r="F938" i="8" s="1"/>
  <c r="F939" i="8" s="1"/>
  <c r="F940" i="8" s="1"/>
  <c r="F941" i="8" s="1"/>
  <c r="F942" i="8" s="1"/>
  <c r="F943" i="8" s="1"/>
  <c r="F944" i="8" s="1"/>
  <c r="F945" i="8" s="1"/>
  <c r="F946" i="8" s="1"/>
  <c r="F947" i="8" s="1"/>
  <c r="F948" i="8" s="1"/>
  <c r="F949" i="8" s="1"/>
  <c r="F950" i="8" s="1"/>
  <c r="F951" i="8" s="1"/>
  <c r="F952" i="8" s="1"/>
  <c r="F953" i="8" s="1"/>
  <c r="F954" i="8" s="1"/>
  <c r="F955" i="8" s="1"/>
  <c r="F956" i="8" s="1"/>
  <c r="F957" i="8" s="1"/>
  <c r="F958" i="8" s="1"/>
  <c r="F959" i="8" s="1"/>
  <c r="F960" i="8" s="1"/>
  <c r="F961" i="8" s="1"/>
  <c r="F962" i="8" s="1"/>
  <c r="F963" i="8" s="1"/>
  <c r="F964" i="8" s="1"/>
  <c r="F965" i="8" s="1"/>
  <c r="F966" i="8" s="1"/>
  <c r="F967" i="8" s="1"/>
  <c r="F968" i="8" s="1"/>
  <c r="F969" i="8" s="1"/>
  <c r="F970" i="8" s="1"/>
  <c r="F971" i="8" s="1"/>
  <c r="F972" i="8" s="1"/>
  <c r="F973" i="8" s="1"/>
  <c r="F974" i="8" s="1"/>
  <c r="F975" i="8" s="1"/>
  <c r="F976" i="8" s="1"/>
  <c r="F977" i="8" s="1"/>
  <c r="F978" i="8" s="1"/>
  <c r="F979" i="8" s="1"/>
  <c r="F980" i="8" s="1"/>
  <c r="F981" i="8" s="1"/>
  <c r="F982" i="8" s="1"/>
  <c r="F983" i="8" s="1"/>
  <c r="F984" i="8" s="1"/>
  <c r="F985" i="8" s="1"/>
  <c r="F986" i="8" s="1"/>
  <c r="F987" i="8" s="1"/>
  <c r="F988" i="8" s="1"/>
  <c r="F989" i="8" s="1"/>
  <c r="F990" i="8" s="1"/>
  <c r="F991" i="8" s="1"/>
  <c r="F992" i="8" s="1"/>
  <c r="F993" i="8" s="1"/>
  <c r="F994" i="8" s="1"/>
  <c r="F995" i="8" s="1"/>
  <c r="F996" i="8" s="1"/>
  <c r="F997" i="8" s="1"/>
  <c r="F998" i="8" s="1"/>
  <c r="F999" i="8" s="1"/>
  <c r="F1000" i="8" s="1"/>
  <c r="F1001" i="8" s="1"/>
  <c r="F1002" i="8" s="1"/>
  <c r="F1003" i="8" s="1"/>
  <c r="F1004" i="8" s="1"/>
  <c r="F1005" i="8" s="1"/>
  <c r="F1006" i="8" s="1"/>
  <c r="F1007" i="8" s="1"/>
  <c r="F1008" i="8" s="1"/>
  <c r="F1009" i="8" s="1"/>
  <c r="F1010" i="8" s="1"/>
  <c r="F1011" i="8" s="1"/>
  <c r="F1012" i="8" s="1"/>
  <c r="F1013" i="8" s="1"/>
  <c r="F1014" i="8" s="1"/>
  <c r="F1015" i="8" s="1"/>
  <c r="F1016" i="8" s="1"/>
  <c r="F1017" i="8" s="1"/>
  <c r="F1018" i="8" s="1"/>
  <c r="F1019" i="8" s="1"/>
  <c r="F1020" i="8" s="1"/>
  <c r="F1021" i="8" s="1"/>
  <c r="F1022" i="8" s="1"/>
  <c r="F1023" i="8" s="1"/>
  <c r="F1024" i="8" s="1"/>
  <c r="F1025" i="8" s="1"/>
  <c r="F1026" i="8" s="1"/>
  <c r="F1027" i="8" s="1"/>
  <c r="F1028" i="8" s="1"/>
  <c r="F1029" i="8" s="1"/>
  <c r="F1030" i="8" s="1"/>
  <c r="F1031" i="8" s="1"/>
  <c r="F1032" i="8" s="1"/>
  <c r="F1033" i="8" s="1"/>
  <c r="F1034" i="8" s="1"/>
  <c r="F1035" i="8" s="1"/>
  <c r="F1036" i="8" s="1"/>
  <c r="F1037" i="8" s="1"/>
  <c r="F1038" i="8" s="1"/>
  <c r="F1039" i="8" s="1"/>
  <c r="F1040" i="8" s="1"/>
  <c r="F1041" i="8" s="1"/>
  <c r="F1042" i="8" s="1"/>
  <c r="F1043" i="8" s="1"/>
  <c r="F1044" i="8" s="1"/>
  <c r="F1045" i="8" s="1"/>
  <c r="F1046" i="8" s="1"/>
  <c r="F1047" i="8" s="1"/>
  <c r="F1048" i="8" s="1"/>
  <c r="F1049" i="8" s="1"/>
  <c r="F1050" i="8" s="1"/>
  <c r="F1051" i="8" s="1"/>
  <c r="F1052" i="8" s="1"/>
  <c r="F1053" i="8" s="1"/>
  <c r="F1054" i="8" s="1"/>
  <c r="F1055" i="8" s="1"/>
  <c r="F1056" i="8" s="1"/>
  <c r="F1057" i="8" s="1"/>
  <c r="F1058" i="8" s="1"/>
  <c r="F1059" i="8" s="1"/>
  <c r="F1060" i="8" s="1"/>
  <c r="F1061" i="8" s="1"/>
  <c r="F1062" i="8" s="1"/>
  <c r="F1063" i="8" s="1"/>
  <c r="F1064" i="8" s="1"/>
  <c r="F1065" i="8" s="1"/>
  <c r="F1066" i="8" s="1"/>
  <c r="F1067" i="8" s="1"/>
  <c r="F1068" i="8" s="1"/>
  <c r="F1069" i="8" s="1"/>
  <c r="F1070" i="8" s="1"/>
  <c r="F1071" i="8" s="1"/>
  <c r="F1072" i="8" s="1"/>
  <c r="F1073" i="8" s="1"/>
  <c r="F1074" i="8" s="1"/>
  <c r="F1075" i="8" s="1"/>
  <c r="F1076" i="8" s="1"/>
  <c r="F1077" i="8" s="1"/>
  <c r="F1078" i="8" s="1"/>
  <c r="F1079" i="8" s="1"/>
  <c r="F1080" i="8" s="1"/>
  <c r="F1081" i="8" s="1"/>
  <c r="F1082" i="8" s="1"/>
  <c r="F1083" i="8" s="1"/>
  <c r="F1084" i="8" s="1"/>
  <c r="F1085" i="8" s="1"/>
  <c r="F1086" i="8" s="1"/>
  <c r="F1087" i="8" s="1"/>
  <c r="F1088" i="8" s="1"/>
  <c r="F1089" i="8" s="1"/>
  <c r="F1090" i="8" s="1"/>
  <c r="F1091" i="8" s="1"/>
  <c r="F1092" i="8" s="1"/>
  <c r="F1093" i="8" s="1"/>
  <c r="F1094" i="8" s="1"/>
  <c r="F1095" i="8" s="1"/>
  <c r="F1096" i="8" s="1"/>
  <c r="F1097" i="8" s="1"/>
  <c r="F1098" i="8" s="1"/>
  <c r="F1099" i="8" s="1"/>
  <c r="F1100" i="8" s="1"/>
  <c r="F1101" i="8" s="1"/>
  <c r="F1102" i="8" s="1"/>
  <c r="F1103" i="8" s="1"/>
  <c r="F1104" i="8" s="1"/>
  <c r="F1105" i="8" s="1"/>
  <c r="F1106" i="8" s="1"/>
  <c r="F1107" i="8" s="1"/>
  <c r="F1108" i="8" s="1"/>
  <c r="F1109" i="8" s="1"/>
  <c r="F1110" i="8" s="1"/>
  <c r="F1111" i="8" s="1"/>
  <c r="F1112" i="8" s="1"/>
  <c r="F1113" i="8" s="1"/>
  <c r="F1114" i="8" s="1"/>
  <c r="F1115" i="8" s="1"/>
  <c r="F1116" i="8" s="1"/>
  <c r="F1117" i="8" s="1"/>
  <c r="F1118" i="8" s="1"/>
  <c r="F1119" i="8" s="1"/>
  <c r="F1120" i="8" s="1"/>
  <c r="F1121" i="8" s="1"/>
  <c r="F1122" i="8" s="1"/>
  <c r="F1123" i="8" s="1"/>
  <c r="F1124" i="8" s="1"/>
  <c r="F1125" i="8" s="1"/>
  <c r="F1126" i="8" s="1"/>
  <c r="F1127" i="8" s="1"/>
  <c r="F1128" i="8" s="1"/>
  <c r="F1129" i="8" s="1"/>
  <c r="F1130" i="8" s="1"/>
  <c r="F1131" i="8" s="1"/>
  <c r="F1132" i="8" s="1"/>
  <c r="F1133" i="8" s="1"/>
  <c r="F1134" i="8" s="1"/>
  <c r="F1135" i="8" s="1"/>
  <c r="F1136" i="8" s="1"/>
  <c r="F1137" i="8" s="1"/>
  <c r="F1138" i="8" s="1"/>
  <c r="F1139" i="8" s="1"/>
  <c r="F1140" i="8" s="1"/>
  <c r="F1141" i="8" s="1"/>
  <c r="F1142" i="8" s="1"/>
  <c r="F1143" i="8" s="1"/>
  <c r="F1144" i="8" s="1"/>
  <c r="F1145" i="8" s="1"/>
  <c r="F1146" i="8" s="1"/>
  <c r="F1147" i="8" s="1"/>
  <c r="F1148" i="8" s="1"/>
  <c r="F1149" i="8" s="1"/>
  <c r="F1150" i="8" s="1"/>
  <c r="F1151" i="8" s="1"/>
  <c r="F1152" i="8" s="1"/>
  <c r="F1153" i="8" s="1"/>
  <c r="F1154" i="8" s="1"/>
  <c r="F1155" i="8" s="1"/>
  <c r="F1156" i="8" s="1"/>
  <c r="F1157" i="8" s="1"/>
  <c r="F1158" i="8" s="1"/>
  <c r="F1159" i="8" s="1"/>
  <c r="F1160" i="8" s="1"/>
  <c r="F1161" i="8" s="1"/>
  <c r="F1162" i="8" s="1"/>
  <c r="F1163" i="8" s="1"/>
  <c r="F1164" i="8" s="1"/>
  <c r="F1165" i="8" s="1"/>
  <c r="F1166" i="8" s="1"/>
  <c r="F1167" i="8" s="1"/>
  <c r="F1168" i="8" s="1"/>
  <c r="F1169" i="8" s="1"/>
  <c r="F1170" i="8" s="1"/>
  <c r="F1171" i="8" s="1"/>
  <c r="F1172" i="8" s="1"/>
  <c r="F1173" i="8" s="1"/>
  <c r="F1174" i="8" s="1"/>
  <c r="F1175" i="8" s="1"/>
  <c r="F1176" i="8" s="1"/>
  <c r="F1177" i="8" s="1"/>
  <c r="F1178" i="8" s="1"/>
  <c r="F1179" i="8" s="1"/>
  <c r="F1180" i="8" s="1"/>
  <c r="F1181" i="8" s="1"/>
  <c r="F1182" i="8" s="1"/>
  <c r="F1183" i="8" s="1"/>
  <c r="F1184" i="8" s="1"/>
  <c r="F1185" i="8" s="1"/>
  <c r="F1186" i="8" s="1"/>
  <c r="F1187" i="8" s="1"/>
  <c r="F1188" i="8" s="1"/>
  <c r="F1189" i="8" s="1"/>
  <c r="F1190" i="8" s="1"/>
  <c r="F1191" i="8" s="1"/>
  <c r="F1192" i="8" s="1"/>
  <c r="F1193" i="8" s="1"/>
  <c r="F1194" i="8" s="1"/>
  <c r="F1195" i="8" s="1"/>
  <c r="F1196" i="8" s="1"/>
  <c r="F1197" i="8" s="1"/>
  <c r="F1198" i="8" s="1"/>
  <c r="F1199" i="8" s="1"/>
  <c r="F1200" i="8" s="1"/>
  <c r="F1201" i="8" s="1"/>
  <c r="F1202" i="8" s="1"/>
  <c r="F1203" i="8" s="1"/>
  <c r="F1204" i="8" s="1"/>
  <c r="F1205" i="8" s="1"/>
  <c r="F1206" i="8" s="1"/>
  <c r="F1207" i="8" s="1"/>
  <c r="F1208" i="8" s="1"/>
  <c r="F1209" i="8" s="1"/>
  <c r="F1210" i="8" s="1"/>
  <c r="F1211" i="8" s="1"/>
  <c r="F1212" i="8" s="1"/>
  <c r="F1213" i="8" s="1"/>
  <c r="F1214" i="8" s="1"/>
  <c r="F1215" i="8" s="1"/>
  <c r="F1216" i="8" s="1"/>
  <c r="F1217" i="8" s="1"/>
  <c r="F1218" i="8" s="1"/>
  <c r="F1219" i="8" s="1"/>
  <c r="F1220" i="8" s="1"/>
  <c r="F1221" i="8" s="1"/>
  <c r="F1222" i="8" s="1"/>
  <c r="F1223" i="8" s="1"/>
  <c r="F1224" i="8" s="1"/>
  <c r="F1225" i="8" s="1"/>
  <c r="F1226" i="8" s="1"/>
  <c r="F1227" i="8" s="1"/>
  <c r="F1228" i="8" s="1"/>
  <c r="F1229" i="8" s="1"/>
  <c r="F1230" i="8" s="1"/>
  <c r="F1231" i="8" s="1"/>
  <c r="F1232" i="8" s="1"/>
  <c r="F1233" i="8" s="1"/>
  <c r="F1234" i="8" s="1"/>
  <c r="F1235" i="8" s="1"/>
  <c r="F1236" i="8" s="1"/>
  <c r="F1237" i="8" s="1"/>
  <c r="F1238" i="8" s="1"/>
  <c r="F1239" i="8" s="1"/>
  <c r="F1240" i="8" s="1"/>
  <c r="F1241" i="8" s="1"/>
  <c r="F1242" i="8" s="1"/>
  <c r="F1243" i="8" s="1"/>
  <c r="F1244" i="8" s="1"/>
  <c r="F1245" i="8" s="1"/>
  <c r="F1246" i="8" s="1"/>
  <c r="F1247" i="8" s="1"/>
  <c r="F1248" i="8" s="1"/>
  <c r="F1249" i="8" s="1"/>
  <c r="F1250" i="8" s="1"/>
  <c r="F1251" i="8" s="1"/>
  <c r="F1252" i="8" s="1"/>
  <c r="F1253" i="8" s="1"/>
  <c r="F1254" i="8" s="1"/>
  <c r="F1255" i="8" s="1"/>
  <c r="F1256" i="8" s="1"/>
  <c r="F1257" i="8" s="1"/>
  <c r="F1258" i="8" s="1"/>
  <c r="F1259" i="8" s="1"/>
  <c r="F1260" i="8" s="1"/>
  <c r="F1261" i="8" s="1"/>
  <c r="F1262" i="8" s="1"/>
  <c r="F1263" i="8" s="1"/>
  <c r="F1264" i="8" s="1"/>
  <c r="F1265" i="8" s="1"/>
  <c r="F1266" i="8" s="1"/>
  <c r="F1267" i="8" s="1"/>
  <c r="F1268" i="8" s="1"/>
  <c r="F1269" i="8" s="1"/>
  <c r="F1270" i="8" s="1"/>
  <c r="F1271" i="8" s="1"/>
  <c r="F1272" i="8" s="1"/>
  <c r="F1273" i="8" s="1"/>
  <c r="F1274" i="8" s="1"/>
  <c r="F1275" i="8" s="1"/>
  <c r="F1276" i="8" s="1"/>
  <c r="F1277" i="8" s="1"/>
  <c r="F1278" i="8" s="1"/>
  <c r="F1279" i="8" s="1"/>
  <c r="F1280" i="8" s="1"/>
  <c r="F1281" i="8" s="1"/>
  <c r="F1282" i="8" s="1"/>
  <c r="F1283" i="8" s="1"/>
  <c r="F1284" i="8" s="1"/>
  <c r="F1285" i="8" s="1"/>
  <c r="F1286" i="8" s="1"/>
  <c r="F1287" i="8" s="1"/>
  <c r="F1288" i="8" s="1"/>
  <c r="F1289" i="8" s="1"/>
  <c r="F1290" i="8" s="1"/>
  <c r="F1291" i="8" s="1"/>
  <c r="F1292" i="8" s="1"/>
  <c r="F1293" i="8" s="1"/>
  <c r="F1294" i="8" s="1"/>
  <c r="F1295" i="8" s="1"/>
  <c r="F1296" i="8" s="1"/>
  <c r="F1297" i="8" s="1"/>
  <c r="F1298" i="8" s="1"/>
  <c r="F1299" i="8" s="1"/>
  <c r="F1300" i="8" s="1"/>
  <c r="F1301" i="8" s="1"/>
  <c r="F1302" i="8" s="1"/>
  <c r="F1303" i="8" s="1"/>
  <c r="F1304" i="8" s="1"/>
  <c r="F1305" i="8" s="1"/>
  <c r="F1306" i="8" s="1"/>
  <c r="F1307" i="8" s="1"/>
  <c r="F1308" i="8" s="1"/>
  <c r="F1309" i="8" s="1"/>
  <c r="F1310" i="8" s="1"/>
  <c r="F1311" i="8" s="1"/>
  <c r="F1312" i="8" s="1"/>
  <c r="F1313" i="8" s="1"/>
  <c r="F1314" i="8" s="1"/>
  <c r="F1315" i="8" s="1"/>
  <c r="F1316" i="8" s="1"/>
  <c r="F1317" i="8" s="1"/>
  <c r="F1318" i="8" s="1"/>
  <c r="F1319" i="8" s="1"/>
  <c r="F1320" i="8" s="1"/>
  <c r="F1321" i="8" s="1"/>
  <c r="F1322" i="8" s="1"/>
  <c r="F1323" i="8" s="1"/>
  <c r="F1324" i="8" s="1"/>
  <c r="F1325" i="8" s="1"/>
  <c r="F1326" i="8" s="1"/>
  <c r="F1327" i="8" s="1"/>
  <c r="F1328" i="8" s="1"/>
  <c r="F1329" i="8" s="1"/>
  <c r="F1330" i="8" s="1"/>
  <c r="F1331" i="8" s="1"/>
  <c r="F1332" i="8" s="1"/>
  <c r="F1333" i="8" s="1"/>
  <c r="F1334" i="8" s="1"/>
  <c r="F1335" i="8" s="1"/>
  <c r="F1336" i="8" s="1"/>
  <c r="F1337" i="8" s="1"/>
  <c r="F1338" i="8" s="1"/>
  <c r="F1339" i="8" s="1"/>
  <c r="F1340" i="8" s="1"/>
  <c r="F1341" i="8" s="1"/>
  <c r="F1342" i="8" s="1"/>
  <c r="F1343" i="8" s="1"/>
  <c r="F1344" i="8" s="1"/>
  <c r="F1345" i="8" s="1"/>
  <c r="F1346" i="8" s="1"/>
  <c r="F1347" i="8" s="1"/>
  <c r="F1348" i="8" s="1"/>
  <c r="F1349" i="8" s="1"/>
  <c r="F1350" i="8" s="1"/>
  <c r="F1351" i="8" s="1"/>
  <c r="F1352" i="8" s="1"/>
  <c r="F1353" i="8" s="1"/>
  <c r="F1354" i="8" s="1"/>
  <c r="F1355" i="8" s="1"/>
  <c r="F1356" i="8" s="1"/>
  <c r="F1357" i="8" s="1"/>
  <c r="F1358" i="8" s="1"/>
  <c r="F1359" i="8" s="1"/>
  <c r="F1360" i="8" s="1"/>
  <c r="F1361" i="8" s="1"/>
  <c r="F1362" i="8" s="1"/>
  <c r="F1363" i="8" s="1"/>
  <c r="F1364" i="8" s="1"/>
  <c r="F1365" i="8" s="1"/>
  <c r="F1366" i="8" s="1"/>
  <c r="F1367" i="8" s="1"/>
  <c r="F1368" i="8" s="1"/>
  <c r="F1369" i="8" s="1"/>
  <c r="F1370" i="8" s="1"/>
  <c r="F1371" i="8" s="1"/>
  <c r="F1372" i="8" s="1"/>
  <c r="F1373" i="8" s="1"/>
  <c r="F1374" i="8" s="1"/>
  <c r="F1375" i="8" s="1"/>
  <c r="F1376" i="8" s="1"/>
  <c r="F1377" i="8" s="1"/>
  <c r="F1378" i="8" s="1"/>
  <c r="F1379" i="8" s="1"/>
  <c r="F1380" i="8" s="1"/>
  <c r="F1381" i="8" s="1"/>
  <c r="F1382" i="8" s="1"/>
  <c r="F1383" i="8" s="1"/>
  <c r="F1384" i="8" s="1"/>
  <c r="F1385" i="8" s="1"/>
  <c r="F1386" i="8" s="1"/>
  <c r="F1387" i="8" s="1"/>
  <c r="F1388" i="8" s="1"/>
  <c r="F1389" i="8" s="1"/>
  <c r="F1390" i="8" s="1"/>
  <c r="F1391" i="8" s="1"/>
  <c r="F1392" i="8" s="1"/>
  <c r="F1393" i="8" s="1"/>
  <c r="F1394" i="8" s="1"/>
  <c r="F1395" i="8" s="1"/>
  <c r="F1396" i="8" s="1"/>
  <c r="F1397" i="8" s="1"/>
  <c r="F1398" i="8" s="1"/>
  <c r="F1399" i="8" s="1"/>
  <c r="F1400" i="8" s="1"/>
  <c r="F1401" i="8" s="1"/>
  <c r="F1402" i="8" s="1"/>
  <c r="F1403" i="8" s="1"/>
  <c r="F1404" i="8" s="1"/>
  <c r="F1405" i="8" s="1"/>
  <c r="F1406" i="8" s="1"/>
  <c r="F1407" i="8" s="1"/>
  <c r="F1408" i="8" s="1"/>
  <c r="F1409" i="8" s="1"/>
  <c r="F1410" i="8" s="1"/>
  <c r="F1411" i="8" s="1"/>
  <c r="F1412" i="8" s="1"/>
  <c r="F1413" i="8" s="1"/>
  <c r="F1414" i="8" s="1"/>
  <c r="F1415" i="8" s="1"/>
  <c r="F1416" i="8" s="1"/>
  <c r="F1417" i="8" s="1"/>
  <c r="F1418" i="8" s="1"/>
  <c r="F1419" i="8" s="1"/>
  <c r="F1420" i="8" s="1"/>
  <c r="F1421" i="8" s="1"/>
  <c r="F1422" i="8" s="1"/>
  <c r="F1423" i="8" s="1"/>
  <c r="F1424" i="8" s="1"/>
  <c r="F1425" i="8" s="1"/>
  <c r="F1426" i="8" s="1"/>
  <c r="F1427" i="8" s="1"/>
  <c r="F1428" i="8" s="1"/>
  <c r="F1429" i="8" s="1"/>
  <c r="F1430" i="8" s="1"/>
  <c r="F1431" i="8" s="1"/>
  <c r="F1432" i="8" s="1"/>
  <c r="F1433" i="8" s="1"/>
  <c r="F1434" i="8" s="1"/>
  <c r="F1435" i="8" s="1"/>
  <c r="F1436" i="8" s="1"/>
  <c r="F1437" i="8" s="1"/>
  <c r="F1438" i="8" s="1"/>
  <c r="F1439" i="8" s="1"/>
  <c r="F1440" i="8" s="1"/>
  <c r="F1441" i="8" s="1"/>
  <c r="F1442" i="8" s="1"/>
</calcChain>
</file>

<file path=xl/sharedStrings.xml><?xml version="1.0" encoding="utf-8"?>
<sst xmlns="http://schemas.openxmlformats.org/spreadsheetml/2006/main" count="5030" uniqueCount="144">
  <si>
    <t>State power consumptions</t>
  </si>
  <si>
    <t>Find what the total power consumption is in each operating state (ignore solar panels)</t>
  </si>
  <si>
    <t>An example has been given in the tab.</t>
  </si>
  <si>
    <t xml:space="preserve">Set up tables for the following states: </t>
  </si>
  <si>
    <t>Idle, MTU communications (UHF), groundstations communications (UHF), groundstations communications (S-band), safe</t>
  </si>
  <si>
    <t>Deploment, detumble, deorbit</t>
  </si>
  <si>
    <t>Power plots</t>
  </si>
  <si>
    <t>Power plots will demonstrate how the power level varies during each mission phase. An example 'Power plot - Main mission' sheet has been given.</t>
  </si>
  <si>
    <t>For each minute, the operating state and power consumption will be given (the state power consumptions you first identified).</t>
  </si>
  <si>
    <t>The orbit team has provided access windows for the groundstation and two MTUs (https://westernu.atlassian.net/wiki/spaces/Skylark/pages/2881487299/Simple+Coverage+Report+for+Satellite+Orbit+Selection).</t>
  </si>
  <si>
    <t>Download the .rar file at the bottom of the page which contains coverage reports.</t>
  </si>
  <si>
    <t xml:space="preserve">Groundstation comms state times: </t>
  </si>
  <si>
    <r>
      <rPr>
        <b/>
        <sz val="11"/>
        <color rgb="FF000000"/>
        <rFont val="Aptos Narrow"/>
      </rPr>
      <t>Coverage_for_Elginfield_Station_Coverage_Sun_Synchronous.txt</t>
    </r>
    <r>
      <rPr>
        <sz val="11"/>
        <color rgb="FF000000"/>
        <rFont val="Aptos Narrow"/>
      </rPr>
      <t xml:space="preserve"> (use Feb. 8)</t>
    </r>
  </si>
  <si>
    <t xml:space="preserve">MTU comms state times (2 stations):  </t>
  </si>
  <si>
    <r>
      <rPr>
        <b/>
        <sz val="11"/>
        <color rgb="FF000000"/>
        <rFont val="Aptos Narrow"/>
      </rPr>
      <t>Coverage_for_Churchill_Station_Coverage_Sun_Synchronous.txt</t>
    </r>
    <r>
      <rPr>
        <sz val="11"/>
        <color rgb="FF000000"/>
        <rFont val="Aptos Narrow"/>
      </rPr>
      <t xml:space="preserve"> (use Feb. 8)</t>
    </r>
  </si>
  <si>
    <r>
      <rPr>
        <b/>
        <sz val="11"/>
        <color rgb="FF000000"/>
        <rFont val="Aptos Narrow"/>
      </rPr>
      <t>Coverage_for_Moosonee_Station_Coverage_Sun_Synchronous.txt</t>
    </r>
    <r>
      <rPr>
        <sz val="11"/>
        <color rgb="FF000000"/>
        <rFont val="Aptos Narrow"/>
      </rPr>
      <t xml:space="preserve"> (use Feb. 8)</t>
    </r>
  </si>
  <si>
    <r>
      <rPr>
        <sz val="11"/>
        <color rgb="FF000000"/>
        <rFont val="Calibri"/>
      </rPr>
      <t xml:space="preserve">Using the Feb. 8th period as an example, you will set the operational state for each minute of the day to </t>
    </r>
    <r>
      <rPr>
        <b/>
        <sz val="11"/>
        <color rgb="FF000000"/>
        <rFont val="Calibri"/>
      </rPr>
      <t xml:space="preserve">Idle, MTU comms, </t>
    </r>
    <r>
      <rPr>
        <sz val="11"/>
        <color rgb="FF000000"/>
        <rFont val="Calibri"/>
      </rPr>
      <t>or</t>
    </r>
    <r>
      <rPr>
        <b/>
        <sz val="11"/>
        <color rgb="FF000000"/>
        <rFont val="Calibri"/>
      </rPr>
      <t xml:space="preserve"> GS comms.</t>
    </r>
  </si>
  <si>
    <r>
      <rPr>
        <sz val="11"/>
        <color rgb="FF000000"/>
        <rFont val="Calibri"/>
      </rPr>
      <t xml:space="preserve">If the CubeSat is not within one of the specified access windows, it should be in the </t>
    </r>
    <r>
      <rPr>
        <b/>
        <sz val="11"/>
        <color rgb="FF000000"/>
        <rFont val="Calibri"/>
      </rPr>
      <t>Idle</t>
    </r>
    <r>
      <rPr>
        <sz val="11"/>
        <color rgb="FF000000"/>
        <rFont val="Calibri"/>
      </rPr>
      <t xml:space="preserve"> state.</t>
    </r>
  </si>
  <si>
    <t>A good power budget example: https://pressbooks-dev.oer.hawaii.edu/epet302/chapter/5-9-power-budget-and-profiling/</t>
  </si>
  <si>
    <t>Maybe we can organize things a bit better later</t>
  </si>
  <si>
    <t>Battery capacity (Wh)</t>
  </si>
  <si>
    <t>ADCS</t>
  </si>
  <si>
    <t>Communications</t>
  </si>
  <si>
    <t>Nominal</t>
  </si>
  <si>
    <t>Nominal (receive)</t>
  </si>
  <si>
    <t xml:space="preserve">Component </t>
  </si>
  <si>
    <t>Nominal power [mW]</t>
  </si>
  <si>
    <t>Peak power [mW]</t>
  </si>
  <si>
    <t>Bus</t>
  </si>
  <si>
    <t>Conditions</t>
  </si>
  <si>
    <t>CubeSpace Computer</t>
  </si>
  <si>
    <t>3V3 (Ch.2)</t>
  </si>
  <si>
    <t>UHF Transceiver</t>
  </si>
  <si>
    <t>CubeMag Deployable</t>
  </si>
  <si>
    <t>UHF Antenna</t>
  </si>
  <si>
    <t>5V0 (Ch.1)</t>
  </si>
  <si>
    <t>CubeSense Sun</t>
  </si>
  <si>
    <t xml:space="preserve">Total </t>
  </si>
  <si>
    <t>(3x) CW0017</t>
  </si>
  <si>
    <t>RAW</t>
  </si>
  <si>
    <t>(2x) CR0003, (1x) CR0002</t>
  </si>
  <si>
    <t>No peak data available, assuming 150mW.</t>
  </si>
  <si>
    <t>Transmission</t>
  </si>
  <si>
    <t>50% ratio Tx/Rx. Nominal 435MHz, peak 400MHz.</t>
  </si>
  <si>
    <t>Detumble</t>
  </si>
  <si>
    <t>Nominal 80% on-time, peak 100% on-time</t>
  </si>
  <si>
    <t>Beacon</t>
  </si>
  <si>
    <t>100% ratio Tx/Rx. Nominal 435MHz, peak 400MHz.</t>
  </si>
  <si>
    <t>Deployment</t>
  </si>
  <si>
    <t>No peak data available, assuming 2500mW.</t>
  </si>
  <si>
    <t>Primary and backup nominal, all burn for peak.</t>
  </si>
  <si>
    <t>Computing</t>
  </si>
  <si>
    <t>OBC with GNSS</t>
  </si>
  <si>
    <t>No peak data available, assuming 1650mW.</t>
  </si>
  <si>
    <t>OBC peripherals</t>
  </si>
  <si>
    <t>E.g. PAN ports (fill later)</t>
  </si>
  <si>
    <t>Orbit</t>
  </si>
  <si>
    <t>Electrical</t>
  </si>
  <si>
    <t>Drag sail (electrical)</t>
  </si>
  <si>
    <t>12V</t>
  </si>
  <si>
    <t>Detailed data not yet available.</t>
  </si>
  <si>
    <t>EPS</t>
  </si>
  <si>
    <t>No data available, assuming based on EPS I. Peak is heaters.</t>
  </si>
  <si>
    <t>Drag sail (release mechanism)</t>
  </si>
  <si>
    <t>Detailed data not yet available. Assumed 12V bus.</t>
  </si>
  <si>
    <t>Payload (Filter Wheel)</t>
  </si>
  <si>
    <t>Payload (Photonics Test Bench)</t>
  </si>
  <si>
    <t>KissCAM</t>
  </si>
  <si>
    <t>5V0 (Ch.2)</t>
  </si>
  <si>
    <t>3V3 internal to payload, but CubeSat 5V bus.</t>
  </si>
  <si>
    <t>TB Host</t>
  </si>
  <si>
    <t>Estimate, confirm in power planner.</t>
  </si>
  <si>
    <t>Motor and drive control</t>
  </si>
  <si>
    <t>12V supply operated by payload processor.</t>
  </si>
  <si>
    <t>TB Module</t>
  </si>
  <si>
    <t>Indexing switch</t>
  </si>
  <si>
    <t>3V3 internal to payload, but CubeSat 5V bus. NO switches.</t>
  </si>
  <si>
    <t>Photonics testing</t>
  </si>
  <si>
    <t>Rotating</t>
  </si>
  <si>
    <r>
      <rPr>
        <sz val="11"/>
        <color rgb="FF000000"/>
        <rFont val="Calibri"/>
      </rPr>
      <t xml:space="preserve">3V3 internal to payload, but CubeSat 5V bus. </t>
    </r>
    <r>
      <rPr>
        <b/>
        <sz val="11"/>
        <color rgb="FF000000"/>
        <rFont val="Calibri"/>
      </rPr>
      <t>1mA@3V3</t>
    </r>
  </si>
  <si>
    <t>Filter wheel payload operation</t>
  </si>
  <si>
    <t>Image capture</t>
  </si>
  <si>
    <t>Idle</t>
  </si>
  <si>
    <t>Note, bus current draws listed here do not factor in connector/pin limits.</t>
  </si>
  <si>
    <t>Power bus</t>
  </si>
  <si>
    <t>Subsystem</t>
  </si>
  <si>
    <t>Per bus [mW]</t>
  </si>
  <si>
    <t>Total [mW]</t>
  </si>
  <si>
    <t>Bus draw [mA]</t>
  </si>
  <si>
    <t>Refer to the EnduroSat EPS datasheet when allocating connections.</t>
  </si>
  <si>
    <t>COMMS</t>
  </si>
  <si>
    <t>OBDH</t>
  </si>
  <si>
    <t>Payload (PTB)</t>
  </si>
  <si>
    <t>Payload (FW)</t>
  </si>
  <si>
    <t>Ensure current draw is not greater than individual connector/pin limits.</t>
  </si>
  <si>
    <t>Example: Power Connector I and II pins are limited to 2A.</t>
  </si>
  <si>
    <t>Peak Power [mW]</t>
  </si>
  <si>
    <t>Peak</t>
  </si>
  <si>
    <t>Safe</t>
  </si>
  <si>
    <t>Groundstation communications</t>
  </si>
  <si>
    <t>MTU communications</t>
  </si>
  <si>
    <t>Slew</t>
  </si>
  <si>
    <t>Drag sail deploy</t>
  </si>
  <si>
    <t>Deorbit</t>
  </si>
  <si>
    <t>PTB testing</t>
  </si>
  <si>
    <t>FW rotate</t>
  </si>
  <si>
    <t>FW image capture</t>
  </si>
  <si>
    <t>FW idle</t>
  </si>
  <si>
    <t>Time (UTCG)</t>
  </si>
  <si>
    <t>Power (W)</t>
  </si>
  <si>
    <t>Solar Intensity</t>
  </si>
  <si>
    <t>Buffer multiplier (%)</t>
  </si>
  <si>
    <t>Time
(min)</t>
  </si>
  <si>
    <t>Operational state</t>
  </si>
  <si>
    <t>Power consumption
(mW)</t>
  </si>
  <si>
    <t>Power production
(mW, -20% margin)</t>
  </si>
  <si>
    <t>Net power
(mW)</t>
  </si>
  <si>
    <t>Battery capacity
(mWh)</t>
  </si>
  <si>
    <t>2 minutes for deployment of antennas, magnetometer</t>
  </si>
  <si>
    <t>135 minutes for ADCS detumble (assumed, verify)</t>
  </si>
  <si>
    <t>At 137 minutes it has entered into the main phase.</t>
  </si>
  <si>
    <t>Switches to nadir power generation here</t>
  </si>
  <si>
    <t>Churchill</t>
  </si>
  <si>
    <t>Nov.2 reference</t>
  </si>
  <si>
    <t>Moosonee</t>
  </si>
  <si>
    <t>Moosonee end</t>
  </si>
  <si>
    <t>Time
(sec)</t>
  </si>
  <si>
    <t>Typical power consumption</t>
  </si>
  <si>
    <t>State</t>
  </si>
  <si>
    <t>GS/MTU comms</t>
  </si>
  <si>
    <t>This sheet contains data summarized from other tables, mainly used for creating drop-down lists. Avoid editing.</t>
  </si>
  <si>
    <t>State power consumption</t>
  </si>
  <si>
    <t>Power busses</t>
  </si>
  <si>
    <t>Configured as</t>
  </si>
  <si>
    <t>Bus current limits</t>
  </si>
  <si>
    <t>Power consumption (mW)</t>
  </si>
  <si>
    <t>Peak power consumption (mW)</t>
  </si>
  <si>
    <t>Voltage (V)</t>
  </si>
  <si>
    <t>Limit [mA]</t>
  </si>
  <si>
    <t>NO STATE</t>
  </si>
  <si>
    <t>3V3 (Ch.1)</t>
  </si>
  <si>
    <t>(Peak 5A)</t>
  </si>
  <si>
    <t>(Peak 10A)</t>
  </si>
  <si>
    <t>Raw is internal to the battery module, assumed to be 12V.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</si>
</sst>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rgb="FFFFFFFF"/>
      <name val="Calibri"/>
      <family val="2"/>
      <charset val="1"/>
    </font>
    <font>
      <b/>
      <sz val="11"/>
      <color rgb="FFFA7D00"/>
      <name val="Calibri"/>
      <family val="2"/>
      <charset val="1"/>
    </font>
    <font>
      <b/>
      <sz val="11"/>
      <color rgb="FF000000"/>
      <name val="Calibri"/>
      <family val="2"/>
      <charset val="1"/>
    </font>
    <font>
      <b/>
      <sz val="11"/>
      <name val="Calibri"/>
      <family val="2"/>
      <charset val="1"/>
    </font>
    <font>
      <sz val="11"/>
      <color rgb="FF000000"/>
      <name val="Calibri"/>
      <family val="2"/>
      <charset val="1"/>
    </font>
    <font>
      <sz val="11"/>
      <color rgb="FF000000"/>
      <name val="Calibri"/>
    </font>
    <font>
      <b/>
      <sz val="11"/>
      <color rgb="FF000000"/>
      <name val="Calibri"/>
    </font>
    <font>
      <b/>
      <sz val="11"/>
      <color rgb="FF000000"/>
      <name val="Aptos Narrow"/>
    </font>
    <font>
      <sz val="11"/>
      <color rgb="FF000000"/>
      <name val="Aptos Narrow"/>
    </font>
    <font>
      <b/>
      <sz val="11"/>
      <color rgb="FF000000"/>
      <name val="Aptos Narrow"/>
      <charset val="1"/>
    </font>
    <font>
      <sz val="11"/>
      <color rgb="FF000000"/>
      <name val="Calibri"/>
      <family val="2"/>
    </font>
    <font>
      <sz val="11"/>
      <color theme="0"/>
      <name val="Calibri"/>
      <family val="2"/>
      <charset val="1"/>
    </font>
    <font>
      <sz val="11"/>
      <color rgb="FF3F3F76"/>
      <name val="Calibri"/>
      <scheme val="minor"/>
    </font>
    <font>
      <b/>
      <sz val="11"/>
      <color theme="0"/>
      <name val="Calibri"/>
      <scheme val="minor"/>
    </font>
    <font>
      <b/>
      <sz val="11"/>
      <color rgb="FF000000"/>
      <name val="Calibri"/>
      <scheme val="minor"/>
    </font>
    <font>
      <b/>
      <sz val="11"/>
      <color rgb="FFFF0000"/>
      <name val="Calibri"/>
      <family val="2"/>
      <charset val="1"/>
    </font>
  </fonts>
  <fills count="38">
    <fill>
      <patternFill patternType="none"/>
    </fill>
    <fill>
      <patternFill patternType="gray125"/>
    </fill>
    <fill>
      <patternFill patternType="solid">
        <fgColor rgb="FF4472C4"/>
        <bgColor rgb="FF666699"/>
      </patternFill>
    </fill>
    <fill>
      <patternFill patternType="solid">
        <fgColor rgb="FFF2F2F2"/>
        <bgColor rgb="FFFFFFFF"/>
      </patternFill>
    </fill>
    <fill>
      <patternFill patternType="solid">
        <fgColor rgb="FFA5A5A5"/>
        <bgColor rgb="FFA6A6A6"/>
      </patternFill>
    </fill>
    <fill>
      <patternFill patternType="solid">
        <fgColor rgb="FFFFD966"/>
        <bgColor rgb="FFFFFF99"/>
      </patternFill>
    </fill>
    <fill>
      <patternFill patternType="solid">
        <fgColor rgb="FFA9D18E"/>
        <bgColor rgb="FFB2B2B2"/>
      </patternFill>
    </fill>
    <fill>
      <patternFill patternType="solid">
        <fgColor rgb="FFA6A6A6"/>
        <bgColor rgb="FFA5A5A5"/>
      </patternFill>
    </fill>
    <fill>
      <patternFill patternType="solid">
        <fgColor rgb="FFB2B2B2"/>
        <bgColor rgb="FFA6A6A6"/>
      </patternFill>
    </fill>
    <fill>
      <patternFill patternType="solid">
        <fgColor rgb="FF468A1A"/>
        <bgColor rgb="FF808000"/>
      </patternFill>
    </fill>
    <fill>
      <patternFill patternType="solid">
        <fgColor rgb="FF7030A0"/>
        <bgColor indexed="64"/>
      </patternFill>
    </fill>
    <fill>
      <patternFill patternType="solid">
        <fgColor theme="4"/>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rgb="FFB2B2B2"/>
        <bgColor indexed="64"/>
      </patternFill>
    </fill>
    <fill>
      <patternFill patternType="solid">
        <fgColor rgb="FFFF0000"/>
        <bgColor indexed="64"/>
      </patternFill>
    </fill>
    <fill>
      <patternFill patternType="solid">
        <fgColor rgb="FFFFC000"/>
        <bgColor indexed="64"/>
      </patternFill>
    </fill>
    <fill>
      <patternFill patternType="solid">
        <fgColor theme="5"/>
        <bgColor indexed="64"/>
      </patternFill>
    </fill>
    <fill>
      <patternFill patternType="solid">
        <fgColor theme="2"/>
        <bgColor indexed="64"/>
      </patternFill>
    </fill>
    <fill>
      <patternFill patternType="solid">
        <fgColor theme="1"/>
        <bgColor indexed="64"/>
      </patternFill>
    </fill>
    <fill>
      <patternFill patternType="solid">
        <fgColor theme="7"/>
        <bgColor indexed="64"/>
      </patternFill>
    </fill>
    <fill>
      <patternFill patternType="solid">
        <fgColor theme="9"/>
        <bgColor indexed="64"/>
      </patternFill>
    </fill>
    <fill>
      <patternFill patternType="solid">
        <fgColor rgb="FFFFBABA"/>
        <bgColor indexed="64"/>
      </patternFill>
    </fill>
    <fill>
      <patternFill patternType="solid">
        <fgColor theme="5" tint="-0.249977111117893"/>
        <bgColor indexed="64"/>
      </patternFill>
    </fill>
    <fill>
      <patternFill patternType="solid">
        <fgColor theme="1" tint="0.499984740745262"/>
        <bgColor indexed="64"/>
      </patternFill>
    </fill>
    <fill>
      <patternFill patternType="solid">
        <fgColor rgb="FF0070C0"/>
        <bgColor indexed="64"/>
      </patternFill>
    </fill>
    <fill>
      <patternFill patternType="solid">
        <fgColor rgb="FF59FFE6"/>
        <bgColor indexed="64"/>
      </patternFill>
    </fill>
    <fill>
      <patternFill patternType="solid">
        <fgColor rgb="FFC65911"/>
        <bgColor indexed="64"/>
      </patternFill>
    </fill>
    <fill>
      <patternFill patternType="solid">
        <fgColor theme="7" tint="0.79998168889431442"/>
        <bgColor indexed="64"/>
      </patternFill>
    </fill>
    <fill>
      <patternFill patternType="solid">
        <fgColor rgb="FFFFCC99"/>
      </patternFill>
    </fill>
    <fill>
      <patternFill patternType="solid">
        <fgColor rgb="FFA5A5A5"/>
      </patternFill>
    </fill>
    <fill>
      <patternFill patternType="solid">
        <fgColor theme="0" tint="-4.9989318521683403E-2"/>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theme="7" tint="-0.249977111117893"/>
        <bgColor indexed="64"/>
      </patternFill>
    </fill>
    <fill>
      <patternFill patternType="solid">
        <fgColor theme="4" tint="0.39997558519241921"/>
        <bgColor indexed="64"/>
      </patternFill>
    </fill>
    <fill>
      <patternFill patternType="solid">
        <fgColor theme="0"/>
        <bgColor indexed="64"/>
      </patternFill>
    </fill>
  </fills>
  <borders count="77">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rgb="FF000000"/>
      </bottom>
      <diagonal/>
    </border>
    <border>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thin">
        <color auto="1"/>
      </bottom>
      <diagonal/>
    </border>
    <border>
      <left/>
      <right/>
      <top/>
      <bottom style="thin">
        <color auto="1"/>
      </bottom>
      <diagonal/>
    </border>
    <border>
      <left/>
      <right style="medium">
        <color rgb="FF000000"/>
      </right>
      <top/>
      <bottom style="thin">
        <color auto="1"/>
      </bottom>
      <diagonal/>
    </border>
    <border>
      <left style="medium">
        <color rgb="FF000000"/>
      </left>
      <right style="thin">
        <color auto="1"/>
      </right>
      <top style="thin">
        <color auto="1"/>
      </top>
      <bottom style="thin">
        <color auto="1"/>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thin">
        <color auto="1"/>
      </bottom>
      <diagonal/>
    </border>
    <border>
      <left/>
      <right style="medium">
        <color rgb="FF000000"/>
      </right>
      <top style="medium">
        <color rgb="FF000000"/>
      </top>
      <bottom style="thin">
        <color auto="1"/>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auto="1"/>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auto="1"/>
      </right>
      <top style="medium">
        <color rgb="FF000000"/>
      </top>
      <bottom style="medium">
        <color rgb="FF000000"/>
      </bottom>
      <diagonal/>
    </border>
    <border>
      <left style="thin">
        <color auto="1"/>
      </left>
      <right style="thin">
        <color auto="1"/>
      </right>
      <top style="medium">
        <color rgb="FF000000"/>
      </top>
      <bottom style="medium">
        <color rgb="FF000000"/>
      </bottom>
      <diagonal/>
    </border>
    <border>
      <left style="thin">
        <color auto="1"/>
      </left>
      <right style="thin">
        <color auto="1"/>
      </right>
      <top style="medium">
        <color rgb="FF000000"/>
      </top>
      <bottom/>
      <diagonal/>
    </border>
    <border>
      <left/>
      <right style="medium">
        <color rgb="FF000000"/>
      </right>
      <top style="thin">
        <color auto="1"/>
      </top>
      <bottom style="thin">
        <color auto="1"/>
      </bottom>
      <diagonal/>
    </border>
    <border>
      <left style="thin">
        <color auto="1"/>
      </left>
      <right/>
      <top style="medium">
        <color rgb="FF000000"/>
      </top>
      <bottom style="medium">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right style="thin">
        <color rgb="FF000000"/>
      </right>
      <top style="medium">
        <color rgb="FF000000"/>
      </top>
      <bottom/>
      <diagonal/>
    </border>
    <border>
      <left/>
      <right style="thin">
        <color rgb="FF000000"/>
      </right>
      <top/>
      <bottom style="medium">
        <color rgb="FF000000"/>
      </bottom>
      <diagonal/>
    </border>
    <border>
      <left style="medium">
        <color rgb="FF000000"/>
      </left>
      <right style="thin">
        <color rgb="FF000000"/>
      </right>
      <top/>
      <bottom/>
      <diagonal/>
    </border>
    <border>
      <left/>
      <right style="thin">
        <color rgb="FF000000"/>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rgb="FF000000"/>
      </left>
      <right style="thin">
        <color auto="1"/>
      </right>
      <top style="medium">
        <color rgb="FF000000"/>
      </top>
      <bottom/>
      <diagonal/>
    </border>
    <border>
      <left style="double">
        <color rgb="FF3F3F3F"/>
      </left>
      <right style="double">
        <color rgb="FF3F3F3F"/>
      </right>
      <top style="double">
        <color rgb="FF3F3F3F"/>
      </top>
      <bottom style="double">
        <color rgb="FF3F3F3F"/>
      </bottom>
      <diagonal/>
    </border>
    <border>
      <left style="double">
        <color rgb="FF000000"/>
      </left>
      <right style="double">
        <color rgb="FF000000"/>
      </right>
      <top style="double">
        <color rgb="FF000000"/>
      </top>
      <bottom style="thin">
        <color rgb="FF7F7F7F"/>
      </bottom>
      <diagonal/>
    </border>
    <border>
      <left style="double">
        <color rgb="FF000000"/>
      </left>
      <right style="double">
        <color rgb="FF000000"/>
      </right>
      <top style="thin">
        <color rgb="FF7F7F7F"/>
      </top>
      <bottom style="double">
        <color rgb="FF000000"/>
      </bottom>
      <diagonal/>
    </border>
    <border>
      <left style="double">
        <color rgb="FF3F3F3F"/>
      </left>
      <right style="double">
        <color rgb="FF3F3F3F"/>
      </right>
      <top style="double">
        <color rgb="FF3F3F3F"/>
      </top>
      <bottom/>
      <diagonal/>
    </border>
    <border>
      <left style="double">
        <color rgb="FF000000"/>
      </left>
      <right style="double">
        <color rgb="FF000000"/>
      </right>
      <top style="double">
        <color rgb="FF000000"/>
      </top>
      <bottom style="double">
        <color rgb="FF000000"/>
      </bottom>
      <diagonal/>
    </border>
    <border>
      <left style="double">
        <color rgb="FF000000"/>
      </left>
      <right style="double">
        <color rgb="FF000000"/>
      </right>
      <top style="thin">
        <color rgb="FF7F7F7F"/>
      </top>
      <bottom style="thin">
        <color rgb="FF7F7F7F"/>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top style="medium">
        <color rgb="FF000000"/>
      </top>
      <bottom/>
      <diagonal/>
    </border>
    <border>
      <left style="thin">
        <color rgb="FF000000"/>
      </left>
      <right style="thin">
        <color rgb="FF000000"/>
      </right>
      <top/>
      <bottom style="thin">
        <color rgb="FF000000"/>
      </bottom>
      <diagonal/>
    </border>
    <border>
      <left style="double">
        <color rgb="FF000000"/>
      </left>
      <right style="double">
        <color rgb="FF000000"/>
      </right>
      <top style="thin">
        <color rgb="FF7F7F7F"/>
      </top>
      <bottom style="thin">
        <color rgb="FF000000"/>
      </bottom>
      <diagonal/>
    </border>
    <border>
      <left style="double">
        <color rgb="FF000000"/>
      </left>
      <right style="double">
        <color rgb="FF000000"/>
      </right>
      <top style="thin">
        <color rgb="FF000000"/>
      </top>
      <bottom style="double">
        <color rgb="FF000000"/>
      </bottom>
      <diagonal/>
    </border>
    <border>
      <left style="double">
        <color rgb="FF000000"/>
      </left>
      <right style="double">
        <color rgb="FF000000"/>
      </right>
      <top style="double">
        <color rgb="FF000000"/>
      </top>
      <bottom style="thin">
        <color rgb="FF000000"/>
      </bottom>
      <diagonal/>
    </border>
    <border>
      <left style="double">
        <color rgb="FF000000"/>
      </left>
      <right style="double">
        <color rgb="FF000000"/>
      </right>
      <top style="thin">
        <color rgb="FF000000"/>
      </top>
      <bottom style="thin">
        <color rgb="FF7F7F7F"/>
      </bottom>
      <diagonal/>
    </border>
    <border>
      <left style="double">
        <color rgb="FF000000"/>
      </left>
      <right style="double">
        <color rgb="FF000000"/>
      </right>
      <top style="thin">
        <color rgb="FF000000"/>
      </top>
      <bottom style="thin">
        <color rgb="FF000000"/>
      </bottom>
      <diagonal/>
    </border>
    <border>
      <left/>
      <right style="medium">
        <color rgb="FF000000"/>
      </right>
      <top style="medium">
        <color rgb="FF000000"/>
      </top>
      <bottom style="thin">
        <color rgb="FF000000"/>
      </bottom>
      <diagonal/>
    </border>
  </borders>
  <cellStyleXfs count="8">
    <xf numFmtId="0" fontId="0" fillId="0" borderId="0"/>
    <xf numFmtId="0" fontId="1" fillId="2" borderId="0" applyBorder="0" applyProtection="0"/>
    <xf numFmtId="0" fontId="2" fillId="3" borderId="1" applyProtection="0"/>
    <xf numFmtId="0" fontId="1" fillId="4" borderId="0" applyBorder="0" applyProtection="0"/>
    <xf numFmtId="0" fontId="5" fillId="5" borderId="0" applyBorder="0" applyProtection="0"/>
    <xf numFmtId="0" fontId="5" fillId="6" borderId="0" applyBorder="0" applyProtection="0"/>
    <xf numFmtId="0" fontId="13" fillId="30" borderId="1" applyNumberFormat="0" applyAlignment="0" applyProtection="0"/>
    <xf numFmtId="0" fontId="14" fillId="31" borderId="57" applyNumberFormat="0" applyAlignment="0" applyProtection="0"/>
  </cellStyleXfs>
  <cellXfs count="241">
    <xf numFmtId="0" fontId="0" fillId="0" borderId="0" xfId="0"/>
    <xf numFmtId="0" fontId="3" fillId="0" borderId="0" xfId="0" applyFont="1"/>
    <xf numFmtId="2" fontId="0" fillId="0" borderId="0" xfId="0" applyNumberFormat="1"/>
    <xf numFmtId="0" fontId="6" fillId="0" borderId="0" xfId="0" applyFont="1"/>
    <xf numFmtId="0" fontId="9" fillId="0" borderId="0" xfId="0" applyFont="1"/>
    <xf numFmtId="0" fontId="10" fillId="0" borderId="0" xfId="0" applyFont="1"/>
    <xf numFmtId="0" fontId="0" fillId="14" borderId="7" xfId="0" applyFill="1" applyBorder="1"/>
    <xf numFmtId="0" fontId="0" fillId="0" borderId="7" xfId="0" applyBorder="1"/>
    <xf numFmtId="2" fontId="0" fillId="0" borderId="7" xfId="0" applyNumberFormat="1" applyBorder="1"/>
    <xf numFmtId="0" fontId="4" fillId="15" borderId="2" xfId="0" applyFont="1" applyFill="1" applyBorder="1" applyAlignment="1">
      <alignment horizontal="center"/>
    </xf>
    <xf numFmtId="0" fontId="3" fillId="7" borderId="2"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11" fillId="17" borderId="0" xfId="0" applyFont="1" applyFill="1"/>
    <xf numFmtId="0" fontId="11" fillId="0" borderId="0" xfId="0" applyFont="1"/>
    <xf numFmtId="0" fontId="3" fillId="13" borderId="8" xfId="0" applyFont="1" applyFill="1" applyBorder="1"/>
    <xf numFmtId="0" fontId="3" fillId="8" borderId="15" xfId="2" applyFont="1" applyFill="1" applyBorder="1" applyAlignment="1" applyProtection="1">
      <alignment horizontal="center"/>
    </xf>
    <xf numFmtId="0" fontId="0" fillId="19" borderId="16" xfId="0" applyFill="1" applyBorder="1"/>
    <xf numFmtId="2" fontId="0" fillId="19" borderId="0" xfId="0" applyNumberFormat="1" applyFill="1"/>
    <xf numFmtId="2" fontId="0" fillId="19" borderId="17" xfId="0" applyNumberFormat="1" applyFill="1" applyBorder="1"/>
    <xf numFmtId="0" fontId="0" fillId="19" borderId="17" xfId="0" applyFill="1" applyBorder="1"/>
    <xf numFmtId="2" fontId="0" fillId="13" borderId="8" xfId="0" applyNumberFormat="1" applyFill="1" applyBorder="1"/>
    <xf numFmtId="2" fontId="0" fillId="13" borderId="11" xfId="0" applyNumberFormat="1" applyFill="1" applyBorder="1"/>
    <xf numFmtId="0" fontId="0" fillId="13" borderId="6" xfId="0" applyFill="1" applyBorder="1"/>
    <xf numFmtId="0" fontId="0" fillId="13" borderId="25" xfId="0" applyFill="1" applyBorder="1"/>
    <xf numFmtId="0" fontId="3" fillId="13" borderId="25" xfId="0" applyFont="1" applyFill="1" applyBorder="1"/>
    <xf numFmtId="2" fontId="0" fillId="13" borderId="23" xfId="0" applyNumberFormat="1" applyFill="1" applyBorder="1"/>
    <xf numFmtId="0" fontId="0" fillId="13" borderId="23" xfId="0" applyFill="1" applyBorder="1"/>
    <xf numFmtId="0" fontId="0" fillId="23" borderId="23" xfId="0" applyFill="1" applyBorder="1"/>
    <xf numFmtId="0" fontId="0" fillId="23" borderId="24" xfId="0" applyFill="1" applyBorder="1"/>
    <xf numFmtId="0" fontId="0" fillId="23" borderId="20" xfId="0" applyFill="1" applyBorder="1"/>
    <xf numFmtId="2" fontId="0" fillId="13" borderId="25" xfId="0" applyNumberFormat="1" applyFill="1" applyBorder="1"/>
    <xf numFmtId="0" fontId="0" fillId="23" borderId="25" xfId="0" applyFill="1" applyBorder="1"/>
    <xf numFmtId="0" fontId="0" fillId="23" borderId="16" xfId="0" applyFill="1" applyBorder="1"/>
    <xf numFmtId="0" fontId="0" fillId="23" borderId="28" xfId="0" applyFill="1" applyBorder="1"/>
    <xf numFmtId="2" fontId="0" fillId="23" borderId="25" xfId="0" applyNumberFormat="1" applyFill="1" applyBorder="1"/>
    <xf numFmtId="2" fontId="0" fillId="23" borderId="16" xfId="0" applyNumberFormat="1" applyFill="1" applyBorder="1"/>
    <xf numFmtId="2" fontId="0" fillId="23" borderId="28" xfId="0" applyNumberFormat="1" applyFill="1" applyBorder="1"/>
    <xf numFmtId="0" fontId="4" fillId="24" borderId="22" xfId="0" applyFont="1" applyFill="1" applyBorder="1" applyAlignment="1">
      <alignment horizontal="center"/>
    </xf>
    <xf numFmtId="0" fontId="3" fillId="24" borderId="30" xfId="2" applyFont="1" applyFill="1" applyBorder="1" applyAlignment="1" applyProtection="1">
      <alignment horizontal="center"/>
    </xf>
    <xf numFmtId="0" fontId="4" fillId="24" borderId="31" xfId="0" applyFont="1" applyFill="1" applyBorder="1" applyAlignment="1">
      <alignment horizontal="center"/>
    </xf>
    <xf numFmtId="0" fontId="4" fillId="24" borderId="32" xfId="0" applyFont="1" applyFill="1" applyBorder="1" applyAlignment="1">
      <alignment horizontal="center"/>
    </xf>
    <xf numFmtId="0" fontId="4" fillId="15" borderId="3" xfId="0" applyFont="1" applyFill="1" applyBorder="1" applyAlignment="1">
      <alignment horizontal="center"/>
    </xf>
    <xf numFmtId="0" fontId="4" fillId="15" borderId="33" xfId="0" applyFont="1" applyFill="1" applyBorder="1" applyAlignment="1">
      <alignment horizontal="center"/>
    </xf>
    <xf numFmtId="0" fontId="0" fillId="25" borderId="27" xfId="0" applyFill="1" applyBorder="1"/>
    <xf numFmtId="0" fontId="0" fillId="25" borderId="16" xfId="0" applyFill="1" applyBorder="1"/>
    <xf numFmtId="0" fontId="0" fillId="25" borderId="17" xfId="0" applyFill="1" applyBorder="1"/>
    <xf numFmtId="0" fontId="0" fillId="25" borderId="28" xfId="0" applyFill="1" applyBorder="1"/>
    <xf numFmtId="0" fontId="0" fillId="25" borderId="21" xfId="0" applyFill="1" applyBorder="1"/>
    <xf numFmtId="0" fontId="4" fillId="24" borderId="34" xfId="0" applyFont="1" applyFill="1" applyBorder="1" applyAlignment="1">
      <alignment horizontal="center"/>
    </xf>
    <xf numFmtId="0" fontId="0" fillId="19" borderId="37" xfId="0" applyFill="1" applyBorder="1" applyAlignment="1">
      <alignment horizontal="center"/>
    </xf>
    <xf numFmtId="0" fontId="0" fillId="19" borderId="38" xfId="0" applyFill="1" applyBorder="1"/>
    <xf numFmtId="2" fontId="0" fillId="19" borderId="16" xfId="0" applyNumberFormat="1" applyFill="1" applyBorder="1"/>
    <xf numFmtId="2" fontId="0" fillId="19" borderId="28" xfId="0" applyNumberFormat="1" applyFill="1" applyBorder="1"/>
    <xf numFmtId="2" fontId="0" fillId="19" borderId="43" xfId="0" applyNumberFormat="1" applyFill="1" applyBorder="1"/>
    <xf numFmtId="2" fontId="0" fillId="19" borderId="40" xfId="0" applyNumberFormat="1" applyFill="1" applyBorder="1"/>
    <xf numFmtId="0" fontId="0" fillId="19" borderId="47" xfId="0" applyFill="1" applyBorder="1"/>
    <xf numFmtId="0" fontId="0" fillId="19" borderId="48" xfId="0" applyFill="1" applyBorder="1"/>
    <xf numFmtId="2" fontId="0" fillId="19" borderId="44" xfId="0" applyNumberFormat="1" applyFill="1" applyBorder="1"/>
    <xf numFmtId="2" fontId="0" fillId="19" borderId="39" xfId="0" applyNumberFormat="1" applyFill="1" applyBorder="1"/>
    <xf numFmtId="2" fontId="0" fillId="19" borderId="41" xfId="0" applyNumberFormat="1" applyFill="1" applyBorder="1"/>
    <xf numFmtId="2" fontId="0" fillId="19" borderId="42" xfId="0" applyNumberFormat="1" applyFill="1" applyBorder="1"/>
    <xf numFmtId="2" fontId="0" fillId="19" borderId="26" xfId="0" applyNumberFormat="1" applyFill="1" applyBorder="1"/>
    <xf numFmtId="2" fontId="0" fillId="19" borderId="29" xfId="0" applyNumberFormat="1" applyFill="1" applyBorder="1"/>
    <xf numFmtId="2" fontId="0" fillId="19" borderId="49" xfId="0" applyNumberFormat="1" applyFill="1" applyBorder="1"/>
    <xf numFmtId="2" fontId="0" fillId="19" borderId="36" xfId="0" applyNumberFormat="1" applyFill="1" applyBorder="1"/>
    <xf numFmtId="2" fontId="0" fillId="19" borderId="50" xfId="0" applyNumberFormat="1" applyFill="1" applyBorder="1"/>
    <xf numFmtId="2" fontId="0" fillId="19" borderId="51" xfId="0" applyNumberFormat="1" applyFill="1" applyBorder="1"/>
    <xf numFmtId="2" fontId="0" fillId="19" borderId="35" xfId="0" applyNumberFormat="1" applyFill="1" applyBorder="1"/>
    <xf numFmtId="2" fontId="0" fillId="19" borderId="52" xfId="0" applyNumberFormat="1" applyFill="1" applyBorder="1"/>
    <xf numFmtId="2" fontId="0" fillId="29" borderId="43" xfId="0" applyNumberFormat="1" applyFill="1" applyBorder="1"/>
    <xf numFmtId="2" fontId="0" fillId="29" borderId="41" xfId="0" applyNumberFormat="1" applyFill="1" applyBorder="1"/>
    <xf numFmtId="2" fontId="0" fillId="29" borderId="25" xfId="0" applyNumberFormat="1" applyFill="1" applyBorder="1"/>
    <xf numFmtId="2" fontId="0" fillId="29" borderId="16" xfId="0" applyNumberFormat="1" applyFill="1" applyBorder="1"/>
    <xf numFmtId="2" fontId="0" fillId="29" borderId="39" xfId="0" applyNumberFormat="1" applyFill="1" applyBorder="1"/>
    <xf numFmtId="2" fontId="0" fillId="29" borderId="40" xfId="0" applyNumberFormat="1" applyFill="1" applyBorder="1"/>
    <xf numFmtId="2" fontId="0" fillId="29" borderId="44" xfId="0" applyNumberFormat="1" applyFill="1" applyBorder="1"/>
    <xf numFmtId="2" fontId="0" fillId="29" borderId="42" xfId="0" applyNumberFormat="1" applyFill="1" applyBorder="1"/>
    <xf numFmtId="0" fontId="3" fillId="24" borderId="56" xfId="2" applyFont="1" applyFill="1" applyBorder="1" applyAlignment="1" applyProtection="1">
      <alignment horizontal="center"/>
    </xf>
    <xf numFmtId="2" fontId="0" fillId="19" borderId="27" xfId="0" applyNumberFormat="1" applyFill="1" applyBorder="1"/>
    <xf numFmtId="2" fontId="0" fillId="19" borderId="21" xfId="0" applyNumberFormat="1" applyFill="1" applyBorder="1"/>
    <xf numFmtId="0" fontId="0" fillId="15" borderId="8" xfId="0" applyFill="1" applyBorder="1"/>
    <xf numFmtId="0" fontId="0" fillId="15" borderId="10" xfId="0" applyFill="1" applyBorder="1"/>
    <xf numFmtId="0" fontId="0" fillId="15" borderId="11" xfId="0" applyFill="1" applyBorder="1"/>
    <xf numFmtId="0" fontId="0" fillId="16" borderId="9" xfId="0" applyFill="1" applyBorder="1"/>
    <xf numFmtId="0" fontId="0" fillId="16" borderId="10" xfId="0" applyFill="1" applyBorder="1"/>
    <xf numFmtId="0" fontId="3" fillId="16" borderId="8" xfId="0" applyFont="1" applyFill="1" applyBorder="1"/>
    <xf numFmtId="0" fontId="13" fillId="30" borderId="58" xfId="6" applyBorder="1"/>
    <xf numFmtId="0" fontId="13" fillId="30" borderId="59" xfId="6" applyBorder="1"/>
    <xf numFmtId="0" fontId="15" fillId="31" borderId="60" xfId="7" applyFont="1" applyBorder="1" applyAlignment="1">
      <alignment horizontal="center"/>
    </xf>
    <xf numFmtId="0" fontId="13" fillId="30" borderId="61" xfId="6" applyBorder="1"/>
    <xf numFmtId="0" fontId="13" fillId="30" borderId="62" xfId="6" applyBorder="1"/>
    <xf numFmtId="0" fontId="0" fillId="25" borderId="0" xfId="0" applyFill="1"/>
    <xf numFmtId="2" fontId="0" fillId="19" borderId="53" xfId="0" applyNumberFormat="1" applyFill="1" applyBorder="1"/>
    <xf numFmtId="2" fontId="0" fillId="19" borderId="54" xfId="0" applyNumberFormat="1" applyFill="1" applyBorder="1"/>
    <xf numFmtId="2" fontId="0" fillId="19" borderId="55" xfId="0" applyNumberFormat="1" applyFill="1" applyBorder="1"/>
    <xf numFmtId="2" fontId="0" fillId="32" borderId="26" xfId="0" applyNumberFormat="1" applyFill="1" applyBorder="1"/>
    <xf numFmtId="2" fontId="0" fillId="32" borderId="27" xfId="0" applyNumberFormat="1" applyFill="1" applyBorder="1"/>
    <xf numFmtId="2" fontId="0" fillId="32" borderId="0" xfId="0" applyNumberFormat="1" applyFill="1"/>
    <xf numFmtId="2" fontId="0" fillId="32" borderId="17" xfId="0" applyNumberFormat="1" applyFill="1" applyBorder="1"/>
    <xf numFmtId="2" fontId="0" fillId="32" borderId="29" xfId="0" applyNumberFormat="1" applyFill="1" applyBorder="1"/>
    <xf numFmtId="2" fontId="0" fillId="32" borderId="21" xfId="0" applyNumberFormat="1" applyFill="1" applyBorder="1"/>
    <xf numFmtId="0" fontId="0" fillId="32" borderId="16" xfId="0" applyFill="1" applyBorder="1"/>
    <xf numFmtId="0" fontId="0" fillId="32" borderId="28" xfId="0" applyFill="1" applyBorder="1"/>
    <xf numFmtId="0" fontId="0" fillId="32" borderId="25" xfId="0" applyFill="1" applyBorder="1"/>
    <xf numFmtId="0" fontId="0" fillId="32" borderId="0" xfId="0" applyFill="1"/>
    <xf numFmtId="0" fontId="0" fillId="33" borderId="63" xfId="0" applyFill="1" applyBorder="1"/>
    <xf numFmtId="0" fontId="0" fillId="33" borderId="64" xfId="0" applyFill="1" applyBorder="1"/>
    <xf numFmtId="0" fontId="0" fillId="33" borderId="39" xfId="0" applyFill="1" applyBorder="1" applyAlignment="1">
      <alignment horizontal="center"/>
    </xf>
    <xf numFmtId="0" fontId="0" fillId="33" borderId="51" xfId="0" applyFill="1" applyBorder="1"/>
    <xf numFmtId="0" fontId="0" fillId="33" borderId="53" xfId="0" applyFill="1" applyBorder="1"/>
    <xf numFmtId="0" fontId="3" fillId="18" borderId="25" xfId="0" applyFont="1" applyFill="1" applyBorder="1" applyAlignment="1">
      <alignment horizontal="center"/>
    </xf>
    <xf numFmtId="0" fontId="0" fillId="32" borderId="24" xfId="0" applyFill="1" applyBorder="1"/>
    <xf numFmtId="0" fontId="0" fillId="32" borderId="20" xfId="0" applyFill="1" applyBorder="1"/>
    <xf numFmtId="0" fontId="3" fillId="18" borderId="11" xfId="0" applyFont="1" applyFill="1" applyBorder="1" applyAlignment="1">
      <alignment horizontal="center"/>
    </xf>
    <xf numFmtId="0" fontId="0" fillId="33" borderId="65" xfId="0" applyFill="1" applyBorder="1" applyAlignment="1">
      <alignment horizontal="center"/>
    </xf>
    <xf numFmtId="2" fontId="0" fillId="32" borderId="25" xfId="0" applyNumberFormat="1" applyFill="1" applyBorder="1"/>
    <xf numFmtId="2" fontId="0" fillId="32" borderId="16" xfId="0" applyNumberFormat="1" applyFill="1" applyBorder="1"/>
    <xf numFmtId="2" fontId="0" fillId="32" borderId="28" xfId="0" applyNumberFormat="1" applyFill="1" applyBorder="1"/>
    <xf numFmtId="0" fontId="12" fillId="16" borderId="21" xfId="0" applyFont="1" applyFill="1" applyBorder="1" applyAlignment="1">
      <alignment horizontal="center"/>
    </xf>
    <xf numFmtId="0" fontId="12" fillId="16" borderId="11" xfId="0" applyFont="1" applyFill="1" applyBorder="1" applyAlignment="1">
      <alignment horizontal="center"/>
    </xf>
    <xf numFmtId="2" fontId="0" fillId="37" borderId="23" xfId="0" applyNumberFormat="1" applyFill="1" applyBorder="1"/>
    <xf numFmtId="2" fontId="0" fillId="37" borderId="24" xfId="0" applyNumberFormat="1" applyFill="1" applyBorder="1"/>
    <xf numFmtId="0" fontId="12" fillId="16" borderId="23" xfId="0" applyFont="1" applyFill="1" applyBorder="1" applyAlignment="1">
      <alignment horizontal="center"/>
    </xf>
    <xf numFmtId="0" fontId="0" fillId="0" borderId="20" xfId="0" applyBorder="1"/>
    <xf numFmtId="0" fontId="0" fillId="13" borderId="0" xfId="0" applyFill="1"/>
    <xf numFmtId="0" fontId="0" fillId="0" borderId="6" xfId="0" applyBorder="1"/>
    <xf numFmtId="0" fontId="0" fillId="0" borderId="66" xfId="0" applyBorder="1"/>
    <xf numFmtId="0" fontId="13" fillId="35" borderId="67" xfId="6" applyFill="1" applyBorder="1"/>
    <xf numFmtId="0" fontId="0" fillId="25" borderId="25" xfId="0" applyFill="1" applyBorder="1"/>
    <xf numFmtId="0" fontId="13" fillId="35" borderId="68" xfId="6" applyFill="1" applyBorder="1"/>
    <xf numFmtId="0" fontId="15" fillId="31" borderId="67" xfId="7" applyFont="1" applyBorder="1" applyAlignment="1">
      <alignment horizontal="center"/>
    </xf>
    <xf numFmtId="0" fontId="0" fillId="25" borderId="29" xfId="0" applyFill="1" applyBorder="1"/>
    <xf numFmtId="0" fontId="4" fillId="24" borderId="69" xfId="0" applyFont="1" applyFill="1" applyBorder="1" applyAlignment="1">
      <alignment horizontal="center"/>
    </xf>
    <xf numFmtId="0" fontId="13" fillId="35" borderId="70" xfId="6" applyFill="1" applyBorder="1"/>
    <xf numFmtId="0" fontId="13" fillId="30" borderId="71" xfId="6" applyBorder="1"/>
    <xf numFmtId="0" fontId="13" fillId="30" borderId="72" xfId="6" applyBorder="1"/>
    <xf numFmtId="0" fontId="13" fillId="30" borderId="73" xfId="6" applyBorder="1"/>
    <xf numFmtId="0" fontId="13" fillId="30" borderId="74" xfId="6" applyBorder="1"/>
    <xf numFmtId="0" fontId="13" fillId="30" borderId="75" xfId="6" applyBorder="1"/>
    <xf numFmtId="2" fontId="0" fillId="0" borderId="24" xfId="0" applyNumberFormat="1" applyBorder="1"/>
    <xf numFmtId="2" fontId="0" fillId="0" borderId="20" xfId="0" applyNumberFormat="1" applyBorder="1"/>
    <xf numFmtId="2" fontId="0" fillId="29" borderId="0" xfId="0" applyNumberFormat="1" applyFill="1"/>
    <xf numFmtId="2" fontId="0" fillId="29" borderId="23" xfId="0" applyNumberFormat="1" applyFill="1" applyBorder="1"/>
    <xf numFmtId="2" fontId="0" fillId="29" borderId="24" xfId="0" applyNumberFormat="1" applyFill="1" applyBorder="1"/>
    <xf numFmtId="2" fontId="0" fillId="29" borderId="20" xfId="0" applyNumberFormat="1" applyFill="1" applyBorder="1"/>
    <xf numFmtId="0" fontId="12" fillId="16" borderId="27" xfId="0" applyFont="1" applyFill="1" applyBorder="1" applyAlignment="1">
      <alignment horizontal="center"/>
    </xf>
    <xf numFmtId="2" fontId="0" fillId="37" borderId="27" xfId="0" applyNumberFormat="1" applyFill="1" applyBorder="1"/>
    <xf numFmtId="2" fontId="0" fillId="37" borderId="17" xfId="0" applyNumberFormat="1" applyFill="1" applyBorder="1"/>
    <xf numFmtId="2" fontId="0" fillId="29" borderId="28" xfId="0" applyNumberFormat="1" applyFill="1" applyBorder="1"/>
    <xf numFmtId="2" fontId="0" fillId="0" borderId="17" xfId="0" applyNumberFormat="1" applyBorder="1"/>
    <xf numFmtId="2" fontId="0" fillId="0" borderId="21" xfId="0" applyNumberFormat="1" applyBorder="1"/>
    <xf numFmtId="0" fontId="0" fillId="19" borderId="44" xfId="0" applyFill="1" applyBorder="1" applyAlignment="1">
      <alignment horizontal="center"/>
    </xf>
    <xf numFmtId="0" fontId="0" fillId="19" borderId="35" xfId="0" applyFill="1" applyBorder="1"/>
    <xf numFmtId="0" fontId="0" fillId="19" borderId="36" xfId="0" applyFill="1" applyBorder="1"/>
    <xf numFmtId="0" fontId="0" fillId="19" borderId="0" xfId="0" applyFill="1"/>
    <xf numFmtId="2" fontId="16" fillId="19" borderId="17" xfId="0" applyNumberFormat="1" applyFont="1" applyFill="1" applyBorder="1"/>
    <xf numFmtId="2" fontId="6" fillId="19" borderId="17" xfId="0" applyNumberFormat="1" applyFont="1" applyFill="1" applyBorder="1"/>
    <xf numFmtId="0" fontId="1" fillId="9" borderId="2" xfId="1" applyFill="1" applyBorder="1" applyAlignment="1" applyProtection="1">
      <alignment horizontal="center" vertical="center"/>
    </xf>
    <xf numFmtId="0" fontId="1" fillId="11" borderId="3" xfId="1" applyFill="1" applyBorder="1" applyAlignment="1" applyProtection="1">
      <alignment horizontal="center" vertical="center"/>
    </xf>
    <xf numFmtId="0" fontId="1" fillId="11" borderId="5" xfId="1" applyFill="1" applyBorder="1" applyAlignment="1" applyProtection="1">
      <alignment horizontal="center" vertical="center"/>
    </xf>
    <xf numFmtId="0" fontId="1" fillId="11" borderId="4" xfId="1" applyFill="1" applyBorder="1" applyAlignment="1" applyProtection="1">
      <alignment horizontal="center" vertical="center"/>
    </xf>
    <xf numFmtId="0" fontId="3" fillId="21" borderId="8" xfId="0" applyFont="1" applyFill="1" applyBorder="1" applyAlignment="1">
      <alignment horizontal="center"/>
    </xf>
    <xf numFmtId="0" fontId="3" fillId="21" borderId="9" xfId="0" applyFont="1" applyFill="1" applyBorder="1" applyAlignment="1">
      <alignment horizontal="center"/>
    </xf>
    <xf numFmtId="0" fontId="3" fillId="21" borderId="10" xfId="0" applyFont="1" applyFill="1" applyBorder="1" applyAlignment="1">
      <alignment horizontal="center"/>
    </xf>
    <xf numFmtId="0" fontId="3" fillId="18" borderId="8" xfId="0" applyFont="1" applyFill="1" applyBorder="1" applyAlignment="1">
      <alignment horizontal="center"/>
    </xf>
    <xf numFmtId="0" fontId="3" fillId="18" borderId="9" xfId="0" applyFont="1" applyFill="1" applyBorder="1" applyAlignment="1">
      <alignment horizontal="center"/>
    </xf>
    <xf numFmtId="0" fontId="3" fillId="18" borderId="10" xfId="0" applyFont="1" applyFill="1" applyBorder="1" applyAlignment="1">
      <alignment horizontal="center"/>
    </xf>
    <xf numFmtId="0" fontId="12" fillId="20" borderId="18" xfId="0" applyFont="1" applyFill="1" applyBorder="1" applyAlignment="1">
      <alignment horizontal="center"/>
    </xf>
    <xf numFmtId="0" fontId="12" fillId="20" borderId="13" xfId="0" applyFont="1" applyFill="1" applyBorder="1" applyAlignment="1">
      <alignment horizontal="center"/>
    </xf>
    <xf numFmtId="0" fontId="12" fillId="20" borderId="0" xfId="0" applyFont="1" applyFill="1" applyAlignment="1">
      <alignment horizontal="center"/>
    </xf>
    <xf numFmtId="0" fontId="12" fillId="20" borderId="14" xfId="0" applyFont="1" applyFill="1" applyBorder="1" applyAlignment="1">
      <alignment horizontal="center"/>
    </xf>
    <xf numFmtId="0" fontId="12" fillId="20" borderId="12" xfId="0" applyFont="1" applyFill="1" applyBorder="1" applyAlignment="1">
      <alignment horizontal="center"/>
    </xf>
    <xf numFmtId="0" fontId="12" fillId="20" borderId="26" xfId="0" applyFont="1" applyFill="1" applyBorder="1" applyAlignment="1">
      <alignment horizontal="center"/>
    </xf>
    <xf numFmtId="0" fontId="12" fillId="20" borderId="19" xfId="0" applyFont="1" applyFill="1" applyBorder="1" applyAlignment="1">
      <alignment horizontal="center"/>
    </xf>
    <xf numFmtId="0" fontId="12" fillId="20" borderId="25" xfId="0" applyFont="1" applyFill="1" applyBorder="1" applyAlignment="1">
      <alignment horizontal="center"/>
    </xf>
    <xf numFmtId="0" fontId="12" fillId="20" borderId="27" xfId="0" applyFont="1" applyFill="1" applyBorder="1" applyAlignment="1">
      <alignment horizontal="center"/>
    </xf>
    <xf numFmtId="0" fontId="12" fillId="20" borderId="17" xfId="0" applyFont="1" applyFill="1" applyBorder="1" applyAlignment="1">
      <alignment horizontal="center"/>
    </xf>
    <xf numFmtId="0" fontId="3" fillId="27" borderId="8" xfId="0" applyFont="1" applyFill="1" applyBorder="1" applyAlignment="1">
      <alignment horizontal="center"/>
    </xf>
    <xf numFmtId="0" fontId="3" fillId="27" borderId="9" xfId="0" applyFont="1" applyFill="1" applyBorder="1" applyAlignment="1">
      <alignment horizontal="center"/>
    </xf>
    <xf numFmtId="0" fontId="3" fillId="27" borderId="10" xfId="0" applyFont="1" applyFill="1" applyBorder="1" applyAlignment="1">
      <alignment horizontal="center"/>
    </xf>
    <xf numFmtId="0" fontId="3" fillId="22" borderId="8" xfId="0" applyFont="1" applyFill="1" applyBorder="1" applyAlignment="1">
      <alignment horizontal="center"/>
    </xf>
    <xf numFmtId="0" fontId="3" fillId="22" borderId="9" xfId="0" applyFont="1" applyFill="1" applyBorder="1" applyAlignment="1">
      <alignment horizontal="center"/>
    </xf>
    <xf numFmtId="0" fontId="3" fillId="22" borderId="10" xfId="0" applyFont="1" applyFill="1" applyBorder="1" applyAlignment="1">
      <alignment horizontal="center"/>
    </xf>
    <xf numFmtId="0" fontId="3" fillId="26" borderId="8" xfId="0" applyFont="1" applyFill="1" applyBorder="1" applyAlignment="1">
      <alignment horizontal="center"/>
    </xf>
    <xf numFmtId="0" fontId="3" fillId="26" borderId="9" xfId="0" applyFont="1" applyFill="1" applyBorder="1" applyAlignment="1">
      <alignment horizontal="center"/>
    </xf>
    <xf numFmtId="0" fontId="3" fillId="26" borderId="10" xfId="0" applyFont="1" applyFill="1" applyBorder="1" applyAlignment="1">
      <alignment horizontal="center"/>
    </xf>
    <xf numFmtId="0" fontId="3" fillId="10" borderId="8" xfId="0" applyFont="1" applyFill="1" applyBorder="1" applyAlignment="1">
      <alignment horizontal="center"/>
    </xf>
    <xf numFmtId="0" fontId="3" fillId="10" borderId="9" xfId="0" applyFont="1" applyFill="1" applyBorder="1" applyAlignment="1">
      <alignment horizontal="center"/>
    </xf>
    <xf numFmtId="0" fontId="3" fillId="10" borderId="10" xfId="0" applyFont="1" applyFill="1" applyBorder="1" applyAlignment="1">
      <alignment horizontal="center"/>
    </xf>
    <xf numFmtId="0" fontId="3" fillId="36" borderId="23" xfId="0" applyFont="1" applyFill="1" applyBorder="1" applyAlignment="1">
      <alignment horizontal="center" vertical="center"/>
    </xf>
    <xf numFmtId="0" fontId="3" fillId="36" borderId="20" xfId="0" applyFont="1" applyFill="1" applyBorder="1" applyAlignment="1">
      <alignment horizontal="center" vertical="center"/>
    </xf>
    <xf numFmtId="2" fontId="3" fillId="29" borderId="24" xfId="0" applyNumberFormat="1" applyFont="1" applyFill="1" applyBorder="1" applyAlignment="1">
      <alignment horizontal="center" vertical="center"/>
    </xf>
    <xf numFmtId="0" fontId="3" fillId="29" borderId="24" xfId="0" applyFont="1" applyFill="1" applyBorder="1" applyAlignment="1">
      <alignment horizontal="center" vertical="center"/>
    </xf>
    <xf numFmtId="0" fontId="3" fillId="29" borderId="20" xfId="0" applyFont="1" applyFill="1" applyBorder="1" applyAlignment="1">
      <alignment horizontal="center" vertical="center"/>
    </xf>
    <xf numFmtId="0" fontId="12" fillId="16" borderId="8" xfId="0" applyFont="1" applyFill="1" applyBorder="1" applyAlignment="1">
      <alignment horizontal="center"/>
    </xf>
    <xf numFmtId="0" fontId="12" fillId="16" borderId="0" xfId="0" applyFont="1" applyFill="1" applyAlignment="1">
      <alignment horizontal="center"/>
    </xf>
    <xf numFmtId="0" fontId="12" fillId="16" borderId="9" xfId="0" applyFont="1" applyFill="1" applyBorder="1" applyAlignment="1">
      <alignment horizontal="center"/>
    </xf>
    <xf numFmtId="0" fontId="12" fillId="16" borderId="21" xfId="0" applyFont="1" applyFill="1" applyBorder="1" applyAlignment="1">
      <alignment horizontal="center"/>
    </xf>
    <xf numFmtId="2" fontId="3" fillId="29" borderId="54" xfId="0" applyNumberFormat="1" applyFont="1" applyFill="1" applyBorder="1" applyAlignment="1">
      <alignment horizontal="center" vertical="center"/>
    </xf>
    <xf numFmtId="2" fontId="3" fillId="29" borderId="55" xfId="0" applyNumberFormat="1" applyFont="1" applyFill="1" applyBorder="1" applyAlignment="1">
      <alignment horizontal="center" vertical="center"/>
    </xf>
    <xf numFmtId="0" fontId="3" fillId="28" borderId="23" xfId="0" applyFont="1" applyFill="1" applyBorder="1" applyAlignment="1">
      <alignment horizontal="center" vertical="center"/>
    </xf>
    <xf numFmtId="0" fontId="3" fillId="28" borderId="20" xfId="0" applyFont="1" applyFill="1" applyBorder="1" applyAlignment="1">
      <alignment horizontal="center" vertical="center"/>
    </xf>
    <xf numFmtId="0" fontId="3" fillId="8" borderId="46" xfId="2" applyFont="1" applyFill="1" applyBorder="1" applyAlignment="1" applyProtection="1">
      <alignment horizontal="center"/>
    </xf>
    <xf numFmtId="0" fontId="3" fillId="8" borderId="76" xfId="2" applyFont="1" applyFill="1" applyBorder="1" applyAlignment="1" applyProtection="1">
      <alignment horizontal="center"/>
    </xf>
    <xf numFmtId="0" fontId="3" fillId="13" borderId="27" xfId="0" applyFont="1" applyFill="1" applyBorder="1" applyAlignment="1">
      <alignment horizontal="center" vertical="center"/>
    </xf>
    <xf numFmtId="0" fontId="3" fillId="13" borderId="20" xfId="0" applyFont="1" applyFill="1" applyBorder="1" applyAlignment="1">
      <alignment horizontal="center" vertical="center"/>
    </xf>
    <xf numFmtId="0" fontId="3" fillId="13" borderId="21" xfId="0" applyFont="1" applyFill="1" applyBorder="1" applyAlignment="1">
      <alignment horizontal="center" vertical="center"/>
    </xf>
    <xf numFmtId="0" fontId="12" fillId="16" borderId="28" xfId="0" applyFont="1" applyFill="1" applyBorder="1" applyAlignment="1">
      <alignment horizontal="center"/>
    </xf>
    <xf numFmtId="0" fontId="12" fillId="16" borderId="26" xfId="0" applyFont="1" applyFill="1" applyBorder="1" applyAlignment="1">
      <alignment horizontal="center"/>
    </xf>
    <xf numFmtId="0" fontId="12" fillId="16" borderId="29" xfId="0" applyFont="1" applyFill="1" applyBorder="1" applyAlignment="1">
      <alignment horizontal="center"/>
    </xf>
    <xf numFmtId="0" fontId="12" fillId="16" borderId="17" xfId="0" applyFont="1" applyFill="1" applyBorder="1" applyAlignment="1">
      <alignment horizontal="center"/>
    </xf>
    <xf numFmtId="2" fontId="3" fillId="29" borderId="23" xfId="0" applyNumberFormat="1" applyFont="1" applyFill="1" applyBorder="1" applyAlignment="1">
      <alignment horizontal="center" vertical="center"/>
    </xf>
    <xf numFmtId="2" fontId="3" fillId="29" borderId="53" xfId="0" applyNumberFormat="1" applyFont="1" applyFill="1" applyBorder="1" applyAlignment="1">
      <alignment horizontal="center" vertical="center"/>
    </xf>
    <xf numFmtId="0" fontId="3" fillId="29" borderId="54" xfId="0" applyFont="1" applyFill="1" applyBorder="1" applyAlignment="1">
      <alignment horizontal="center" vertical="center"/>
    </xf>
    <xf numFmtId="0" fontId="3" fillId="29" borderId="55" xfId="0" applyFont="1" applyFill="1" applyBorder="1" applyAlignment="1">
      <alignment horizontal="center" vertical="center"/>
    </xf>
    <xf numFmtId="0" fontId="3" fillId="28" borderId="25" xfId="0" applyFont="1" applyFill="1" applyBorder="1" applyAlignment="1">
      <alignment horizontal="center" vertical="center"/>
    </xf>
    <xf numFmtId="0" fontId="3" fillId="8" borderId="45" xfId="2" applyFont="1" applyFill="1" applyBorder="1" applyAlignment="1" applyProtection="1">
      <alignment horizontal="center"/>
    </xf>
    <xf numFmtId="0" fontId="3" fillId="13" borderId="26" xfId="0" applyFont="1" applyFill="1" applyBorder="1" applyAlignment="1">
      <alignment horizontal="center" vertical="center"/>
    </xf>
    <xf numFmtId="0" fontId="3" fillId="13" borderId="28" xfId="0" applyFont="1" applyFill="1" applyBorder="1" applyAlignment="1">
      <alignment horizontal="center" vertical="center"/>
    </xf>
    <xf numFmtId="0" fontId="3" fillId="13" borderId="23" xfId="0" applyFont="1" applyFill="1" applyBorder="1" applyAlignment="1">
      <alignment horizontal="center" vertical="center"/>
    </xf>
    <xf numFmtId="2" fontId="3" fillId="29" borderId="27" xfId="0" applyNumberFormat="1" applyFont="1" applyFill="1" applyBorder="1" applyAlignment="1">
      <alignment horizontal="center" vertical="center"/>
    </xf>
    <xf numFmtId="2" fontId="3" fillId="29" borderId="17" xfId="0" applyNumberFormat="1" applyFont="1" applyFill="1" applyBorder="1" applyAlignment="1">
      <alignment horizontal="center" vertical="center"/>
    </xf>
    <xf numFmtId="0" fontId="3" fillId="29" borderId="17" xfId="0" applyFont="1" applyFill="1" applyBorder="1" applyAlignment="1">
      <alignment horizontal="center" vertical="center"/>
    </xf>
    <xf numFmtId="0" fontId="3" fillId="29" borderId="21" xfId="0" applyFont="1" applyFill="1" applyBorder="1" applyAlignment="1">
      <alignment horizontal="center" vertical="center"/>
    </xf>
    <xf numFmtId="0" fontId="3" fillId="36" borderId="27" xfId="0" applyFont="1" applyFill="1" applyBorder="1" applyAlignment="1">
      <alignment horizontal="center" vertical="center"/>
    </xf>
    <xf numFmtId="0" fontId="3" fillId="36" borderId="21" xfId="0" applyFont="1" applyFill="1" applyBorder="1" applyAlignment="1">
      <alignment horizontal="center" vertical="center"/>
    </xf>
    <xf numFmtId="0" fontId="12" fillId="20" borderId="10" xfId="0" applyFont="1" applyFill="1" applyBorder="1" applyAlignment="1">
      <alignment horizontal="center"/>
    </xf>
    <xf numFmtId="0" fontId="12" fillId="16" borderId="10" xfId="0" applyFont="1" applyFill="1" applyBorder="1" applyAlignment="1">
      <alignment horizontal="center"/>
    </xf>
    <xf numFmtId="0" fontId="12" fillId="16" borderId="25" xfId="0" applyFont="1" applyFill="1" applyBorder="1" applyAlignment="1">
      <alignment horizontal="center"/>
    </xf>
    <xf numFmtId="0" fontId="3" fillId="28" borderId="28" xfId="0" applyFont="1" applyFill="1" applyBorder="1" applyAlignment="1">
      <alignment horizontal="center" vertical="center"/>
    </xf>
    <xf numFmtId="0" fontId="3" fillId="8" borderId="27" xfId="2" applyFont="1" applyFill="1" applyBorder="1" applyAlignment="1" applyProtection="1">
      <alignment horizontal="center"/>
    </xf>
    <xf numFmtId="2" fontId="3" fillId="29" borderId="36" xfId="0" applyNumberFormat="1" applyFont="1" applyFill="1" applyBorder="1" applyAlignment="1">
      <alignment horizontal="center" vertical="center"/>
    </xf>
    <xf numFmtId="2" fontId="3" fillId="29" borderId="50" xfId="0" applyNumberFormat="1" applyFont="1" applyFill="1" applyBorder="1" applyAlignment="1">
      <alignment horizontal="center" vertical="center"/>
    </xf>
    <xf numFmtId="0" fontId="12" fillId="20" borderId="28" xfId="0" applyFont="1" applyFill="1" applyBorder="1" applyAlignment="1">
      <alignment horizontal="center"/>
    </xf>
    <xf numFmtId="0" fontId="12" fillId="20" borderId="29" xfId="0" applyFont="1" applyFill="1" applyBorder="1" applyAlignment="1">
      <alignment horizontal="center"/>
    </xf>
    <xf numFmtId="0" fontId="12" fillId="20" borderId="16" xfId="0" applyFont="1" applyFill="1" applyBorder="1" applyAlignment="1">
      <alignment horizontal="center"/>
    </xf>
    <xf numFmtId="2" fontId="3" fillId="29" borderId="21" xfId="0" applyNumberFormat="1" applyFont="1" applyFill="1" applyBorder="1" applyAlignment="1">
      <alignment horizontal="center" vertical="center"/>
    </xf>
    <xf numFmtId="0" fontId="12" fillId="34" borderId="25" xfId="0" applyFont="1" applyFill="1" applyBorder="1" applyAlignment="1">
      <alignment horizontal="center"/>
    </xf>
    <xf numFmtId="0" fontId="12" fillId="34" borderId="26" xfId="0" applyFont="1" applyFill="1" applyBorder="1" applyAlignment="1">
      <alignment horizontal="center"/>
    </xf>
    <xf numFmtId="0" fontId="12" fillId="34" borderId="27" xfId="0" applyFont="1" applyFill="1" applyBorder="1" applyAlignment="1">
      <alignment horizontal="center"/>
    </xf>
    <xf numFmtId="0" fontId="0" fillId="13" borderId="6" xfId="0" applyFill="1" applyBorder="1" applyAlignment="1">
      <alignment horizontal="center"/>
    </xf>
  </cellXfs>
  <cellStyles count="8">
    <cellStyle name="Check Cell" xfId="7" builtinId="23"/>
    <cellStyle name="Excel Built-in 60% - Accent4" xfId="4" xr:uid="{00000000-0005-0000-0000-000009000000}"/>
    <cellStyle name="Excel Built-in 60% - Accent6" xfId="5" xr:uid="{00000000-0005-0000-0000-00000A000000}"/>
    <cellStyle name="Excel Built-in Accent1" xfId="1" xr:uid="{00000000-0005-0000-0000-000006000000}"/>
    <cellStyle name="Excel Built-in Accent3" xfId="3" xr:uid="{00000000-0005-0000-0000-000008000000}"/>
    <cellStyle name="Excel Built-in Calculation" xfId="2" xr:uid="{00000000-0005-0000-0000-000007000000}"/>
    <cellStyle name="Input" xfId="6" builtinId="20"/>
    <cellStyle name="Normal" xfId="0" builtinId="0"/>
  </cellStyles>
  <dxfs count="31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7F7F7F"/>
      <rgbColor rgb="FF8FAADC"/>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F99CC"/>
      <rgbColor rgb="FFA6A6A6"/>
      <rgbColor rgb="FFFFD966"/>
      <rgbColor rgb="FF4472C4"/>
      <rgbColor rgb="FF33CCCC"/>
      <rgbColor rgb="FFACB20C"/>
      <rgbColor rgb="FFFFCC00"/>
      <rgbColor rgb="FFFF8000"/>
      <rgbColor rgb="FFFA7D00"/>
      <rgbColor rgb="FF666699"/>
      <rgbColor rgb="FFA5A5A5"/>
      <rgbColor rgb="FF003366"/>
      <rgbColor rgb="FF468A1A"/>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BABA"/>
      <color rgb="FF59FFE6"/>
      <color rgb="FFFF7070"/>
      <color rgb="FFFF4F4F"/>
      <color rgb="FFC65911"/>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'Power plot - Deploy_&amp;_Detumble'!$F$1</c:f>
              <c:strCache>
                <c:ptCount val="1"/>
                <c:pt idx="0">
                  <c:v>Battery capacity
(mWh)</c:v>
                </c:pt>
              </c:strCache>
            </c:strRef>
          </c:tx>
          <c:spPr>
            <a:ln w="28575" cap="rnd">
              <a:solidFill>
                <a:schemeClr val="accent1"/>
              </a:solidFill>
              <a:round/>
            </a:ln>
            <a:effectLst/>
          </c:spPr>
          <c:marker>
            <c:symbol val="none"/>
          </c:marker>
          <c:val>
            <c:numRef>
              <c:f>'Power plot - Deploy_&amp;_Detumble'!$F$2:$F$1442</c:f>
              <c:numCache>
                <c:formatCode>General</c:formatCode>
                <c:ptCount val="1441"/>
                <c:pt idx="0" formatCode="0.00">
                  <c:v>42000</c:v>
                </c:pt>
                <c:pt idx="1">
                  <c:v>41956.47</c:v>
                </c:pt>
                <c:pt idx="2">
                  <c:v>41914.581666666665</c:v>
                </c:pt>
                <c:pt idx="3">
                  <c:v>41924.633333333331</c:v>
                </c:pt>
                <c:pt idx="4">
                  <c:v>41935.735000000001</c:v>
                </c:pt>
                <c:pt idx="5">
                  <c:v>41947.72</c:v>
                </c:pt>
                <c:pt idx="6">
                  <c:v>41960.021666666667</c:v>
                </c:pt>
                <c:pt idx="7">
                  <c:v>41972.481666666667</c:v>
                </c:pt>
                <c:pt idx="8">
                  <c:v>41984.76666666667</c:v>
                </c:pt>
                <c:pt idx="9">
                  <c:v>41996.568333333336</c:v>
                </c:pt>
                <c:pt idx="10">
                  <c:v>42000</c:v>
                </c:pt>
                <c:pt idx="11">
                  <c:v>42000</c:v>
                </c:pt>
                <c:pt idx="12">
                  <c:v>42000</c:v>
                </c:pt>
                <c:pt idx="13">
                  <c:v>42000</c:v>
                </c:pt>
                <c:pt idx="14">
                  <c:v>42000</c:v>
                </c:pt>
                <c:pt idx="15">
                  <c:v>42000</c:v>
                </c:pt>
                <c:pt idx="16">
                  <c:v>41999.926666666666</c:v>
                </c:pt>
                <c:pt idx="17">
                  <c:v>41997.02</c:v>
                </c:pt>
                <c:pt idx="18">
                  <c:v>41991.071666666663</c:v>
                </c:pt>
                <c:pt idx="19">
                  <c:v>41981.789999999994</c:v>
                </c:pt>
                <c:pt idx="20">
                  <c:v>41968.98333333333</c:v>
                </c:pt>
                <c:pt idx="21">
                  <c:v>41952.401666666665</c:v>
                </c:pt>
                <c:pt idx="22">
                  <c:v>41931.886666666665</c:v>
                </c:pt>
                <c:pt idx="23">
                  <c:v>41907.16333333333</c:v>
                </c:pt>
                <c:pt idx="24">
                  <c:v>41878.256666666661</c:v>
                </c:pt>
                <c:pt idx="25">
                  <c:v>41844.941666666658</c:v>
                </c:pt>
                <c:pt idx="26">
                  <c:v>41807.109999999993</c:v>
                </c:pt>
                <c:pt idx="27">
                  <c:v>41764.636666666658</c:v>
                </c:pt>
                <c:pt idx="28">
                  <c:v>41717.463333333326</c:v>
                </c:pt>
                <c:pt idx="29">
                  <c:v>41665.531666666662</c:v>
                </c:pt>
                <c:pt idx="30">
                  <c:v>41610.266666666663</c:v>
                </c:pt>
                <c:pt idx="31">
                  <c:v>41554.609999999993</c:v>
                </c:pt>
                <c:pt idx="32">
                  <c:v>41499.836666666662</c:v>
                </c:pt>
                <c:pt idx="33">
                  <c:v>41451.596666666665</c:v>
                </c:pt>
                <c:pt idx="34">
                  <c:v>41409.798333333332</c:v>
                </c:pt>
                <c:pt idx="35">
                  <c:v>41374.391666666663</c:v>
                </c:pt>
                <c:pt idx="36">
                  <c:v>41345.243333333332</c:v>
                </c:pt>
                <c:pt idx="37">
                  <c:v>41322.269999999997</c:v>
                </c:pt>
                <c:pt idx="38">
                  <c:v>41305.213333333333</c:v>
                </c:pt>
                <c:pt idx="39">
                  <c:v>41293.981666666667</c:v>
                </c:pt>
                <c:pt idx="40">
                  <c:v>41288.26666666667</c:v>
                </c:pt>
                <c:pt idx="41">
                  <c:v>41287.868333333339</c:v>
                </c:pt>
                <c:pt idx="42">
                  <c:v>41292.536666666674</c:v>
                </c:pt>
                <c:pt idx="43">
                  <c:v>41301.971666666672</c:v>
                </c:pt>
                <c:pt idx="44">
                  <c:v>41315.856666666674</c:v>
                </c:pt>
                <c:pt idx="45">
                  <c:v>41333.900000000009</c:v>
                </c:pt>
                <c:pt idx="46">
                  <c:v>41355.751666666678</c:v>
                </c:pt>
                <c:pt idx="47">
                  <c:v>41381.045000000013</c:v>
                </c:pt>
                <c:pt idx="48">
                  <c:v>41409.430000000015</c:v>
                </c:pt>
                <c:pt idx="49">
                  <c:v>41440.506666666683</c:v>
                </c:pt>
                <c:pt idx="50">
                  <c:v>41473.891666666685</c:v>
                </c:pt>
                <c:pt idx="51">
                  <c:v>41509.168333333349</c:v>
                </c:pt>
                <c:pt idx="52">
                  <c:v>41545.895000000019</c:v>
                </c:pt>
                <c:pt idx="53">
                  <c:v>41583.705000000016</c:v>
                </c:pt>
                <c:pt idx="54">
                  <c:v>41622.140000000014</c:v>
                </c:pt>
                <c:pt idx="55">
                  <c:v>41660.791666666679</c:v>
                </c:pt>
                <c:pt idx="56">
                  <c:v>41699.218333333345</c:v>
                </c:pt>
                <c:pt idx="57">
                  <c:v>41737.003333333349</c:v>
                </c:pt>
                <c:pt idx="58">
                  <c:v>41773.721666666679</c:v>
                </c:pt>
                <c:pt idx="59">
                  <c:v>41808.948333333348</c:v>
                </c:pt>
                <c:pt idx="60">
                  <c:v>41842.266666666685</c:v>
                </c:pt>
                <c:pt idx="61">
                  <c:v>41873.276666666687</c:v>
                </c:pt>
                <c:pt idx="62">
                  <c:v>41810.67000000002</c:v>
                </c:pt>
                <c:pt idx="63">
                  <c:v>41748.063333333354</c:v>
                </c:pt>
                <c:pt idx="64">
                  <c:v>41685.456666666687</c:v>
                </c:pt>
                <c:pt idx="65">
                  <c:v>41622.85000000002</c:v>
                </c:pt>
                <c:pt idx="66">
                  <c:v>41560.243333333354</c:v>
                </c:pt>
                <c:pt idx="67">
                  <c:v>41497.636666666687</c:v>
                </c:pt>
                <c:pt idx="68">
                  <c:v>41435.030000000021</c:v>
                </c:pt>
                <c:pt idx="69">
                  <c:v>41372.423333333354</c:v>
                </c:pt>
                <c:pt idx="70">
                  <c:v>41309.816666666688</c:v>
                </c:pt>
                <c:pt idx="71">
                  <c:v>41247.210000000021</c:v>
                </c:pt>
                <c:pt idx="72">
                  <c:v>41184.603333333354</c:v>
                </c:pt>
                <c:pt idx="73">
                  <c:v>41121.996666666688</c:v>
                </c:pt>
                <c:pt idx="74">
                  <c:v>41059.390000000021</c:v>
                </c:pt>
                <c:pt idx="75">
                  <c:v>40996.783333333355</c:v>
                </c:pt>
                <c:pt idx="76">
                  <c:v>40934.176666666688</c:v>
                </c:pt>
                <c:pt idx="77">
                  <c:v>40871.570000000022</c:v>
                </c:pt>
                <c:pt idx="78">
                  <c:v>40808.963333333355</c:v>
                </c:pt>
                <c:pt idx="79">
                  <c:v>40746.356666666688</c:v>
                </c:pt>
                <c:pt idx="80">
                  <c:v>40683.750000000022</c:v>
                </c:pt>
                <c:pt idx="81">
                  <c:v>40621.143333333355</c:v>
                </c:pt>
                <c:pt idx="82">
                  <c:v>40558.536666666689</c:v>
                </c:pt>
                <c:pt idx="83">
                  <c:v>40495.930000000022</c:v>
                </c:pt>
                <c:pt idx="84">
                  <c:v>40433.323333333356</c:v>
                </c:pt>
                <c:pt idx="85">
                  <c:v>40370.716666666689</c:v>
                </c:pt>
                <c:pt idx="86">
                  <c:v>40308.110000000022</c:v>
                </c:pt>
                <c:pt idx="87">
                  <c:v>40245.503333333356</c:v>
                </c:pt>
                <c:pt idx="88">
                  <c:v>40182.896666666689</c:v>
                </c:pt>
                <c:pt idx="89">
                  <c:v>40120.290000000023</c:v>
                </c:pt>
                <c:pt idx="90">
                  <c:v>40057.683333333356</c:v>
                </c:pt>
                <c:pt idx="91">
                  <c:v>39995.07666666669</c:v>
                </c:pt>
                <c:pt idx="92">
                  <c:v>39932.470000000023</c:v>
                </c:pt>
                <c:pt idx="93">
                  <c:v>39869.863333333356</c:v>
                </c:pt>
                <c:pt idx="94">
                  <c:v>39807.25666666669</c:v>
                </c:pt>
                <c:pt idx="95">
                  <c:v>39744.650000000023</c:v>
                </c:pt>
                <c:pt idx="96">
                  <c:v>39682.043333333357</c:v>
                </c:pt>
                <c:pt idx="97">
                  <c:v>39687.56166666669</c:v>
                </c:pt>
                <c:pt idx="98">
                  <c:v>39694.946666666692</c:v>
                </c:pt>
                <c:pt idx="99">
                  <c:v>39703.923333333361</c:v>
                </c:pt>
                <c:pt idx="100">
                  <c:v>39714.200000000026</c:v>
                </c:pt>
                <c:pt idx="101">
                  <c:v>39725.476666666691</c:v>
                </c:pt>
                <c:pt idx="102">
                  <c:v>39737.461666666692</c:v>
                </c:pt>
                <c:pt idx="103">
                  <c:v>39749.821666666692</c:v>
                </c:pt>
                <c:pt idx="104">
                  <c:v>39762.27333333336</c:v>
                </c:pt>
                <c:pt idx="105">
                  <c:v>39774.483333333359</c:v>
                </c:pt>
                <c:pt idx="106">
                  <c:v>39786.151666666694</c:v>
                </c:pt>
                <c:pt idx="107">
                  <c:v>39796.995000000024</c:v>
                </c:pt>
                <c:pt idx="108">
                  <c:v>39806.655000000028</c:v>
                </c:pt>
                <c:pt idx="109">
                  <c:v>39814.856666666696</c:v>
                </c:pt>
                <c:pt idx="110">
                  <c:v>39821.266666666699</c:v>
                </c:pt>
                <c:pt idx="111">
                  <c:v>39825.635000000031</c:v>
                </c:pt>
                <c:pt idx="112">
                  <c:v>39827.661666666696</c:v>
                </c:pt>
                <c:pt idx="113">
                  <c:v>39827.071666666699</c:v>
                </c:pt>
                <c:pt idx="114">
                  <c:v>39823.615000000034</c:v>
                </c:pt>
                <c:pt idx="115">
                  <c:v>39817.016666666699</c:v>
                </c:pt>
                <c:pt idx="116">
                  <c:v>39807.068333333365</c:v>
                </c:pt>
                <c:pt idx="117">
                  <c:v>39793.545000000035</c:v>
                </c:pt>
                <c:pt idx="118">
                  <c:v>39776.230000000032</c:v>
                </c:pt>
                <c:pt idx="119">
                  <c:v>39754.9316666667</c:v>
                </c:pt>
                <c:pt idx="120">
                  <c:v>39729.483333333366</c:v>
                </c:pt>
                <c:pt idx="121">
                  <c:v>39699.7516666667</c:v>
                </c:pt>
                <c:pt idx="122">
                  <c:v>39665.561666666697</c:v>
                </c:pt>
                <c:pt idx="123">
                  <c:v>39626.830000000031</c:v>
                </c:pt>
                <c:pt idx="124">
                  <c:v>39583.490000000034</c:v>
                </c:pt>
                <c:pt idx="125">
                  <c:v>39535.433333333371</c:v>
                </c:pt>
                <c:pt idx="126">
                  <c:v>39482.593333333374</c:v>
                </c:pt>
                <c:pt idx="127">
                  <c:v>39427.245000000039</c:v>
                </c:pt>
                <c:pt idx="128">
                  <c:v>39371.505000000041</c:v>
                </c:pt>
                <c:pt idx="129">
                  <c:v>39317.98166666671</c:v>
                </c:pt>
                <c:pt idx="130">
                  <c:v>39270.991666666712</c:v>
                </c:pt>
                <c:pt idx="131">
                  <c:v>39230.44333333338</c:v>
                </c:pt>
                <c:pt idx="132">
                  <c:v>39196.253333333378</c:v>
                </c:pt>
                <c:pt idx="133">
                  <c:v>39168.296666666713</c:v>
                </c:pt>
                <c:pt idx="134">
                  <c:v>39146.506666666712</c:v>
                </c:pt>
                <c:pt idx="135">
                  <c:v>39130.575000000048</c:v>
                </c:pt>
                <c:pt idx="136">
                  <c:v>39120.376666666714</c:v>
                </c:pt>
                <c:pt idx="137">
                  <c:v>39115.720000000045</c:v>
                </c:pt>
                <c:pt idx="138">
                  <c:v>39116.313333333375</c:v>
                </c:pt>
                <c:pt idx="139">
                  <c:v>39121.923333333376</c:v>
                </c:pt>
                <c:pt idx="140">
                  <c:v>39132.225000000042</c:v>
                </c:pt>
                <c:pt idx="141">
                  <c:v>39146.943333333373</c:v>
                </c:pt>
                <c:pt idx="142">
                  <c:v>39165.745000000039</c:v>
                </c:pt>
                <c:pt idx="143">
                  <c:v>39188.305000000037</c:v>
                </c:pt>
                <c:pt idx="144">
                  <c:v>39214.223333333372</c:v>
                </c:pt>
                <c:pt idx="145">
                  <c:v>39243.150000000038</c:v>
                </c:pt>
                <c:pt idx="146">
                  <c:v>39274.701666666704</c:v>
                </c:pt>
                <c:pt idx="147">
                  <c:v>39308.470000000038</c:v>
                </c:pt>
                <c:pt idx="148">
                  <c:v>39344.063333333368</c:v>
                </c:pt>
                <c:pt idx="149">
                  <c:v>39381.031666666699</c:v>
                </c:pt>
                <c:pt idx="150">
                  <c:v>39418.950000000033</c:v>
                </c:pt>
                <c:pt idx="151">
                  <c:v>39457.468333333367</c:v>
                </c:pt>
                <c:pt idx="152">
                  <c:v>39496.09500000003</c:v>
                </c:pt>
                <c:pt idx="153">
                  <c:v>39534.421666666698</c:v>
                </c:pt>
                <c:pt idx="154">
                  <c:v>39571.815000000031</c:v>
                </c:pt>
                <c:pt idx="155">
                  <c:v>39608.258333333368</c:v>
                </c:pt>
                <c:pt idx="156">
                  <c:v>39643.135000000031</c:v>
                </c:pt>
                <c:pt idx="157">
                  <c:v>39676.028333333365</c:v>
                </c:pt>
                <c:pt idx="158">
                  <c:v>39706.538333333367</c:v>
                </c:pt>
                <c:pt idx="159">
                  <c:v>39643.9316666667</c:v>
                </c:pt>
                <c:pt idx="160">
                  <c:v>39581.325000000033</c:v>
                </c:pt>
                <c:pt idx="161">
                  <c:v>39518.718333333367</c:v>
                </c:pt>
                <c:pt idx="162">
                  <c:v>39456.1116666667</c:v>
                </c:pt>
                <c:pt idx="163">
                  <c:v>39393.505000000034</c:v>
                </c:pt>
                <c:pt idx="164">
                  <c:v>39330.898333333367</c:v>
                </c:pt>
                <c:pt idx="165">
                  <c:v>39268.291666666701</c:v>
                </c:pt>
                <c:pt idx="166">
                  <c:v>39205.685000000034</c:v>
                </c:pt>
                <c:pt idx="167">
                  <c:v>39143.078333333367</c:v>
                </c:pt>
                <c:pt idx="168">
                  <c:v>39080.471666666701</c:v>
                </c:pt>
                <c:pt idx="169">
                  <c:v>39017.865000000034</c:v>
                </c:pt>
                <c:pt idx="170">
                  <c:v>38955.258333333368</c:v>
                </c:pt>
                <c:pt idx="171">
                  <c:v>38892.651666666701</c:v>
                </c:pt>
                <c:pt idx="172">
                  <c:v>38830.045000000035</c:v>
                </c:pt>
                <c:pt idx="173">
                  <c:v>38767.438333333368</c:v>
                </c:pt>
                <c:pt idx="174">
                  <c:v>38704.831666666701</c:v>
                </c:pt>
                <c:pt idx="175">
                  <c:v>38642.225000000035</c:v>
                </c:pt>
                <c:pt idx="176">
                  <c:v>38579.618333333368</c:v>
                </c:pt>
                <c:pt idx="177">
                  <c:v>38517.011666666702</c:v>
                </c:pt>
                <c:pt idx="178">
                  <c:v>38454.405000000035</c:v>
                </c:pt>
                <c:pt idx="179">
                  <c:v>38391.798333333369</c:v>
                </c:pt>
                <c:pt idx="180">
                  <c:v>38329.191666666702</c:v>
                </c:pt>
                <c:pt idx="181">
                  <c:v>38266.585000000036</c:v>
                </c:pt>
                <c:pt idx="182">
                  <c:v>38203.978333333369</c:v>
                </c:pt>
                <c:pt idx="183">
                  <c:v>38141.371666666702</c:v>
                </c:pt>
                <c:pt idx="184">
                  <c:v>38078.765000000036</c:v>
                </c:pt>
                <c:pt idx="185">
                  <c:v>38016.158333333369</c:v>
                </c:pt>
                <c:pt idx="186">
                  <c:v>37953.551666666703</c:v>
                </c:pt>
                <c:pt idx="187">
                  <c:v>37890.945000000036</c:v>
                </c:pt>
                <c:pt idx="188">
                  <c:v>37828.33833333337</c:v>
                </c:pt>
                <c:pt idx="189">
                  <c:v>37765.731666666703</c:v>
                </c:pt>
                <c:pt idx="190">
                  <c:v>37703.125000000036</c:v>
                </c:pt>
                <c:pt idx="191">
                  <c:v>37640.51833333337</c:v>
                </c:pt>
                <c:pt idx="192">
                  <c:v>37577.911666666703</c:v>
                </c:pt>
                <c:pt idx="193">
                  <c:v>37515.305000000037</c:v>
                </c:pt>
                <c:pt idx="194">
                  <c:v>37521.190000000039</c:v>
                </c:pt>
                <c:pt idx="195">
                  <c:v>37528.891666666706</c:v>
                </c:pt>
                <c:pt idx="196">
                  <c:v>37538.14333333337</c:v>
                </c:pt>
                <c:pt idx="197">
                  <c:v>37548.62833333337</c:v>
                </c:pt>
                <c:pt idx="198">
                  <c:v>37560.071666666707</c:v>
                </c:pt>
                <c:pt idx="199">
                  <c:v>37572.190000000039</c:v>
                </c:pt>
                <c:pt idx="200">
                  <c:v>37584.600000000042</c:v>
                </c:pt>
                <c:pt idx="201">
                  <c:v>37597.018333333377</c:v>
                </c:pt>
                <c:pt idx="202">
                  <c:v>37609.153333333379</c:v>
                </c:pt>
                <c:pt idx="203">
                  <c:v>37620.688333333383</c:v>
                </c:pt>
                <c:pt idx="204">
                  <c:v>37631.290000000052</c:v>
                </c:pt>
                <c:pt idx="205">
                  <c:v>37640.700000000055</c:v>
                </c:pt>
                <c:pt idx="206">
                  <c:v>37648.568333333387</c:v>
                </c:pt>
                <c:pt idx="207">
                  <c:v>37654.628333333385</c:v>
                </c:pt>
                <c:pt idx="208">
                  <c:v>37658.555000000051</c:v>
                </c:pt>
                <c:pt idx="209">
                  <c:v>37660.106666666718</c:v>
                </c:pt>
                <c:pt idx="210">
                  <c:v>37658.983333333381</c:v>
                </c:pt>
                <c:pt idx="211">
                  <c:v>37654.94333333338</c:v>
                </c:pt>
                <c:pt idx="212">
                  <c:v>37647.728333333383</c:v>
                </c:pt>
                <c:pt idx="213">
                  <c:v>37637.105000000047</c:v>
                </c:pt>
                <c:pt idx="214">
                  <c:v>37622.865000000049</c:v>
                </c:pt>
                <c:pt idx="215">
                  <c:v>37604.791666666715</c:v>
                </c:pt>
                <c:pt idx="216">
                  <c:v>37582.743333333383</c:v>
                </c:pt>
                <c:pt idx="217">
                  <c:v>37556.503333333385</c:v>
                </c:pt>
                <c:pt idx="218">
                  <c:v>37525.90500000005</c:v>
                </c:pt>
                <c:pt idx="219">
                  <c:v>37490.856666666718</c:v>
                </c:pt>
                <c:pt idx="220">
                  <c:v>37451.250000000051</c:v>
                </c:pt>
                <c:pt idx="221">
                  <c:v>37406.97666666672</c:v>
                </c:pt>
                <c:pt idx="222">
                  <c:v>37357.995000000054</c:v>
                </c:pt>
                <c:pt idx="223">
                  <c:v>37304.238333333386</c:v>
                </c:pt>
                <c:pt idx="224">
                  <c:v>37248.823333333385</c:v>
                </c:pt>
                <c:pt idx="225">
                  <c:v>37193.008333333382</c:v>
                </c:pt>
                <c:pt idx="226">
                  <c:v>37140.751666666714</c:v>
                </c:pt>
                <c:pt idx="227">
                  <c:v>37094.995000000046</c:v>
                </c:pt>
                <c:pt idx="228">
                  <c:v>37055.680000000044</c:v>
                </c:pt>
                <c:pt idx="229">
                  <c:v>37022.665000000045</c:v>
                </c:pt>
                <c:pt idx="230">
                  <c:v>36995.908333333377</c:v>
                </c:pt>
                <c:pt idx="231">
                  <c:v>36975.185000000041</c:v>
                </c:pt>
                <c:pt idx="232">
                  <c:v>36960.378333333378</c:v>
                </c:pt>
                <c:pt idx="233">
                  <c:v>36951.26333333338</c:v>
                </c:pt>
                <c:pt idx="234">
                  <c:v>36947.615000000049</c:v>
                </c:pt>
                <c:pt idx="235">
                  <c:v>36949.200000000048</c:v>
                </c:pt>
                <c:pt idx="236">
                  <c:v>36955.726666666713</c:v>
                </c:pt>
                <c:pt idx="237">
                  <c:v>36966.903333333379</c:v>
                </c:pt>
                <c:pt idx="238">
                  <c:v>36982.438333333383</c:v>
                </c:pt>
                <c:pt idx="239">
                  <c:v>37001.981666666718</c:v>
                </c:pt>
                <c:pt idx="240">
                  <c:v>37025.216666666718</c:v>
                </c:pt>
                <c:pt idx="241">
                  <c:v>37051.760000000053</c:v>
                </c:pt>
                <c:pt idx="242">
                  <c:v>37081.220000000052</c:v>
                </c:pt>
                <c:pt idx="243">
                  <c:v>37113.238333333386</c:v>
                </c:pt>
                <c:pt idx="244">
                  <c:v>37147.381666666719</c:v>
                </c:pt>
                <c:pt idx="245">
                  <c:v>37183.283333333384</c:v>
                </c:pt>
                <c:pt idx="246">
                  <c:v>37220.485000000052</c:v>
                </c:pt>
                <c:pt idx="247">
                  <c:v>37258.603333333383</c:v>
                </c:pt>
                <c:pt idx="248">
                  <c:v>37297.17166666672</c:v>
                </c:pt>
                <c:pt idx="249">
                  <c:v>37335.790000000052</c:v>
                </c:pt>
                <c:pt idx="250">
                  <c:v>37374.016666666721</c:v>
                </c:pt>
                <c:pt idx="251">
                  <c:v>37411.443333333387</c:v>
                </c:pt>
                <c:pt idx="252">
                  <c:v>37447.620000000054</c:v>
                </c:pt>
                <c:pt idx="253">
                  <c:v>37482.155000000057</c:v>
                </c:pt>
                <c:pt idx="254">
                  <c:v>37514.623333333388</c:v>
                </c:pt>
                <c:pt idx="255">
                  <c:v>37544.625000000051</c:v>
                </c:pt>
                <c:pt idx="256">
                  <c:v>37482.018333333384</c:v>
                </c:pt>
                <c:pt idx="257">
                  <c:v>37419.411666666718</c:v>
                </c:pt>
                <c:pt idx="258">
                  <c:v>37356.805000000051</c:v>
                </c:pt>
                <c:pt idx="259">
                  <c:v>37294.198333333385</c:v>
                </c:pt>
                <c:pt idx="260">
                  <c:v>37231.591666666718</c:v>
                </c:pt>
                <c:pt idx="261">
                  <c:v>37168.985000000052</c:v>
                </c:pt>
                <c:pt idx="262">
                  <c:v>37106.378333333385</c:v>
                </c:pt>
                <c:pt idx="263">
                  <c:v>37043.771666666718</c:v>
                </c:pt>
                <c:pt idx="264">
                  <c:v>36981.165000000052</c:v>
                </c:pt>
                <c:pt idx="265">
                  <c:v>36918.558333333385</c:v>
                </c:pt>
                <c:pt idx="266">
                  <c:v>36855.951666666719</c:v>
                </c:pt>
                <c:pt idx="267">
                  <c:v>36793.345000000052</c:v>
                </c:pt>
                <c:pt idx="268">
                  <c:v>36730.738333333386</c:v>
                </c:pt>
                <c:pt idx="269">
                  <c:v>36668.131666666719</c:v>
                </c:pt>
                <c:pt idx="270">
                  <c:v>36605.525000000052</c:v>
                </c:pt>
                <c:pt idx="271">
                  <c:v>36542.918333333386</c:v>
                </c:pt>
                <c:pt idx="272">
                  <c:v>36480.311666666719</c:v>
                </c:pt>
                <c:pt idx="273">
                  <c:v>36417.705000000053</c:v>
                </c:pt>
                <c:pt idx="274">
                  <c:v>36355.098333333386</c:v>
                </c:pt>
                <c:pt idx="275">
                  <c:v>36292.49166666672</c:v>
                </c:pt>
                <c:pt idx="276">
                  <c:v>36229.885000000053</c:v>
                </c:pt>
                <c:pt idx="277">
                  <c:v>36167.278333333386</c:v>
                </c:pt>
                <c:pt idx="278">
                  <c:v>36104.67166666672</c:v>
                </c:pt>
                <c:pt idx="279">
                  <c:v>36042.065000000053</c:v>
                </c:pt>
                <c:pt idx="280">
                  <c:v>35979.458333333387</c:v>
                </c:pt>
                <c:pt idx="281">
                  <c:v>35916.85166666672</c:v>
                </c:pt>
                <c:pt idx="282">
                  <c:v>35854.245000000054</c:v>
                </c:pt>
                <c:pt idx="283">
                  <c:v>35791.638333333387</c:v>
                </c:pt>
                <c:pt idx="284">
                  <c:v>35729.03166666672</c:v>
                </c:pt>
                <c:pt idx="285">
                  <c:v>35666.425000000054</c:v>
                </c:pt>
                <c:pt idx="286">
                  <c:v>35603.818333333387</c:v>
                </c:pt>
                <c:pt idx="287">
                  <c:v>35541.211666666721</c:v>
                </c:pt>
                <c:pt idx="288">
                  <c:v>35478.605000000054</c:v>
                </c:pt>
                <c:pt idx="289">
                  <c:v>35415.998333333388</c:v>
                </c:pt>
                <c:pt idx="290">
                  <c:v>35353.391666666721</c:v>
                </c:pt>
                <c:pt idx="291">
                  <c:v>35359.651666666723</c:v>
                </c:pt>
                <c:pt idx="292">
                  <c:v>35367.678333333388</c:v>
                </c:pt>
                <c:pt idx="293">
                  <c:v>35377.180000000051</c:v>
                </c:pt>
                <c:pt idx="294">
                  <c:v>35387.865000000049</c:v>
                </c:pt>
                <c:pt idx="295">
                  <c:v>35399.458333333379</c:v>
                </c:pt>
                <c:pt idx="296">
                  <c:v>35411.635000000046</c:v>
                </c:pt>
                <c:pt idx="297">
                  <c:v>35424.061666666712</c:v>
                </c:pt>
                <c:pt idx="298">
                  <c:v>35436.463333333377</c:v>
                </c:pt>
                <c:pt idx="299">
                  <c:v>35448.515000000043</c:v>
                </c:pt>
                <c:pt idx="300">
                  <c:v>35459.900000000045</c:v>
                </c:pt>
                <c:pt idx="301">
                  <c:v>35470.326666666711</c:v>
                </c:pt>
                <c:pt idx="302">
                  <c:v>35479.461666666713</c:v>
                </c:pt>
                <c:pt idx="303">
                  <c:v>35486.996666666717</c:v>
                </c:pt>
                <c:pt idx="304">
                  <c:v>35492.65666666672</c:v>
                </c:pt>
                <c:pt idx="305">
                  <c:v>35496.166666666722</c:v>
                </c:pt>
                <c:pt idx="306">
                  <c:v>35497.218333333389</c:v>
                </c:pt>
                <c:pt idx="307">
                  <c:v>35495.553333333388</c:v>
                </c:pt>
                <c:pt idx="308">
                  <c:v>35490.913333333388</c:v>
                </c:pt>
                <c:pt idx="309">
                  <c:v>35483.065000000053</c:v>
                </c:pt>
                <c:pt idx="310">
                  <c:v>35471.75833333339</c:v>
                </c:pt>
                <c:pt idx="311">
                  <c:v>35456.793333333393</c:v>
                </c:pt>
                <c:pt idx="312">
                  <c:v>35437.928333333395</c:v>
                </c:pt>
                <c:pt idx="313">
                  <c:v>35415.063333333397</c:v>
                </c:pt>
                <c:pt idx="314">
                  <c:v>35387.998333333395</c:v>
                </c:pt>
                <c:pt idx="315">
                  <c:v>35356.566666666731</c:v>
                </c:pt>
                <c:pt idx="316">
                  <c:v>35320.65166666673</c:v>
                </c:pt>
                <c:pt idx="317">
                  <c:v>35280.145000000062</c:v>
                </c:pt>
                <c:pt idx="318">
                  <c:v>35234.980000000061</c:v>
                </c:pt>
                <c:pt idx="319">
                  <c:v>35185.073333333392</c:v>
                </c:pt>
                <c:pt idx="320">
                  <c:v>35130.38333333339</c:v>
                </c:pt>
                <c:pt idx="321">
                  <c:v>35074.893333333392</c:v>
                </c:pt>
                <c:pt idx="322">
                  <c:v>35018.978333333391</c:v>
                </c:pt>
                <c:pt idx="323">
                  <c:v>34967.988333333393</c:v>
                </c:pt>
                <c:pt idx="324">
                  <c:v>34923.465000000062</c:v>
                </c:pt>
                <c:pt idx="325">
                  <c:v>34885.383333333397</c:v>
                </c:pt>
                <c:pt idx="326">
                  <c:v>34853.610000000066</c:v>
                </c:pt>
                <c:pt idx="327">
                  <c:v>34828.02000000007</c:v>
                </c:pt>
                <c:pt idx="328">
                  <c:v>34808.471666666737</c:v>
                </c:pt>
                <c:pt idx="329">
                  <c:v>34794.781666666735</c:v>
                </c:pt>
                <c:pt idx="330">
                  <c:v>34786.741666666734</c:v>
                </c:pt>
                <c:pt idx="331">
                  <c:v>34784.135000000068</c:v>
                </c:pt>
                <c:pt idx="332">
                  <c:v>34786.486666666737</c:v>
                </c:pt>
                <c:pt idx="333">
                  <c:v>34793.938333333404</c:v>
                </c:pt>
                <c:pt idx="334">
                  <c:v>34805.990000000071</c:v>
                </c:pt>
                <c:pt idx="335">
                  <c:v>34822.333333333401</c:v>
                </c:pt>
                <c:pt idx="336">
                  <c:v>34842.626666666736</c:v>
                </c:pt>
                <c:pt idx="337">
                  <c:v>34866.503333333399</c:v>
                </c:pt>
                <c:pt idx="338">
                  <c:v>34893.638333333402</c:v>
                </c:pt>
                <c:pt idx="339">
                  <c:v>34923.615000000071</c:v>
                </c:pt>
                <c:pt idx="340">
                  <c:v>34956.07500000007</c:v>
                </c:pt>
                <c:pt idx="341">
                  <c:v>34990.585000000072</c:v>
                </c:pt>
                <c:pt idx="342">
                  <c:v>35026.753333333407</c:v>
                </c:pt>
                <c:pt idx="343">
                  <c:v>35064.16333333341</c:v>
                </c:pt>
                <c:pt idx="344">
                  <c:v>35102.381666666741</c:v>
                </c:pt>
                <c:pt idx="345">
                  <c:v>35140.975000000071</c:v>
                </c:pt>
                <c:pt idx="346">
                  <c:v>35179.535000000069</c:v>
                </c:pt>
                <c:pt idx="347">
                  <c:v>35217.628333333399</c:v>
                </c:pt>
                <c:pt idx="348">
                  <c:v>35254.855000000069</c:v>
                </c:pt>
                <c:pt idx="349">
                  <c:v>35290.748333333402</c:v>
                </c:pt>
                <c:pt idx="350">
                  <c:v>35324.908333333406</c:v>
                </c:pt>
                <c:pt idx="351">
                  <c:v>35356.93500000007</c:v>
                </c:pt>
                <c:pt idx="352">
                  <c:v>35374.061666666734</c:v>
                </c:pt>
                <c:pt idx="353">
                  <c:v>35311.455000000067</c:v>
                </c:pt>
                <c:pt idx="354">
                  <c:v>35248.848333333401</c:v>
                </c:pt>
                <c:pt idx="355">
                  <c:v>35186.241666666734</c:v>
                </c:pt>
                <c:pt idx="356">
                  <c:v>35123.635000000068</c:v>
                </c:pt>
                <c:pt idx="357">
                  <c:v>35061.028333333401</c:v>
                </c:pt>
                <c:pt idx="358">
                  <c:v>34998.421666666734</c:v>
                </c:pt>
                <c:pt idx="359">
                  <c:v>34935.815000000068</c:v>
                </c:pt>
                <c:pt idx="360">
                  <c:v>34873.208333333401</c:v>
                </c:pt>
                <c:pt idx="361">
                  <c:v>34810.601666666735</c:v>
                </c:pt>
                <c:pt idx="362">
                  <c:v>34747.995000000068</c:v>
                </c:pt>
                <c:pt idx="363">
                  <c:v>34685.388333333402</c:v>
                </c:pt>
                <c:pt idx="364">
                  <c:v>34622.781666666735</c:v>
                </c:pt>
                <c:pt idx="365">
                  <c:v>34560.175000000068</c:v>
                </c:pt>
                <c:pt idx="366">
                  <c:v>34497.568333333402</c:v>
                </c:pt>
                <c:pt idx="367">
                  <c:v>34434.961666666735</c:v>
                </c:pt>
                <c:pt idx="368">
                  <c:v>34372.355000000069</c:v>
                </c:pt>
                <c:pt idx="369">
                  <c:v>34309.748333333402</c:v>
                </c:pt>
                <c:pt idx="370">
                  <c:v>34247.141666666736</c:v>
                </c:pt>
                <c:pt idx="371">
                  <c:v>34184.535000000069</c:v>
                </c:pt>
                <c:pt idx="372">
                  <c:v>34121.928333333402</c:v>
                </c:pt>
                <c:pt idx="373">
                  <c:v>34059.321666666736</c:v>
                </c:pt>
                <c:pt idx="374">
                  <c:v>33996.715000000069</c:v>
                </c:pt>
                <c:pt idx="375">
                  <c:v>33934.108333333403</c:v>
                </c:pt>
                <c:pt idx="376">
                  <c:v>33871.501666666736</c:v>
                </c:pt>
                <c:pt idx="377">
                  <c:v>33808.89500000007</c:v>
                </c:pt>
                <c:pt idx="378">
                  <c:v>33746.288333333403</c:v>
                </c:pt>
                <c:pt idx="379">
                  <c:v>33683.681666666736</c:v>
                </c:pt>
                <c:pt idx="380">
                  <c:v>33621.07500000007</c:v>
                </c:pt>
                <c:pt idx="381">
                  <c:v>33558.468333333403</c:v>
                </c:pt>
                <c:pt idx="382">
                  <c:v>33495.861666666737</c:v>
                </c:pt>
                <c:pt idx="383">
                  <c:v>33433.25500000007</c:v>
                </c:pt>
                <c:pt idx="384">
                  <c:v>33370.648333333404</c:v>
                </c:pt>
                <c:pt idx="385">
                  <c:v>33308.041666666737</c:v>
                </c:pt>
                <c:pt idx="386">
                  <c:v>33245.43500000007</c:v>
                </c:pt>
                <c:pt idx="387">
                  <c:v>33182.828333333404</c:v>
                </c:pt>
                <c:pt idx="388">
                  <c:v>33189.471666666737</c:v>
                </c:pt>
                <c:pt idx="389">
                  <c:v>33197.831666666738</c:v>
                </c:pt>
                <c:pt idx="390">
                  <c:v>33207.600000000071</c:v>
                </c:pt>
                <c:pt idx="391">
                  <c:v>33218.485000000073</c:v>
                </c:pt>
                <c:pt idx="392">
                  <c:v>33230.195000000072</c:v>
                </c:pt>
                <c:pt idx="393">
                  <c:v>33242.438333333404</c:v>
                </c:pt>
                <c:pt idx="394">
                  <c:v>33254.890000000072</c:v>
                </c:pt>
                <c:pt idx="395">
                  <c:v>33267.250000000073</c:v>
                </c:pt>
                <c:pt idx="396">
                  <c:v>33279.501666666736</c:v>
                </c:pt>
                <c:pt idx="397">
                  <c:v>33290.720000000067</c:v>
                </c:pt>
                <c:pt idx="398">
                  <c:v>33300.905000000064</c:v>
                </c:pt>
                <c:pt idx="399">
                  <c:v>33309.756666666734</c:v>
                </c:pt>
                <c:pt idx="400">
                  <c:v>33316.958333333401</c:v>
                </c:pt>
                <c:pt idx="401">
                  <c:v>33322.235000000066</c:v>
                </c:pt>
                <c:pt idx="402">
                  <c:v>33325.286666666732</c:v>
                </c:pt>
                <c:pt idx="403">
                  <c:v>33325.871666666731</c:v>
                </c:pt>
                <c:pt idx="404">
                  <c:v>33323.656666666735</c:v>
                </c:pt>
                <c:pt idx="405">
                  <c:v>33318.408333333398</c:v>
                </c:pt>
                <c:pt idx="406">
                  <c:v>33309.910000000062</c:v>
                </c:pt>
                <c:pt idx="407">
                  <c:v>33297.920000000064</c:v>
                </c:pt>
                <c:pt idx="408">
                  <c:v>33282.2383333334</c:v>
                </c:pt>
                <c:pt idx="409">
                  <c:v>33262.640000000065</c:v>
                </c:pt>
                <c:pt idx="410">
                  <c:v>33239.000000000065</c:v>
                </c:pt>
                <c:pt idx="411">
                  <c:v>33211.093333333396</c:v>
                </c:pt>
                <c:pt idx="412">
                  <c:v>33178.811666666727</c:v>
                </c:pt>
                <c:pt idx="413">
                  <c:v>33142.021666666726</c:v>
                </c:pt>
                <c:pt idx="414">
                  <c:v>33100.623333333395</c:v>
                </c:pt>
                <c:pt idx="415">
                  <c:v>33054.533333333398</c:v>
                </c:pt>
                <c:pt idx="416">
                  <c:v>33003.710000000065</c:v>
                </c:pt>
                <c:pt idx="417">
                  <c:v>32948.553333333395</c:v>
                </c:pt>
                <c:pt idx="418">
                  <c:v>32892.980000000061</c:v>
                </c:pt>
                <c:pt idx="419">
                  <c:v>32836.990000000063</c:v>
                </c:pt>
                <c:pt idx="420">
                  <c:v>32787.241666666727</c:v>
                </c:pt>
                <c:pt idx="421">
                  <c:v>32743.976666666727</c:v>
                </c:pt>
                <c:pt idx="422">
                  <c:v>32707.111666666726</c:v>
                </c:pt>
                <c:pt idx="423">
                  <c:v>32676.538333333392</c:v>
                </c:pt>
                <c:pt idx="424">
                  <c:v>32652.131666666726</c:v>
                </c:pt>
                <c:pt idx="425">
                  <c:v>32633.72500000006</c:v>
                </c:pt>
                <c:pt idx="426">
                  <c:v>32621.110000000059</c:v>
                </c:pt>
                <c:pt idx="427">
                  <c:v>32614.145000000059</c:v>
                </c:pt>
                <c:pt idx="428">
                  <c:v>32612.546666666727</c:v>
                </c:pt>
                <c:pt idx="429">
                  <c:v>32616.056666666726</c:v>
                </c:pt>
                <c:pt idx="430">
                  <c:v>32624.408333333391</c:v>
                </c:pt>
                <c:pt idx="431">
                  <c:v>32637.31000000006</c:v>
                </c:pt>
                <c:pt idx="432">
                  <c:v>32654.436666666727</c:v>
                </c:pt>
                <c:pt idx="433">
                  <c:v>32675.446666666725</c:v>
                </c:pt>
                <c:pt idx="434">
                  <c:v>32699.981666666725</c:v>
                </c:pt>
                <c:pt idx="435">
                  <c:v>32727.683333333393</c:v>
                </c:pt>
                <c:pt idx="436">
                  <c:v>32758.176666666724</c:v>
                </c:pt>
                <c:pt idx="437">
                  <c:v>32791.061666666727</c:v>
                </c:pt>
                <c:pt idx="438">
                  <c:v>32825.930000000058</c:v>
                </c:pt>
                <c:pt idx="439">
                  <c:v>32862.381666666726</c:v>
                </c:pt>
                <c:pt idx="440">
                  <c:v>32899.975000000057</c:v>
                </c:pt>
                <c:pt idx="441">
                  <c:v>32938.318333333387</c:v>
                </c:pt>
                <c:pt idx="442">
                  <c:v>32976.945000000051</c:v>
                </c:pt>
                <c:pt idx="443">
                  <c:v>33015.455000000053</c:v>
                </c:pt>
                <c:pt idx="444">
                  <c:v>33053.415000000052</c:v>
                </c:pt>
                <c:pt idx="445">
                  <c:v>33090.416666666715</c:v>
                </c:pt>
                <c:pt idx="446">
                  <c:v>33126.010000000046</c:v>
                </c:pt>
                <c:pt idx="447">
                  <c:v>33159.786666666711</c:v>
                </c:pt>
                <c:pt idx="448">
                  <c:v>33191.355000000047</c:v>
                </c:pt>
                <c:pt idx="449">
                  <c:v>33128.74833333338</c:v>
                </c:pt>
                <c:pt idx="450">
                  <c:v>33066.141666666714</c:v>
                </c:pt>
                <c:pt idx="451">
                  <c:v>33003.535000000047</c:v>
                </c:pt>
                <c:pt idx="452">
                  <c:v>32940.928333333381</c:v>
                </c:pt>
                <c:pt idx="453">
                  <c:v>32878.321666666714</c:v>
                </c:pt>
                <c:pt idx="454">
                  <c:v>32815.715000000047</c:v>
                </c:pt>
                <c:pt idx="455">
                  <c:v>32753.108333333381</c:v>
                </c:pt>
                <c:pt idx="456">
                  <c:v>32690.501666666714</c:v>
                </c:pt>
                <c:pt idx="457">
                  <c:v>32627.895000000048</c:v>
                </c:pt>
                <c:pt idx="458">
                  <c:v>32565.288333333381</c:v>
                </c:pt>
                <c:pt idx="459">
                  <c:v>32502.681666666715</c:v>
                </c:pt>
                <c:pt idx="460">
                  <c:v>32440.075000000048</c:v>
                </c:pt>
                <c:pt idx="461">
                  <c:v>32377.468333333381</c:v>
                </c:pt>
                <c:pt idx="462">
                  <c:v>32314.861666666715</c:v>
                </c:pt>
                <c:pt idx="463">
                  <c:v>32252.255000000048</c:v>
                </c:pt>
                <c:pt idx="464">
                  <c:v>32189.648333333382</c:v>
                </c:pt>
                <c:pt idx="465">
                  <c:v>32127.041666666715</c:v>
                </c:pt>
                <c:pt idx="466">
                  <c:v>32064.435000000049</c:v>
                </c:pt>
                <c:pt idx="467">
                  <c:v>32001.828333333382</c:v>
                </c:pt>
                <c:pt idx="468">
                  <c:v>31939.221666666715</c:v>
                </c:pt>
                <c:pt idx="469">
                  <c:v>31876.615000000049</c:v>
                </c:pt>
                <c:pt idx="470">
                  <c:v>31814.008333333382</c:v>
                </c:pt>
                <c:pt idx="471">
                  <c:v>31751.401666666716</c:v>
                </c:pt>
                <c:pt idx="472">
                  <c:v>31688.795000000049</c:v>
                </c:pt>
                <c:pt idx="473">
                  <c:v>31626.188333333383</c:v>
                </c:pt>
                <c:pt idx="474">
                  <c:v>31563.581666666716</c:v>
                </c:pt>
                <c:pt idx="475">
                  <c:v>31500.975000000049</c:v>
                </c:pt>
                <c:pt idx="476">
                  <c:v>31438.368333333383</c:v>
                </c:pt>
                <c:pt idx="477">
                  <c:v>31375.761666666716</c:v>
                </c:pt>
                <c:pt idx="478">
                  <c:v>31313.15500000005</c:v>
                </c:pt>
                <c:pt idx="479">
                  <c:v>31250.548333333383</c:v>
                </c:pt>
                <c:pt idx="480">
                  <c:v>31187.941666666717</c:v>
                </c:pt>
                <c:pt idx="481">
                  <c:v>31125.33500000005</c:v>
                </c:pt>
                <c:pt idx="482">
                  <c:v>31062.728333333383</c:v>
                </c:pt>
                <c:pt idx="483">
                  <c:v>31000.121666666717</c:v>
                </c:pt>
                <c:pt idx="484">
                  <c:v>30937.51500000005</c:v>
                </c:pt>
                <c:pt idx="485">
                  <c:v>30944.500000000051</c:v>
                </c:pt>
                <c:pt idx="486">
                  <c:v>30953.126666666718</c:v>
                </c:pt>
                <c:pt idx="487">
                  <c:v>30963.136666666716</c:v>
                </c:pt>
                <c:pt idx="488">
                  <c:v>30974.221666666715</c:v>
                </c:pt>
                <c:pt idx="489">
                  <c:v>30986.090000000047</c:v>
                </c:pt>
                <c:pt idx="490">
                  <c:v>30998.391666666714</c:v>
                </c:pt>
                <c:pt idx="491">
                  <c:v>31010.860000000048</c:v>
                </c:pt>
                <c:pt idx="492">
                  <c:v>31023.161666666714</c:v>
                </c:pt>
                <c:pt idx="493">
                  <c:v>31035.01333333338</c:v>
                </c:pt>
                <c:pt idx="494">
                  <c:v>31046.065000000046</c:v>
                </c:pt>
                <c:pt idx="495">
                  <c:v>31056.025000000045</c:v>
                </c:pt>
                <c:pt idx="496">
                  <c:v>31064.56833333338</c:v>
                </c:pt>
                <c:pt idx="497">
                  <c:v>31071.445000000047</c:v>
                </c:pt>
                <c:pt idx="498">
                  <c:v>31076.313333333379</c:v>
                </c:pt>
                <c:pt idx="499">
                  <c:v>31078.898333333378</c:v>
                </c:pt>
                <c:pt idx="500">
                  <c:v>31078.941666666713</c:v>
                </c:pt>
                <c:pt idx="501">
                  <c:v>31076.151666666712</c:v>
                </c:pt>
                <c:pt idx="502">
                  <c:v>31070.295000000046</c:v>
                </c:pt>
                <c:pt idx="503">
                  <c:v>31061.13833333338</c:v>
                </c:pt>
                <c:pt idx="504">
                  <c:v>31048.448333333381</c:v>
                </c:pt>
                <c:pt idx="505">
                  <c:v>31032.016666666714</c:v>
                </c:pt>
                <c:pt idx="506">
                  <c:v>31011.660000000047</c:v>
                </c:pt>
                <c:pt idx="507">
                  <c:v>30987.111666666715</c:v>
                </c:pt>
                <c:pt idx="508">
                  <c:v>30958.380000000048</c:v>
                </c:pt>
                <c:pt idx="509">
                  <c:v>30925.240000000049</c:v>
                </c:pt>
                <c:pt idx="510">
                  <c:v>30887.583333333383</c:v>
                </c:pt>
                <c:pt idx="511">
                  <c:v>30845.251666666718</c:v>
                </c:pt>
                <c:pt idx="512">
                  <c:v>30798.270000000051</c:v>
                </c:pt>
                <c:pt idx="513">
                  <c:v>30746.513333333383</c:v>
                </c:pt>
                <c:pt idx="514">
                  <c:v>30691.281666666717</c:v>
                </c:pt>
                <c:pt idx="515">
                  <c:v>30635.633333333382</c:v>
                </c:pt>
                <c:pt idx="516">
                  <c:v>30580.610000000048</c:v>
                </c:pt>
                <c:pt idx="517">
                  <c:v>30532.120000000046</c:v>
                </c:pt>
                <c:pt idx="518">
                  <c:v>30490.105000000047</c:v>
                </c:pt>
                <c:pt idx="519">
                  <c:v>30454.456666666712</c:v>
                </c:pt>
                <c:pt idx="520">
                  <c:v>30425.083333333379</c:v>
                </c:pt>
                <c:pt idx="521">
                  <c:v>30401.851666666713</c:v>
                </c:pt>
                <c:pt idx="522">
                  <c:v>30384.586666666713</c:v>
                </c:pt>
                <c:pt idx="523">
                  <c:v>30373.08833333338</c:v>
                </c:pt>
                <c:pt idx="524">
                  <c:v>30367.165000000048</c:v>
                </c:pt>
                <c:pt idx="525">
                  <c:v>30366.575000000048</c:v>
                </c:pt>
                <c:pt idx="526">
                  <c:v>30371.043333333382</c:v>
                </c:pt>
                <c:pt idx="527">
                  <c:v>30380.295000000049</c:v>
                </c:pt>
                <c:pt idx="528">
                  <c:v>30394.03000000005</c:v>
                </c:pt>
                <c:pt idx="529">
                  <c:v>30411.915000000048</c:v>
                </c:pt>
                <c:pt idx="530">
                  <c:v>30433.625000000047</c:v>
                </c:pt>
                <c:pt idx="531">
                  <c:v>30458.81833333338</c:v>
                </c:pt>
                <c:pt idx="532">
                  <c:v>30487.120000000046</c:v>
                </c:pt>
                <c:pt idx="533">
                  <c:v>30518.105000000047</c:v>
                </c:pt>
                <c:pt idx="534">
                  <c:v>30551.398333333382</c:v>
                </c:pt>
                <c:pt idx="535">
                  <c:v>30586.600000000049</c:v>
                </c:pt>
                <c:pt idx="536">
                  <c:v>30623.318333333384</c:v>
                </c:pt>
                <c:pt idx="537">
                  <c:v>30661.061666666716</c:v>
                </c:pt>
                <c:pt idx="538">
                  <c:v>30699.48000000005</c:v>
                </c:pt>
                <c:pt idx="539">
                  <c:v>30738.123333333384</c:v>
                </c:pt>
                <c:pt idx="540">
                  <c:v>30776.558333333385</c:v>
                </c:pt>
                <c:pt idx="541">
                  <c:v>30814.343333333385</c:v>
                </c:pt>
                <c:pt idx="542">
                  <c:v>30851.095000000052</c:v>
                </c:pt>
                <c:pt idx="543">
                  <c:v>30886.338333333384</c:v>
                </c:pt>
                <c:pt idx="544">
                  <c:v>30919.723333333382</c:v>
                </c:pt>
                <c:pt idx="545">
                  <c:v>30950.833333333383</c:v>
                </c:pt>
                <c:pt idx="546">
                  <c:v>30888.226666666716</c:v>
                </c:pt>
                <c:pt idx="547">
                  <c:v>30825.62000000005</c:v>
                </c:pt>
                <c:pt idx="548">
                  <c:v>30763.013333333383</c:v>
                </c:pt>
                <c:pt idx="549">
                  <c:v>30700.406666666717</c:v>
                </c:pt>
                <c:pt idx="550">
                  <c:v>30637.80000000005</c:v>
                </c:pt>
                <c:pt idx="551">
                  <c:v>30575.193333333384</c:v>
                </c:pt>
                <c:pt idx="552">
                  <c:v>30512.586666666717</c:v>
                </c:pt>
                <c:pt idx="553">
                  <c:v>30449.98000000005</c:v>
                </c:pt>
                <c:pt idx="554">
                  <c:v>30387.373333333384</c:v>
                </c:pt>
                <c:pt idx="555">
                  <c:v>30324.766666666717</c:v>
                </c:pt>
                <c:pt idx="556">
                  <c:v>30262.160000000051</c:v>
                </c:pt>
                <c:pt idx="557">
                  <c:v>30199.553333333384</c:v>
                </c:pt>
                <c:pt idx="558">
                  <c:v>30136.946666666718</c:v>
                </c:pt>
                <c:pt idx="559">
                  <c:v>30074.340000000051</c:v>
                </c:pt>
                <c:pt idx="560">
                  <c:v>30011.733333333385</c:v>
                </c:pt>
                <c:pt idx="561">
                  <c:v>29949.126666666718</c:v>
                </c:pt>
                <c:pt idx="562">
                  <c:v>29886.520000000051</c:v>
                </c:pt>
                <c:pt idx="563">
                  <c:v>29823.913333333385</c:v>
                </c:pt>
                <c:pt idx="564">
                  <c:v>29761.306666666718</c:v>
                </c:pt>
                <c:pt idx="565">
                  <c:v>29698.700000000052</c:v>
                </c:pt>
                <c:pt idx="566">
                  <c:v>29636.093333333385</c:v>
                </c:pt>
                <c:pt idx="567">
                  <c:v>29573.486666666719</c:v>
                </c:pt>
                <c:pt idx="568">
                  <c:v>29510.880000000052</c:v>
                </c:pt>
                <c:pt idx="569">
                  <c:v>29448.273333333385</c:v>
                </c:pt>
                <c:pt idx="570">
                  <c:v>29385.666666666719</c:v>
                </c:pt>
                <c:pt idx="571">
                  <c:v>29323.060000000052</c:v>
                </c:pt>
                <c:pt idx="572">
                  <c:v>29260.453333333386</c:v>
                </c:pt>
                <c:pt idx="573">
                  <c:v>29197.846666666719</c:v>
                </c:pt>
                <c:pt idx="574">
                  <c:v>29135.240000000053</c:v>
                </c:pt>
                <c:pt idx="575">
                  <c:v>29072.633333333386</c:v>
                </c:pt>
                <c:pt idx="576">
                  <c:v>29010.026666666719</c:v>
                </c:pt>
                <c:pt idx="577">
                  <c:v>28947.420000000053</c:v>
                </c:pt>
                <c:pt idx="578">
                  <c:v>28884.813333333386</c:v>
                </c:pt>
                <c:pt idx="579">
                  <c:v>28822.20666666672</c:v>
                </c:pt>
                <c:pt idx="580">
                  <c:v>28759.600000000053</c:v>
                </c:pt>
                <c:pt idx="581">
                  <c:v>28750.943333333387</c:v>
                </c:pt>
                <c:pt idx="582">
                  <c:v>28758.278333333386</c:v>
                </c:pt>
                <c:pt idx="583">
                  <c:v>28767.205000000053</c:v>
                </c:pt>
                <c:pt idx="584">
                  <c:v>28777.440000000053</c:v>
                </c:pt>
                <c:pt idx="585">
                  <c:v>28788.683333333385</c:v>
                </c:pt>
                <c:pt idx="586">
                  <c:v>28800.626666666718</c:v>
                </c:pt>
                <c:pt idx="587">
                  <c:v>28812.99500000005</c:v>
                </c:pt>
                <c:pt idx="588">
                  <c:v>28825.438333333383</c:v>
                </c:pt>
                <c:pt idx="589">
                  <c:v>28837.665000000048</c:v>
                </c:pt>
                <c:pt idx="590">
                  <c:v>28849.366666666716</c:v>
                </c:pt>
                <c:pt idx="591">
                  <c:v>28860.243333333383</c:v>
                </c:pt>
                <c:pt idx="592">
                  <c:v>28869.945000000051</c:v>
                </c:pt>
                <c:pt idx="593">
                  <c:v>28878.196666666718</c:v>
                </c:pt>
                <c:pt idx="594">
                  <c:v>28884.706666666716</c:v>
                </c:pt>
                <c:pt idx="595">
                  <c:v>28889.17500000005</c:v>
                </c:pt>
                <c:pt idx="596">
                  <c:v>28891.293333333382</c:v>
                </c:pt>
                <c:pt idx="597">
                  <c:v>28890.803333333381</c:v>
                </c:pt>
                <c:pt idx="598">
                  <c:v>28887.455000000049</c:v>
                </c:pt>
                <c:pt idx="599">
                  <c:v>28880.998333333384</c:v>
                </c:pt>
                <c:pt idx="600">
                  <c:v>28871.17500000005</c:v>
                </c:pt>
                <c:pt idx="601">
                  <c:v>28857.801666666717</c:v>
                </c:pt>
                <c:pt idx="602">
                  <c:v>28840.636666666716</c:v>
                </c:pt>
                <c:pt idx="603">
                  <c:v>28862.698333333385</c:v>
                </c:pt>
                <c:pt idx="604">
                  <c:v>28878.080000000053</c:v>
                </c:pt>
                <c:pt idx="605">
                  <c:v>28886.661666666718</c:v>
                </c:pt>
                <c:pt idx="606">
                  <c:v>28888.163333333385</c:v>
                </c:pt>
                <c:pt idx="607">
                  <c:v>28882.398333333385</c:v>
                </c:pt>
                <c:pt idx="608">
                  <c:v>28869.193333333384</c:v>
                </c:pt>
                <c:pt idx="609">
                  <c:v>28848.468333333385</c:v>
                </c:pt>
                <c:pt idx="610">
                  <c:v>28820.11666666672</c:v>
                </c:pt>
                <c:pt idx="611">
                  <c:v>28787.525000000052</c:v>
                </c:pt>
                <c:pt idx="612">
                  <c:v>28754.280000000053</c:v>
                </c:pt>
                <c:pt idx="613">
                  <c:v>28724.141666666721</c:v>
                </c:pt>
                <c:pt idx="614">
                  <c:v>28704.45666666672</c:v>
                </c:pt>
                <c:pt idx="615">
                  <c:v>28695.065000000053</c:v>
                </c:pt>
                <c:pt idx="616">
                  <c:v>28695.873333333388</c:v>
                </c:pt>
                <c:pt idx="617">
                  <c:v>28706.681666666722</c:v>
                </c:pt>
                <c:pt idx="618">
                  <c:v>28727.303333333388</c:v>
                </c:pt>
                <c:pt idx="619">
                  <c:v>28757.391666666721</c:v>
                </c:pt>
                <c:pt idx="620">
                  <c:v>28796.640000000054</c:v>
                </c:pt>
                <c:pt idx="621">
                  <c:v>28844.74166666672</c:v>
                </c:pt>
                <c:pt idx="622">
                  <c:v>28901.256666666719</c:v>
                </c:pt>
                <c:pt idx="623">
                  <c:v>28965.825000000052</c:v>
                </c:pt>
                <c:pt idx="624">
                  <c:v>29037.926666666717</c:v>
                </c:pt>
                <c:pt idx="625">
                  <c:v>29117.148333333385</c:v>
                </c:pt>
                <c:pt idx="626">
                  <c:v>29202.916666666719</c:v>
                </c:pt>
                <c:pt idx="627">
                  <c:v>29294.658333333384</c:v>
                </c:pt>
                <c:pt idx="628">
                  <c:v>29391.826666666719</c:v>
                </c:pt>
                <c:pt idx="629">
                  <c:v>29493.848333333386</c:v>
                </c:pt>
                <c:pt idx="630">
                  <c:v>29600.070000000054</c:v>
                </c:pt>
                <c:pt idx="631">
                  <c:v>29709.865000000053</c:v>
                </c:pt>
                <c:pt idx="632">
                  <c:v>29822.593333333385</c:v>
                </c:pt>
                <c:pt idx="633">
                  <c:v>29937.60166666672</c:v>
                </c:pt>
                <c:pt idx="634">
                  <c:v>30054.183333333385</c:v>
                </c:pt>
                <c:pt idx="635">
                  <c:v>30171.738333333386</c:v>
                </c:pt>
                <c:pt idx="636">
                  <c:v>30289.453333333386</c:v>
                </c:pt>
                <c:pt idx="637">
                  <c:v>30406.701666666719</c:v>
                </c:pt>
                <c:pt idx="638">
                  <c:v>30523.216666666718</c:v>
                </c:pt>
                <c:pt idx="639">
                  <c:v>30637.505000000052</c:v>
                </c:pt>
                <c:pt idx="640">
                  <c:v>30749.313333333386</c:v>
                </c:pt>
                <c:pt idx="641">
                  <c:v>30857.961666666721</c:v>
                </c:pt>
                <c:pt idx="642">
                  <c:v>30962.850000000053</c:v>
                </c:pt>
                <c:pt idx="643">
                  <c:v>30918.578333333386</c:v>
                </c:pt>
                <c:pt idx="644">
                  <c:v>30874.306666666718</c:v>
                </c:pt>
                <c:pt idx="645">
                  <c:v>30830.035000000051</c:v>
                </c:pt>
                <c:pt idx="646">
                  <c:v>30785.763333333383</c:v>
                </c:pt>
                <c:pt idx="647">
                  <c:v>30741.491666666716</c:v>
                </c:pt>
                <c:pt idx="648">
                  <c:v>30697.220000000048</c:v>
                </c:pt>
                <c:pt idx="649">
                  <c:v>30652.948333333381</c:v>
                </c:pt>
                <c:pt idx="650">
                  <c:v>30608.676666666714</c:v>
                </c:pt>
                <c:pt idx="651">
                  <c:v>30564.405000000046</c:v>
                </c:pt>
                <c:pt idx="652">
                  <c:v>30520.133333333379</c:v>
                </c:pt>
                <c:pt idx="653">
                  <c:v>30475.861666666711</c:v>
                </c:pt>
                <c:pt idx="654">
                  <c:v>30431.590000000044</c:v>
                </c:pt>
                <c:pt idx="655">
                  <c:v>30387.318333333376</c:v>
                </c:pt>
                <c:pt idx="656">
                  <c:v>30343.046666666709</c:v>
                </c:pt>
                <c:pt idx="657">
                  <c:v>30298.775000000041</c:v>
                </c:pt>
                <c:pt idx="658">
                  <c:v>30254.503333333374</c:v>
                </c:pt>
                <c:pt idx="659">
                  <c:v>30210.231666666707</c:v>
                </c:pt>
                <c:pt idx="660">
                  <c:v>30165.960000000039</c:v>
                </c:pt>
                <c:pt idx="661">
                  <c:v>30121.688333333372</c:v>
                </c:pt>
                <c:pt idx="662">
                  <c:v>30077.416666666704</c:v>
                </c:pt>
                <c:pt idx="663">
                  <c:v>30033.145000000037</c:v>
                </c:pt>
                <c:pt idx="664">
                  <c:v>29988.873333333369</c:v>
                </c:pt>
                <c:pt idx="665">
                  <c:v>29944.601666666702</c:v>
                </c:pt>
                <c:pt idx="666">
                  <c:v>29900.330000000034</c:v>
                </c:pt>
                <c:pt idx="667">
                  <c:v>29856.058333333367</c:v>
                </c:pt>
                <c:pt idx="668">
                  <c:v>29811.7866666667</c:v>
                </c:pt>
                <c:pt idx="669">
                  <c:v>29767.515000000032</c:v>
                </c:pt>
                <c:pt idx="670">
                  <c:v>29723.243333333365</c:v>
                </c:pt>
                <c:pt idx="671">
                  <c:v>29678.971666666697</c:v>
                </c:pt>
                <c:pt idx="672">
                  <c:v>29634.70000000003</c:v>
                </c:pt>
                <c:pt idx="673">
                  <c:v>29590.428333333362</c:v>
                </c:pt>
                <c:pt idx="674">
                  <c:v>29546.156666666695</c:v>
                </c:pt>
                <c:pt idx="675">
                  <c:v>29501.885000000028</c:v>
                </c:pt>
                <c:pt idx="676">
                  <c:v>29457.61333333336</c:v>
                </c:pt>
                <c:pt idx="677">
                  <c:v>29413.341666666693</c:v>
                </c:pt>
                <c:pt idx="678">
                  <c:v>29478.563333333361</c:v>
                </c:pt>
                <c:pt idx="679">
                  <c:v>29546.705000000027</c:v>
                </c:pt>
                <c:pt idx="680">
                  <c:v>29617.326666666693</c:v>
                </c:pt>
                <c:pt idx="681">
                  <c:v>29689.948333333359</c:v>
                </c:pt>
                <c:pt idx="682">
                  <c:v>29764.103333333358</c:v>
                </c:pt>
                <c:pt idx="683">
                  <c:v>29839.298333333358</c:v>
                </c:pt>
                <c:pt idx="684">
                  <c:v>29915.066666666691</c:v>
                </c:pt>
                <c:pt idx="685">
                  <c:v>29990.848333333357</c:v>
                </c:pt>
                <c:pt idx="686">
                  <c:v>30066.203333333357</c:v>
                </c:pt>
                <c:pt idx="687">
                  <c:v>30140.598333333357</c:v>
                </c:pt>
                <c:pt idx="688">
                  <c:v>30213.540000000023</c:v>
                </c:pt>
                <c:pt idx="689">
                  <c:v>30284.535000000022</c:v>
                </c:pt>
                <c:pt idx="690">
                  <c:v>30353.116666666687</c:v>
                </c:pt>
                <c:pt idx="691">
                  <c:v>30418.818333333355</c:v>
                </c:pt>
                <c:pt idx="692">
                  <c:v>30481.160000000022</c:v>
                </c:pt>
                <c:pt idx="693">
                  <c:v>30539.70166666669</c:v>
                </c:pt>
                <c:pt idx="694">
                  <c:v>30593.963333333355</c:v>
                </c:pt>
                <c:pt idx="695">
                  <c:v>30643.585000000021</c:v>
                </c:pt>
                <c:pt idx="696">
                  <c:v>30688.140000000021</c:v>
                </c:pt>
                <c:pt idx="697">
                  <c:v>30727.255000000023</c:v>
                </c:pt>
                <c:pt idx="698">
                  <c:v>30760.570000000022</c:v>
                </c:pt>
                <c:pt idx="699">
                  <c:v>30787.831666666687</c:v>
                </c:pt>
                <c:pt idx="700">
                  <c:v>30808.693333333355</c:v>
                </c:pt>
                <c:pt idx="701">
                  <c:v>30822.875000000022</c:v>
                </c:pt>
                <c:pt idx="702">
                  <c:v>30830.09666666669</c:v>
                </c:pt>
                <c:pt idx="703">
                  <c:v>30830.198333333356</c:v>
                </c:pt>
                <c:pt idx="704">
                  <c:v>30822.980000000021</c:v>
                </c:pt>
                <c:pt idx="705">
                  <c:v>30808.321666666689</c:v>
                </c:pt>
                <c:pt idx="706">
                  <c:v>30786.103333333354</c:v>
                </c:pt>
                <c:pt idx="707">
                  <c:v>30756.271666666689</c:v>
                </c:pt>
                <c:pt idx="708">
                  <c:v>30723.560000000023</c:v>
                </c:pt>
                <c:pt idx="709">
                  <c:v>30690.22166666669</c:v>
                </c:pt>
                <c:pt idx="710">
                  <c:v>30662.110000000022</c:v>
                </c:pt>
                <c:pt idx="711">
                  <c:v>30644.398333333356</c:v>
                </c:pt>
                <c:pt idx="712">
                  <c:v>30636.993333333357</c:v>
                </c:pt>
                <c:pt idx="713">
                  <c:v>30639.748333333358</c:v>
                </c:pt>
                <c:pt idx="714">
                  <c:v>30652.450000000026</c:v>
                </c:pt>
                <c:pt idx="715">
                  <c:v>30674.858333333359</c:v>
                </c:pt>
                <c:pt idx="716">
                  <c:v>30706.706666666691</c:v>
                </c:pt>
                <c:pt idx="717">
                  <c:v>30747.688333333357</c:v>
                </c:pt>
                <c:pt idx="718">
                  <c:v>30797.403333333357</c:v>
                </c:pt>
                <c:pt idx="719">
                  <c:v>30855.478333333358</c:v>
                </c:pt>
                <c:pt idx="720">
                  <c:v>30921.513333333358</c:v>
                </c:pt>
                <c:pt idx="721">
                  <c:v>30995.028333333357</c:v>
                </c:pt>
                <c:pt idx="722">
                  <c:v>31075.490000000023</c:v>
                </c:pt>
                <c:pt idx="723">
                  <c:v>31162.431666666689</c:v>
                </c:pt>
                <c:pt idx="724">
                  <c:v>31255.293333333357</c:v>
                </c:pt>
                <c:pt idx="725">
                  <c:v>31353.448333333356</c:v>
                </c:pt>
                <c:pt idx="726">
                  <c:v>31456.336666666688</c:v>
                </c:pt>
                <c:pt idx="727">
                  <c:v>31563.318333333355</c:v>
                </c:pt>
                <c:pt idx="728">
                  <c:v>31673.74000000002</c:v>
                </c:pt>
                <c:pt idx="729">
                  <c:v>31786.97500000002</c:v>
                </c:pt>
                <c:pt idx="730">
                  <c:v>31902.33000000002</c:v>
                </c:pt>
                <c:pt idx="731">
                  <c:v>32018.978333333354</c:v>
                </c:pt>
                <c:pt idx="732">
                  <c:v>32136.533333333355</c:v>
                </c:pt>
                <c:pt idx="733">
                  <c:v>32254.221666666686</c:v>
                </c:pt>
                <c:pt idx="734">
                  <c:v>32371.283333333355</c:v>
                </c:pt>
                <c:pt idx="735">
                  <c:v>32487.105000000021</c:v>
                </c:pt>
                <c:pt idx="736">
                  <c:v>32600.940000000021</c:v>
                </c:pt>
                <c:pt idx="737">
                  <c:v>32712.201666666686</c:v>
                </c:pt>
                <c:pt idx="738">
                  <c:v>32820.196666666685</c:v>
                </c:pt>
                <c:pt idx="739">
                  <c:v>32924.271666666682</c:v>
                </c:pt>
                <c:pt idx="740">
                  <c:v>32880.000000000015</c:v>
                </c:pt>
                <c:pt idx="741">
                  <c:v>32835.728333333347</c:v>
                </c:pt>
                <c:pt idx="742">
                  <c:v>32791.45666666668</c:v>
                </c:pt>
                <c:pt idx="743">
                  <c:v>32747.185000000012</c:v>
                </c:pt>
                <c:pt idx="744">
                  <c:v>32702.913333333345</c:v>
                </c:pt>
                <c:pt idx="745">
                  <c:v>32658.641666666677</c:v>
                </c:pt>
                <c:pt idx="746">
                  <c:v>32614.37000000001</c:v>
                </c:pt>
                <c:pt idx="747">
                  <c:v>32570.098333333342</c:v>
                </c:pt>
                <c:pt idx="748">
                  <c:v>32525.826666666675</c:v>
                </c:pt>
                <c:pt idx="749">
                  <c:v>32481.555000000008</c:v>
                </c:pt>
                <c:pt idx="750">
                  <c:v>32437.28333333334</c:v>
                </c:pt>
                <c:pt idx="751">
                  <c:v>32393.011666666673</c:v>
                </c:pt>
                <c:pt idx="752">
                  <c:v>32348.740000000005</c:v>
                </c:pt>
                <c:pt idx="753">
                  <c:v>32304.468333333338</c:v>
                </c:pt>
                <c:pt idx="754">
                  <c:v>32260.19666666667</c:v>
                </c:pt>
                <c:pt idx="755">
                  <c:v>32215.925000000003</c:v>
                </c:pt>
                <c:pt idx="756">
                  <c:v>32171.653333333335</c:v>
                </c:pt>
                <c:pt idx="757">
                  <c:v>32127.381666666668</c:v>
                </c:pt>
                <c:pt idx="758">
                  <c:v>32083.11</c:v>
                </c:pt>
                <c:pt idx="759">
                  <c:v>32038.838333333333</c:v>
                </c:pt>
                <c:pt idx="760">
                  <c:v>31994.566666666666</c:v>
                </c:pt>
                <c:pt idx="761">
                  <c:v>31950.294999999998</c:v>
                </c:pt>
                <c:pt idx="762">
                  <c:v>31906.023333333331</c:v>
                </c:pt>
                <c:pt idx="763">
                  <c:v>31861.751666666663</c:v>
                </c:pt>
                <c:pt idx="764">
                  <c:v>31817.479999999996</c:v>
                </c:pt>
                <c:pt idx="765">
                  <c:v>31773.208333333328</c:v>
                </c:pt>
                <c:pt idx="766">
                  <c:v>31728.936666666661</c:v>
                </c:pt>
                <c:pt idx="767">
                  <c:v>31684.664999999994</c:v>
                </c:pt>
                <c:pt idx="768">
                  <c:v>31640.393333333326</c:v>
                </c:pt>
                <c:pt idx="769">
                  <c:v>31596.121666666659</c:v>
                </c:pt>
                <c:pt idx="770">
                  <c:v>31551.849999999991</c:v>
                </c:pt>
                <c:pt idx="771">
                  <c:v>31507.578333333324</c:v>
                </c:pt>
                <c:pt idx="772">
                  <c:v>31463.306666666656</c:v>
                </c:pt>
                <c:pt idx="773">
                  <c:v>31419.034999999989</c:v>
                </c:pt>
                <c:pt idx="774">
                  <c:v>31374.763333333321</c:v>
                </c:pt>
                <c:pt idx="775">
                  <c:v>31440.598333333321</c:v>
                </c:pt>
                <c:pt idx="776">
                  <c:v>31509.313333333321</c:v>
                </c:pt>
                <c:pt idx="777">
                  <c:v>31580.361666666653</c:v>
                </c:pt>
                <c:pt idx="778">
                  <c:v>31653.303333333319</c:v>
                </c:pt>
                <c:pt idx="779">
                  <c:v>31727.698333333319</c:v>
                </c:pt>
                <c:pt idx="780">
                  <c:v>31803.039999999986</c:v>
                </c:pt>
                <c:pt idx="781">
                  <c:v>31878.848333333321</c:v>
                </c:pt>
                <c:pt idx="782">
                  <c:v>31954.589999999986</c:v>
                </c:pt>
                <c:pt idx="783">
                  <c:v>32029.824999999986</c:v>
                </c:pt>
                <c:pt idx="784">
                  <c:v>32103.979999999985</c:v>
                </c:pt>
                <c:pt idx="785">
                  <c:v>32176.628333333319</c:v>
                </c:pt>
                <c:pt idx="786">
                  <c:v>32247.209999999985</c:v>
                </c:pt>
                <c:pt idx="787">
                  <c:v>32315.271666666653</c:v>
                </c:pt>
                <c:pt idx="788">
                  <c:v>32380.373333333318</c:v>
                </c:pt>
                <c:pt idx="789">
                  <c:v>32442.034999999985</c:v>
                </c:pt>
                <c:pt idx="790">
                  <c:v>32499.789999999986</c:v>
                </c:pt>
                <c:pt idx="791">
                  <c:v>32553.198333333319</c:v>
                </c:pt>
                <c:pt idx="792">
                  <c:v>32601.899999999987</c:v>
                </c:pt>
                <c:pt idx="793">
                  <c:v>32645.454999999987</c:v>
                </c:pt>
                <c:pt idx="794">
                  <c:v>32683.489999999987</c:v>
                </c:pt>
                <c:pt idx="795">
                  <c:v>32715.644999999986</c:v>
                </c:pt>
                <c:pt idx="796">
                  <c:v>32741.599999999988</c:v>
                </c:pt>
                <c:pt idx="797">
                  <c:v>32761.154999999988</c:v>
                </c:pt>
                <c:pt idx="798">
                  <c:v>32774.016666666656</c:v>
                </c:pt>
                <c:pt idx="799">
                  <c:v>32779.891666666656</c:v>
                </c:pt>
                <c:pt idx="800">
                  <c:v>32778.606666666652</c:v>
                </c:pt>
                <c:pt idx="801">
                  <c:v>32770.001666666649</c:v>
                </c:pt>
                <c:pt idx="802">
                  <c:v>32753.91666666665</c:v>
                </c:pt>
                <c:pt idx="803">
                  <c:v>32730.244999999984</c:v>
                </c:pt>
                <c:pt idx="804">
                  <c:v>32698.946666666652</c:v>
                </c:pt>
                <c:pt idx="805">
                  <c:v>32666.114999999987</c:v>
                </c:pt>
                <c:pt idx="806">
                  <c:v>32632.643333333319</c:v>
                </c:pt>
                <c:pt idx="807">
                  <c:v>32606.544999999987</c:v>
                </c:pt>
                <c:pt idx="808">
                  <c:v>32590.833333333321</c:v>
                </c:pt>
                <c:pt idx="809">
                  <c:v>32585.401666666654</c:v>
                </c:pt>
                <c:pt idx="810">
                  <c:v>32590.103333333322</c:v>
                </c:pt>
                <c:pt idx="811">
                  <c:v>32604.684999999987</c:v>
                </c:pt>
                <c:pt idx="812">
                  <c:v>32628.946666666652</c:v>
                </c:pt>
                <c:pt idx="813">
                  <c:v>32662.594999999987</c:v>
                </c:pt>
                <c:pt idx="814">
                  <c:v>32705.309999999987</c:v>
                </c:pt>
                <c:pt idx="815">
                  <c:v>32756.691666666655</c:v>
                </c:pt>
                <c:pt idx="816">
                  <c:v>32816.419999999991</c:v>
                </c:pt>
                <c:pt idx="817">
                  <c:v>32883.974999999991</c:v>
                </c:pt>
                <c:pt idx="818">
                  <c:v>32958.889999999992</c:v>
                </c:pt>
                <c:pt idx="819">
                  <c:v>33040.658333333326</c:v>
                </c:pt>
                <c:pt idx="820">
                  <c:v>33128.78666666666</c:v>
                </c:pt>
                <c:pt idx="821">
                  <c:v>33222.70166666666</c:v>
                </c:pt>
                <c:pt idx="822">
                  <c:v>33321.816666666658</c:v>
                </c:pt>
                <c:pt idx="823">
                  <c:v>33425.544999999991</c:v>
                </c:pt>
                <c:pt idx="824">
                  <c:v>33533.233333333323</c:v>
                </c:pt>
                <c:pt idx="825">
                  <c:v>33644.228333333325</c:v>
                </c:pt>
                <c:pt idx="826">
                  <c:v>33757.929999999993</c:v>
                </c:pt>
                <c:pt idx="827">
                  <c:v>33873.604999999996</c:v>
                </c:pt>
                <c:pt idx="828">
                  <c:v>33990.626666666663</c:v>
                </c:pt>
                <c:pt idx="829">
                  <c:v>34108.28833333333</c:v>
                </c:pt>
                <c:pt idx="830">
                  <c:v>34225.909999999996</c:v>
                </c:pt>
                <c:pt idx="831">
                  <c:v>34342.798333333332</c:v>
                </c:pt>
                <c:pt idx="832">
                  <c:v>34458.299999999996</c:v>
                </c:pt>
                <c:pt idx="833">
                  <c:v>34571.708333333328</c:v>
                </c:pt>
                <c:pt idx="834">
                  <c:v>34682.369999999995</c:v>
                </c:pt>
                <c:pt idx="835">
                  <c:v>34789.631666666661</c:v>
                </c:pt>
                <c:pt idx="836">
                  <c:v>34892.893333333326</c:v>
                </c:pt>
                <c:pt idx="837">
                  <c:v>34848.621666666659</c:v>
                </c:pt>
                <c:pt idx="838">
                  <c:v>34804.349999999991</c:v>
                </c:pt>
                <c:pt idx="839">
                  <c:v>34760.078333333324</c:v>
                </c:pt>
                <c:pt idx="840">
                  <c:v>34715.806666666656</c:v>
                </c:pt>
                <c:pt idx="841">
                  <c:v>34671.534999999989</c:v>
                </c:pt>
                <c:pt idx="842">
                  <c:v>34627.263333333321</c:v>
                </c:pt>
                <c:pt idx="843">
                  <c:v>34582.991666666654</c:v>
                </c:pt>
                <c:pt idx="844">
                  <c:v>34538.719999999987</c:v>
                </c:pt>
                <c:pt idx="845">
                  <c:v>34494.448333333319</c:v>
                </c:pt>
                <c:pt idx="846">
                  <c:v>34450.176666666652</c:v>
                </c:pt>
                <c:pt idx="847">
                  <c:v>34405.904999999984</c:v>
                </c:pt>
                <c:pt idx="848">
                  <c:v>34361.633333333317</c:v>
                </c:pt>
                <c:pt idx="849">
                  <c:v>34317.361666666649</c:v>
                </c:pt>
                <c:pt idx="850">
                  <c:v>34273.089999999982</c:v>
                </c:pt>
                <c:pt idx="851">
                  <c:v>34228.818333333315</c:v>
                </c:pt>
                <c:pt idx="852">
                  <c:v>34184.546666666647</c:v>
                </c:pt>
                <c:pt idx="853">
                  <c:v>34140.27499999998</c:v>
                </c:pt>
                <c:pt idx="854">
                  <c:v>34096.003333333312</c:v>
                </c:pt>
                <c:pt idx="855">
                  <c:v>34051.731666666645</c:v>
                </c:pt>
                <c:pt idx="856">
                  <c:v>34007.459999999977</c:v>
                </c:pt>
                <c:pt idx="857">
                  <c:v>33963.18833333331</c:v>
                </c:pt>
                <c:pt idx="858">
                  <c:v>33918.916666666642</c:v>
                </c:pt>
                <c:pt idx="859">
                  <c:v>33874.644999999975</c:v>
                </c:pt>
                <c:pt idx="860">
                  <c:v>33830.373333333308</c:v>
                </c:pt>
                <c:pt idx="861">
                  <c:v>33786.10166666664</c:v>
                </c:pt>
                <c:pt idx="862">
                  <c:v>33741.829999999973</c:v>
                </c:pt>
                <c:pt idx="863">
                  <c:v>33697.558333333305</c:v>
                </c:pt>
                <c:pt idx="864">
                  <c:v>33653.286666666638</c:v>
                </c:pt>
                <c:pt idx="865">
                  <c:v>33609.01499999997</c:v>
                </c:pt>
                <c:pt idx="866">
                  <c:v>33564.743333333303</c:v>
                </c:pt>
                <c:pt idx="867">
                  <c:v>33520.471666666635</c:v>
                </c:pt>
                <c:pt idx="868">
                  <c:v>33476.199999999968</c:v>
                </c:pt>
                <c:pt idx="869">
                  <c:v>33431.928333333301</c:v>
                </c:pt>
                <c:pt idx="870">
                  <c:v>33387.656666666633</c:v>
                </c:pt>
                <c:pt idx="871">
                  <c:v>33343.384999999966</c:v>
                </c:pt>
                <c:pt idx="872">
                  <c:v>33409.713333333297</c:v>
                </c:pt>
                <c:pt idx="873">
                  <c:v>33478.868333333296</c:v>
                </c:pt>
                <c:pt idx="874">
                  <c:v>33550.329999999965</c:v>
                </c:pt>
                <c:pt idx="875">
                  <c:v>33623.591666666631</c:v>
                </c:pt>
                <c:pt idx="876">
                  <c:v>33698.199999999961</c:v>
                </c:pt>
                <c:pt idx="877">
                  <c:v>33773.634999999958</c:v>
                </c:pt>
                <c:pt idx="878">
                  <c:v>33849.456666666621</c:v>
                </c:pt>
                <c:pt idx="879">
                  <c:v>33925.158333333289</c:v>
                </c:pt>
                <c:pt idx="880">
                  <c:v>34000.339999999953</c:v>
                </c:pt>
                <c:pt idx="881">
                  <c:v>34074.241666666618</c:v>
                </c:pt>
                <c:pt idx="882">
                  <c:v>34146.503333333283</c:v>
                </c:pt>
                <c:pt idx="883">
                  <c:v>34216.644999999953</c:v>
                </c:pt>
                <c:pt idx="884">
                  <c:v>34284.159999999953</c:v>
                </c:pt>
                <c:pt idx="885">
                  <c:v>34348.634999999951</c:v>
                </c:pt>
                <c:pt idx="886">
                  <c:v>34409.563333333288</c:v>
                </c:pt>
                <c:pt idx="887">
                  <c:v>34466.478333333289</c:v>
                </c:pt>
                <c:pt idx="888">
                  <c:v>34519.019999999953</c:v>
                </c:pt>
                <c:pt idx="889">
                  <c:v>34566.828333333287</c:v>
                </c:pt>
                <c:pt idx="890">
                  <c:v>34609.343333333287</c:v>
                </c:pt>
                <c:pt idx="891">
                  <c:v>34646.271666666624</c:v>
                </c:pt>
                <c:pt idx="892">
                  <c:v>34677.293333333291</c:v>
                </c:pt>
                <c:pt idx="893">
                  <c:v>34702.061666666625</c:v>
                </c:pt>
                <c:pt idx="894">
                  <c:v>34720.376666666627</c:v>
                </c:pt>
                <c:pt idx="895">
                  <c:v>34731.891666666626</c:v>
                </c:pt>
                <c:pt idx="896">
                  <c:v>34736.406666666626</c:v>
                </c:pt>
                <c:pt idx="897">
                  <c:v>34733.721666666628</c:v>
                </c:pt>
                <c:pt idx="898">
                  <c:v>34723.663333333294</c:v>
                </c:pt>
                <c:pt idx="899">
                  <c:v>34706.124999999964</c:v>
                </c:pt>
                <c:pt idx="900">
                  <c:v>34680.999999999964</c:v>
                </c:pt>
                <c:pt idx="901">
                  <c:v>34648.71499999996</c:v>
                </c:pt>
                <c:pt idx="902">
                  <c:v>34615.763333333292</c:v>
                </c:pt>
                <c:pt idx="903">
                  <c:v>34582.158333333289</c:v>
                </c:pt>
                <c:pt idx="904">
                  <c:v>34558.07333333329</c:v>
                </c:pt>
                <c:pt idx="905">
                  <c:v>34544.36166666662</c:v>
                </c:pt>
                <c:pt idx="906">
                  <c:v>34540.889999999956</c:v>
                </c:pt>
                <c:pt idx="907">
                  <c:v>34547.498333333286</c:v>
                </c:pt>
                <c:pt idx="908">
                  <c:v>34563.919999999955</c:v>
                </c:pt>
                <c:pt idx="909">
                  <c:v>34590.008333333288</c:v>
                </c:pt>
                <c:pt idx="910">
                  <c:v>34625.403333333285</c:v>
                </c:pt>
                <c:pt idx="911">
                  <c:v>34669.811666666617</c:v>
                </c:pt>
                <c:pt idx="912">
                  <c:v>34722.833333333285</c:v>
                </c:pt>
                <c:pt idx="913">
                  <c:v>34783.988333333284</c:v>
                </c:pt>
                <c:pt idx="914">
                  <c:v>34852.956666666614</c:v>
                </c:pt>
                <c:pt idx="915">
                  <c:v>34929.231666666616</c:v>
                </c:pt>
                <c:pt idx="916">
                  <c:v>35012.279999999948</c:v>
                </c:pt>
                <c:pt idx="917">
                  <c:v>35101.568333333278</c:v>
                </c:pt>
                <c:pt idx="918">
                  <c:v>35196.589999999946</c:v>
                </c:pt>
                <c:pt idx="919">
                  <c:v>35296.624999999949</c:v>
                </c:pt>
                <c:pt idx="920">
                  <c:v>35401.139999999948</c:v>
                </c:pt>
                <c:pt idx="921">
                  <c:v>35509.50833333328</c:v>
                </c:pt>
                <c:pt idx="922">
                  <c:v>35621.089999999946</c:v>
                </c:pt>
                <c:pt idx="923">
                  <c:v>35735.178333333279</c:v>
                </c:pt>
                <c:pt idx="924">
                  <c:v>35851.173333333281</c:v>
                </c:pt>
                <c:pt idx="925">
                  <c:v>35968.354999999945</c:v>
                </c:pt>
                <c:pt idx="926">
                  <c:v>36086.029999999948</c:v>
                </c:pt>
                <c:pt idx="927">
                  <c:v>36203.544999999947</c:v>
                </c:pt>
                <c:pt idx="928">
                  <c:v>36320.206666666614</c:v>
                </c:pt>
                <c:pt idx="929">
                  <c:v>36435.348333333284</c:v>
                </c:pt>
                <c:pt idx="930">
                  <c:v>36548.276666666621</c:v>
                </c:pt>
                <c:pt idx="931">
                  <c:v>36658.351666666618</c:v>
                </c:pt>
                <c:pt idx="932">
                  <c:v>36764.906666666619</c:v>
                </c:pt>
                <c:pt idx="933">
                  <c:v>36720.634999999951</c:v>
                </c:pt>
                <c:pt idx="934">
                  <c:v>36676.363333333284</c:v>
                </c:pt>
                <c:pt idx="935">
                  <c:v>36632.091666666616</c:v>
                </c:pt>
                <c:pt idx="936">
                  <c:v>36587.819999999949</c:v>
                </c:pt>
                <c:pt idx="937">
                  <c:v>36543.548333333281</c:v>
                </c:pt>
                <c:pt idx="938">
                  <c:v>36499.276666666614</c:v>
                </c:pt>
                <c:pt idx="939">
                  <c:v>36455.004999999946</c:v>
                </c:pt>
                <c:pt idx="940">
                  <c:v>36410.733333333279</c:v>
                </c:pt>
                <c:pt idx="941">
                  <c:v>36366.461666666612</c:v>
                </c:pt>
                <c:pt idx="942">
                  <c:v>36322.189999999944</c:v>
                </c:pt>
                <c:pt idx="943">
                  <c:v>36277.918333333277</c:v>
                </c:pt>
                <c:pt idx="944">
                  <c:v>36233.646666666609</c:v>
                </c:pt>
                <c:pt idx="945">
                  <c:v>36189.374999999942</c:v>
                </c:pt>
                <c:pt idx="946">
                  <c:v>36145.103333333274</c:v>
                </c:pt>
                <c:pt idx="947">
                  <c:v>36100.831666666607</c:v>
                </c:pt>
                <c:pt idx="948">
                  <c:v>36056.559999999939</c:v>
                </c:pt>
                <c:pt idx="949">
                  <c:v>36012.288333333272</c:v>
                </c:pt>
                <c:pt idx="950">
                  <c:v>35968.016666666605</c:v>
                </c:pt>
                <c:pt idx="951">
                  <c:v>35923.744999999937</c:v>
                </c:pt>
                <c:pt idx="952">
                  <c:v>35879.47333333327</c:v>
                </c:pt>
                <c:pt idx="953">
                  <c:v>35835.201666666602</c:v>
                </c:pt>
                <c:pt idx="954">
                  <c:v>35790.929999999935</c:v>
                </c:pt>
                <c:pt idx="955">
                  <c:v>35746.658333333267</c:v>
                </c:pt>
                <c:pt idx="956">
                  <c:v>35702.3866666666</c:v>
                </c:pt>
                <c:pt idx="957">
                  <c:v>35658.114999999932</c:v>
                </c:pt>
                <c:pt idx="958">
                  <c:v>35613.843333333265</c:v>
                </c:pt>
                <c:pt idx="959">
                  <c:v>35569.571666666598</c:v>
                </c:pt>
                <c:pt idx="960">
                  <c:v>35525.29999999993</c:v>
                </c:pt>
                <c:pt idx="961">
                  <c:v>35481.028333333263</c:v>
                </c:pt>
                <c:pt idx="962">
                  <c:v>35436.756666666595</c:v>
                </c:pt>
                <c:pt idx="963">
                  <c:v>35392.484999999928</c:v>
                </c:pt>
                <c:pt idx="964">
                  <c:v>35348.21333333326</c:v>
                </c:pt>
                <c:pt idx="965">
                  <c:v>35303.941666666593</c:v>
                </c:pt>
                <c:pt idx="966">
                  <c:v>35259.669999999925</c:v>
                </c:pt>
                <c:pt idx="967">
                  <c:v>35215.398333333258</c:v>
                </c:pt>
                <c:pt idx="968">
                  <c:v>35171.126666666591</c:v>
                </c:pt>
                <c:pt idx="969">
                  <c:v>35238.094999999921</c:v>
                </c:pt>
                <c:pt idx="970">
                  <c:v>35307.729999999923</c:v>
                </c:pt>
                <c:pt idx="971">
                  <c:v>35379.564999999922</c:v>
                </c:pt>
                <c:pt idx="972">
                  <c:v>35453.146666666587</c:v>
                </c:pt>
                <c:pt idx="973">
                  <c:v>35527.914999999921</c:v>
                </c:pt>
                <c:pt idx="974">
                  <c:v>35603.469999999921</c:v>
                </c:pt>
                <c:pt idx="975">
                  <c:v>35679.30499999992</c:v>
                </c:pt>
                <c:pt idx="976">
                  <c:v>35754.899999999921</c:v>
                </c:pt>
                <c:pt idx="977">
                  <c:v>35829.734999999921</c:v>
                </c:pt>
                <c:pt idx="978">
                  <c:v>35903.369999999923</c:v>
                </c:pt>
                <c:pt idx="979">
                  <c:v>35975.271666666587</c:v>
                </c:pt>
                <c:pt idx="980">
                  <c:v>36044.933333333254</c:v>
                </c:pt>
                <c:pt idx="981">
                  <c:v>36111.941666666586</c:v>
                </c:pt>
                <c:pt idx="982">
                  <c:v>36175.763333333249</c:v>
                </c:pt>
                <c:pt idx="983">
                  <c:v>36235.958333333248</c:v>
                </c:pt>
                <c:pt idx="984">
                  <c:v>36292.099999999919</c:v>
                </c:pt>
                <c:pt idx="985">
                  <c:v>36343.708333333248</c:v>
                </c:pt>
                <c:pt idx="986">
                  <c:v>36390.476666666582</c:v>
                </c:pt>
                <c:pt idx="987">
                  <c:v>36431.938333333252</c:v>
                </c:pt>
                <c:pt idx="988">
                  <c:v>36467.773333333251</c:v>
                </c:pt>
                <c:pt idx="989">
                  <c:v>36497.621666666586</c:v>
                </c:pt>
                <c:pt idx="990">
                  <c:v>36521.203333333251</c:v>
                </c:pt>
                <c:pt idx="991">
                  <c:v>36538.051666666586</c:v>
                </c:pt>
                <c:pt idx="992">
                  <c:v>36548.246666666586</c:v>
                </c:pt>
                <c:pt idx="993">
                  <c:v>36551.37499999992</c:v>
                </c:pt>
                <c:pt idx="994">
                  <c:v>36547.329999999922</c:v>
                </c:pt>
                <c:pt idx="995">
                  <c:v>36535.844999999921</c:v>
                </c:pt>
                <c:pt idx="996">
                  <c:v>36516.866666666589</c:v>
                </c:pt>
                <c:pt idx="997">
                  <c:v>36490.274999999921</c:v>
                </c:pt>
                <c:pt idx="998">
                  <c:v>36457.843333333258</c:v>
                </c:pt>
                <c:pt idx="999">
                  <c:v>36424.79833333326</c:v>
                </c:pt>
                <c:pt idx="1000">
                  <c:v>36392.286666666594</c:v>
                </c:pt>
                <c:pt idx="1001">
                  <c:v>36370.214999999931</c:v>
                </c:pt>
                <c:pt idx="1002">
                  <c:v>36358.476666666596</c:v>
                </c:pt>
                <c:pt idx="1003">
                  <c:v>36356.964999999931</c:v>
                </c:pt>
                <c:pt idx="1004">
                  <c:v>36365.506666666595</c:v>
                </c:pt>
                <c:pt idx="1005">
                  <c:v>36383.861666666598</c:v>
                </c:pt>
                <c:pt idx="1006">
                  <c:v>36411.776666666599</c:v>
                </c:pt>
                <c:pt idx="1007">
                  <c:v>36448.944999999934</c:v>
                </c:pt>
                <c:pt idx="1008">
                  <c:v>36495.046666666603</c:v>
                </c:pt>
                <c:pt idx="1009">
                  <c:v>36549.681666666605</c:v>
                </c:pt>
                <c:pt idx="1010">
                  <c:v>36612.449999999939</c:v>
                </c:pt>
                <c:pt idx="1011">
                  <c:v>36682.884999999937</c:v>
                </c:pt>
                <c:pt idx="1012">
                  <c:v>36760.493333333266</c:v>
                </c:pt>
                <c:pt idx="1013">
                  <c:v>36844.781666666597</c:v>
                </c:pt>
                <c:pt idx="1014">
                  <c:v>36935.203333333266</c:v>
                </c:pt>
                <c:pt idx="1015">
                  <c:v>37031.171666666596</c:v>
                </c:pt>
                <c:pt idx="1016">
                  <c:v>37132.153333333263</c:v>
                </c:pt>
                <c:pt idx="1017">
                  <c:v>37237.468333333265</c:v>
                </c:pt>
                <c:pt idx="1018">
                  <c:v>37346.529999999933</c:v>
                </c:pt>
                <c:pt idx="1019">
                  <c:v>37458.644999999931</c:v>
                </c:pt>
                <c:pt idx="1020">
                  <c:v>37573.159999999931</c:v>
                </c:pt>
                <c:pt idx="1021">
                  <c:v>37689.488333333262</c:v>
                </c:pt>
                <c:pt idx="1022">
                  <c:v>37806.816666666593</c:v>
                </c:pt>
                <c:pt idx="1023">
                  <c:v>37924.531666666589</c:v>
                </c:pt>
                <c:pt idx="1024">
                  <c:v>38041.939999999922</c:v>
                </c:pt>
                <c:pt idx="1025">
                  <c:v>38158.388333333256</c:v>
                </c:pt>
                <c:pt idx="1026">
                  <c:v>38273.156666666589</c:v>
                </c:pt>
                <c:pt idx="1027">
                  <c:v>38385.524999999921</c:v>
                </c:pt>
                <c:pt idx="1028">
                  <c:v>38494.973333333255</c:v>
                </c:pt>
                <c:pt idx="1029">
                  <c:v>38600.754999999925</c:v>
                </c:pt>
                <c:pt idx="1030">
                  <c:v>38556.483333333257</c:v>
                </c:pt>
                <c:pt idx="1031">
                  <c:v>38512.21166666659</c:v>
                </c:pt>
                <c:pt idx="1032">
                  <c:v>38467.939999999922</c:v>
                </c:pt>
                <c:pt idx="1033">
                  <c:v>38423.668333333255</c:v>
                </c:pt>
                <c:pt idx="1034">
                  <c:v>38379.396666666587</c:v>
                </c:pt>
                <c:pt idx="1035">
                  <c:v>38335.12499999992</c:v>
                </c:pt>
                <c:pt idx="1036">
                  <c:v>38290.853333333253</c:v>
                </c:pt>
                <c:pt idx="1037">
                  <c:v>38246.581666666585</c:v>
                </c:pt>
                <c:pt idx="1038">
                  <c:v>38202.309999999918</c:v>
                </c:pt>
                <c:pt idx="1039">
                  <c:v>38158.03833333325</c:v>
                </c:pt>
                <c:pt idx="1040">
                  <c:v>38113.766666666583</c:v>
                </c:pt>
                <c:pt idx="1041">
                  <c:v>38069.494999999915</c:v>
                </c:pt>
                <c:pt idx="1042">
                  <c:v>38025.223333333248</c:v>
                </c:pt>
                <c:pt idx="1043">
                  <c:v>37980.95166666658</c:v>
                </c:pt>
                <c:pt idx="1044">
                  <c:v>37936.679999999913</c:v>
                </c:pt>
                <c:pt idx="1045">
                  <c:v>37892.408333333246</c:v>
                </c:pt>
                <c:pt idx="1046">
                  <c:v>37848.136666666578</c:v>
                </c:pt>
                <c:pt idx="1047">
                  <c:v>37803.864999999911</c:v>
                </c:pt>
                <c:pt idx="1048">
                  <c:v>37759.593333333243</c:v>
                </c:pt>
                <c:pt idx="1049">
                  <c:v>37715.321666666576</c:v>
                </c:pt>
                <c:pt idx="1050">
                  <c:v>37671.049999999908</c:v>
                </c:pt>
                <c:pt idx="1051">
                  <c:v>37626.778333333241</c:v>
                </c:pt>
                <c:pt idx="1052">
                  <c:v>37582.506666666573</c:v>
                </c:pt>
                <c:pt idx="1053">
                  <c:v>37538.234999999906</c:v>
                </c:pt>
                <c:pt idx="1054">
                  <c:v>37493.963333333239</c:v>
                </c:pt>
                <c:pt idx="1055">
                  <c:v>37449.691666666571</c:v>
                </c:pt>
                <c:pt idx="1056">
                  <c:v>37405.419999999904</c:v>
                </c:pt>
                <c:pt idx="1057">
                  <c:v>37361.148333333236</c:v>
                </c:pt>
                <c:pt idx="1058">
                  <c:v>37316.876666666569</c:v>
                </c:pt>
                <c:pt idx="1059">
                  <c:v>37272.604999999901</c:v>
                </c:pt>
                <c:pt idx="1060">
                  <c:v>37228.333333333234</c:v>
                </c:pt>
                <c:pt idx="1061">
                  <c:v>37184.061666666566</c:v>
                </c:pt>
                <c:pt idx="1062">
                  <c:v>37139.789999999899</c:v>
                </c:pt>
                <c:pt idx="1063">
                  <c:v>37095.518333333232</c:v>
                </c:pt>
                <c:pt idx="1064">
                  <c:v>37051.246666666564</c:v>
                </c:pt>
                <c:pt idx="1065">
                  <c:v>37058.161666666565</c:v>
                </c:pt>
                <c:pt idx="1066">
                  <c:v>37125.703333333229</c:v>
                </c:pt>
                <c:pt idx="1067">
                  <c:v>37195.804999999898</c:v>
                </c:pt>
                <c:pt idx="1068">
                  <c:v>37268.013333333234</c:v>
                </c:pt>
                <c:pt idx="1069">
                  <c:v>37341.888333333234</c:v>
                </c:pt>
                <c:pt idx="1070">
                  <c:v>37416.896666666566</c:v>
                </c:pt>
                <c:pt idx="1071">
                  <c:v>37492.558333333232</c:v>
                </c:pt>
                <c:pt idx="1072">
                  <c:v>37568.393333333232</c:v>
                </c:pt>
                <c:pt idx="1073">
                  <c:v>37643.894999999895</c:v>
                </c:pt>
                <c:pt idx="1074">
                  <c:v>37718.47666666656</c:v>
                </c:pt>
                <c:pt idx="1075">
                  <c:v>37791.818333333227</c:v>
                </c:pt>
                <c:pt idx="1076">
                  <c:v>37863.359999999891</c:v>
                </c:pt>
                <c:pt idx="1077">
                  <c:v>37932.568333333227</c:v>
                </c:pt>
                <c:pt idx="1078">
                  <c:v>37998.989999999896</c:v>
                </c:pt>
                <c:pt idx="1079">
                  <c:v>38062.158333333231</c:v>
                </c:pt>
                <c:pt idx="1080">
                  <c:v>38121.606666666565</c:v>
                </c:pt>
                <c:pt idx="1081">
                  <c:v>38176.894999999895</c:v>
                </c:pt>
                <c:pt idx="1082">
                  <c:v>38227.649999999892</c:v>
                </c:pt>
                <c:pt idx="1083">
                  <c:v>38273.324999999895</c:v>
                </c:pt>
                <c:pt idx="1084">
                  <c:v>38313.719999999892</c:v>
                </c:pt>
                <c:pt idx="1085">
                  <c:v>38348.488333333225</c:v>
                </c:pt>
                <c:pt idx="1086">
                  <c:v>38377.136666666556</c:v>
                </c:pt>
                <c:pt idx="1087">
                  <c:v>38399.438333333223</c:v>
                </c:pt>
                <c:pt idx="1088">
                  <c:v>38415.19333333322</c:v>
                </c:pt>
                <c:pt idx="1089">
                  <c:v>38424.081666666556</c:v>
                </c:pt>
                <c:pt idx="1090">
                  <c:v>38425.876666666554</c:v>
                </c:pt>
                <c:pt idx="1091">
                  <c:v>38420.391666666554</c:v>
                </c:pt>
                <c:pt idx="1092">
                  <c:v>38407.506666666552</c:v>
                </c:pt>
                <c:pt idx="1093">
                  <c:v>38387.061666666552</c:v>
                </c:pt>
                <c:pt idx="1094">
                  <c:v>38359.016666666554</c:v>
                </c:pt>
                <c:pt idx="1095">
                  <c:v>38326.491666666552</c:v>
                </c:pt>
                <c:pt idx="1096">
                  <c:v>38293.326666666551</c:v>
                </c:pt>
                <c:pt idx="1097">
                  <c:v>38262.80166666655</c:v>
                </c:pt>
                <c:pt idx="1098">
                  <c:v>38242.76999999988</c:v>
                </c:pt>
                <c:pt idx="1099">
                  <c:v>38233.031666666546</c:v>
                </c:pt>
                <c:pt idx="1100">
                  <c:v>38233.453333333215</c:v>
                </c:pt>
                <c:pt idx="1101">
                  <c:v>38243.914999999884</c:v>
                </c:pt>
                <c:pt idx="1102">
                  <c:v>38264.096666666548</c:v>
                </c:pt>
                <c:pt idx="1103">
                  <c:v>38293.838333333217</c:v>
                </c:pt>
                <c:pt idx="1104">
                  <c:v>38332.726666666553</c:v>
                </c:pt>
                <c:pt idx="1105">
                  <c:v>38380.494999999886</c:v>
                </c:pt>
                <c:pt idx="1106">
                  <c:v>38436.743333333223</c:v>
                </c:pt>
                <c:pt idx="1107">
                  <c:v>38501.044999999889</c:v>
                </c:pt>
                <c:pt idx="1108">
                  <c:v>38572.879999999888</c:v>
                </c:pt>
                <c:pt idx="1109">
                  <c:v>38651.728333333223</c:v>
                </c:pt>
                <c:pt idx="1110">
                  <c:v>38737.229999999887</c:v>
                </c:pt>
                <c:pt idx="1111">
                  <c:v>38828.784999999887</c:v>
                </c:pt>
                <c:pt idx="1112">
                  <c:v>38925.753333333218</c:v>
                </c:pt>
                <c:pt idx="1113">
                  <c:v>39027.548333333216</c:v>
                </c:pt>
                <c:pt idx="1114">
                  <c:v>39133.583333333219</c:v>
                </c:pt>
                <c:pt idx="1115">
                  <c:v>39243.271666666551</c:v>
                </c:pt>
                <c:pt idx="1116">
                  <c:v>39355.919999999882</c:v>
                </c:pt>
                <c:pt idx="1117">
                  <c:v>39470.861666666548</c:v>
                </c:pt>
                <c:pt idx="1118">
                  <c:v>39587.403333333212</c:v>
                </c:pt>
                <c:pt idx="1119">
                  <c:v>39704.904999999875</c:v>
                </c:pt>
                <c:pt idx="1120">
                  <c:v>39822.633333333208</c:v>
                </c:pt>
                <c:pt idx="1121">
                  <c:v>39939.881666666544</c:v>
                </c:pt>
                <c:pt idx="1122">
                  <c:v>40056.049999999879</c:v>
                </c:pt>
                <c:pt idx="1123">
                  <c:v>40170.418333333211</c:v>
                </c:pt>
                <c:pt idx="1124">
                  <c:v>40282.306666666547</c:v>
                </c:pt>
                <c:pt idx="1125">
                  <c:v>40391.101666666545</c:v>
                </c:pt>
                <c:pt idx="1126">
                  <c:v>40496.243333333216</c:v>
                </c:pt>
                <c:pt idx="1127">
                  <c:v>40451.971666666548</c:v>
                </c:pt>
                <c:pt idx="1128">
                  <c:v>40407.699999999881</c:v>
                </c:pt>
                <c:pt idx="1129">
                  <c:v>40363.428333333213</c:v>
                </c:pt>
                <c:pt idx="1130">
                  <c:v>40319.156666666546</c:v>
                </c:pt>
                <c:pt idx="1131">
                  <c:v>40274.884999999878</c:v>
                </c:pt>
                <c:pt idx="1132">
                  <c:v>40230.613333333211</c:v>
                </c:pt>
                <c:pt idx="1133">
                  <c:v>40186.341666666543</c:v>
                </c:pt>
                <c:pt idx="1134">
                  <c:v>40142.069999999876</c:v>
                </c:pt>
                <c:pt idx="1135">
                  <c:v>40097.798333333209</c:v>
                </c:pt>
                <c:pt idx="1136">
                  <c:v>40053.526666666541</c:v>
                </c:pt>
                <c:pt idx="1137">
                  <c:v>40009.254999999874</c:v>
                </c:pt>
                <c:pt idx="1138">
                  <c:v>39964.983333333206</c:v>
                </c:pt>
                <c:pt idx="1139">
                  <c:v>39920.711666666539</c:v>
                </c:pt>
                <c:pt idx="1140">
                  <c:v>39876.439999999871</c:v>
                </c:pt>
                <c:pt idx="1141">
                  <c:v>39832.168333333204</c:v>
                </c:pt>
                <c:pt idx="1142">
                  <c:v>39787.896666666536</c:v>
                </c:pt>
                <c:pt idx="1143">
                  <c:v>39743.624999999869</c:v>
                </c:pt>
                <c:pt idx="1144">
                  <c:v>39699.353333333202</c:v>
                </c:pt>
                <c:pt idx="1145">
                  <c:v>39655.081666666534</c:v>
                </c:pt>
                <c:pt idx="1146">
                  <c:v>39610.809999999867</c:v>
                </c:pt>
                <c:pt idx="1147">
                  <c:v>39566.538333333199</c:v>
                </c:pt>
                <c:pt idx="1148">
                  <c:v>39522.266666666532</c:v>
                </c:pt>
                <c:pt idx="1149">
                  <c:v>39477.994999999864</c:v>
                </c:pt>
                <c:pt idx="1150">
                  <c:v>39433.723333333197</c:v>
                </c:pt>
                <c:pt idx="1151">
                  <c:v>39389.451666666529</c:v>
                </c:pt>
                <c:pt idx="1152">
                  <c:v>39345.179999999862</c:v>
                </c:pt>
                <c:pt idx="1153">
                  <c:v>39300.908333333195</c:v>
                </c:pt>
                <c:pt idx="1154">
                  <c:v>39256.636666666527</c:v>
                </c:pt>
                <c:pt idx="1155">
                  <c:v>39212.36499999986</c:v>
                </c:pt>
                <c:pt idx="1156">
                  <c:v>39168.093333333192</c:v>
                </c:pt>
                <c:pt idx="1157">
                  <c:v>39123.821666666525</c:v>
                </c:pt>
                <c:pt idx="1158">
                  <c:v>39079.549999999857</c:v>
                </c:pt>
                <c:pt idx="1159">
                  <c:v>39035.27833333319</c:v>
                </c:pt>
                <c:pt idx="1160">
                  <c:v>38991.006666666523</c:v>
                </c:pt>
                <c:pt idx="1161">
                  <c:v>38946.734999999855</c:v>
                </c:pt>
                <c:pt idx="1162">
                  <c:v>39011.823333333188</c:v>
                </c:pt>
                <c:pt idx="1163">
                  <c:v>39079.884999999857</c:v>
                </c:pt>
                <c:pt idx="1164">
                  <c:v>39150.453333333193</c:v>
                </c:pt>
                <c:pt idx="1165">
                  <c:v>39223.034999999858</c:v>
                </c:pt>
                <c:pt idx="1166">
                  <c:v>39297.163333333192</c:v>
                </c:pt>
                <c:pt idx="1167">
                  <c:v>39372.318333333191</c:v>
                </c:pt>
                <c:pt idx="1168">
                  <c:v>39448.09999999986</c:v>
                </c:pt>
                <c:pt idx="1169">
                  <c:v>39523.908333333195</c:v>
                </c:pt>
                <c:pt idx="1170">
                  <c:v>39599.276666666527</c:v>
                </c:pt>
                <c:pt idx="1171">
                  <c:v>39673.658333333195</c:v>
                </c:pt>
                <c:pt idx="1172">
                  <c:v>39746.679999999862</c:v>
                </c:pt>
                <c:pt idx="1173">
                  <c:v>39817.781666666531</c:v>
                </c:pt>
                <c:pt idx="1174">
                  <c:v>39886.5233333332</c:v>
                </c:pt>
                <c:pt idx="1175">
                  <c:v>39952.358333333199</c:v>
                </c:pt>
                <c:pt idx="1176">
                  <c:v>40014.833333333198</c:v>
                </c:pt>
                <c:pt idx="1177">
                  <c:v>40073.521666666529</c:v>
                </c:pt>
                <c:pt idx="1178">
                  <c:v>40127.983333333199</c:v>
                </c:pt>
                <c:pt idx="1179">
                  <c:v>40177.858333333199</c:v>
                </c:pt>
                <c:pt idx="1180">
                  <c:v>40222.586666666532</c:v>
                </c:pt>
                <c:pt idx="1181">
                  <c:v>40261.888333333198</c:v>
                </c:pt>
                <c:pt idx="1182">
                  <c:v>40295.469999999863</c:v>
                </c:pt>
                <c:pt idx="1183">
                  <c:v>40322.958333333198</c:v>
                </c:pt>
                <c:pt idx="1184">
                  <c:v>40344.059999999867</c:v>
                </c:pt>
                <c:pt idx="1185">
                  <c:v>40358.441666666535</c:v>
                </c:pt>
                <c:pt idx="1186">
                  <c:v>40365.983333333199</c:v>
                </c:pt>
                <c:pt idx="1187">
                  <c:v>40366.351666666531</c:v>
                </c:pt>
                <c:pt idx="1188">
                  <c:v>40359.4533333332</c:v>
                </c:pt>
                <c:pt idx="1189">
                  <c:v>40345.101666666531</c:v>
                </c:pt>
                <c:pt idx="1190">
                  <c:v>40323.216666666529</c:v>
                </c:pt>
                <c:pt idx="1191">
                  <c:v>40293.651666666527</c:v>
                </c:pt>
                <c:pt idx="1192">
                  <c:v>40260.979999999858</c:v>
                </c:pt>
                <c:pt idx="1193">
                  <c:v>40227.694999999854</c:v>
                </c:pt>
                <c:pt idx="1194">
                  <c:v>40199.183333333189</c:v>
                </c:pt>
                <c:pt idx="1195">
                  <c:v>40181.071666666525</c:v>
                </c:pt>
                <c:pt idx="1196">
                  <c:v>40173.306666666525</c:v>
                </c:pt>
                <c:pt idx="1197">
                  <c:v>40175.728333333194</c:v>
                </c:pt>
                <c:pt idx="1198">
                  <c:v>40188.096666666526</c:v>
                </c:pt>
                <c:pt idx="1199">
                  <c:v>40210.144999999859</c:v>
                </c:pt>
                <c:pt idx="1200">
                  <c:v>40241.673333333194</c:v>
                </c:pt>
                <c:pt idx="1201">
                  <c:v>40282.321666666525</c:v>
                </c:pt>
                <c:pt idx="1202">
                  <c:v>40331.756666666523</c:v>
                </c:pt>
                <c:pt idx="1203">
                  <c:v>40389.498333333191</c:v>
                </c:pt>
                <c:pt idx="1204">
                  <c:v>40455.253333333188</c:v>
                </c:pt>
                <c:pt idx="1205">
                  <c:v>40528.514999999854</c:v>
                </c:pt>
                <c:pt idx="1206">
                  <c:v>40608.763333333191</c:v>
                </c:pt>
                <c:pt idx="1207">
                  <c:v>40695.464999999858</c:v>
                </c:pt>
                <c:pt idx="1208">
                  <c:v>40788.15333333319</c:v>
                </c:pt>
                <c:pt idx="1209">
                  <c:v>40886.108333333192</c:v>
                </c:pt>
                <c:pt idx="1210">
                  <c:v>40988.809999999859</c:v>
                </c:pt>
                <c:pt idx="1211">
                  <c:v>41095.604999999858</c:v>
                </c:pt>
                <c:pt idx="1212">
                  <c:v>41205.986666666526</c:v>
                </c:pt>
                <c:pt idx="1213">
                  <c:v>41319.11499999986</c:v>
                </c:pt>
                <c:pt idx="1214">
                  <c:v>41434.363333333196</c:v>
                </c:pt>
                <c:pt idx="1215">
                  <c:v>41551.144999999866</c:v>
                </c:pt>
                <c:pt idx="1216">
                  <c:v>41668.846666666534</c:v>
                </c:pt>
                <c:pt idx="1217">
                  <c:v>41786.588333333202</c:v>
                </c:pt>
                <c:pt idx="1218">
                  <c:v>41903.729999999872</c:v>
                </c:pt>
                <c:pt idx="1219">
                  <c:v>42000</c:v>
                </c:pt>
                <c:pt idx="1220">
                  <c:v>42000</c:v>
                </c:pt>
                <c:pt idx="1221">
                  <c:v>42000</c:v>
                </c:pt>
                <c:pt idx="1222">
                  <c:v>42000</c:v>
                </c:pt>
                <c:pt idx="1223">
                  <c:v>42000</c:v>
                </c:pt>
                <c:pt idx="1224">
                  <c:v>41955.728333333333</c:v>
                </c:pt>
                <c:pt idx="1225">
                  <c:v>41911.456666666665</c:v>
                </c:pt>
                <c:pt idx="1226">
                  <c:v>41867.184999999998</c:v>
                </c:pt>
                <c:pt idx="1227">
                  <c:v>41822.91333333333</c:v>
                </c:pt>
                <c:pt idx="1228">
                  <c:v>41778.641666666663</c:v>
                </c:pt>
                <c:pt idx="1229">
                  <c:v>41734.369999999995</c:v>
                </c:pt>
                <c:pt idx="1230">
                  <c:v>41690.098333333328</c:v>
                </c:pt>
                <c:pt idx="1231">
                  <c:v>41645.82666666666</c:v>
                </c:pt>
                <c:pt idx="1232">
                  <c:v>41601.554999999993</c:v>
                </c:pt>
                <c:pt idx="1233">
                  <c:v>41557.283333333326</c:v>
                </c:pt>
                <c:pt idx="1234">
                  <c:v>41513.011666666658</c:v>
                </c:pt>
                <c:pt idx="1235">
                  <c:v>41468.739999999991</c:v>
                </c:pt>
                <c:pt idx="1236">
                  <c:v>41424.468333333323</c:v>
                </c:pt>
                <c:pt idx="1237">
                  <c:v>41380.196666666656</c:v>
                </c:pt>
                <c:pt idx="1238">
                  <c:v>41335.924999999988</c:v>
                </c:pt>
                <c:pt idx="1239">
                  <c:v>41291.653333333321</c:v>
                </c:pt>
                <c:pt idx="1240">
                  <c:v>41247.381666666653</c:v>
                </c:pt>
                <c:pt idx="1241">
                  <c:v>41203.109999999986</c:v>
                </c:pt>
                <c:pt idx="1242">
                  <c:v>41158.838333333319</c:v>
                </c:pt>
                <c:pt idx="1243">
                  <c:v>41114.566666666651</c:v>
                </c:pt>
                <c:pt idx="1244">
                  <c:v>41070.294999999984</c:v>
                </c:pt>
                <c:pt idx="1245">
                  <c:v>41026.023333333316</c:v>
                </c:pt>
                <c:pt idx="1246">
                  <c:v>40981.751666666649</c:v>
                </c:pt>
                <c:pt idx="1247">
                  <c:v>40937.479999999981</c:v>
                </c:pt>
                <c:pt idx="1248">
                  <c:v>40893.208333333314</c:v>
                </c:pt>
                <c:pt idx="1249">
                  <c:v>40848.936666666646</c:v>
                </c:pt>
                <c:pt idx="1250">
                  <c:v>40804.664999999979</c:v>
                </c:pt>
                <c:pt idx="1251">
                  <c:v>40760.393333333312</c:v>
                </c:pt>
                <c:pt idx="1252">
                  <c:v>40716.121666666644</c:v>
                </c:pt>
                <c:pt idx="1253">
                  <c:v>40671.849999999977</c:v>
                </c:pt>
                <c:pt idx="1254">
                  <c:v>40627.578333333309</c:v>
                </c:pt>
                <c:pt idx="1255">
                  <c:v>40583.306666666642</c:v>
                </c:pt>
                <c:pt idx="1256">
                  <c:v>40539.034999999974</c:v>
                </c:pt>
                <c:pt idx="1257">
                  <c:v>40494.763333333307</c:v>
                </c:pt>
                <c:pt idx="1258">
                  <c:v>40450.49166666664</c:v>
                </c:pt>
                <c:pt idx="1259">
                  <c:v>40516.153333333306</c:v>
                </c:pt>
                <c:pt idx="1260">
                  <c:v>40584.748333333308</c:v>
                </c:pt>
                <c:pt idx="1261">
                  <c:v>40655.716666666638</c:v>
                </c:pt>
                <c:pt idx="1262">
                  <c:v>40728.591666666638</c:v>
                </c:pt>
                <c:pt idx="1263">
                  <c:v>40802.919999999969</c:v>
                </c:pt>
                <c:pt idx="1264">
                  <c:v>40878.221666666635</c:v>
                </c:pt>
                <c:pt idx="1265">
                  <c:v>40954.016666666634</c:v>
                </c:pt>
                <c:pt idx="1266">
                  <c:v>41029.811666666632</c:v>
                </c:pt>
                <c:pt idx="1267">
                  <c:v>41105.033333333296</c:v>
                </c:pt>
                <c:pt idx="1268">
                  <c:v>41179.21499999996</c:v>
                </c:pt>
                <c:pt idx="1269">
                  <c:v>41251.889999999963</c:v>
                </c:pt>
                <c:pt idx="1270">
                  <c:v>41322.591666666631</c:v>
                </c:pt>
                <c:pt idx="1271">
                  <c:v>41390.773333333294</c:v>
                </c:pt>
                <c:pt idx="1272">
                  <c:v>41456.03499999996</c:v>
                </c:pt>
                <c:pt idx="1273">
                  <c:v>41517.789999999957</c:v>
                </c:pt>
                <c:pt idx="1274">
                  <c:v>41575.704999999958</c:v>
                </c:pt>
                <c:pt idx="1275">
                  <c:v>41629.299999999959</c:v>
                </c:pt>
                <c:pt idx="1276">
                  <c:v>41678.108333333294</c:v>
                </c:pt>
                <c:pt idx="1277">
                  <c:v>41721.876666666627</c:v>
                </c:pt>
                <c:pt idx="1278">
                  <c:v>41760.124999999964</c:v>
                </c:pt>
                <c:pt idx="1279">
                  <c:v>41792.586666666633</c:v>
                </c:pt>
                <c:pt idx="1280">
                  <c:v>41818.874999999964</c:v>
                </c:pt>
                <c:pt idx="1281">
                  <c:v>41838.683333333298</c:v>
                </c:pt>
                <c:pt idx="1282">
                  <c:v>41851.758333333295</c:v>
                </c:pt>
                <c:pt idx="1283">
                  <c:v>41857.939999999959</c:v>
                </c:pt>
                <c:pt idx="1284">
                  <c:v>41856.85499999996</c:v>
                </c:pt>
                <c:pt idx="1285">
                  <c:v>41848.476666666626</c:v>
                </c:pt>
                <c:pt idx="1286">
                  <c:v>41832.684999999961</c:v>
                </c:pt>
                <c:pt idx="1287">
                  <c:v>41809.359999999964</c:v>
                </c:pt>
                <c:pt idx="1288">
                  <c:v>41778.341666666631</c:v>
                </c:pt>
                <c:pt idx="1289">
                  <c:v>41745.589999999967</c:v>
                </c:pt>
                <c:pt idx="1290">
                  <c:v>41712.158333333304</c:v>
                </c:pt>
                <c:pt idx="1291">
                  <c:v>41685.673333333303</c:v>
                </c:pt>
                <c:pt idx="1292">
                  <c:v>41669.628333333305</c:v>
                </c:pt>
                <c:pt idx="1293">
                  <c:v>41663.809999999969</c:v>
                </c:pt>
                <c:pt idx="1294">
                  <c:v>41668.098333333299</c:v>
                </c:pt>
                <c:pt idx="1295">
                  <c:v>41682.226666666633</c:v>
                </c:pt>
                <c:pt idx="1296">
                  <c:v>41706.168333333299</c:v>
                </c:pt>
                <c:pt idx="1297">
                  <c:v>41739.483333333301</c:v>
                </c:pt>
                <c:pt idx="1298">
                  <c:v>41781.851666666633</c:v>
                </c:pt>
                <c:pt idx="1299">
                  <c:v>41832.92666666663</c:v>
                </c:pt>
                <c:pt idx="1300">
                  <c:v>41892.348333333299</c:v>
                </c:pt>
                <c:pt idx="1301">
                  <c:v>41959.596666666635</c:v>
                </c:pt>
                <c:pt idx="1302">
                  <c:v>42000</c:v>
                </c:pt>
                <c:pt idx="1303">
                  <c:v>42000</c:v>
                </c:pt>
                <c:pt idx="1304">
                  <c:v>42000</c:v>
                </c:pt>
                <c:pt idx="1305">
                  <c:v>42000</c:v>
                </c:pt>
                <c:pt idx="1306">
                  <c:v>42000</c:v>
                </c:pt>
                <c:pt idx="1307">
                  <c:v>42000</c:v>
                </c:pt>
                <c:pt idx="1308">
                  <c:v>42000</c:v>
                </c:pt>
                <c:pt idx="1309">
                  <c:v>42000</c:v>
                </c:pt>
                <c:pt idx="1310">
                  <c:v>42000</c:v>
                </c:pt>
                <c:pt idx="1311">
                  <c:v>42000</c:v>
                </c:pt>
                <c:pt idx="1312">
                  <c:v>42000</c:v>
                </c:pt>
                <c:pt idx="1313">
                  <c:v>42000</c:v>
                </c:pt>
                <c:pt idx="1314">
                  <c:v>42000</c:v>
                </c:pt>
                <c:pt idx="1315">
                  <c:v>42000</c:v>
                </c:pt>
                <c:pt idx="1316">
                  <c:v>42000</c:v>
                </c:pt>
                <c:pt idx="1317">
                  <c:v>42000</c:v>
                </c:pt>
                <c:pt idx="1318">
                  <c:v>42000</c:v>
                </c:pt>
                <c:pt idx="1319">
                  <c:v>42000</c:v>
                </c:pt>
                <c:pt idx="1320">
                  <c:v>42000</c:v>
                </c:pt>
                <c:pt idx="1321">
                  <c:v>41955.728333333333</c:v>
                </c:pt>
                <c:pt idx="1322">
                  <c:v>41911.456666666665</c:v>
                </c:pt>
                <c:pt idx="1323">
                  <c:v>41867.184999999998</c:v>
                </c:pt>
                <c:pt idx="1324">
                  <c:v>41822.91333333333</c:v>
                </c:pt>
                <c:pt idx="1325">
                  <c:v>41778.641666666663</c:v>
                </c:pt>
                <c:pt idx="1326">
                  <c:v>41734.369999999995</c:v>
                </c:pt>
                <c:pt idx="1327">
                  <c:v>41690.098333333328</c:v>
                </c:pt>
                <c:pt idx="1328">
                  <c:v>41645.82666666666</c:v>
                </c:pt>
                <c:pt idx="1329">
                  <c:v>41601.554999999993</c:v>
                </c:pt>
                <c:pt idx="1330">
                  <c:v>41557.283333333326</c:v>
                </c:pt>
                <c:pt idx="1331">
                  <c:v>41513.011666666658</c:v>
                </c:pt>
                <c:pt idx="1332">
                  <c:v>41468.739999999991</c:v>
                </c:pt>
                <c:pt idx="1333">
                  <c:v>41424.468333333323</c:v>
                </c:pt>
                <c:pt idx="1334">
                  <c:v>41380.196666666656</c:v>
                </c:pt>
                <c:pt idx="1335">
                  <c:v>41335.924999999988</c:v>
                </c:pt>
                <c:pt idx="1336">
                  <c:v>41291.653333333321</c:v>
                </c:pt>
                <c:pt idx="1337">
                  <c:v>41247.381666666653</c:v>
                </c:pt>
                <c:pt idx="1338">
                  <c:v>41203.109999999986</c:v>
                </c:pt>
                <c:pt idx="1339">
                  <c:v>41158.838333333319</c:v>
                </c:pt>
                <c:pt idx="1340">
                  <c:v>41114.566666666651</c:v>
                </c:pt>
                <c:pt idx="1341">
                  <c:v>41070.294999999984</c:v>
                </c:pt>
                <c:pt idx="1342">
                  <c:v>41026.023333333316</c:v>
                </c:pt>
                <c:pt idx="1343">
                  <c:v>40981.751666666649</c:v>
                </c:pt>
                <c:pt idx="1344">
                  <c:v>40937.479999999981</c:v>
                </c:pt>
                <c:pt idx="1345">
                  <c:v>40893.208333333314</c:v>
                </c:pt>
                <c:pt idx="1346">
                  <c:v>40848.936666666646</c:v>
                </c:pt>
                <c:pt idx="1347">
                  <c:v>40804.664999999979</c:v>
                </c:pt>
                <c:pt idx="1348">
                  <c:v>40760.393333333312</c:v>
                </c:pt>
                <c:pt idx="1349">
                  <c:v>40716.121666666644</c:v>
                </c:pt>
                <c:pt idx="1350">
                  <c:v>40671.849999999977</c:v>
                </c:pt>
                <c:pt idx="1351">
                  <c:v>40627.578333333309</c:v>
                </c:pt>
                <c:pt idx="1352">
                  <c:v>40583.306666666642</c:v>
                </c:pt>
                <c:pt idx="1353">
                  <c:v>40539.034999999974</c:v>
                </c:pt>
                <c:pt idx="1354">
                  <c:v>40494.763333333307</c:v>
                </c:pt>
                <c:pt idx="1355">
                  <c:v>40450.49166666664</c:v>
                </c:pt>
                <c:pt idx="1356">
                  <c:v>40516.926666666637</c:v>
                </c:pt>
                <c:pt idx="1357">
                  <c:v>40586.001666666634</c:v>
                </c:pt>
                <c:pt idx="1358">
                  <c:v>40657.383333333302</c:v>
                </c:pt>
                <c:pt idx="1359">
                  <c:v>40730.578333333302</c:v>
                </c:pt>
                <c:pt idx="1360">
                  <c:v>40805.199999999968</c:v>
                </c:pt>
                <c:pt idx="1361">
                  <c:v>40880.674999999967</c:v>
                </c:pt>
                <c:pt idx="1362">
                  <c:v>40956.469999999965</c:v>
                </c:pt>
                <c:pt idx="1363">
                  <c:v>41032.158333333296</c:v>
                </c:pt>
                <c:pt idx="1364">
                  <c:v>41107.24666666663</c:v>
                </c:pt>
                <c:pt idx="1365">
                  <c:v>41181.201666666631</c:v>
                </c:pt>
                <c:pt idx="1366">
                  <c:v>41253.569999999963</c:v>
                </c:pt>
                <c:pt idx="1367">
                  <c:v>41323.8183333333</c:v>
                </c:pt>
                <c:pt idx="1368">
                  <c:v>41391.453333333302</c:v>
                </c:pt>
                <c:pt idx="1369">
                  <c:v>41456.008333333302</c:v>
                </c:pt>
                <c:pt idx="1370">
                  <c:v>41517.083333333299</c:v>
                </c:pt>
                <c:pt idx="1371">
                  <c:v>41574.158333333296</c:v>
                </c:pt>
                <c:pt idx="1372">
                  <c:v>41626.859999999964</c:v>
                </c:pt>
                <c:pt idx="1373">
                  <c:v>41674.894999999968</c:v>
                </c:pt>
                <c:pt idx="1374">
                  <c:v>41717.6233333333</c:v>
                </c:pt>
                <c:pt idx="1375">
                  <c:v>41754.778333333299</c:v>
                </c:pt>
                <c:pt idx="1376">
                  <c:v>41785.999999999964</c:v>
                </c:pt>
                <c:pt idx="1377">
                  <c:v>41811.048333333296</c:v>
                </c:pt>
                <c:pt idx="1378">
                  <c:v>41829.563333333295</c:v>
                </c:pt>
                <c:pt idx="1379">
                  <c:v>41841.37166666663</c:v>
                </c:pt>
                <c:pt idx="1380">
                  <c:v>41846.166666666628</c:v>
                </c:pt>
                <c:pt idx="1381">
                  <c:v>41843.761666666629</c:v>
                </c:pt>
                <c:pt idx="1382">
                  <c:v>41834.03666666663</c:v>
                </c:pt>
                <c:pt idx="1383">
                  <c:v>41816.791666666628</c:v>
                </c:pt>
                <c:pt idx="1384">
                  <c:v>41791.973333333292</c:v>
                </c:pt>
                <c:pt idx="1385">
                  <c:v>41759.581666666621</c:v>
                </c:pt>
                <c:pt idx="1386">
                  <c:v>41726.669999999955</c:v>
                </c:pt>
                <c:pt idx="1387">
                  <c:v>41693.104999999952</c:v>
                </c:pt>
                <c:pt idx="1388">
                  <c:v>41668.633333333288</c:v>
                </c:pt>
                <c:pt idx="1389">
                  <c:v>41654.534999999953</c:v>
                </c:pt>
                <c:pt idx="1390">
                  <c:v>41650.689999999951</c:v>
                </c:pt>
                <c:pt idx="1391">
                  <c:v>41656.938333333288</c:v>
                </c:pt>
                <c:pt idx="1392">
                  <c:v>41673.053333333286</c:v>
                </c:pt>
                <c:pt idx="1393">
                  <c:v>41698.821666666619</c:v>
                </c:pt>
                <c:pt idx="1394">
                  <c:v>41733.896666666617</c:v>
                </c:pt>
                <c:pt idx="1395">
                  <c:v>41777.958333333285</c:v>
                </c:pt>
                <c:pt idx="1396">
                  <c:v>41830.673333333281</c:v>
                </c:pt>
                <c:pt idx="1397">
                  <c:v>41891.668333333284</c:v>
                </c:pt>
                <c:pt idx="1398">
                  <c:v>41960.38333333328</c:v>
                </c:pt>
                <c:pt idx="1399">
                  <c:v>42000</c:v>
                </c:pt>
                <c:pt idx="1400">
                  <c:v>42000</c:v>
                </c:pt>
                <c:pt idx="1401">
                  <c:v>42000</c:v>
                </c:pt>
                <c:pt idx="1402">
                  <c:v>42000</c:v>
                </c:pt>
                <c:pt idx="1403">
                  <c:v>42000</c:v>
                </c:pt>
                <c:pt idx="1404">
                  <c:v>42000</c:v>
                </c:pt>
                <c:pt idx="1405">
                  <c:v>42000</c:v>
                </c:pt>
                <c:pt idx="1406">
                  <c:v>42000</c:v>
                </c:pt>
                <c:pt idx="1407">
                  <c:v>42000</c:v>
                </c:pt>
                <c:pt idx="1408">
                  <c:v>42000</c:v>
                </c:pt>
                <c:pt idx="1409">
                  <c:v>42000</c:v>
                </c:pt>
                <c:pt idx="1410">
                  <c:v>42000</c:v>
                </c:pt>
                <c:pt idx="1411">
                  <c:v>42000</c:v>
                </c:pt>
                <c:pt idx="1412">
                  <c:v>42000</c:v>
                </c:pt>
                <c:pt idx="1413">
                  <c:v>42000</c:v>
                </c:pt>
                <c:pt idx="1414">
                  <c:v>42000</c:v>
                </c:pt>
                <c:pt idx="1415">
                  <c:v>42000</c:v>
                </c:pt>
                <c:pt idx="1416">
                  <c:v>42000</c:v>
                </c:pt>
                <c:pt idx="1417">
                  <c:v>41955.728333333333</c:v>
                </c:pt>
                <c:pt idx="1418">
                  <c:v>41911.456666666665</c:v>
                </c:pt>
                <c:pt idx="1419">
                  <c:v>41867.184999999998</c:v>
                </c:pt>
                <c:pt idx="1420">
                  <c:v>41822.91333333333</c:v>
                </c:pt>
                <c:pt idx="1421">
                  <c:v>41778.641666666663</c:v>
                </c:pt>
                <c:pt idx="1422">
                  <c:v>41734.369999999995</c:v>
                </c:pt>
                <c:pt idx="1423">
                  <c:v>41690.098333333328</c:v>
                </c:pt>
                <c:pt idx="1424">
                  <c:v>41645.82666666666</c:v>
                </c:pt>
                <c:pt idx="1425">
                  <c:v>41601.554999999993</c:v>
                </c:pt>
                <c:pt idx="1426">
                  <c:v>41557.283333333326</c:v>
                </c:pt>
                <c:pt idx="1427">
                  <c:v>41513.011666666658</c:v>
                </c:pt>
                <c:pt idx="1428">
                  <c:v>41468.739999999991</c:v>
                </c:pt>
                <c:pt idx="1429">
                  <c:v>41424.468333333323</c:v>
                </c:pt>
                <c:pt idx="1430">
                  <c:v>41380.196666666656</c:v>
                </c:pt>
                <c:pt idx="1431">
                  <c:v>41335.924999999988</c:v>
                </c:pt>
                <c:pt idx="1432">
                  <c:v>41291.653333333321</c:v>
                </c:pt>
                <c:pt idx="1433">
                  <c:v>41247.381666666653</c:v>
                </c:pt>
                <c:pt idx="1434">
                  <c:v>41203.109999999986</c:v>
                </c:pt>
                <c:pt idx="1435">
                  <c:v>41158.838333333319</c:v>
                </c:pt>
                <c:pt idx="1436">
                  <c:v>41114.566666666651</c:v>
                </c:pt>
                <c:pt idx="1437">
                  <c:v>41070.294999999984</c:v>
                </c:pt>
                <c:pt idx="1438">
                  <c:v>41026.023333333316</c:v>
                </c:pt>
                <c:pt idx="1439">
                  <c:v>40981.751666666649</c:v>
                </c:pt>
                <c:pt idx="1440">
                  <c:v>40937.479999999981</c:v>
                </c:pt>
              </c:numCache>
            </c:numRef>
          </c:val>
          <c:smooth val="0"/>
          <c:extLst>
            <c:ext xmlns:c16="http://schemas.microsoft.com/office/drawing/2014/chart" uri="{C3380CC4-5D6E-409C-BE32-E72D297353CC}">
              <c16:uniqueId val="{00000000-E50A-4FEC-93A3-8CF056370C2F}"/>
            </c:ext>
          </c:extLst>
        </c:ser>
        <c:dLbls>
          <c:showLegendKey val="0"/>
          <c:showVal val="0"/>
          <c:showCatName val="0"/>
          <c:showSerName val="0"/>
          <c:showPercent val="0"/>
          <c:showBubbleSize val="0"/>
        </c:dLbls>
        <c:smooth val="0"/>
        <c:axId val="124986376"/>
        <c:axId val="124988936"/>
      </c:lineChart>
      <c:catAx>
        <c:axId val="124986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8936"/>
        <c:crosses val="autoZero"/>
        <c:auto val="1"/>
        <c:lblAlgn val="ctr"/>
        <c:lblOffset val="100"/>
        <c:noMultiLvlLbl val="0"/>
      </c:catAx>
      <c:valAx>
        <c:axId val="124988936"/>
        <c:scaling>
          <c:orientation val="minMax"/>
          <c:max val="45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Capacity (mWh)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6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'Power plot - Deorbit'!$E$1</c:f>
              <c:strCache>
                <c:ptCount val="1"/>
                <c:pt idx="0">
                  <c:v>Net power
(mW)</c:v>
                </c:pt>
              </c:strCache>
            </c:strRef>
          </c:tx>
          <c:spPr>
            <a:ln w="28575" cap="rnd">
              <a:solidFill>
                <a:schemeClr val="accent1"/>
              </a:solidFill>
              <a:round/>
            </a:ln>
            <a:effectLst/>
          </c:spPr>
          <c:marker>
            <c:symbol val="none"/>
          </c:marker>
          <c:val>
            <c:numRef>
              <c:f>'Power plot - Deorbit'!$E$2:$E$1442</c:f>
              <c:numCache>
                <c:formatCode>0.00</c:formatCode>
                <c:ptCount val="1441"/>
                <c:pt idx="0">
                  <c:v>-2569.8999999999987</c:v>
                </c:pt>
                <c:pt idx="1">
                  <c:v>-2412.2999999999993</c:v>
                </c:pt>
                <c:pt idx="2">
                  <c:v>3218.7999999999997</c:v>
                </c:pt>
                <c:pt idx="3">
                  <c:v>3319.6000000000008</c:v>
                </c:pt>
                <c:pt idx="4">
                  <c:v>3404.4</c:v>
                </c:pt>
                <c:pt idx="5">
                  <c:v>3434.8000000000006</c:v>
                </c:pt>
                <c:pt idx="6">
                  <c:v>3449.9999999999995</c:v>
                </c:pt>
                <c:pt idx="7">
                  <c:v>4533.3</c:v>
                </c:pt>
                <c:pt idx="8">
                  <c:v>4486.8999999999996</c:v>
                </c:pt>
                <c:pt idx="9">
                  <c:v>4410.8999999999996</c:v>
                </c:pt>
                <c:pt idx="10">
                  <c:v>4304.5</c:v>
                </c:pt>
                <c:pt idx="11">
                  <c:v>4168.5</c:v>
                </c:pt>
                <c:pt idx="12">
                  <c:v>4006.0999999999995</c:v>
                </c:pt>
                <c:pt idx="13">
                  <c:v>3813.2999999999993</c:v>
                </c:pt>
                <c:pt idx="14">
                  <c:v>3594.0999999999995</c:v>
                </c:pt>
                <c:pt idx="15">
                  <c:v>3346.8999999999996</c:v>
                </c:pt>
                <c:pt idx="16">
                  <c:v>3074.8999999999996</c:v>
                </c:pt>
                <c:pt idx="17">
                  <c:v>2782.9000000000005</c:v>
                </c:pt>
                <c:pt idx="18">
                  <c:v>2462.8999999999996</c:v>
                </c:pt>
                <c:pt idx="19">
                  <c:v>2124.5</c:v>
                </c:pt>
                <c:pt idx="20">
                  <c:v>1762.0999999999995</c:v>
                </c:pt>
                <c:pt idx="21">
                  <c:v>1384.5</c:v>
                </c:pt>
                <c:pt idx="22">
                  <c:v>980.5</c:v>
                </c:pt>
                <c:pt idx="23">
                  <c:v>578.89999999999964</c:v>
                </c:pt>
                <c:pt idx="24">
                  <c:v>155.69999999999982</c:v>
                </c:pt>
                <c:pt idx="25">
                  <c:v>-277.90000000000009</c:v>
                </c:pt>
                <c:pt idx="26">
                  <c:v>-723.50000000000023</c:v>
                </c:pt>
                <c:pt idx="27">
                  <c:v>-1174.7</c:v>
                </c:pt>
                <c:pt idx="28">
                  <c:v>-1631.5000000000002</c:v>
                </c:pt>
                <c:pt idx="29">
                  <c:v>-1951.5000000000002</c:v>
                </c:pt>
                <c:pt idx="30">
                  <c:v>-1989.1000000000004</c:v>
                </c:pt>
                <c:pt idx="31">
                  <c:v>-1904.3000000000002</c:v>
                </c:pt>
                <c:pt idx="32">
                  <c:v>-1277.1000000000001</c:v>
                </c:pt>
                <c:pt idx="33">
                  <c:v>-658.70000000000027</c:v>
                </c:pt>
                <c:pt idx="34">
                  <c:v>-45.100000000000364</c:v>
                </c:pt>
                <c:pt idx="35">
                  <c:v>555.69999999999936</c:v>
                </c:pt>
                <c:pt idx="36">
                  <c:v>1148.5</c:v>
                </c:pt>
                <c:pt idx="37">
                  <c:v>1716.5</c:v>
                </c:pt>
                <c:pt idx="38">
                  <c:v>2275.6999999999998</c:v>
                </c:pt>
                <c:pt idx="39">
                  <c:v>2805.3</c:v>
                </c:pt>
                <c:pt idx="40">
                  <c:v>3315.7</c:v>
                </c:pt>
                <c:pt idx="41">
                  <c:v>3802.1000000000004</c:v>
                </c:pt>
                <c:pt idx="42">
                  <c:v>4259.7</c:v>
                </c:pt>
                <c:pt idx="43">
                  <c:v>4686.8999999999996</c:v>
                </c:pt>
                <c:pt idx="44">
                  <c:v>5086.1000000000004</c:v>
                </c:pt>
                <c:pt idx="45">
                  <c:v>5451.7</c:v>
                </c:pt>
                <c:pt idx="46">
                  <c:v>5782.0999999999995</c:v>
                </c:pt>
                <c:pt idx="47">
                  <c:v>6078.9000000000005</c:v>
                </c:pt>
                <c:pt idx="48">
                  <c:v>6337.3</c:v>
                </c:pt>
                <c:pt idx="49">
                  <c:v>6558.9000000000005</c:v>
                </c:pt>
                <c:pt idx="50">
                  <c:v>6740.5000000000009</c:v>
                </c:pt>
                <c:pt idx="51">
                  <c:v>6879.7</c:v>
                </c:pt>
                <c:pt idx="52">
                  <c:v>6983.7</c:v>
                </c:pt>
                <c:pt idx="53">
                  <c:v>7043.7</c:v>
                </c:pt>
                <c:pt idx="54">
                  <c:v>7064.4999999999991</c:v>
                </c:pt>
                <c:pt idx="55">
                  <c:v>7042.9000000000005</c:v>
                </c:pt>
                <c:pt idx="56">
                  <c:v>6981.3</c:v>
                </c:pt>
                <c:pt idx="57">
                  <c:v>6878.9000000000005</c:v>
                </c:pt>
                <c:pt idx="58">
                  <c:v>6735.7</c:v>
                </c:pt>
                <c:pt idx="59">
                  <c:v>6552.4999999999991</c:v>
                </c:pt>
                <c:pt idx="60">
                  <c:v>6330.9000000000005</c:v>
                </c:pt>
                <c:pt idx="61">
                  <c:v>-2656.3</c:v>
                </c:pt>
                <c:pt idx="62">
                  <c:v>-2656.3</c:v>
                </c:pt>
                <c:pt idx="63">
                  <c:v>-2656.3</c:v>
                </c:pt>
                <c:pt idx="64">
                  <c:v>-2656.3</c:v>
                </c:pt>
                <c:pt idx="65">
                  <c:v>-2656.3</c:v>
                </c:pt>
                <c:pt idx="66">
                  <c:v>-2656.3</c:v>
                </c:pt>
                <c:pt idx="67">
                  <c:v>-2656.3</c:v>
                </c:pt>
                <c:pt idx="68">
                  <c:v>-2656.3</c:v>
                </c:pt>
                <c:pt idx="69">
                  <c:v>-2656.3</c:v>
                </c:pt>
                <c:pt idx="70">
                  <c:v>-2656.3</c:v>
                </c:pt>
                <c:pt idx="71">
                  <c:v>-2656.3</c:v>
                </c:pt>
                <c:pt idx="72">
                  <c:v>-2656.3</c:v>
                </c:pt>
                <c:pt idx="73">
                  <c:v>-2656.3</c:v>
                </c:pt>
                <c:pt idx="74">
                  <c:v>-2656.3</c:v>
                </c:pt>
                <c:pt idx="75">
                  <c:v>-2656.3</c:v>
                </c:pt>
                <c:pt idx="76">
                  <c:v>-2656.3</c:v>
                </c:pt>
                <c:pt idx="77">
                  <c:v>-2656.3</c:v>
                </c:pt>
                <c:pt idx="78">
                  <c:v>-2656.3</c:v>
                </c:pt>
                <c:pt idx="79">
                  <c:v>-2656.3</c:v>
                </c:pt>
                <c:pt idx="80">
                  <c:v>-2656.3</c:v>
                </c:pt>
                <c:pt idx="81">
                  <c:v>-2656.3</c:v>
                </c:pt>
                <c:pt idx="82">
                  <c:v>-2656.3</c:v>
                </c:pt>
                <c:pt idx="83">
                  <c:v>-2656.3</c:v>
                </c:pt>
                <c:pt idx="84">
                  <c:v>-2656.3</c:v>
                </c:pt>
                <c:pt idx="85">
                  <c:v>-2656.3</c:v>
                </c:pt>
                <c:pt idx="86">
                  <c:v>-2656.3</c:v>
                </c:pt>
                <c:pt idx="87">
                  <c:v>-2656.3</c:v>
                </c:pt>
                <c:pt idx="88">
                  <c:v>-2656.3</c:v>
                </c:pt>
                <c:pt idx="89">
                  <c:v>-2656.3</c:v>
                </c:pt>
                <c:pt idx="90">
                  <c:v>-2656.3</c:v>
                </c:pt>
                <c:pt idx="91">
                  <c:v>-2656.3</c:v>
                </c:pt>
                <c:pt idx="92">
                  <c:v>-2656.3</c:v>
                </c:pt>
                <c:pt idx="93">
                  <c:v>-2656.3</c:v>
                </c:pt>
                <c:pt idx="94">
                  <c:v>-2656.3</c:v>
                </c:pt>
                <c:pt idx="95">
                  <c:v>-2656.3</c:v>
                </c:pt>
                <c:pt idx="96">
                  <c:v>3883.7000000000007</c:v>
                </c:pt>
                <c:pt idx="97">
                  <c:v>4062.8999999999987</c:v>
                </c:pt>
                <c:pt idx="98">
                  <c:v>4215.7</c:v>
                </c:pt>
                <c:pt idx="99">
                  <c:v>4340.5</c:v>
                </c:pt>
                <c:pt idx="100">
                  <c:v>4436.4999999999991</c:v>
                </c:pt>
                <c:pt idx="101">
                  <c:v>4504.5</c:v>
                </c:pt>
                <c:pt idx="102">
                  <c:v>4540.5</c:v>
                </c:pt>
                <c:pt idx="103">
                  <c:v>4549.2999999999993</c:v>
                </c:pt>
                <c:pt idx="104">
                  <c:v>4526.0999999999995</c:v>
                </c:pt>
                <c:pt idx="105">
                  <c:v>4474.1000000000004</c:v>
                </c:pt>
                <c:pt idx="106">
                  <c:v>4394.8999999999996</c:v>
                </c:pt>
                <c:pt idx="107">
                  <c:v>4281.3</c:v>
                </c:pt>
                <c:pt idx="108">
                  <c:v>4141.3</c:v>
                </c:pt>
                <c:pt idx="109">
                  <c:v>3969.3</c:v>
                </c:pt>
                <c:pt idx="110">
                  <c:v>3773.3</c:v>
                </c:pt>
                <c:pt idx="111">
                  <c:v>3548.5</c:v>
                </c:pt>
                <c:pt idx="112">
                  <c:v>3297.3</c:v>
                </c:pt>
                <c:pt idx="113">
                  <c:v>3022.0999999999995</c:v>
                </c:pt>
                <c:pt idx="114">
                  <c:v>2720.5</c:v>
                </c:pt>
                <c:pt idx="115">
                  <c:v>2398.8999999999996</c:v>
                </c:pt>
                <c:pt idx="116">
                  <c:v>2055.6999999999998</c:v>
                </c:pt>
                <c:pt idx="117">
                  <c:v>1691.6999999999998</c:v>
                </c:pt>
                <c:pt idx="118">
                  <c:v>1309.2999999999997</c:v>
                </c:pt>
                <c:pt idx="119">
                  <c:v>910.89999999999964</c:v>
                </c:pt>
                <c:pt idx="120">
                  <c:v>499.69999999999982</c:v>
                </c:pt>
                <c:pt idx="121">
                  <c:v>71.699999999999818</c:v>
                </c:pt>
                <c:pt idx="122">
                  <c:v>-364.30000000000018</c:v>
                </c:pt>
                <c:pt idx="123">
                  <c:v>-806.70000000000027</c:v>
                </c:pt>
                <c:pt idx="124">
                  <c:v>-1259.5000000000002</c:v>
                </c:pt>
                <c:pt idx="125">
                  <c:v>-1718.7000000000003</c:v>
                </c:pt>
                <c:pt idx="126">
                  <c:v>-1959.5000000000002</c:v>
                </c:pt>
                <c:pt idx="127">
                  <c:v>-1997.1000000000004</c:v>
                </c:pt>
                <c:pt idx="128">
                  <c:v>-1784.3000000000002</c:v>
                </c:pt>
                <c:pt idx="129">
                  <c:v>-1157.1000000000001</c:v>
                </c:pt>
                <c:pt idx="130">
                  <c:v>-538.70000000000027</c:v>
                </c:pt>
                <c:pt idx="131">
                  <c:v>71.699999999999818</c:v>
                </c:pt>
                <c:pt idx="132">
                  <c:v>670.09999999999991</c:v>
                </c:pt>
                <c:pt idx="133">
                  <c:v>1262.0999999999995</c:v>
                </c:pt>
                <c:pt idx="134">
                  <c:v>1824.5</c:v>
                </c:pt>
                <c:pt idx="135">
                  <c:v>2374.8999999999996</c:v>
                </c:pt>
                <c:pt idx="136">
                  <c:v>2906.8999999999996</c:v>
                </c:pt>
                <c:pt idx="137">
                  <c:v>3410.8999999999996</c:v>
                </c:pt>
                <c:pt idx="138">
                  <c:v>3892.5</c:v>
                </c:pt>
                <c:pt idx="139">
                  <c:v>4342.9000000000005</c:v>
                </c:pt>
                <c:pt idx="140">
                  <c:v>4766.8999999999996</c:v>
                </c:pt>
                <c:pt idx="141">
                  <c:v>5158.8999999999996</c:v>
                </c:pt>
                <c:pt idx="142">
                  <c:v>5519.7000000000007</c:v>
                </c:pt>
                <c:pt idx="143">
                  <c:v>5842.0999999999995</c:v>
                </c:pt>
                <c:pt idx="144">
                  <c:v>6130.9000000000005</c:v>
                </c:pt>
                <c:pt idx="145">
                  <c:v>6382.8999999999987</c:v>
                </c:pt>
                <c:pt idx="146">
                  <c:v>6595.7</c:v>
                </c:pt>
                <c:pt idx="147">
                  <c:v>6770.9000000000005</c:v>
                </c:pt>
                <c:pt idx="148">
                  <c:v>6902.9000000000005</c:v>
                </c:pt>
                <c:pt idx="149">
                  <c:v>6994.0999999999995</c:v>
                </c:pt>
                <c:pt idx="150">
                  <c:v>7051.7</c:v>
                </c:pt>
                <c:pt idx="151">
                  <c:v>7062.0999999999995</c:v>
                </c:pt>
                <c:pt idx="152">
                  <c:v>7033.3</c:v>
                </c:pt>
                <c:pt idx="153">
                  <c:v>6943.7</c:v>
                </c:pt>
                <c:pt idx="154">
                  <c:v>6852.4999999999991</c:v>
                </c:pt>
                <c:pt idx="155">
                  <c:v>6702.0999999999995</c:v>
                </c:pt>
                <c:pt idx="156">
                  <c:v>6511.7</c:v>
                </c:pt>
                <c:pt idx="157">
                  <c:v>6282.8999999999987</c:v>
                </c:pt>
                <c:pt idx="158">
                  <c:v>-2656.3</c:v>
                </c:pt>
                <c:pt idx="159">
                  <c:v>-2656.3</c:v>
                </c:pt>
                <c:pt idx="160">
                  <c:v>-2656.3</c:v>
                </c:pt>
                <c:pt idx="161">
                  <c:v>-2656.3</c:v>
                </c:pt>
                <c:pt idx="162">
                  <c:v>-2656.3</c:v>
                </c:pt>
                <c:pt idx="163">
                  <c:v>-2656.3</c:v>
                </c:pt>
                <c:pt idx="164">
                  <c:v>-2656.3</c:v>
                </c:pt>
                <c:pt idx="165">
                  <c:v>-2656.3</c:v>
                </c:pt>
                <c:pt idx="166">
                  <c:v>-2656.3</c:v>
                </c:pt>
                <c:pt idx="167">
                  <c:v>-2656.3</c:v>
                </c:pt>
                <c:pt idx="168">
                  <c:v>-2656.3</c:v>
                </c:pt>
                <c:pt idx="169">
                  <c:v>-2656.3</c:v>
                </c:pt>
                <c:pt idx="170">
                  <c:v>-2656.3</c:v>
                </c:pt>
                <c:pt idx="171">
                  <c:v>-2656.3</c:v>
                </c:pt>
                <c:pt idx="172">
                  <c:v>-2656.3</c:v>
                </c:pt>
                <c:pt idx="173">
                  <c:v>-2656.3</c:v>
                </c:pt>
                <c:pt idx="174">
                  <c:v>-2656.3</c:v>
                </c:pt>
                <c:pt idx="175">
                  <c:v>-2656.3</c:v>
                </c:pt>
                <c:pt idx="176">
                  <c:v>-2656.3</c:v>
                </c:pt>
                <c:pt idx="177">
                  <c:v>-2656.3</c:v>
                </c:pt>
                <c:pt idx="178">
                  <c:v>-2656.3</c:v>
                </c:pt>
                <c:pt idx="179">
                  <c:v>-2656.3</c:v>
                </c:pt>
                <c:pt idx="180">
                  <c:v>-2656.3</c:v>
                </c:pt>
                <c:pt idx="181">
                  <c:v>-2656.3</c:v>
                </c:pt>
                <c:pt idx="182">
                  <c:v>-2656.3</c:v>
                </c:pt>
                <c:pt idx="183">
                  <c:v>-2656.3</c:v>
                </c:pt>
                <c:pt idx="184">
                  <c:v>-2656.3</c:v>
                </c:pt>
                <c:pt idx="185">
                  <c:v>-2656.3</c:v>
                </c:pt>
                <c:pt idx="186">
                  <c:v>-2656.3</c:v>
                </c:pt>
                <c:pt idx="187">
                  <c:v>-2656.3</c:v>
                </c:pt>
                <c:pt idx="188">
                  <c:v>-2656.3</c:v>
                </c:pt>
                <c:pt idx="189">
                  <c:v>-2656.3</c:v>
                </c:pt>
                <c:pt idx="190">
                  <c:v>-2656.3</c:v>
                </c:pt>
                <c:pt idx="191">
                  <c:v>-2656.3</c:v>
                </c:pt>
                <c:pt idx="192">
                  <c:v>-2656.3</c:v>
                </c:pt>
                <c:pt idx="193">
                  <c:v>3918.8999999999996</c:v>
                </c:pt>
                <c:pt idx="194">
                  <c:v>4093.2999999999993</c:v>
                </c:pt>
                <c:pt idx="195">
                  <c:v>4242.0999999999995</c:v>
                </c:pt>
                <c:pt idx="196">
                  <c:v>4360.5000000000009</c:v>
                </c:pt>
                <c:pt idx="197">
                  <c:v>4452.4999999999991</c:v>
                </c:pt>
                <c:pt idx="198">
                  <c:v>4517.3</c:v>
                </c:pt>
                <c:pt idx="199">
                  <c:v>4545.3</c:v>
                </c:pt>
                <c:pt idx="200">
                  <c:v>4546.0999999999995</c:v>
                </c:pt>
                <c:pt idx="201">
                  <c:v>4518.8999999999996</c:v>
                </c:pt>
                <c:pt idx="202">
                  <c:v>4461.3</c:v>
                </c:pt>
                <c:pt idx="203">
                  <c:v>4371.7</c:v>
                </c:pt>
                <c:pt idx="204">
                  <c:v>4257.2999999999993</c:v>
                </c:pt>
                <c:pt idx="205">
                  <c:v>4109.3</c:v>
                </c:pt>
                <c:pt idx="206">
                  <c:v>3935.7</c:v>
                </c:pt>
                <c:pt idx="207">
                  <c:v>3730.8999999999996</c:v>
                </c:pt>
                <c:pt idx="208">
                  <c:v>3502.8999999999996</c:v>
                </c:pt>
                <c:pt idx="209">
                  <c:v>3246.0999999999995</c:v>
                </c:pt>
                <c:pt idx="210">
                  <c:v>2966.0999999999995</c:v>
                </c:pt>
                <c:pt idx="211">
                  <c:v>2661.3</c:v>
                </c:pt>
                <c:pt idx="212">
                  <c:v>2334.1000000000004</c:v>
                </c:pt>
                <c:pt idx="213">
                  <c:v>1986.8999999999996</c:v>
                </c:pt>
                <c:pt idx="214">
                  <c:v>1618.8999999999996</c:v>
                </c:pt>
                <c:pt idx="215">
                  <c:v>1237.2999999999997</c:v>
                </c:pt>
                <c:pt idx="216">
                  <c:v>834.89999999999964</c:v>
                </c:pt>
                <c:pt idx="217">
                  <c:v>416.5</c:v>
                </c:pt>
                <c:pt idx="218">
                  <c:v>-10.700000000000273</c:v>
                </c:pt>
                <c:pt idx="219">
                  <c:v>-448.30000000000018</c:v>
                </c:pt>
                <c:pt idx="220">
                  <c:v>-896.3</c:v>
                </c:pt>
                <c:pt idx="221">
                  <c:v>-1348.3000000000002</c:v>
                </c:pt>
                <c:pt idx="222">
                  <c:v>-1806.7000000000003</c:v>
                </c:pt>
                <c:pt idx="223">
                  <c:v>-1965.9</c:v>
                </c:pt>
                <c:pt idx="224">
                  <c:v>-2004.3000000000002</c:v>
                </c:pt>
                <c:pt idx="225">
                  <c:v>-1662.7000000000003</c:v>
                </c:pt>
                <c:pt idx="226">
                  <c:v>-1038.7000000000003</c:v>
                </c:pt>
                <c:pt idx="227">
                  <c:v>-420.30000000000018</c:v>
                </c:pt>
                <c:pt idx="228">
                  <c:v>184.5</c:v>
                </c:pt>
                <c:pt idx="229">
                  <c:v>785.29999999999927</c:v>
                </c:pt>
                <c:pt idx="230">
                  <c:v>1364.4999999999995</c:v>
                </c:pt>
                <c:pt idx="231">
                  <c:v>1932.5</c:v>
                </c:pt>
                <c:pt idx="232">
                  <c:v>2478.8999999999996</c:v>
                </c:pt>
                <c:pt idx="233">
                  <c:v>3003.7</c:v>
                </c:pt>
                <c:pt idx="234">
                  <c:v>3506.1000000000004</c:v>
                </c:pt>
                <c:pt idx="235">
                  <c:v>3980.4999999999991</c:v>
                </c:pt>
                <c:pt idx="236">
                  <c:v>4426.8999999999987</c:v>
                </c:pt>
                <c:pt idx="237">
                  <c:v>4845.3</c:v>
                </c:pt>
                <c:pt idx="238">
                  <c:v>5230.1000000000004</c:v>
                </c:pt>
                <c:pt idx="239">
                  <c:v>5584.4999999999991</c:v>
                </c:pt>
                <c:pt idx="240">
                  <c:v>5902.0999999999995</c:v>
                </c:pt>
                <c:pt idx="241">
                  <c:v>6182.0999999999995</c:v>
                </c:pt>
                <c:pt idx="242">
                  <c:v>6427.7</c:v>
                </c:pt>
                <c:pt idx="243">
                  <c:v>6631.7</c:v>
                </c:pt>
                <c:pt idx="244">
                  <c:v>6800.4999999999991</c:v>
                </c:pt>
                <c:pt idx="245">
                  <c:v>6925.3</c:v>
                </c:pt>
                <c:pt idx="246">
                  <c:v>7013.3</c:v>
                </c:pt>
                <c:pt idx="247">
                  <c:v>7056.4999999999991</c:v>
                </c:pt>
                <c:pt idx="248">
                  <c:v>7061.3</c:v>
                </c:pt>
                <c:pt idx="249">
                  <c:v>7023.7</c:v>
                </c:pt>
                <c:pt idx="250">
                  <c:v>6946.8999999999987</c:v>
                </c:pt>
                <c:pt idx="251">
                  <c:v>6826.8999999999987</c:v>
                </c:pt>
                <c:pt idx="252">
                  <c:v>6669.3</c:v>
                </c:pt>
                <c:pt idx="253">
                  <c:v>6470.9000000000005</c:v>
                </c:pt>
                <c:pt idx="254">
                  <c:v>6234.0999999999995</c:v>
                </c:pt>
                <c:pt idx="255">
                  <c:v>-2656.3</c:v>
                </c:pt>
                <c:pt idx="256">
                  <c:v>-2656.3</c:v>
                </c:pt>
                <c:pt idx="257">
                  <c:v>-2656.3</c:v>
                </c:pt>
                <c:pt idx="258">
                  <c:v>-2656.3</c:v>
                </c:pt>
                <c:pt idx="259">
                  <c:v>-2656.3</c:v>
                </c:pt>
                <c:pt idx="260">
                  <c:v>-2656.3</c:v>
                </c:pt>
                <c:pt idx="261">
                  <c:v>-2656.3</c:v>
                </c:pt>
                <c:pt idx="262">
                  <c:v>-2656.3</c:v>
                </c:pt>
                <c:pt idx="263">
                  <c:v>-2656.3</c:v>
                </c:pt>
                <c:pt idx="264">
                  <c:v>-2656.3</c:v>
                </c:pt>
                <c:pt idx="265">
                  <c:v>-2656.3</c:v>
                </c:pt>
                <c:pt idx="266">
                  <c:v>-2656.3</c:v>
                </c:pt>
                <c:pt idx="267">
                  <c:v>-2656.3</c:v>
                </c:pt>
                <c:pt idx="268">
                  <c:v>-2656.3</c:v>
                </c:pt>
                <c:pt idx="269">
                  <c:v>-2656.3</c:v>
                </c:pt>
                <c:pt idx="270">
                  <c:v>-2656.3</c:v>
                </c:pt>
                <c:pt idx="271">
                  <c:v>-2656.3</c:v>
                </c:pt>
                <c:pt idx="272">
                  <c:v>-2656.3</c:v>
                </c:pt>
                <c:pt idx="273">
                  <c:v>-2656.3</c:v>
                </c:pt>
                <c:pt idx="274">
                  <c:v>-2656.3</c:v>
                </c:pt>
                <c:pt idx="275">
                  <c:v>-2656.3</c:v>
                </c:pt>
                <c:pt idx="276">
                  <c:v>-2656.3</c:v>
                </c:pt>
                <c:pt idx="277">
                  <c:v>-2656.3</c:v>
                </c:pt>
                <c:pt idx="278">
                  <c:v>-2656.3</c:v>
                </c:pt>
                <c:pt idx="279">
                  <c:v>-2656.3</c:v>
                </c:pt>
                <c:pt idx="280">
                  <c:v>-2656.3</c:v>
                </c:pt>
                <c:pt idx="281">
                  <c:v>-2656.3</c:v>
                </c:pt>
                <c:pt idx="282">
                  <c:v>-2656.3</c:v>
                </c:pt>
                <c:pt idx="283">
                  <c:v>-2656.3</c:v>
                </c:pt>
                <c:pt idx="284">
                  <c:v>-2656.3</c:v>
                </c:pt>
                <c:pt idx="285">
                  <c:v>-2656.3</c:v>
                </c:pt>
                <c:pt idx="286">
                  <c:v>-2656.3</c:v>
                </c:pt>
                <c:pt idx="287">
                  <c:v>-2656.3</c:v>
                </c:pt>
                <c:pt idx="288">
                  <c:v>-2656.3</c:v>
                </c:pt>
                <c:pt idx="289">
                  <c:v>-2656.3</c:v>
                </c:pt>
                <c:pt idx="290">
                  <c:v>3954.8999999999996</c:v>
                </c:pt>
                <c:pt idx="291">
                  <c:v>4124.5000000000009</c:v>
                </c:pt>
                <c:pt idx="292">
                  <c:v>4266.1000000000004</c:v>
                </c:pt>
                <c:pt idx="293">
                  <c:v>4379.7</c:v>
                </c:pt>
                <c:pt idx="294">
                  <c:v>4466.8999999999996</c:v>
                </c:pt>
                <c:pt idx="295">
                  <c:v>4522.8999999999996</c:v>
                </c:pt>
                <c:pt idx="296">
                  <c:v>4546.8999999999996</c:v>
                </c:pt>
                <c:pt idx="297">
                  <c:v>4544.4999999999991</c:v>
                </c:pt>
                <c:pt idx="298">
                  <c:v>4510.8999999999996</c:v>
                </c:pt>
                <c:pt idx="299">
                  <c:v>4446.8999999999996</c:v>
                </c:pt>
                <c:pt idx="300">
                  <c:v>4354.8999999999996</c:v>
                </c:pt>
                <c:pt idx="301">
                  <c:v>4230.8999999999996</c:v>
                </c:pt>
                <c:pt idx="302">
                  <c:v>4077.2999999999993</c:v>
                </c:pt>
                <c:pt idx="303">
                  <c:v>3897.3</c:v>
                </c:pt>
                <c:pt idx="304">
                  <c:v>3690.8999999999996</c:v>
                </c:pt>
                <c:pt idx="305">
                  <c:v>3454.8999999999996</c:v>
                </c:pt>
                <c:pt idx="306">
                  <c:v>3194.0999999999995</c:v>
                </c:pt>
                <c:pt idx="307">
                  <c:v>2908.5</c:v>
                </c:pt>
                <c:pt idx="308">
                  <c:v>2600.5</c:v>
                </c:pt>
                <c:pt idx="309">
                  <c:v>2268.5</c:v>
                </c:pt>
                <c:pt idx="310">
                  <c:v>1917.2999999999993</c:v>
                </c:pt>
                <c:pt idx="311">
                  <c:v>1542.8999999999996</c:v>
                </c:pt>
                <c:pt idx="312">
                  <c:v>1158.9000000000001</c:v>
                </c:pt>
                <c:pt idx="313">
                  <c:v>755.69999999999936</c:v>
                </c:pt>
                <c:pt idx="314">
                  <c:v>336.5</c:v>
                </c:pt>
                <c:pt idx="315">
                  <c:v>-93.900000000000091</c:v>
                </c:pt>
                <c:pt idx="316">
                  <c:v>-534.70000000000027</c:v>
                </c:pt>
                <c:pt idx="317">
                  <c:v>-981.90000000000009</c:v>
                </c:pt>
                <c:pt idx="318">
                  <c:v>-1437.1000000000001</c:v>
                </c:pt>
                <c:pt idx="319">
                  <c:v>-1896.3000000000002</c:v>
                </c:pt>
                <c:pt idx="320">
                  <c:v>-1973.1000000000004</c:v>
                </c:pt>
                <c:pt idx="321">
                  <c:v>-2013.9</c:v>
                </c:pt>
                <c:pt idx="322">
                  <c:v>-1541.1000000000004</c:v>
                </c:pt>
                <c:pt idx="323">
                  <c:v>-920.30000000000018</c:v>
                </c:pt>
                <c:pt idx="324">
                  <c:v>-301.90000000000009</c:v>
                </c:pt>
                <c:pt idx="325">
                  <c:v>303.69999999999982</c:v>
                </c:pt>
                <c:pt idx="326">
                  <c:v>897.30000000000018</c:v>
                </c:pt>
                <c:pt idx="327">
                  <c:v>1477.2999999999993</c:v>
                </c:pt>
                <c:pt idx="328">
                  <c:v>2039.6999999999998</c:v>
                </c:pt>
                <c:pt idx="329">
                  <c:v>2582.0999999999995</c:v>
                </c:pt>
                <c:pt idx="330">
                  <c:v>3103.7</c:v>
                </c:pt>
                <c:pt idx="331">
                  <c:v>3579.7</c:v>
                </c:pt>
                <c:pt idx="332">
                  <c:v>4069.3</c:v>
                </c:pt>
                <c:pt idx="333">
                  <c:v>4510.8999999999996</c:v>
                </c:pt>
                <c:pt idx="334">
                  <c:v>4922.8999999999996</c:v>
                </c:pt>
                <c:pt idx="335">
                  <c:v>5302.1</c:v>
                </c:pt>
                <c:pt idx="336">
                  <c:v>5646.0999999999995</c:v>
                </c:pt>
                <c:pt idx="337">
                  <c:v>5958.9000000000005</c:v>
                </c:pt>
                <c:pt idx="338">
                  <c:v>6231.7</c:v>
                </c:pt>
                <c:pt idx="339">
                  <c:v>6470.0999999999995</c:v>
                </c:pt>
                <c:pt idx="340">
                  <c:v>6666.9000000000005</c:v>
                </c:pt>
                <c:pt idx="341">
                  <c:v>6826.0999999999995</c:v>
                </c:pt>
                <c:pt idx="342">
                  <c:v>6945.3</c:v>
                </c:pt>
                <c:pt idx="343">
                  <c:v>7022.9000000000005</c:v>
                </c:pt>
                <c:pt idx="344">
                  <c:v>7058.9000000000005</c:v>
                </c:pt>
                <c:pt idx="345">
                  <c:v>7055.7</c:v>
                </c:pt>
                <c:pt idx="346">
                  <c:v>7010.8999999999987</c:v>
                </c:pt>
                <c:pt idx="347">
                  <c:v>6927.7</c:v>
                </c:pt>
                <c:pt idx="348">
                  <c:v>6799.7</c:v>
                </c:pt>
                <c:pt idx="349">
                  <c:v>6633.3</c:v>
                </c:pt>
                <c:pt idx="350">
                  <c:v>6428.4999999999991</c:v>
                </c:pt>
                <c:pt idx="351">
                  <c:v>4998.0999999999995</c:v>
                </c:pt>
                <c:pt idx="352">
                  <c:v>-2656.3</c:v>
                </c:pt>
                <c:pt idx="353">
                  <c:v>-2656.3</c:v>
                </c:pt>
                <c:pt idx="354">
                  <c:v>-2656.3</c:v>
                </c:pt>
                <c:pt idx="355">
                  <c:v>-2656.3</c:v>
                </c:pt>
                <c:pt idx="356">
                  <c:v>-2656.3</c:v>
                </c:pt>
                <c:pt idx="357">
                  <c:v>-2656.3</c:v>
                </c:pt>
                <c:pt idx="358">
                  <c:v>-2656.3</c:v>
                </c:pt>
                <c:pt idx="359">
                  <c:v>-2656.3</c:v>
                </c:pt>
                <c:pt idx="360">
                  <c:v>-2656.3</c:v>
                </c:pt>
                <c:pt idx="361">
                  <c:v>-2656.3</c:v>
                </c:pt>
                <c:pt idx="362">
                  <c:v>-2656.3</c:v>
                </c:pt>
                <c:pt idx="363">
                  <c:v>-2656.3</c:v>
                </c:pt>
                <c:pt idx="364">
                  <c:v>-2656.3</c:v>
                </c:pt>
                <c:pt idx="365">
                  <c:v>-2656.3</c:v>
                </c:pt>
                <c:pt idx="366">
                  <c:v>-2656.3</c:v>
                </c:pt>
                <c:pt idx="367">
                  <c:v>-2656.3</c:v>
                </c:pt>
                <c:pt idx="368">
                  <c:v>-2656.3</c:v>
                </c:pt>
                <c:pt idx="369">
                  <c:v>-2656.3</c:v>
                </c:pt>
                <c:pt idx="370">
                  <c:v>-2656.3</c:v>
                </c:pt>
                <c:pt idx="371">
                  <c:v>-2656.3</c:v>
                </c:pt>
                <c:pt idx="372">
                  <c:v>-2656.3</c:v>
                </c:pt>
                <c:pt idx="373">
                  <c:v>-2656.3</c:v>
                </c:pt>
                <c:pt idx="374">
                  <c:v>-2656.3</c:v>
                </c:pt>
                <c:pt idx="375">
                  <c:v>-2656.3</c:v>
                </c:pt>
                <c:pt idx="376">
                  <c:v>-2656.3</c:v>
                </c:pt>
                <c:pt idx="377">
                  <c:v>-2656.3</c:v>
                </c:pt>
                <c:pt idx="378">
                  <c:v>-2656.3</c:v>
                </c:pt>
                <c:pt idx="379">
                  <c:v>-2656.3</c:v>
                </c:pt>
                <c:pt idx="380">
                  <c:v>-2656.3</c:v>
                </c:pt>
                <c:pt idx="381">
                  <c:v>-2656.3</c:v>
                </c:pt>
                <c:pt idx="382">
                  <c:v>-2656.3</c:v>
                </c:pt>
                <c:pt idx="383">
                  <c:v>-2656.3</c:v>
                </c:pt>
                <c:pt idx="384">
                  <c:v>-2656.3</c:v>
                </c:pt>
                <c:pt idx="385">
                  <c:v>-2656.3</c:v>
                </c:pt>
                <c:pt idx="386">
                  <c:v>-2656.3</c:v>
                </c:pt>
                <c:pt idx="387">
                  <c:v>3991.7</c:v>
                </c:pt>
                <c:pt idx="388">
                  <c:v>4156.5</c:v>
                </c:pt>
                <c:pt idx="389">
                  <c:v>4291.7</c:v>
                </c:pt>
                <c:pt idx="390">
                  <c:v>4398.9000000000005</c:v>
                </c:pt>
                <c:pt idx="391">
                  <c:v>4478.0999999999995</c:v>
                </c:pt>
                <c:pt idx="392">
                  <c:v>4529.2999999999993</c:v>
                </c:pt>
                <c:pt idx="393">
                  <c:v>4549.2999999999993</c:v>
                </c:pt>
                <c:pt idx="394">
                  <c:v>4540.5</c:v>
                </c:pt>
                <c:pt idx="395">
                  <c:v>4530.1000000000004</c:v>
                </c:pt>
                <c:pt idx="396">
                  <c:v>4430.8999999999996</c:v>
                </c:pt>
                <c:pt idx="397">
                  <c:v>4331.7</c:v>
                </c:pt>
                <c:pt idx="398">
                  <c:v>4203.6999999999989</c:v>
                </c:pt>
                <c:pt idx="399">
                  <c:v>4045.3</c:v>
                </c:pt>
                <c:pt idx="400">
                  <c:v>3860.5000000000009</c:v>
                </c:pt>
                <c:pt idx="401">
                  <c:v>3646.8999999999996</c:v>
                </c:pt>
                <c:pt idx="402">
                  <c:v>3410.1000000000004</c:v>
                </c:pt>
                <c:pt idx="403">
                  <c:v>3141.3</c:v>
                </c:pt>
                <c:pt idx="404">
                  <c:v>2850.0999999999995</c:v>
                </c:pt>
                <c:pt idx="405">
                  <c:v>2538.1000000000004</c:v>
                </c:pt>
                <c:pt idx="406">
                  <c:v>2202.8999999999996</c:v>
                </c:pt>
                <c:pt idx="407">
                  <c:v>1848.5</c:v>
                </c:pt>
                <c:pt idx="408">
                  <c:v>1472.4999999999991</c:v>
                </c:pt>
                <c:pt idx="409">
                  <c:v>1084.5</c:v>
                </c:pt>
                <c:pt idx="410">
                  <c:v>674.89999999999964</c:v>
                </c:pt>
                <c:pt idx="411">
                  <c:v>254.89999999999964</c:v>
                </c:pt>
                <c:pt idx="412">
                  <c:v>-177.90000000000009</c:v>
                </c:pt>
                <c:pt idx="413">
                  <c:v>-620.30000000000018</c:v>
                </c:pt>
                <c:pt idx="414">
                  <c:v>-1070.7000000000003</c:v>
                </c:pt>
                <c:pt idx="415">
                  <c:v>-1525.1000000000001</c:v>
                </c:pt>
                <c:pt idx="416">
                  <c:v>-1941.1000000000001</c:v>
                </c:pt>
                <c:pt idx="417">
                  <c:v>-1981.1000000000004</c:v>
                </c:pt>
                <c:pt idx="418">
                  <c:v>-2021.1000000000001</c:v>
                </c:pt>
                <c:pt idx="419">
                  <c:v>-1421.9000000000003</c:v>
                </c:pt>
                <c:pt idx="420">
                  <c:v>-799.5</c:v>
                </c:pt>
                <c:pt idx="421">
                  <c:v>-185.10000000000036</c:v>
                </c:pt>
                <c:pt idx="422">
                  <c:v>418.89999999999964</c:v>
                </c:pt>
                <c:pt idx="423">
                  <c:v>1010.8999999999996</c:v>
                </c:pt>
                <c:pt idx="424">
                  <c:v>1586.8999999999996</c:v>
                </c:pt>
                <c:pt idx="425">
                  <c:v>2142.8999999999996</c:v>
                </c:pt>
                <c:pt idx="426">
                  <c:v>2685.2999999999993</c:v>
                </c:pt>
                <c:pt idx="427">
                  <c:v>3200.5</c:v>
                </c:pt>
                <c:pt idx="428">
                  <c:v>3690.8999999999996</c:v>
                </c:pt>
                <c:pt idx="429">
                  <c:v>4155.7</c:v>
                </c:pt>
                <c:pt idx="430">
                  <c:v>4592.5</c:v>
                </c:pt>
                <c:pt idx="431">
                  <c:v>4998.0999999999995</c:v>
                </c:pt>
                <c:pt idx="432">
                  <c:v>5370.9000000000005</c:v>
                </c:pt>
                <c:pt idx="433">
                  <c:v>5709.3</c:v>
                </c:pt>
                <c:pt idx="434">
                  <c:v>6013.3</c:v>
                </c:pt>
                <c:pt idx="435">
                  <c:v>6281.3</c:v>
                </c:pt>
                <c:pt idx="436">
                  <c:v>6510.8999999999987</c:v>
                </c:pt>
                <c:pt idx="437">
                  <c:v>6701.2999999999984</c:v>
                </c:pt>
                <c:pt idx="438">
                  <c:v>6853.3</c:v>
                </c:pt>
                <c:pt idx="439">
                  <c:v>6962.8999999999987</c:v>
                </c:pt>
                <c:pt idx="440">
                  <c:v>7034.9000000000005</c:v>
                </c:pt>
                <c:pt idx="441">
                  <c:v>7062.0999999999995</c:v>
                </c:pt>
                <c:pt idx="442">
                  <c:v>7050.9000000000005</c:v>
                </c:pt>
                <c:pt idx="443">
                  <c:v>6998.0999999999995</c:v>
                </c:pt>
                <c:pt idx="444">
                  <c:v>6906.0999999999995</c:v>
                </c:pt>
                <c:pt idx="445">
                  <c:v>6770.9000000000005</c:v>
                </c:pt>
                <c:pt idx="446">
                  <c:v>6596.5000000000009</c:v>
                </c:pt>
                <c:pt idx="447">
                  <c:v>6384.4999999999991</c:v>
                </c:pt>
                <c:pt idx="448">
                  <c:v>-2656.3</c:v>
                </c:pt>
                <c:pt idx="449">
                  <c:v>-2656.3</c:v>
                </c:pt>
                <c:pt idx="450">
                  <c:v>-2656.3</c:v>
                </c:pt>
                <c:pt idx="451">
                  <c:v>-2656.3</c:v>
                </c:pt>
                <c:pt idx="452">
                  <c:v>-2656.3</c:v>
                </c:pt>
                <c:pt idx="453">
                  <c:v>-2656.3</c:v>
                </c:pt>
                <c:pt idx="454">
                  <c:v>-2656.3</c:v>
                </c:pt>
                <c:pt idx="455">
                  <c:v>-2656.3</c:v>
                </c:pt>
                <c:pt idx="456">
                  <c:v>-2656.3</c:v>
                </c:pt>
                <c:pt idx="457">
                  <c:v>-2656.3</c:v>
                </c:pt>
                <c:pt idx="458">
                  <c:v>-2656.3</c:v>
                </c:pt>
                <c:pt idx="459">
                  <c:v>-2656.3</c:v>
                </c:pt>
                <c:pt idx="460">
                  <c:v>-2656.3</c:v>
                </c:pt>
                <c:pt idx="461">
                  <c:v>-2656.3</c:v>
                </c:pt>
                <c:pt idx="462">
                  <c:v>-2656.3</c:v>
                </c:pt>
                <c:pt idx="463">
                  <c:v>-2656.3</c:v>
                </c:pt>
                <c:pt idx="464">
                  <c:v>-2656.3</c:v>
                </c:pt>
                <c:pt idx="465">
                  <c:v>-2656.3</c:v>
                </c:pt>
                <c:pt idx="466">
                  <c:v>-2656.3</c:v>
                </c:pt>
                <c:pt idx="467">
                  <c:v>-2656.3</c:v>
                </c:pt>
                <c:pt idx="468">
                  <c:v>-2656.3</c:v>
                </c:pt>
                <c:pt idx="469">
                  <c:v>-2656.3</c:v>
                </c:pt>
                <c:pt idx="470">
                  <c:v>-2656.3</c:v>
                </c:pt>
                <c:pt idx="471">
                  <c:v>-2656.3</c:v>
                </c:pt>
                <c:pt idx="472">
                  <c:v>-2656.3</c:v>
                </c:pt>
                <c:pt idx="473">
                  <c:v>-2656.3</c:v>
                </c:pt>
                <c:pt idx="474">
                  <c:v>-2656.3</c:v>
                </c:pt>
                <c:pt idx="475">
                  <c:v>-2656.3</c:v>
                </c:pt>
                <c:pt idx="476">
                  <c:v>-2656.3</c:v>
                </c:pt>
                <c:pt idx="477">
                  <c:v>-2656.3</c:v>
                </c:pt>
                <c:pt idx="478">
                  <c:v>-2656.3</c:v>
                </c:pt>
                <c:pt idx="479">
                  <c:v>-2656.3</c:v>
                </c:pt>
                <c:pt idx="480">
                  <c:v>-2656.3</c:v>
                </c:pt>
                <c:pt idx="481">
                  <c:v>-2656.3</c:v>
                </c:pt>
                <c:pt idx="482">
                  <c:v>-2656.3</c:v>
                </c:pt>
                <c:pt idx="483">
                  <c:v>-2656.3</c:v>
                </c:pt>
                <c:pt idx="484">
                  <c:v>4024.5000000000009</c:v>
                </c:pt>
                <c:pt idx="485">
                  <c:v>4182.0999999999995</c:v>
                </c:pt>
                <c:pt idx="486">
                  <c:v>4314.9000000000005</c:v>
                </c:pt>
                <c:pt idx="487">
                  <c:v>4418.0999999999995</c:v>
                </c:pt>
                <c:pt idx="488">
                  <c:v>4493.2999999999993</c:v>
                </c:pt>
                <c:pt idx="489">
                  <c:v>4534.9000000000005</c:v>
                </c:pt>
                <c:pt idx="490">
                  <c:v>4550.9000000000005</c:v>
                </c:pt>
                <c:pt idx="491">
                  <c:v>4534.9000000000005</c:v>
                </c:pt>
                <c:pt idx="492">
                  <c:v>4491.7</c:v>
                </c:pt>
                <c:pt idx="493">
                  <c:v>4414.9000000000005</c:v>
                </c:pt>
                <c:pt idx="494">
                  <c:v>4310.1000000000004</c:v>
                </c:pt>
                <c:pt idx="495">
                  <c:v>4174.1000000000004</c:v>
                </c:pt>
                <c:pt idx="496">
                  <c:v>4014.0999999999995</c:v>
                </c:pt>
                <c:pt idx="497">
                  <c:v>3821.2999999999993</c:v>
                </c:pt>
                <c:pt idx="498">
                  <c:v>3602.1000000000004</c:v>
                </c:pt>
                <c:pt idx="499">
                  <c:v>3358.0999999999995</c:v>
                </c:pt>
                <c:pt idx="500">
                  <c:v>3086.0999999999995</c:v>
                </c:pt>
                <c:pt idx="501">
                  <c:v>2791.7</c:v>
                </c:pt>
                <c:pt idx="502">
                  <c:v>2474.8999999999996</c:v>
                </c:pt>
                <c:pt idx="503">
                  <c:v>2135.6999999999998</c:v>
                </c:pt>
                <c:pt idx="504">
                  <c:v>1776.5</c:v>
                </c:pt>
                <c:pt idx="505">
                  <c:v>1399.6999999999998</c:v>
                </c:pt>
                <c:pt idx="506">
                  <c:v>997.30000000000018</c:v>
                </c:pt>
                <c:pt idx="507">
                  <c:v>595.70000000000027</c:v>
                </c:pt>
                <c:pt idx="508">
                  <c:v>172.5</c:v>
                </c:pt>
                <c:pt idx="509">
                  <c:v>-261.09999999999991</c:v>
                </c:pt>
                <c:pt idx="510">
                  <c:v>-709.90000000000032</c:v>
                </c:pt>
                <c:pt idx="511">
                  <c:v>-1156.3000000000002</c:v>
                </c:pt>
                <c:pt idx="512">
                  <c:v>-1614.7</c:v>
                </c:pt>
                <c:pt idx="513">
                  <c:v>-1948.3000000000002</c:v>
                </c:pt>
                <c:pt idx="514">
                  <c:v>-1988.3000000000002</c:v>
                </c:pt>
                <c:pt idx="515">
                  <c:v>-1928.3000000000002</c:v>
                </c:pt>
                <c:pt idx="516">
                  <c:v>-1301.1000000000001</c:v>
                </c:pt>
                <c:pt idx="517">
                  <c:v>-679.5</c:v>
                </c:pt>
                <c:pt idx="518">
                  <c:v>-68.300000000000182</c:v>
                </c:pt>
                <c:pt idx="519">
                  <c:v>534.09999999999991</c:v>
                </c:pt>
                <c:pt idx="520">
                  <c:v>1123.6999999999994</c:v>
                </c:pt>
                <c:pt idx="521">
                  <c:v>1696.5</c:v>
                </c:pt>
                <c:pt idx="522">
                  <c:v>2250.0999999999995</c:v>
                </c:pt>
                <c:pt idx="523">
                  <c:v>2785.2999999999993</c:v>
                </c:pt>
                <c:pt idx="524">
                  <c:v>3297.3</c:v>
                </c:pt>
                <c:pt idx="525">
                  <c:v>3782.8999999999996</c:v>
                </c:pt>
                <c:pt idx="526">
                  <c:v>4242.0999999999995</c:v>
                </c:pt>
                <c:pt idx="527">
                  <c:v>4672.4999999999991</c:v>
                </c:pt>
                <c:pt idx="528">
                  <c:v>5070.9000000000005</c:v>
                </c:pt>
                <c:pt idx="529">
                  <c:v>5438.1</c:v>
                </c:pt>
                <c:pt idx="530">
                  <c:v>5772.4999999999991</c:v>
                </c:pt>
                <c:pt idx="531">
                  <c:v>6070.9000000000005</c:v>
                </c:pt>
                <c:pt idx="532">
                  <c:v>6328.4999999999991</c:v>
                </c:pt>
                <c:pt idx="533">
                  <c:v>6550.0999999999995</c:v>
                </c:pt>
                <c:pt idx="534">
                  <c:v>6733.3</c:v>
                </c:pt>
                <c:pt idx="535">
                  <c:v>6878.9000000000005</c:v>
                </c:pt>
                <c:pt idx="536">
                  <c:v>6977.3</c:v>
                </c:pt>
                <c:pt idx="537">
                  <c:v>7042.0999999999995</c:v>
                </c:pt>
                <c:pt idx="538">
                  <c:v>7063.7</c:v>
                </c:pt>
                <c:pt idx="539">
                  <c:v>7043.7</c:v>
                </c:pt>
                <c:pt idx="540">
                  <c:v>6981.3</c:v>
                </c:pt>
                <c:pt idx="541">
                  <c:v>6882.0999999999995</c:v>
                </c:pt>
                <c:pt idx="542">
                  <c:v>6737.3</c:v>
                </c:pt>
                <c:pt idx="543">
                  <c:v>6558.9000000000005</c:v>
                </c:pt>
                <c:pt idx="544">
                  <c:v>6340.5000000000009</c:v>
                </c:pt>
                <c:pt idx="545">
                  <c:v>-2656.3</c:v>
                </c:pt>
                <c:pt idx="546">
                  <c:v>-2656.3</c:v>
                </c:pt>
                <c:pt idx="547">
                  <c:v>-2656.3</c:v>
                </c:pt>
                <c:pt idx="548">
                  <c:v>-2656.3</c:v>
                </c:pt>
                <c:pt idx="549">
                  <c:v>-2656.3</c:v>
                </c:pt>
                <c:pt idx="550">
                  <c:v>-2656.3</c:v>
                </c:pt>
                <c:pt idx="551">
                  <c:v>-2656.3</c:v>
                </c:pt>
                <c:pt idx="552">
                  <c:v>-2656.3</c:v>
                </c:pt>
                <c:pt idx="553">
                  <c:v>-2656.3</c:v>
                </c:pt>
                <c:pt idx="554">
                  <c:v>-2656.3</c:v>
                </c:pt>
                <c:pt idx="555">
                  <c:v>-2656.3</c:v>
                </c:pt>
                <c:pt idx="556">
                  <c:v>-2656.3</c:v>
                </c:pt>
                <c:pt idx="557">
                  <c:v>-2656.3</c:v>
                </c:pt>
                <c:pt idx="558">
                  <c:v>-2656.3</c:v>
                </c:pt>
                <c:pt idx="559">
                  <c:v>-2656.3</c:v>
                </c:pt>
                <c:pt idx="560">
                  <c:v>-2656.3</c:v>
                </c:pt>
                <c:pt idx="561">
                  <c:v>-2656.3</c:v>
                </c:pt>
                <c:pt idx="562">
                  <c:v>-2656.3</c:v>
                </c:pt>
                <c:pt idx="563">
                  <c:v>-2656.3</c:v>
                </c:pt>
                <c:pt idx="564">
                  <c:v>-2656.3</c:v>
                </c:pt>
                <c:pt idx="565">
                  <c:v>-2656.3</c:v>
                </c:pt>
                <c:pt idx="566">
                  <c:v>-2656.3</c:v>
                </c:pt>
                <c:pt idx="567">
                  <c:v>-2656.3</c:v>
                </c:pt>
                <c:pt idx="568">
                  <c:v>-2656.3</c:v>
                </c:pt>
                <c:pt idx="569">
                  <c:v>-2656.3</c:v>
                </c:pt>
                <c:pt idx="570">
                  <c:v>-2656.3</c:v>
                </c:pt>
                <c:pt idx="571">
                  <c:v>-2656.3</c:v>
                </c:pt>
                <c:pt idx="572">
                  <c:v>-2656.3</c:v>
                </c:pt>
                <c:pt idx="573">
                  <c:v>-2656.3</c:v>
                </c:pt>
                <c:pt idx="574">
                  <c:v>-2656.3</c:v>
                </c:pt>
                <c:pt idx="575">
                  <c:v>-2656.3</c:v>
                </c:pt>
                <c:pt idx="576">
                  <c:v>-2656.3</c:v>
                </c:pt>
                <c:pt idx="577">
                  <c:v>-2656.3</c:v>
                </c:pt>
                <c:pt idx="578">
                  <c:v>-2656.3</c:v>
                </c:pt>
                <c:pt idx="579">
                  <c:v>-2656.3</c:v>
                </c:pt>
                <c:pt idx="580">
                  <c:v>2522.8999999999996</c:v>
                </c:pt>
                <c:pt idx="581">
                  <c:v>4058.1000000000004</c:v>
                </c:pt>
                <c:pt idx="582">
                  <c:v>4210.8999999999996</c:v>
                </c:pt>
                <c:pt idx="583">
                  <c:v>4336.4999999999991</c:v>
                </c:pt>
                <c:pt idx="584">
                  <c:v>4433.3</c:v>
                </c:pt>
                <c:pt idx="585">
                  <c:v>4500.5</c:v>
                </c:pt>
                <c:pt idx="586">
                  <c:v>4541.3</c:v>
                </c:pt>
                <c:pt idx="587">
                  <c:v>4548.5</c:v>
                </c:pt>
                <c:pt idx="588">
                  <c:v>4527.7</c:v>
                </c:pt>
                <c:pt idx="589">
                  <c:v>4477.2999999999993</c:v>
                </c:pt>
                <c:pt idx="590">
                  <c:v>4398.0999999999995</c:v>
                </c:pt>
                <c:pt idx="591">
                  <c:v>4285.2999999999993</c:v>
                </c:pt>
                <c:pt idx="592">
                  <c:v>4146.0999999999995</c:v>
                </c:pt>
                <c:pt idx="593">
                  <c:v>3978.9000000000005</c:v>
                </c:pt>
                <c:pt idx="594">
                  <c:v>3782.8999999999996</c:v>
                </c:pt>
                <c:pt idx="595">
                  <c:v>3557.3</c:v>
                </c:pt>
                <c:pt idx="596">
                  <c:v>3306.8999999999996</c:v>
                </c:pt>
                <c:pt idx="597">
                  <c:v>3032.5</c:v>
                </c:pt>
                <c:pt idx="598">
                  <c:v>2734.1000000000004</c:v>
                </c:pt>
                <c:pt idx="599">
                  <c:v>2410.8999999999996</c:v>
                </c:pt>
                <c:pt idx="600">
                  <c:v>2070.1000000000004</c:v>
                </c:pt>
                <c:pt idx="601">
                  <c:v>1706.1000000000004</c:v>
                </c:pt>
                <c:pt idx="602">
                  <c:v>1323.6999999999994</c:v>
                </c:pt>
                <c:pt idx="603">
                  <c:v>922.90000000000009</c:v>
                </c:pt>
                <c:pt idx="604">
                  <c:v>514.89999999999964</c:v>
                </c:pt>
                <c:pt idx="605">
                  <c:v>90.099999999999454</c:v>
                </c:pt>
                <c:pt idx="606">
                  <c:v>-345.90000000000009</c:v>
                </c:pt>
                <c:pt idx="607">
                  <c:v>-792.30000000000018</c:v>
                </c:pt>
                <c:pt idx="608">
                  <c:v>-1243.5000000000002</c:v>
                </c:pt>
                <c:pt idx="609">
                  <c:v>-1701.1000000000004</c:v>
                </c:pt>
                <c:pt idx="610">
                  <c:v>-1955.5000000000002</c:v>
                </c:pt>
                <c:pt idx="611">
                  <c:v>-1994.7000000000003</c:v>
                </c:pt>
                <c:pt idx="612">
                  <c:v>-1808.3000000000002</c:v>
                </c:pt>
                <c:pt idx="613">
                  <c:v>-1181.1000000000001</c:v>
                </c:pt>
                <c:pt idx="614">
                  <c:v>-563.5</c:v>
                </c:pt>
                <c:pt idx="615">
                  <c:v>48.499999999999545</c:v>
                </c:pt>
                <c:pt idx="616">
                  <c:v>648.5</c:v>
                </c:pt>
                <c:pt idx="617">
                  <c:v>1237.2999999999997</c:v>
                </c:pt>
                <c:pt idx="618">
                  <c:v>1805.3000000000002</c:v>
                </c:pt>
                <c:pt idx="619">
                  <c:v>2354.8999999999996</c:v>
                </c:pt>
                <c:pt idx="620">
                  <c:v>2886.0999999999995</c:v>
                </c:pt>
                <c:pt idx="621">
                  <c:v>3390.8999999999996</c:v>
                </c:pt>
                <c:pt idx="622">
                  <c:v>3874.1000000000004</c:v>
                </c:pt>
                <c:pt idx="623">
                  <c:v>4326.0999999999995</c:v>
                </c:pt>
                <c:pt idx="624">
                  <c:v>4753.3</c:v>
                </c:pt>
                <c:pt idx="625">
                  <c:v>5146.0999999999995</c:v>
                </c:pt>
                <c:pt idx="626">
                  <c:v>5504.5</c:v>
                </c:pt>
                <c:pt idx="627">
                  <c:v>5830.0999999999995</c:v>
                </c:pt>
                <c:pt idx="628">
                  <c:v>6121.3</c:v>
                </c:pt>
                <c:pt idx="629">
                  <c:v>6373.3</c:v>
                </c:pt>
                <c:pt idx="630">
                  <c:v>6587.7</c:v>
                </c:pt>
                <c:pt idx="631">
                  <c:v>6763.7</c:v>
                </c:pt>
                <c:pt idx="632">
                  <c:v>6900.4999999999991</c:v>
                </c:pt>
                <c:pt idx="633">
                  <c:v>6994.9000000000005</c:v>
                </c:pt>
                <c:pt idx="634">
                  <c:v>7053.3</c:v>
                </c:pt>
                <c:pt idx="635">
                  <c:v>7062.8999999999987</c:v>
                </c:pt>
                <c:pt idx="636">
                  <c:v>7034.9000000000005</c:v>
                </c:pt>
                <c:pt idx="637">
                  <c:v>6990.8999999999987</c:v>
                </c:pt>
                <c:pt idx="638">
                  <c:v>6857.3</c:v>
                </c:pt>
                <c:pt idx="639">
                  <c:v>6708.4999999999991</c:v>
                </c:pt>
                <c:pt idx="640">
                  <c:v>6518.8999999999987</c:v>
                </c:pt>
                <c:pt idx="641">
                  <c:v>6293.3</c:v>
                </c:pt>
                <c:pt idx="642">
                  <c:v>-2656.3</c:v>
                </c:pt>
                <c:pt idx="643">
                  <c:v>-2656.3</c:v>
                </c:pt>
                <c:pt idx="644">
                  <c:v>-2656.3</c:v>
                </c:pt>
                <c:pt idx="645">
                  <c:v>-2656.3</c:v>
                </c:pt>
                <c:pt idx="646">
                  <c:v>-2656.3</c:v>
                </c:pt>
                <c:pt idx="647">
                  <c:v>-2656.3</c:v>
                </c:pt>
                <c:pt idx="648">
                  <c:v>-2656.3</c:v>
                </c:pt>
                <c:pt idx="649">
                  <c:v>-2656.3</c:v>
                </c:pt>
                <c:pt idx="650">
                  <c:v>-2656.3</c:v>
                </c:pt>
                <c:pt idx="651">
                  <c:v>-2656.3</c:v>
                </c:pt>
                <c:pt idx="652">
                  <c:v>-2656.3</c:v>
                </c:pt>
                <c:pt idx="653">
                  <c:v>-2656.3</c:v>
                </c:pt>
                <c:pt idx="654">
                  <c:v>-2656.3</c:v>
                </c:pt>
                <c:pt idx="655">
                  <c:v>-2656.3</c:v>
                </c:pt>
                <c:pt idx="656">
                  <c:v>-2656.3</c:v>
                </c:pt>
                <c:pt idx="657">
                  <c:v>-2656.3</c:v>
                </c:pt>
                <c:pt idx="658">
                  <c:v>-2656.3</c:v>
                </c:pt>
                <c:pt idx="659">
                  <c:v>-2656.3</c:v>
                </c:pt>
                <c:pt idx="660">
                  <c:v>-2656.3</c:v>
                </c:pt>
                <c:pt idx="661">
                  <c:v>-2656.3</c:v>
                </c:pt>
                <c:pt idx="662">
                  <c:v>-2656.3</c:v>
                </c:pt>
                <c:pt idx="663">
                  <c:v>-2656.3</c:v>
                </c:pt>
                <c:pt idx="664">
                  <c:v>-2656.3</c:v>
                </c:pt>
                <c:pt idx="665">
                  <c:v>-2656.3</c:v>
                </c:pt>
                <c:pt idx="666">
                  <c:v>-2656.3</c:v>
                </c:pt>
                <c:pt idx="667">
                  <c:v>-2656.3</c:v>
                </c:pt>
                <c:pt idx="668">
                  <c:v>-2656.3</c:v>
                </c:pt>
                <c:pt idx="669">
                  <c:v>-2656.3</c:v>
                </c:pt>
                <c:pt idx="670">
                  <c:v>-2656.3</c:v>
                </c:pt>
                <c:pt idx="671">
                  <c:v>-2656.3</c:v>
                </c:pt>
                <c:pt idx="672">
                  <c:v>-2656.3</c:v>
                </c:pt>
                <c:pt idx="673">
                  <c:v>-2656.3</c:v>
                </c:pt>
                <c:pt idx="674">
                  <c:v>-2656.3</c:v>
                </c:pt>
                <c:pt idx="675">
                  <c:v>-2656.3</c:v>
                </c:pt>
                <c:pt idx="676">
                  <c:v>-2656.3</c:v>
                </c:pt>
                <c:pt idx="677">
                  <c:v>3913.2999999999993</c:v>
                </c:pt>
                <c:pt idx="678">
                  <c:v>4088.4999999999991</c:v>
                </c:pt>
                <c:pt idx="679">
                  <c:v>4237.3</c:v>
                </c:pt>
                <c:pt idx="680">
                  <c:v>4357.2999999999993</c:v>
                </c:pt>
                <c:pt idx="681">
                  <c:v>4449.2999999999993</c:v>
                </c:pt>
                <c:pt idx="682">
                  <c:v>4511.7000000000007</c:v>
                </c:pt>
                <c:pt idx="683">
                  <c:v>4546.0999999999995</c:v>
                </c:pt>
                <c:pt idx="684">
                  <c:v>4546.8999999999996</c:v>
                </c:pt>
                <c:pt idx="685">
                  <c:v>4521.2999999999993</c:v>
                </c:pt>
                <c:pt idx="686">
                  <c:v>4463.7</c:v>
                </c:pt>
                <c:pt idx="687">
                  <c:v>4376.5</c:v>
                </c:pt>
                <c:pt idx="688">
                  <c:v>4259.7</c:v>
                </c:pt>
                <c:pt idx="689">
                  <c:v>4114.9000000000005</c:v>
                </c:pt>
                <c:pt idx="690">
                  <c:v>3942.0999999999995</c:v>
                </c:pt>
                <c:pt idx="691">
                  <c:v>3740.5</c:v>
                </c:pt>
                <c:pt idx="692">
                  <c:v>3512.5</c:v>
                </c:pt>
                <c:pt idx="693">
                  <c:v>3255.7</c:v>
                </c:pt>
                <c:pt idx="694">
                  <c:v>2977.2999999999993</c:v>
                </c:pt>
                <c:pt idx="695">
                  <c:v>2673.3</c:v>
                </c:pt>
                <c:pt idx="696">
                  <c:v>2346.8999999999996</c:v>
                </c:pt>
                <c:pt idx="697">
                  <c:v>1998.8999999999996</c:v>
                </c:pt>
                <c:pt idx="698">
                  <c:v>1635.6999999999998</c:v>
                </c:pt>
                <c:pt idx="699">
                  <c:v>1251.6999999999998</c:v>
                </c:pt>
                <c:pt idx="700">
                  <c:v>850.90000000000009</c:v>
                </c:pt>
                <c:pt idx="701">
                  <c:v>433.29999999999973</c:v>
                </c:pt>
                <c:pt idx="702">
                  <c:v>6.0999999999999091</c:v>
                </c:pt>
                <c:pt idx="703">
                  <c:v>-433.10000000000036</c:v>
                </c:pt>
                <c:pt idx="704">
                  <c:v>-879.5</c:v>
                </c:pt>
                <c:pt idx="705">
                  <c:v>-1333.1000000000004</c:v>
                </c:pt>
                <c:pt idx="706">
                  <c:v>-1789.9</c:v>
                </c:pt>
                <c:pt idx="707">
                  <c:v>-1962.7000000000003</c:v>
                </c:pt>
                <c:pt idx="708">
                  <c:v>-2000.3000000000002</c:v>
                </c:pt>
                <c:pt idx="709">
                  <c:v>-1686.7000000000003</c:v>
                </c:pt>
                <c:pt idx="710">
                  <c:v>-1062.7000000000003</c:v>
                </c:pt>
                <c:pt idx="711">
                  <c:v>-444.30000000000018</c:v>
                </c:pt>
                <c:pt idx="712">
                  <c:v>165.29999999999973</c:v>
                </c:pt>
                <c:pt idx="713">
                  <c:v>762.09999999999945</c:v>
                </c:pt>
                <c:pt idx="714">
                  <c:v>1344.5</c:v>
                </c:pt>
                <c:pt idx="715">
                  <c:v>1910.8999999999996</c:v>
                </c:pt>
                <c:pt idx="716">
                  <c:v>2458.8999999999996</c:v>
                </c:pt>
                <c:pt idx="717">
                  <c:v>2982.9000000000005</c:v>
                </c:pt>
                <c:pt idx="718">
                  <c:v>3484.5</c:v>
                </c:pt>
                <c:pt idx="719">
                  <c:v>3962.0999999999995</c:v>
                </c:pt>
                <c:pt idx="720">
                  <c:v>4410.8999999999996</c:v>
                </c:pt>
                <c:pt idx="721">
                  <c:v>4827.7</c:v>
                </c:pt>
                <c:pt idx="722">
                  <c:v>5216.4999999999991</c:v>
                </c:pt>
                <c:pt idx="723">
                  <c:v>5571.7</c:v>
                </c:pt>
                <c:pt idx="724">
                  <c:v>5889.3</c:v>
                </c:pt>
                <c:pt idx="725">
                  <c:v>6173.3</c:v>
                </c:pt>
                <c:pt idx="726">
                  <c:v>6418.8999999999987</c:v>
                </c:pt>
                <c:pt idx="727">
                  <c:v>6625.3</c:v>
                </c:pt>
                <c:pt idx="728">
                  <c:v>6794.0999999999995</c:v>
                </c:pt>
                <c:pt idx="729">
                  <c:v>6921.3</c:v>
                </c:pt>
                <c:pt idx="730">
                  <c:v>6998.9000000000005</c:v>
                </c:pt>
                <c:pt idx="731">
                  <c:v>7053.3</c:v>
                </c:pt>
                <c:pt idx="732">
                  <c:v>7061.3</c:v>
                </c:pt>
                <c:pt idx="733">
                  <c:v>7023.7</c:v>
                </c:pt>
                <c:pt idx="734">
                  <c:v>6949.3</c:v>
                </c:pt>
                <c:pt idx="735">
                  <c:v>6830.0999999999995</c:v>
                </c:pt>
                <c:pt idx="736">
                  <c:v>6675.7</c:v>
                </c:pt>
                <c:pt idx="737">
                  <c:v>6479.7</c:v>
                </c:pt>
                <c:pt idx="738">
                  <c:v>6244.4999999999991</c:v>
                </c:pt>
                <c:pt idx="739">
                  <c:v>-2656.3</c:v>
                </c:pt>
                <c:pt idx="740">
                  <c:v>-2656.3</c:v>
                </c:pt>
                <c:pt idx="741">
                  <c:v>-2656.3</c:v>
                </c:pt>
                <c:pt idx="742">
                  <c:v>-2656.3</c:v>
                </c:pt>
                <c:pt idx="743">
                  <c:v>-2656.3</c:v>
                </c:pt>
                <c:pt idx="744">
                  <c:v>-2656.3</c:v>
                </c:pt>
                <c:pt idx="745">
                  <c:v>-2656.3</c:v>
                </c:pt>
                <c:pt idx="746">
                  <c:v>-2656.3</c:v>
                </c:pt>
                <c:pt idx="747">
                  <c:v>-2656.3</c:v>
                </c:pt>
                <c:pt idx="748">
                  <c:v>-2656.3</c:v>
                </c:pt>
                <c:pt idx="749">
                  <c:v>-2656.3</c:v>
                </c:pt>
                <c:pt idx="750">
                  <c:v>-2656.3</c:v>
                </c:pt>
                <c:pt idx="751">
                  <c:v>-2656.3</c:v>
                </c:pt>
                <c:pt idx="752">
                  <c:v>-2656.3</c:v>
                </c:pt>
                <c:pt idx="753">
                  <c:v>-2656.3</c:v>
                </c:pt>
                <c:pt idx="754">
                  <c:v>-2656.3</c:v>
                </c:pt>
                <c:pt idx="755">
                  <c:v>-2656.3</c:v>
                </c:pt>
                <c:pt idx="756">
                  <c:v>-2656.3</c:v>
                </c:pt>
                <c:pt idx="757">
                  <c:v>-2656.3</c:v>
                </c:pt>
                <c:pt idx="758">
                  <c:v>-2656.3</c:v>
                </c:pt>
                <c:pt idx="759">
                  <c:v>-2656.3</c:v>
                </c:pt>
                <c:pt idx="760">
                  <c:v>-2656.3</c:v>
                </c:pt>
                <c:pt idx="761">
                  <c:v>-2656.3</c:v>
                </c:pt>
                <c:pt idx="762">
                  <c:v>-2656.3</c:v>
                </c:pt>
                <c:pt idx="763">
                  <c:v>-2656.3</c:v>
                </c:pt>
                <c:pt idx="764">
                  <c:v>-2656.3</c:v>
                </c:pt>
                <c:pt idx="765">
                  <c:v>-2656.3</c:v>
                </c:pt>
                <c:pt idx="766">
                  <c:v>-2656.3</c:v>
                </c:pt>
                <c:pt idx="767">
                  <c:v>-2656.3</c:v>
                </c:pt>
                <c:pt idx="768">
                  <c:v>-2656.3</c:v>
                </c:pt>
                <c:pt idx="769">
                  <c:v>-2656.3</c:v>
                </c:pt>
                <c:pt idx="770">
                  <c:v>-2656.3</c:v>
                </c:pt>
                <c:pt idx="771">
                  <c:v>-2656.3</c:v>
                </c:pt>
                <c:pt idx="772">
                  <c:v>-2656.3</c:v>
                </c:pt>
                <c:pt idx="773">
                  <c:v>-2656.3</c:v>
                </c:pt>
                <c:pt idx="774">
                  <c:v>3950.0999999999995</c:v>
                </c:pt>
                <c:pt idx="775">
                  <c:v>4122.8999999999996</c:v>
                </c:pt>
                <c:pt idx="776">
                  <c:v>4262.8999999999987</c:v>
                </c:pt>
                <c:pt idx="777">
                  <c:v>4376.5</c:v>
                </c:pt>
                <c:pt idx="778">
                  <c:v>4463.7</c:v>
                </c:pt>
                <c:pt idx="779">
                  <c:v>4520.5</c:v>
                </c:pt>
                <c:pt idx="780">
                  <c:v>4548.5</c:v>
                </c:pt>
                <c:pt idx="781">
                  <c:v>4544.4999999999991</c:v>
                </c:pt>
                <c:pt idx="782">
                  <c:v>4514.0999999999995</c:v>
                </c:pt>
                <c:pt idx="783">
                  <c:v>4449.2999999999993</c:v>
                </c:pt>
                <c:pt idx="784">
                  <c:v>4358.8999999999996</c:v>
                </c:pt>
                <c:pt idx="785">
                  <c:v>4234.9000000000005</c:v>
                </c:pt>
                <c:pt idx="786">
                  <c:v>4083.7000000000007</c:v>
                </c:pt>
                <c:pt idx="787">
                  <c:v>3906.0999999999995</c:v>
                </c:pt>
                <c:pt idx="788">
                  <c:v>3699.7</c:v>
                </c:pt>
                <c:pt idx="789">
                  <c:v>3465.3</c:v>
                </c:pt>
                <c:pt idx="790">
                  <c:v>3204.4999999999991</c:v>
                </c:pt>
                <c:pt idx="791">
                  <c:v>2922.0999999999995</c:v>
                </c:pt>
                <c:pt idx="792">
                  <c:v>2613.2999999999993</c:v>
                </c:pt>
                <c:pt idx="793">
                  <c:v>2282.0999999999995</c:v>
                </c:pt>
                <c:pt idx="794">
                  <c:v>1929.3000000000002</c:v>
                </c:pt>
                <c:pt idx="795">
                  <c:v>1557.3000000000002</c:v>
                </c:pt>
                <c:pt idx="796">
                  <c:v>1173.2999999999997</c:v>
                </c:pt>
                <c:pt idx="797">
                  <c:v>771.69999999999982</c:v>
                </c:pt>
                <c:pt idx="798">
                  <c:v>352.5</c:v>
                </c:pt>
                <c:pt idx="799">
                  <c:v>-77.099999999999909</c:v>
                </c:pt>
                <c:pt idx="800">
                  <c:v>-516.30000000000018</c:v>
                </c:pt>
                <c:pt idx="801">
                  <c:v>-965.10000000000036</c:v>
                </c:pt>
                <c:pt idx="802">
                  <c:v>-1420.3000000000002</c:v>
                </c:pt>
                <c:pt idx="803">
                  <c:v>-1877.9</c:v>
                </c:pt>
                <c:pt idx="804">
                  <c:v>-1969.9</c:v>
                </c:pt>
                <c:pt idx="805">
                  <c:v>-2008.3000000000002</c:v>
                </c:pt>
                <c:pt idx="806">
                  <c:v>-1565.9</c:v>
                </c:pt>
                <c:pt idx="807">
                  <c:v>-942.70000000000027</c:v>
                </c:pt>
                <c:pt idx="808">
                  <c:v>-325.90000000000055</c:v>
                </c:pt>
                <c:pt idx="809">
                  <c:v>282.09999999999991</c:v>
                </c:pt>
                <c:pt idx="810">
                  <c:v>874.89999999999964</c:v>
                </c:pt>
                <c:pt idx="811">
                  <c:v>1455.6999999999998</c:v>
                </c:pt>
                <c:pt idx="812">
                  <c:v>2018.8999999999996</c:v>
                </c:pt>
                <c:pt idx="813">
                  <c:v>2562.8999999999996</c:v>
                </c:pt>
                <c:pt idx="814">
                  <c:v>3082.9000000000005</c:v>
                </c:pt>
                <c:pt idx="815">
                  <c:v>3583.7</c:v>
                </c:pt>
                <c:pt idx="816">
                  <c:v>4053.3</c:v>
                </c:pt>
                <c:pt idx="817">
                  <c:v>4494.8999999999996</c:v>
                </c:pt>
                <c:pt idx="818">
                  <c:v>4906.0999999999995</c:v>
                </c:pt>
                <c:pt idx="819">
                  <c:v>5287.7</c:v>
                </c:pt>
                <c:pt idx="820">
                  <c:v>5634.9000000000005</c:v>
                </c:pt>
                <c:pt idx="821">
                  <c:v>5946.8999999999987</c:v>
                </c:pt>
                <c:pt idx="822">
                  <c:v>6223.7</c:v>
                </c:pt>
                <c:pt idx="823">
                  <c:v>6461.3</c:v>
                </c:pt>
                <c:pt idx="824">
                  <c:v>6659.7</c:v>
                </c:pt>
                <c:pt idx="825">
                  <c:v>6822.1000000000013</c:v>
                </c:pt>
                <c:pt idx="826">
                  <c:v>6940.5000000000009</c:v>
                </c:pt>
                <c:pt idx="827">
                  <c:v>7021.3</c:v>
                </c:pt>
                <c:pt idx="828">
                  <c:v>7059.7</c:v>
                </c:pt>
                <c:pt idx="829">
                  <c:v>7057.3</c:v>
                </c:pt>
                <c:pt idx="830">
                  <c:v>7013.3</c:v>
                </c:pt>
                <c:pt idx="831">
                  <c:v>6930.0999999999995</c:v>
                </c:pt>
                <c:pt idx="832">
                  <c:v>6804.5000000000009</c:v>
                </c:pt>
                <c:pt idx="833">
                  <c:v>6639.7</c:v>
                </c:pt>
                <c:pt idx="834">
                  <c:v>6435.7</c:v>
                </c:pt>
                <c:pt idx="835">
                  <c:v>6195.7</c:v>
                </c:pt>
                <c:pt idx="836">
                  <c:v>-2656.3</c:v>
                </c:pt>
                <c:pt idx="837">
                  <c:v>-2656.3</c:v>
                </c:pt>
                <c:pt idx="838">
                  <c:v>-2656.3</c:v>
                </c:pt>
                <c:pt idx="839">
                  <c:v>-2656.3</c:v>
                </c:pt>
                <c:pt idx="840">
                  <c:v>-2656.3</c:v>
                </c:pt>
                <c:pt idx="841">
                  <c:v>-2656.3</c:v>
                </c:pt>
                <c:pt idx="842">
                  <c:v>-2656.3</c:v>
                </c:pt>
                <c:pt idx="843">
                  <c:v>-2656.3</c:v>
                </c:pt>
                <c:pt idx="844">
                  <c:v>-2656.3</c:v>
                </c:pt>
                <c:pt idx="845">
                  <c:v>-2656.3</c:v>
                </c:pt>
                <c:pt idx="846">
                  <c:v>-2656.3</c:v>
                </c:pt>
                <c:pt idx="847">
                  <c:v>-2656.3</c:v>
                </c:pt>
                <c:pt idx="848">
                  <c:v>-2656.3</c:v>
                </c:pt>
                <c:pt idx="849">
                  <c:v>-2656.3</c:v>
                </c:pt>
                <c:pt idx="850">
                  <c:v>-2656.3</c:v>
                </c:pt>
                <c:pt idx="851">
                  <c:v>-2656.3</c:v>
                </c:pt>
                <c:pt idx="852">
                  <c:v>-2656.3</c:v>
                </c:pt>
                <c:pt idx="853">
                  <c:v>-2656.3</c:v>
                </c:pt>
                <c:pt idx="854">
                  <c:v>-2656.3</c:v>
                </c:pt>
                <c:pt idx="855">
                  <c:v>-2656.3</c:v>
                </c:pt>
                <c:pt idx="856">
                  <c:v>-2656.3</c:v>
                </c:pt>
                <c:pt idx="857">
                  <c:v>-2656.3</c:v>
                </c:pt>
                <c:pt idx="858">
                  <c:v>-2656.3</c:v>
                </c:pt>
                <c:pt idx="859">
                  <c:v>-2656.3</c:v>
                </c:pt>
                <c:pt idx="860">
                  <c:v>-2656.3</c:v>
                </c:pt>
                <c:pt idx="861">
                  <c:v>-2656.3</c:v>
                </c:pt>
                <c:pt idx="862">
                  <c:v>-2656.3</c:v>
                </c:pt>
                <c:pt idx="863">
                  <c:v>-2656.3</c:v>
                </c:pt>
                <c:pt idx="864">
                  <c:v>-2656.3</c:v>
                </c:pt>
                <c:pt idx="865">
                  <c:v>-2656.3</c:v>
                </c:pt>
                <c:pt idx="866">
                  <c:v>-2656.3</c:v>
                </c:pt>
                <c:pt idx="867">
                  <c:v>-2656.3</c:v>
                </c:pt>
                <c:pt idx="868">
                  <c:v>-2656.3</c:v>
                </c:pt>
                <c:pt idx="869">
                  <c:v>-2656.3</c:v>
                </c:pt>
                <c:pt idx="870">
                  <c:v>-2656.3</c:v>
                </c:pt>
                <c:pt idx="871">
                  <c:v>3979.7</c:v>
                </c:pt>
                <c:pt idx="872">
                  <c:v>4149.2999999999993</c:v>
                </c:pt>
                <c:pt idx="873">
                  <c:v>4287.7</c:v>
                </c:pt>
                <c:pt idx="874">
                  <c:v>4395.7</c:v>
                </c:pt>
                <c:pt idx="875">
                  <c:v>4476.5</c:v>
                </c:pt>
                <c:pt idx="876">
                  <c:v>4526.0999999999995</c:v>
                </c:pt>
                <c:pt idx="877">
                  <c:v>4549.2999999999993</c:v>
                </c:pt>
                <c:pt idx="878">
                  <c:v>4542.0999999999995</c:v>
                </c:pt>
                <c:pt idx="879">
                  <c:v>4510.8999999999996</c:v>
                </c:pt>
                <c:pt idx="880">
                  <c:v>4434.0999999999995</c:v>
                </c:pt>
                <c:pt idx="881">
                  <c:v>4335.7</c:v>
                </c:pt>
                <c:pt idx="882">
                  <c:v>4208.4999999999991</c:v>
                </c:pt>
                <c:pt idx="883">
                  <c:v>4050.9000000000005</c:v>
                </c:pt>
                <c:pt idx="884">
                  <c:v>3868.5</c:v>
                </c:pt>
                <c:pt idx="885">
                  <c:v>3655.7</c:v>
                </c:pt>
                <c:pt idx="886">
                  <c:v>3414.9000000000005</c:v>
                </c:pt>
                <c:pt idx="887">
                  <c:v>3152.5</c:v>
                </c:pt>
                <c:pt idx="888">
                  <c:v>2868.5</c:v>
                </c:pt>
                <c:pt idx="889">
                  <c:v>2550.9000000000005</c:v>
                </c:pt>
                <c:pt idx="890">
                  <c:v>2215.6999999999998</c:v>
                </c:pt>
                <c:pt idx="891">
                  <c:v>1861.3000000000002</c:v>
                </c:pt>
                <c:pt idx="892">
                  <c:v>1486.0999999999995</c:v>
                </c:pt>
                <c:pt idx="893">
                  <c:v>1098.8999999999996</c:v>
                </c:pt>
                <c:pt idx="894">
                  <c:v>690.90000000000009</c:v>
                </c:pt>
                <c:pt idx="895">
                  <c:v>270.89999999999964</c:v>
                </c:pt>
                <c:pt idx="896">
                  <c:v>-161.09999999999991</c:v>
                </c:pt>
                <c:pt idx="897">
                  <c:v>-603.50000000000045</c:v>
                </c:pt>
                <c:pt idx="898">
                  <c:v>-1052.3000000000002</c:v>
                </c:pt>
                <c:pt idx="899">
                  <c:v>-1507.5000000000002</c:v>
                </c:pt>
                <c:pt idx="900">
                  <c:v>-1937.1000000000001</c:v>
                </c:pt>
                <c:pt idx="901">
                  <c:v>-1977.1000000000004</c:v>
                </c:pt>
                <c:pt idx="902">
                  <c:v>-2016.3000000000002</c:v>
                </c:pt>
                <c:pt idx="903">
                  <c:v>-1445.1000000000001</c:v>
                </c:pt>
                <c:pt idx="904">
                  <c:v>-822.70000000000027</c:v>
                </c:pt>
                <c:pt idx="905">
                  <c:v>-208.30000000000018</c:v>
                </c:pt>
                <c:pt idx="906">
                  <c:v>396.49999999999955</c:v>
                </c:pt>
                <c:pt idx="907">
                  <c:v>985.29999999999927</c:v>
                </c:pt>
                <c:pt idx="908">
                  <c:v>1565.3000000000002</c:v>
                </c:pt>
                <c:pt idx="909">
                  <c:v>2123.6999999999998</c:v>
                </c:pt>
                <c:pt idx="910">
                  <c:v>2664.5</c:v>
                </c:pt>
                <c:pt idx="911">
                  <c:v>3181.2999999999993</c:v>
                </c:pt>
                <c:pt idx="912">
                  <c:v>3669.3</c:v>
                </c:pt>
                <c:pt idx="913">
                  <c:v>4138.1000000000004</c:v>
                </c:pt>
                <c:pt idx="914">
                  <c:v>4576.5</c:v>
                </c:pt>
                <c:pt idx="915">
                  <c:v>4982.8999999999996</c:v>
                </c:pt>
                <c:pt idx="916">
                  <c:v>5357.2999999999993</c:v>
                </c:pt>
                <c:pt idx="917">
                  <c:v>5701.2999999999984</c:v>
                </c:pt>
                <c:pt idx="918">
                  <c:v>6002.0999999999995</c:v>
                </c:pt>
                <c:pt idx="919">
                  <c:v>6270.9000000000005</c:v>
                </c:pt>
                <c:pt idx="920">
                  <c:v>6502.0999999999995</c:v>
                </c:pt>
                <c:pt idx="921">
                  <c:v>6694.9000000000005</c:v>
                </c:pt>
                <c:pt idx="922">
                  <c:v>6845.3</c:v>
                </c:pt>
                <c:pt idx="923">
                  <c:v>6959.7</c:v>
                </c:pt>
                <c:pt idx="924">
                  <c:v>7030.9000000000005</c:v>
                </c:pt>
                <c:pt idx="925">
                  <c:v>7060.5000000000009</c:v>
                </c:pt>
                <c:pt idx="926">
                  <c:v>7050.9000000000005</c:v>
                </c:pt>
                <c:pt idx="927">
                  <c:v>6999.7</c:v>
                </c:pt>
                <c:pt idx="928">
                  <c:v>6908.4999999999991</c:v>
                </c:pt>
                <c:pt idx="929">
                  <c:v>6775.7</c:v>
                </c:pt>
                <c:pt idx="930">
                  <c:v>6604.5000000000009</c:v>
                </c:pt>
                <c:pt idx="931">
                  <c:v>6393.3</c:v>
                </c:pt>
                <c:pt idx="932">
                  <c:v>-2656.3</c:v>
                </c:pt>
                <c:pt idx="933">
                  <c:v>-2656.3</c:v>
                </c:pt>
                <c:pt idx="934">
                  <c:v>-2656.3</c:v>
                </c:pt>
                <c:pt idx="935">
                  <c:v>-2656.3</c:v>
                </c:pt>
                <c:pt idx="936">
                  <c:v>-2656.3</c:v>
                </c:pt>
                <c:pt idx="937">
                  <c:v>-2656.3</c:v>
                </c:pt>
                <c:pt idx="938">
                  <c:v>-2656.3</c:v>
                </c:pt>
                <c:pt idx="939">
                  <c:v>-2656.3</c:v>
                </c:pt>
                <c:pt idx="940">
                  <c:v>-2656.3</c:v>
                </c:pt>
                <c:pt idx="941">
                  <c:v>-2656.3</c:v>
                </c:pt>
                <c:pt idx="942">
                  <c:v>-2656.3</c:v>
                </c:pt>
                <c:pt idx="943">
                  <c:v>-2656.3</c:v>
                </c:pt>
                <c:pt idx="944">
                  <c:v>-2656.3</c:v>
                </c:pt>
                <c:pt idx="945">
                  <c:v>-2656.3</c:v>
                </c:pt>
                <c:pt idx="946">
                  <c:v>-2656.3</c:v>
                </c:pt>
                <c:pt idx="947">
                  <c:v>-2656.3</c:v>
                </c:pt>
                <c:pt idx="948">
                  <c:v>-2656.3</c:v>
                </c:pt>
                <c:pt idx="949">
                  <c:v>-2656.3</c:v>
                </c:pt>
                <c:pt idx="950">
                  <c:v>-2656.3</c:v>
                </c:pt>
                <c:pt idx="951">
                  <c:v>-2656.3</c:v>
                </c:pt>
                <c:pt idx="952">
                  <c:v>-2656.3</c:v>
                </c:pt>
                <c:pt idx="953">
                  <c:v>-2656.3</c:v>
                </c:pt>
                <c:pt idx="954">
                  <c:v>-2656.3</c:v>
                </c:pt>
                <c:pt idx="955">
                  <c:v>-2656.3</c:v>
                </c:pt>
                <c:pt idx="956">
                  <c:v>-2656.3</c:v>
                </c:pt>
                <c:pt idx="957">
                  <c:v>-2656.3</c:v>
                </c:pt>
                <c:pt idx="958">
                  <c:v>-2656.3</c:v>
                </c:pt>
                <c:pt idx="959">
                  <c:v>-2656.3</c:v>
                </c:pt>
                <c:pt idx="960">
                  <c:v>-2656.3</c:v>
                </c:pt>
                <c:pt idx="961">
                  <c:v>-2656.3</c:v>
                </c:pt>
                <c:pt idx="962">
                  <c:v>-2656.3</c:v>
                </c:pt>
                <c:pt idx="963">
                  <c:v>-2656.3</c:v>
                </c:pt>
                <c:pt idx="964">
                  <c:v>-2656.3</c:v>
                </c:pt>
                <c:pt idx="965">
                  <c:v>-2656.3</c:v>
                </c:pt>
                <c:pt idx="966">
                  <c:v>-2656.3</c:v>
                </c:pt>
                <c:pt idx="967">
                  <c:v>-2656.3</c:v>
                </c:pt>
                <c:pt idx="968">
                  <c:v>4018.0999999999995</c:v>
                </c:pt>
                <c:pt idx="969">
                  <c:v>4178.0999999999995</c:v>
                </c:pt>
                <c:pt idx="970">
                  <c:v>4310.1000000000004</c:v>
                </c:pt>
                <c:pt idx="971">
                  <c:v>4414.9000000000005</c:v>
                </c:pt>
                <c:pt idx="972">
                  <c:v>4486.1000000000004</c:v>
                </c:pt>
                <c:pt idx="973">
                  <c:v>4533.3</c:v>
                </c:pt>
                <c:pt idx="974">
                  <c:v>4550.0999999999995</c:v>
                </c:pt>
                <c:pt idx="975">
                  <c:v>4535.7</c:v>
                </c:pt>
                <c:pt idx="976">
                  <c:v>4490.0999999999995</c:v>
                </c:pt>
                <c:pt idx="977">
                  <c:v>4418.0999999999995</c:v>
                </c:pt>
                <c:pt idx="978">
                  <c:v>4314.0999999999995</c:v>
                </c:pt>
                <c:pt idx="979">
                  <c:v>4179.7</c:v>
                </c:pt>
                <c:pt idx="980">
                  <c:v>4020.5</c:v>
                </c:pt>
                <c:pt idx="981">
                  <c:v>3829.2999999999993</c:v>
                </c:pt>
                <c:pt idx="982">
                  <c:v>3611.7</c:v>
                </c:pt>
                <c:pt idx="983">
                  <c:v>3368.5</c:v>
                </c:pt>
                <c:pt idx="984">
                  <c:v>3096.5</c:v>
                </c:pt>
                <c:pt idx="985">
                  <c:v>2806.1000000000004</c:v>
                </c:pt>
                <c:pt idx="986">
                  <c:v>2487.6999999999998</c:v>
                </c:pt>
                <c:pt idx="987">
                  <c:v>2150.0999999999995</c:v>
                </c:pt>
                <c:pt idx="988">
                  <c:v>1790.8999999999996</c:v>
                </c:pt>
                <c:pt idx="989">
                  <c:v>1414.9</c:v>
                </c:pt>
                <c:pt idx="990">
                  <c:v>1010.8999999999996</c:v>
                </c:pt>
                <c:pt idx="991">
                  <c:v>611.69999999999982</c:v>
                </c:pt>
                <c:pt idx="992">
                  <c:v>187.69999999999982</c:v>
                </c:pt>
                <c:pt idx="993">
                  <c:v>-242.70000000000027</c:v>
                </c:pt>
                <c:pt idx="994">
                  <c:v>-689.10000000000014</c:v>
                </c:pt>
                <c:pt idx="995">
                  <c:v>-1138.7000000000003</c:v>
                </c:pt>
                <c:pt idx="996">
                  <c:v>-1595.5000000000002</c:v>
                </c:pt>
                <c:pt idx="997">
                  <c:v>-1945.9</c:v>
                </c:pt>
                <c:pt idx="998">
                  <c:v>-1982.7000000000003</c:v>
                </c:pt>
                <c:pt idx="999">
                  <c:v>-1950.7000000000003</c:v>
                </c:pt>
                <c:pt idx="1000">
                  <c:v>-1324.3000000000002</c:v>
                </c:pt>
                <c:pt idx="1001">
                  <c:v>-704.30000000000018</c:v>
                </c:pt>
                <c:pt idx="1002">
                  <c:v>-90.700000000000273</c:v>
                </c:pt>
                <c:pt idx="1003">
                  <c:v>512.49999999999955</c:v>
                </c:pt>
                <c:pt idx="1004">
                  <c:v>1101.2999999999997</c:v>
                </c:pt>
                <c:pt idx="1005">
                  <c:v>1674.8999999999996</c:v>
                </c:pt>
                <c:pt idx="1006">
                  <c:v>2230.0999999999995</c:v>
                </c:pt>
                <c:pt idx="1007">
                  <c:v>2766.0999999999995</c:v>
                </c:pt>
                <c:pt idx="1008">
                  <c:v>3278.1000000000004</c:v>
                </c:pt>
                <c:pt idx="1009">
                  <c:v>3766.1000000000004</c:v>
                </c:pt>
                <c:pt idx="1010">
                  <c:v>4226.0999999999995</c:v>
                </c:pt>
                <c:pt idx="1011">
                  <c:v>4656.5</c:v>
                </c:pt>
                <c:pt idx="1012">
                  <c:v>5057.2999999999993</c:v>
                </c:pt>
                <c:pt idx="1013">
                  <c:v>5425.3</c:v>
                </c:pt>
                <c:pt idx="1014">
                  <c:v>5758.1000000000013</c:v>
                </c:pt>
                <c:pt idx="1015">
                  <c:v>6058.9000000000005</c:v>
                </c:pt>
                <c:pt idx="1016">
                  <c:v>6318.8999999999987</c:v>
                </c:pt>
                <c:pt idx="1017">
                  <c:v>6543.7</c:v>
                </c:pt>
                <c:pt idx="1018">
                  <c:v>6726.8999999999987</c:v>
                </c:pt>
                <c:pt idx="1019">
                  <c:v>6870.9000000000005</c:v>
                </c:pt>
                <c:pt idx="1020">
                  <c:v>6979.7</c:v>
                </c:pt>
                <c:pt idx="1021">
                  <c:v>7039.7</c:v>
                </c:pt>
                <c:pt idx="1022">
                  <c:v>7062.8999999999987</c:v>
                </c:pt>
                <c:pt idx="1023">
                  <c:v>7044.4999999999991</c:v>
                </c:pt>
                <c:pt idx="1024">
                  <c:v>6986.9000000000005</c:v>
                </c:pt>
                <c:pt idx="1025">
                  <c:v>6886.1000000000013</c:v>
                </c:pt>
                <c:pt idx="1026">
                  <c:v>6742.0999999999995</c:v>
                </c:pt>
                <c:pt idx="1027">
                  <c:v>6566.9000000000005</c:v>
                </c:pt>
                <c:pt idx="1028">
                  <c:v>6346.8999999999987</c:v>
                </c:pt>
                <c:pt idx="1029">
                  <c:v>-2656.3</c:v>
                </c:pt>
                <c:pt idx="1030">
                  <c:v>-2656.3</c:v>
                </c:pt>
                <c:pt idx="1031">
                  <c:v>-2656.3</c:v>
                </c:pt>
                <c:pt idx="1032">
                  <c:v>-2656.3</c:v>
                </c:pt>
                <c:pt idx="1033">
                  <c:v>-2656.3</c:v>
                </c:pt>
                <c:pt idx="1034">
                  <c:v>-2656.3</c:v>
                </c:pt>
                <c:pt idx="1035">
                  <c:v>-2656.3</c:v>
                </c:pt>
                <c:pt idx="1036">
                  <c:v>-2656.3</c:v>
                </c:pt>
                <c:pt idx="1037">
                  <c:v>-2656.3</c:v>
                </c:pt>
                <c:pt idx="1038">
                  <c:v>-2656.3</c:v>
                </c:pt>
                <c:pt idx="1039">
                  <c:v>-2656.3</c:v>
                </c:pt>
                <c:pt idx="1040">
                  <c:v>-2656.3</c:v>
                </c:pt>
                <c:pt idx="1041">
                  <c:v>-2656.3</c:v>
                </c:pt>
                <c:pt idx="1042">
                  <c:v>-2656.3</c:v>
                </c:pt>
                <c:pt idx="1043">
                  <c:v>-2656.3</c:v>
                </c:pt>
                <c:pt idx="1044">
                  <c:v>-2656.3</c:v>
                </c:pt>
                <c:pt idx="1045">
                  <c:v>-2656.3</c:v>
                </c:pt>
                <c:pt idx="1046">
                  <c:v>-2656.3</c:v>
                </c:pt>
                <c:pt idx="1047">
                  <c:v>-2656.3</c:v>
                </c:pt>
                <c:pt idx="1048">
                  <c:v>-2656.3</c:v>
                </c:pt>
                <c:pt idx="1049">
                  <c:v>-2656.3</c:v>
                </c:pt>
                <c:pt idx="1050">
                  <c:v>-2656.3</c:v>
                </c:pt>
                <c:pt idx="1051">
                  <c:v>-2656.3</c:v>
                </c:pt>
                <c:pt idx="1052">
                  <c:v>-2656.3</c:v>
                </c:pt>
                <c:pt idx="1053">
                  <c:v>-2656.3</c:v>
                </c:pt>
                <c:pt idx="1054">
                  <c:v>-2656.3</c:v>
                </c:pt>
                <c:pt idx="1055">
                  <c:v>-2656.3</c:v>
                </c:pt>
                <c:pt idx="1056">
                  <c:v>-2656.3</c:v>
                </c:pt>
                <c:pt idx="1057">
                  <c:v>-2656.3</c:v>
                </c:pt>
                <c:pt idx="1058">
                  <c:v>-2656.3</c:v>
                </c:pt>
                <c:pt idx="1059">
                  <c:v>-2656.3</c:v>
                </c:pt>
                <c:pt idx="1060">
                  <c:v>-2656.3</c:v>
                </c:pt>
                <c:pt idx="1061">
                  <c:v>-2656.3</c:v>
                </c:pt>
                <c:pt idx="1062">
                  <c:v>-2656.3</c:v>
                </c:pt>
                <c:pt idx="1063">
                  <c:v>-2656.3</c:v>
                </c:pt>
                <c:pt idx="1064">
                  <c:v>414.89999999999964</c:v>
                </c:pt>
                <c:pt idx="1065">
                  <c:v>4052.4999999999991</c:v>
                </c:pt>
                <c:pt idx="1066">
                  <c:v>4206.0999999999995</c:v>
                </c:pt>
                <c:pt idx="1067">
                  <c:v>4332.5</c:v>
                </c:pt>
                <c:pt idx="1068">
                  <c:v>4432.5</c:v>
                </c:pt>
                <c:pt idx="1069">
                  <c:v>4500.5</c:v>
                </c:pt>
                <c:pt idx="1070">
                  <c:v>4539.6999999999989</c:v>
                </c:pt>
                <c:pt idx="1071">
                  <c:v>4550.0999999999995</c:v>
                </c:pt>
                <c:pt idx="1072">
                  <c:v>4530.1000000000004</c:v>
                </c:pt>
                <c:pt idx="1073">
                  <c:v>4474.8999999999996</c:v>
                </c:pt>
                <c:pt idx="1074">
                  <c:v>4400.5</c:v>
                </c:pt>
                <c:pt idx="1075">
                  <c:v>4292.5</c:v>
                </c:pt>
                <c:pt idx="1076">
                  <c:v>4152.4999999999991</c:v>
                </c:pt>
                <c:pt idx="1077">
                  <c:v>3985.2999999999993</c:v>
                </c:pt>
                <c:pt idx="1078">
                  <c:v>3790.0999999999995</c:v>
                </c:pt>
                <c:pt idx="1079">
                  <c:v>3566.8999999999996</c:v>
                </c:pt>
                <c:pt idx="1080">
                  <c:v>3317.2999999999993</c:v>
                </c:pt>
                <c:pt idx="1081">
                  <c:v>3045.2999999999993</c:v>
                </c:pt>
                <c:pt idx="1082">
                  <c:v>2740.5</c:v>
                </c:pt>
                <c:pt idx="1083">
                  <c:v>2423.6999999999998</c:v>
                </c:pt>
                <c:pt idx="1084">
                  <c:v>2086.0999999999995</c:v>
                </c:pt>
                <c:pt idx="1085">
                  <c:v>1718.8999999999996</c:v>
                </c:pt>
                <c:pt idx="1086">
                  <c:v>1338.1</c:v>
                </c:pt>
                <c:pt idx="1087">
                  <c:v>945.29999999999973</c:v>
                </c:pt>
                <c:pt idx="1088">
                  <c:v>533.29999999999973</c:v>
                </c:pt>
                <c:pt idx="1089">
                  <c:v>107.69999999999982</c:v>
                </c:pt>
                <c:pt idx="1090">
                  <c:v>-329.10000000000036</c:v>
                </c:pt>
                <c:pt idx="1091">
                  <c:v>-773.10000000000014</c:v>
                </c:pt>
                <c:pt idx="1092">
                  <c:v>-1226.7000000000003</c:v>
                </c:pt>
                <c:pt idx="1093">
                  <c:v>-1682.7000000000003</c:v>
                </c:pt>
                <c:pt idx="1094">
                  <c:v>-1951.5000000000002</c:v>
                </c:pt>
                <c:pt idx="1095">
                  <c:v>-1989.9</c:v>
                </c:pt>
                <c:pt idx="1096">
                  <c:v>-1831.5000000000002</c:v>
                </c:pt>
                <c:pt idx="1097">
                  <c:v>-1201.9000000000001</c:v>
                </c:pt>
                <c:pt idx="1098">
                  <c:v>-584.30000000000018</c:v>
                </c:pt>
                <c:pt idx="1099">
                  <c:v>25.299999999999727</c:v>
                </c:pt>
                <c:pt idx="1100">
                  <c:v>627.70000000000027</c:v>
                </c:pt>
                <c:pt idx="1101">
                  <c:v>1210.8999999999996</c:v>
                </c:pt>
                <c:pt idx="1102">
                  <c:v>1784.5</c:v>
                </c:pt>
                <c:pt idx="1103">
                  <c:v>2333.3000000000002</c:v>
                </c:pt>
                <c:pt idx="1104">
                  <c:v>2866.0999999999995</c:v>
                </c:pt>
                <c:pt idx="1105">
                  <c:v>3374.8999999999996</c:v>
                </c:pt>
                <c:pt idx="1106">
                  <c:v>3858.1000000000004</c:v>
                </c:pt>
                <c:pt idx="1107">
                  <c:v>4310.1000000000004</c:v>
                </c:pt>
                <c:pt idx="1108">
                  <c:v>4730.8999999999996</c:v>
                </c:pt>
                <c:pt idx="1109">
                  <c:v>5130.1000000000004</c:v>
                </c:pt>
                <c:pt idx="1110">
                  <c:v>5493.2999999999993</c:v>
                </c:pt>
                <c:pt idx="1111">
                  <c:v>5818.0999999999995</c:v>
                </c:pt>
                <c:pt idx="1112">
                  <c:v>6107.7</c:v>
                </c:pt>
                <c:pt idx="1113">
                  <c:v>6362.0999999999995</c:v>
                </c:pt>
                <c:pt idx="1114">
                  <c:v>6581.3</c:v>
                </c:pt>
                <c:pt idx="1115">
                  <c:v>6758.9000000000005</c:v>
                </c:pt>
                <c:pt idx="1116">
                  <c:v>6896.5000000000009</c:v>
                </c:pt>
                <c:pt idx="1117">
                  <c:v>6992.4999999999991</c:v>
                </c:pt>
                <c:pt idx="1118">
                  <c:v>7050.0999999999995</c:v>
                </c:pt>
                <c:pt idx="1119">
                  <c:v>7063.7</c:v>
                </c:pt>
                <c:pt idx="1120">
                  <c:v>7034.9000000000005</c:v>
                </c:pt>
                <c:pt idx="1121">
                  <c:v>6970.0999999999995</c:v>
                </c:pt>
                <c:pt idx="1122">
                  <c:v>6862.0999999999995</c:v>
                </c:pt>
                <c:pt idx="1123">
                  <c:v>6713.3</c:v>
                </c:pt>
                <c:pt idx="1124">
                  <c:v>6527.7</c:v>
                </c:pt>
                <c:pt idx="1125">
                  <c:v>6308.4999999999991</c:v>
                </c:pt>
                <c:pt idx="1126">
                  <c:v>-2656.3</c:v>
                </c:pt>
                <c:pt idx="1127">
                  <c:v>-2656.3</c:v>
                </c:pt>
                <c:pt idx="1128">
                  <c:v>-2656.3</c:v>
                </c:pt>
                <c:pt idx="1129">
                  <c:v>-2656.3</c:v>
                </c:pt>
                <c:pt idx="1130">
                  <c:v>-2656.3</c:v>
                </c:pt>
                <c:pt idx="1131">
                  <c:v>-2656.3</c:v>
                </c:pt>
                <c:pt idx="1132">
                  <c:v>-2656.3</c:v>
                </c:pt>
                <c:pt idx="1133">
                  <c:v>-2656.3</c:v>
                </c:pt>
                <c:pt idx="1134">
                  <c:v>-2656.3</c:v>
                </c:pt>
                <c:pt idx="1135">
                  <c:v>-2656.3</c:v>
                </c:pt>
                <c:pt idx="1136">
                  <c:v>-2656.3</c:v>
                </c:pt>
                <c:pt idx="1137">
                  <c:v>-2656.3</c:v>
                </c:pt>
                <c:pt idx="1138">
                  <c:v>-2656.3</c:v>
                </c:pt>
                <c:pt idx="1139">
                  <c:v>-2656.3</c:v>
                </c:pt>
                <c:pt idx="1140">
                  <c:v>-2656.3</c:v>
                </c:pt>
                <c:pt idx="1141">
                  <c:v>-2656.3</c:v>
                </c:pt>
                <c:pt idx="1142">
                  <c:v>-2656.3</c:v>
                </c:pt>
                <c:pt idx="1143">
                  <c:v>-2656.3</c:v>
                </c:pt>
                <c:pt idx="1144">
                  <c:v>-2656.3</c:v>
                </c:pt>
                <c:pt idx="1145">
                  <c:v>-2656.3</c:v>
                </c:pt>
                <c:pt idx="1146">
                  <c:v>-2656.3</c:v>
                </c:pt>
                <c:pt idx="1147">
                  <c:v>-2656.3</c:v>
                </c:pt>
                <c:pt idx="1148">
                  <c:v>-2656.3</c:v>
                </c:pt>
                <c:pt idx="1149">
                  <c:v>-2656.3</c:v>
                </c:pt>
                <c:pt idx="1150">
                  <c:v>-2656.3</c:v>
                </c:pt>
                <c:pt idx="1151">
                  <c:v>-2656.3</c:v>
                </c:pt>
                <c:pt idx="1152">
                  <c:v>-2656.3</c:v>
                </c:pt>
                <c:pt idx="1153">
                  <c:v>-2656.3</c:v>
                </c:pt>
                <c:pt idx="1154">
                  <c:v>-2656.3</c:v>
                </c:pt>
                <c:pt idx="1155">
                  <c:v>-2656.3</c:v>
                </c:pt>
                <c:pt idx="1156">
                  <c:v>-2656.3</c:v>
                </c:pt>
                <c:pt idx="1157">
                  <c:v>-2656.3</c:v>
                </c:pt>
                <c:pt idx="1158">
                  <c:v>-2656.3</c:v>
                </c:pt>
                <c:pt idx="1159">
                  <c:v>-2656.3</c:v>
                </c:pt>
                <c:pt idx="1160">
                  <c:v>-2656.3</c:v>
                </c:pt>
                <c:pt idx="1161">
                  <c:v>3905.3</c:v>
                </c:pt>
                <c:pt idx="1162">
                  <c:v>4083.7000000000007</c:v>
                </c:pt>
                <c:pt idx="1163">
                  <c:v>4234.0999999999995</c:v>
                </c:pt>
                <c:pt idx="1164">
                  <c:v>4354.8999999999996</c:v>
                </c:pt>
                <c:pt idx="1165">
                  <c:v>4447.7000000000007</c:v>
                </c:pt>
                <c:pt idx="1166">
                  <c:v>4509.3</c:v>
                </c:pt>
                <c:pt idx="1167">
                  <c:v>4546.8999999999996</c:v>
                </c:pt>
                <c:pt idx="1168">
                  <c:v>4548.5</c:v>
                </c:pt>
                <c:pt idx="1169">
                  <c:v>4522.1000000000004</c:v>
                </c:pt>
                <c:pt idx="1170">
                  <c:v>4462.8999999999987</c:v>
                </c:pt>
                <c:pt idx="1171">
                  <c:v>4381.3</c:v>
                </c:pt>
                <c:pt idx="1172">
                  <c:v>4266.1000000000004</c:v>
                </c:pt>
                <c:pt idx="1173">
                  <c:v>4124.5000000000009</c:v>
                </c:pt>
                <c:pt idx="1174">
                  <c:v>3950.0999999999995</c:v>
                </c:pt>
                <c:pt idx="1175">
                  <c:v>3748.5</c:v>
                </c:pt>
                <c:pt idx="1176">
                  <c:v>3521.3</c:v>
                </c:pt>
                <c:pt idx="1177">
                  <c:v>3267.7</c:v>
                </c:pt>
                <c:pt idx="1178">
                  <c:v>2992.5</c:v>
                </c:pt>
                <c:pt idx="1179">
                  <c:v>2683.7</c:v>
                </c:pt>
                <c:pt idx="1180">
                  <c:v>2358.0999999999995</c:v>
                </c:pt>
                <c:pt idx="1181">
                  <c:v>2014.9000000000005</c:v>
                </c:pt>
                <c:pt idx="1182">
                  <c:v>1649.2999999999993</c:v>
                </c:pt>
                <c:pt idx="1183">
                  <c:v>1266.0999999999995</c:v>
                </c:pt>
                <c:pt idx="1184">
                  <c:v>862.89999999999964</c:v>
                </c:pt>
                <c:pt idx="1185">
                  <c:v>452.5</c:v>
                </c:pt>
                <c:pt idx="1186">
                  <c:v>22.099999999999909</c:v>
                </c:pt>
                <c:pt idx="1187">
                  <c:v>-413.90000000000009</c:v>
                </c:pt>
                <c:pt idx="1188">
                  <c:v>-861.09999999999991</c:v>
                </c:pt>
                <c:pt idx="1189">
                  <c:v>-1313.1000000000001</c:v>
                </c:pt>
                <c:pt idx="1190">
                  <c:v>-1773.9</c:v>
                </c:pt>
                <c:pt idx="1191">
                  <c:v>-1960.3000000000002</c:v>
                </c:pt>
                <c:pt idx="1192">
                  <c:v>-1997.1000000000004</c:v>
                </c:pt>
                <c:pt idx="1193">
                  <c:v>-1710.7000000000003</c:v>
                </c:pt>
                <c:pt idx="1194">
                  <c:v>-1086.7000000000003</c:v>
                </c:pt>
                <c:pt idx="1195">
                  <c:v>-465.90000000000009</c:v>
                </c:pt>
                <c:pt idx="1196">
                  <c:v>145.29999999999973</c:v>
                </c:pt>
                <c:pt idx="1197">
                  <c:v>742.09999999999991</c:v>
                </c:pt>
                <c:pt idx="1198">
                  <c:v>1322.9</c:v>
                </c:pt>
                <c:pt idx="1199">
                  <c:v>1891.6999999999998</c:v>
                </c:pt>
                <c:pt idx="1200">
                  <c:v>2438.8999999999996</c:v>
                </c:pt>
                <c:pt idx="1201">
                  <c:v>2966.0999999999995</c:v>
                </c:pt>
                <c:pt idx="1202">
                  <c:v>3464.5</c:v>
                </c:pt>
                <c:pt idx="1203">
                  <c:v>3945.3</c:v>
                </c:pt>
                <c:pt idx="1204">
                  <c:v>4395.7</c:v>
                </c:pt>
                <c:pt idx="1205">
                  <c:v>4814.9000000000005</c:v>
                </c:pt>
                <c:pt idx="1206">
                  <c:v>5202.1000000000004</c:v>
                </c:pt>
                <c:pt idx="1207">
                  <c:v>5561.3</c:v>
                </c:pt>
                <c:pt idx="1208">
                  <c:v>5877.3</c:v>
                </c:pt>
                <c:pt idx="1209">
                  <c:v>6162.0999999999995</c:v>
                </c:pt>
                <c:pt idx="1210">
                  <c:v>6407.7</c:v>
                </c:pt>
                <c:pt idx="1211">
                  <c:v>6622.9000000000005</c:v>
                </c:pt>
                <c:pt idx="1212">
                  <c:v>6787.7</c:v>
                </c:pt>
                <c:pt idx="1213">
                  <c:v>6914.9000000000005</c:v>
                </c:pt>
                <c:pt idx="1214">
                  <c:v>7006.9000000000005</c:v>
                </c:pt>
                <c:pt idx="1215">
                  <c:v>7062.0999999999995</c:v>
                </c:pt>
                <c:pt idx="1216">
                  <c:v>7064.4999999999991</c:v>
                </c:pt>
                <c:pt idx="1217">
                  <c:v>7028.4999999999991</c:v>
                </c:pt>
                <c:pt idx="1218">
                  <c:v>6954.8999999999987</c:v>
                </c:pt>
                <c:pt idx="1219">
                  <c:v>6838.0999999999995</c:v>
                </c:pt>
                <c:pt idx="1220">
                  <c:v>6686.1000000000013</c:v>
                </c:pt>
                <c:pt idx="1221">
                  <c:v>6486.9000000000005</c:v>
                </c:pt>
                <c:pt idx="1222">
                  <c:v>6251.7</c:v>
                </c:pt>
                <c:pt idx="1223">
                  <c:v>-2656.3</c:v>
                </c:pt>
                <c:pt idx="1224">
                  <c:v>-2656.3</c:v>
                </c:pt>
                <c:pt idx="1225">
                  <c:v>-2656.3</c:v>
                </c:pt>
                <c:pt idx="1226">
                  <c:v>-2656.3</c:v>
                </c:pt>
                <c:pt idx="1227">
                  <c:v>-2656.3</c:v>
                </c:pt>
                <c:pt idx="1228">
                  <c:v>-2656.3</c:v>
                </c:pt>
                <c:pt idx="1229">
                  <c:v>-2656.3</c:v>
                </c:pt>
                <c:pt idx="1230">
                  <c:v>-2656.3</c:v>
                </c:pt>
                <c:pt idx="1231">
                  <c:v>-2656.3</c:v>
                </c:pt>
                <c:pt idx="1232">
                  <c:v>-2656.3</c:v>
                </c:pt>
                <c:pt idx="1233">
                  <c:v>-2656.3</c:v>
                </c:pt>
                <c:pt idx="1234">
                  <c:v>-2656.3</c:v>
                </c:pt>
                <c:pt idx="1235">
                  <c:v>-2656.3</c:v>
                </c:pt>
                <c:pt idx="1236">
                  <c:v>-2656.3</c:v>
                </c:pt>
                <c:pt idx="1237">
                  <c:v>-2656.3</c:v>
                </c:pt>
                <c:pt idx="1238">
                  <c:v>-2656.3</c:v>
                </c:pt>
                <c:pt idx="1239">
                  <c:v>-2656.3</c:v>
                </c:pt>
                <c:pt idx="1240">
                  <c:v>-2656.3</c:v>
                </c:pt>
                <c:pt idx="1241">
                  <c:v>-2656.3</c:v>
                </c:pt>
                <c:pt idx="1242">
                  <c:v>-2656.3</c:v>
                </c:pt>
                <c:pt idx="1243">
                  <c:v>-2656.3</c:v>
                </c:pt>
                <c:pt idx="1244">
                  <c:v>-2656.3</c:v>
                </c:pt>
                <c:pt idx="1245">
                  <c:v>-2656.3</c:v>
                </c:pt>
                <c:pt idx="1246">
                  <c:v>-2656.3</c:v>
                </c:pt>
                <c:pt idx="1247">
                  <c:v>-2656.3</c:v>
                </c:pt>
                <c:pt idx="1248">
                  <c:v>-2656.3</c:v>
                </c:pt>
                <c:pt idx="1249">
                  <c:v>-2656.3</c:v>
                </c:pt>
                <c:pt idx="1250">
                  <c:v>-2656.3</c:v>
                </c:pt>
                <c:pt idx="1251">
                  <c:v>-2656.3</c:v>
                </c:pt>
                <c:pt idx="1252">
                  <c:v>-2656.3</c:v>
                </c:pt>
                <c:pt idx="1253">
                  <c:v>-2656.3</c:v>
                </c:pt>
                <c:pt idx="1254">
                  <c:v>-2656.3</c:v>
                </c:pt>
                <c:pt idx="1255">
                  <c:v>-2656.3</c:v>
                </c:pt>
                <c:pt idx="1256">
                  <c:v>-2656.3</c:v>
                </c:pt>
                <c:pt idx="1257">
                  <c:v>-2656.3</c:v>
                </c:pt>
                <c:pt idx="1258">
                  <c:v>3939.6999999999989</c:v>
                </c:pt>
                <c:pt idx="1259">
                  <c:v>4115.7</c:v>
                </c:pt>
                <c:pt idx="1260">
                  <c:v>4258.1000000000004</c:v>
                </c:pt>
                <c:pt idx="1261">
                  <c:v>4372.4999999999991</c:v>
                </c:pt>
                <c:pt idx="1262">
                  <c:v>4459.7</c:v>
                </c:pt>
                <c:pt idx="1263">
                  <c:v>4518.0999999999995</c:v>
                </c:pt>
                <c:pt idx="1264">
                  <c:v>4547.7000000000007</c:v>
                </c:pt>
                <c:pt idx="1265">
                  <c:v>4547.7000000000007</c:v>
                </c:pt>
                <c:pt idx="1266">
                  <c:v>4513.2999999999993</c:v>
                </c:pt>
                <c:pt idx="1267">
                  <c:v>4450.9000000000005</c:v>
                </c:pt>
                <c:pt idx="1268">
                  <c:v>4360.5000000000009</c:v>
                </c:pt>
                <c:pt idx="1269">
                  <c:v>4242.0999999999995</c:v>
                </c:pt>
                <c:pt idx="1270">
                  <c:v>4090.8999999999996</c:v>
                </c:pt>
                <c:pt idx="1271">
                  <c:v>3915.7</c:v>
                </c:pt>
                <c:pt idx="1272">
                  <c:v>3705.3</c:v>
                </c:pt>
                <c:pt idx="1273">
                  <c:v>3474.8999999999996</c:v>
                </c:pt>
                <c:pt idx="1274">
                  <c:v>3215.7</c:v>
                </c:pt>
                <c:pt idx="1275">
                  <c:v>2928.5</c:v>
                </c:pt>
                <c:pt idx="1276">
                  <c:v>2626.0999999999995</c:v>
                </c:pt>
                <c:pt idx="1277">
                  <c:v>2294.8999999999996</c:v>
                </c:pt>
                <c:pt idx="1278">
                  <c:v>1947.6999999999998</c:v>
                </c:pt>
                <c:pt idx="1279">
                  <c:v>1577.2999999999993</c:v>
                </c:pt>
                <c:pt idx="1280">
                  <c:v>1188.5</c:v>
                </c:pt>
                <c:pt idx="1281">
                  <c:v>784.5</c:v>
                </c:pt>
                <c:pt idx="1282">
                  <c:v>370.89999999999964</c:v>
                </c:pt>
                <c:pt idx="1283">
                  <c:v>-65.100000000000364</c:v>
                </c:pt>
                <c:pt idx="1284">
                  <c:v>-502.69999999999982</c:v>
                </c:pt>
                <c:pt idx="1285">
                  <c:v>-947.5</c:v>
                </c:pt>
                <c:pt idx="1286">
                  <c:v>-1399.5000000000002</c:v>
                </c:pt>
                <c:pt idx="1287">
                  <c:v>-1861.1000000000001</c:v>
                </c:pt>
                <c:pt idx="1288">
                  <c:v>-1965.1000000000001</c:v>
                </c:pt>
                <c:pt idx="1289">
                  <c:v>-2005.9</c:v>
                </c:pt>
                <c:pt idx="1290">
                  <c:v>-1589.1000000000001</c:v>
                </c:pt>
                <c:pt idx="1291">
                  <c:v>-962.70000000000027</c:v>
                </c:pt>
                <c:pt idx="1292">
                  <c:v>-349.10000000000036</c:v>
                </c:pt>
                <c:pt idx="1293">
                  <c:v>257.29999999999973</c:v>
                </c:pt>
                <c:pt idx="1294">
                  <c:v>847.69999999999982</c:v>
                </c:pt>
                <c:pt idx="1295">
                  <c:v>1436.4999999999995</c:v>
                </c:pt>
                <c:pt idx="1296">
                  <c:v>1998.8999999999996</c:v>
                </c:pt>
                <c:pt idx="1297">
                  <c:v>2542.1000000000004</c:v>
                </c:pt>
                <c:pt idx="1298">
                  <c:v>3064.5</c:v>
                </c:pt>
                <c:pt idx="1299">
                  <c:v>3565.3</c:v>
                </c:pt>
                <c:pt idx="1300">
                  <c:v>4034.9000000000005</c:v>
                </c:pt>
                <c:pt idx="1301">
                  <c:v>4479.7</c:v>
                </c:pt>
                <c:pt idx="1302">
                  <c:v>4891.7</c:v>
                </c:pt>
                <c:pt idx="1303">
                  <c:v>5274.9</c:v>
                </c:pt>
                <c:pt idx="1304">
                  <c:v>5621.3</c:v>
                </c:pt>
                <c:pt idx="1305">
                  <c:v>5934.9000000000005</c:v>
                </c:pt>
                <c:pt idx="1306">
                  <c:v>6216.4999999999991</c:v>
                </c:pt>
                <c:pt idx="1307">
                  <c:v>6451.7</c:v>
                </c:pt>
                <c:pt idx="1308">
                  <c:v>6653.3</c:v>
                </c:pt>
                <c:pt idx="1309">
                  <c:v>6816.4999999999991</c:v>
                </c:pt>
                <c:pt idx="1310">
                  <c:v>6935.7</c:v>
                </c:pt>
                <c:pt idx="1311">
                  <c:v>7016.4999999999991</c:v>
                </c:pt>
                <c:pt idx="1312">
                  <c:v>7058.1000000000013</c:v>
                </c:pt>
                <c:pt idx="1313">
                  <c:v>7058.1000000000013</c:v>
                </c:pt>
                <c:pt idx="1314">
                  <c:v>7017.3</c:v>
                </c:pt>
                <c:pt idx="1315">
                  <c:v>6930.0999999999995</c:v>
                </c:pt>
                <c:pt idx="1316">
                  <c:v>6810.8999999999987</c:v>
                </c:pt>
                <c:pt idx="1317">
                  <c:v>6644.4999999999991</c:v>
                </c:pt>
                <c:pt idx="1318">
                  <c:v>6446.8999999999987</c:v>
                </c:pt>
                <c:pt idx="1319">
                  <c:v>6206.0999999999995</c:v>
                </c:pt>
                <c:pt idx="1320">
                  <c:v>-2656.3</c:v>
                </c:pt>
                <c:pt idx="1321">
                  <c:v>-2656.3</c:v>
                </c:pt>
                <c:pt idx="1322">
                  <c:v>-2656.3</c:v>
                </c:pt>
                <c:pt idx="1323">
                  <c:v>-2656.3</c:v>
                </c:pt>
                <c:pt idx="1324">
                  <c:v>-2656.3</c:v>
                </c:pt>
                <c:pt idx="1325">
                  <c:v>-2656.3</c:v>
                </c:pt>
                <c:pt idx="1326">
                  <c:v>-2656.3</c:v>
                </c:pt>
                <c:pt idx="1327">
                  <c:v>-2656.3</c:v>
                </c:pt>
                <c:pt idx="1328">
                  <c:v>-2656.3</c:v>
                </c:pt>
                <c:pt idx="1329">
                  <c:v>-2656.3</c:v>
                </c:pt>
                <c:pt idx="1330">
                  <c:v>-2656.3</c:v>
                </c:pt>
                <c:pt idx="1331">
                  <c:v>-2656.3</c:v>
                </c:pt>
                <c:pt idx="1332">
                  <c:v>-2656.3</c:v>
                </c:pt>
                <c:pt idx="1333">
                  <c:v>-2656.3</c:v>
                </c:pt>
                <c:pt idx="1334">
                  <c:v>-2656.3</c:v>
                </c:pt>
                <c:pt idx="1335">
                  <c:v>-2656.3</c:v>
                </c:pt>
                <c:pt idx="1336">
                  <c:v>-2656.3</c:v>
                </c:pt>
                <c:pt idx="1337">
                  <c:v>-2656.3</c:v>
                </c:pt>
                <c:pt idx="1338">
                  <c:v>-2656.3</c:v>
                </c:pt>
                <c:pt idx="1339">
                  <c:v>-2656.3</c:v>
                </c:pt>
                <c:pt idx="1340">
                  <c:v>-2656.3</c:v>
                </c:pt>
                <c:pt idx="1341">
                  <c:v>-2656.3</c:v>
                </c:pt>
                <c:pt idx="1342">
                  <c:v>-2656.3</c:v>
                </c:pt>
                <c:pt idx="1343">
                  <c:v>-2656.3</c:v>
                </c:pt>
                <c:pt idx="1344">
                  <c:v>-2656.3</c:v>
                </c:pt>
                <c:pt idx="1345">
                  <c:v>-2656.3</c:v>
                </c:pt>
                <c:pt idx="1346">
                  <c:v>-2656.3</c:v>
                </c:pt>
                <c:pt idx="1347">
                  <c:v>-2656.3</c:v>
                </c:pt>
                <c:pt idx="1348">
                  <c:v>-2656.3</c:v>
                </c:pt>
                <c:pt idx="1349">
                  <c:v>-2656.3</c:v>
                </c:pt>
                <c:pt idx="1350">
                  <c:v>-2656.3</c:v>
                </c:pt>
                <c:pt idx="1351">
                  <c:v>-2656.3</c:v>
                </c:pt>
                <c:pt idx="1352">
                  <c:v>-2656.3</c:v>
                </c:pt>
                <c:pt idx="1353">
                  <c:v>-2656.3</c:v>
                </c:pt>
                <c:pt idx="1354">
                  <c:v>-2656.3</c:v>
                </c:pt>
                <c:pt idx="1355">
                  <c:v>3986.1000000000004</c:v>
                </c:pt>
                <c:pt idx="1356">
                  <c:v>4144.4999999999991</c:v>
                </c:pt>
                <c:pt idx="1357">
                  <c:v>4282.8999999999996</c:v>
                </c:pt>
                <c:pt idx="1358">
                  <c:v>4391.7</c:v>
                </c:pt>
                <c:pt idx="1359">
                  <c:v>4477.2999999999993</c:v>
                </c:pt>
                <c:pt idx="1360">
                  <c:v>4528.5</c:v>
                </c:pt>
                <c:pt idx="1361">
                  <c:v>4547.7000000000007</c:v>
                </c:pt>
                <c:pt idx="1362">
                  <c:v>4541.3</c:v>
                </c:pt>
                <c:pt idx="1363">
                  <c:v>4505.3</c:v>
                </c:pt>
                <c:pt idx="1364">
                  <c:v>4437.3</c:v>
                </c:pt>
                <c:pt idx="1365">
                  <c:v>4342.0999999999995</c:v>
                </c:pt>
                <c:pt idx="1366">
                  <c:v>4214.9000000000005</c:v>
                </c:pt>
                <c:pt idx="1367">
                  <c:v>4058.1000000000004</c:v>
                </c:pt>
                <c:pt idx="1368">
                  <c:v>3873.3</c:v>
                </c:pt>
                <c:pt idx="1369">
                  <c:v>3664.5</c:v>
                </c:pt>
                <c:pt idx="1370">
                  <c:v>3424.5</c:v>
                </c:pt>
                <c:pt idx="1371">
                  <c:v>3162.0999999999995</c:v>
                </c:pt>
                <c:pt idx="1372">
                  <c:v>2882.0999999999995</c:v>
                </c:pt>
                <c:pt idx="1373">
                  <c:v>2563.6999999999998</c:v>
                </c:pt>
                <c:pt idx="1374">
                  <c:v>2229.3000000000002</c:v>
                </c:pt>
                <c:pt idx="1375">
                  <c:v>1873.3000000000002</c:v>
                </c:pt>
                <c:pt idx="1376">
                  <c:v>1502.8999999999996</c:v>
                </c:pt>
                <c:pt idx="1377">
                  <c:v>1110.8999999999996</c:v>
                </c:pt>
                <c:pt idx="1378">
                  <c:v>708.5</c:v>
                </c:pt>
                <c:pt idx="1379">
                  <c:v>287.69999999999982</c:v>
                </c:pt>
                <c:pt idx="1380">
                  <c:v>-144.30000000000018</c:v>
                </c:pt>
                <c:pt idx="1381">
                  <c:v>-583.5</c:v>
                </c:pt>
                <c:pt idx="1382">
                  <c:v>-1034.7</c:v>
                </c:pt>
                <c:pt idx="1383">
                  <c:v>-1489.1000000000001</c:v>
                </c:pt>
                <c:pt idx="1384">
                  <c:v>-1943.5000000000002</c:v>
                </c:pt>
                <c:pt idx="1385">
                  <c:v>-1974.7000000000003</c:v>
                </c:pt>
                <c:pt idx="1386">
                  <c:v>-2013.9</c:v>
                </c:pt>
                <c:pt idx="1387">
                  <c:v>-1468.3000000000002</c:v>
                </c:pt>
                <c:pt idx="1388">
                  <c:v>-845.90000000000032</c:v>
                </c:pt>
                <c:pt idx="1389">
                  <c:v>-230.70000000000027</c:v>
                </c:pt>
                <c:pt idx="1390">
                  <c:v>374.90000000000009</c:v>
                </c:pt>
                <c:pt idx="1391">
                  <c:v>966.89999999999964</c:v>
                </c:pt>
                <c:pt idx="1392">
                  <c:v>1546.0999999999995</c:v>
                </c:pt>
                <c:pt idx="1393">
                  <c:v>2104.4999999999991</c:v>
                </c:pt>
                <c:pt idx="1394">
                  <c:v>2643.7</c:v>
                </c:pt>
                <c:pt idx="1395">
                  <c:v>3162.8999999999996</c:v>
                </c:pt>
                <c:pt idx="1396">
                  <c:v>3659.7</c:v>
                </c:pt>
                <c:pt idx="1397">
                  <c:v>4122.8999999999996</c:v>
                </c:pt>
                <c:pt idx="1398">
                  <c:v>4558.8999999999996</c:v>
                </c:pt>
                <c:pt idx="1399">
                  <c:v>4969.3</c:v>
                </c:pt>
                <c:pt idx="1400">
                  <c:v>5342.0999999999995</c:v>
                </c:pt>
                <c:pt idx="1401">
                  <c:v>5686.1000000000013</c:v>
                </c:pt>
                <c:pt idx="1402">
                  <c:v>5991.7</c:v>
                </c:pt>
                <c:pt idx="1403">
                  <c:v>6261.3</c:v>
                </c:pt>
                <c:pt idx="1404">
                  <c:v>6494.0999999999995</c:v>
                </c:pt>
                <c:pt idx="1405">
                  <c:v>6690.8999999999987</c:v>
                </c:pt>
                <c:pt idx="1406">
                  <c:v>6840.5000000000009</c:v>
                </c:pt>
                <c:pt idx="1407">
                  <c:v>6956.4999999999991</c:v>
                </c:pt>
                <c:pt idx="1408">
                  <c:v>7026.0999999999995</c:v>
                </c:pt>
                <c:pt idx="1409">
                  <c:v>7062.0999999999995</c:v>
                </c:pt>
                <c:pt idx="1410">
                  <c:v>7054.0999999999995</c:v>
                </c:pt>
                <c:pt idx="1411">
                  <c:v>7001.2999999999984</c:v>
                </c:pt>
                <c:pt idx="1412">
                  <c:v>6906.0999999999995</c:v>
                </c:pt>
                <c:pt idx="1413">
                  <c:v>6780.4999999999991</c:v>
                </c:pt>
                <c:pt idx="1414">
                  <c:v>6610.8999999999987</c:v>
                </c:pt>
                <c:pt idx="1415">
                  <c:v>6402.0999999999995</c:v>
                </c:pt>
                <c:pt idx="1416">
                  <c:v>-2656.3</c:v>
                </c:pt>
                <c:pt idx="1417">
                  <c:v>-2656.3</c:v>
                </c:pt>
                <c:pt idx="1418">
                  <c:v>-2656.3</c:v>
                </c:pt>
                <c:pt idx="1419">
                  <c:v>-2656.3</c:v>
                </c:pt>
                <c:pt idx="1420">
                  <c:v>-2656.3</c:v>
                </c:pt>
                <c:pt idx="1421">
                  <c:v>-2656.3</c:v>
                </c:pt>
                <c:pt idx="1422">
                  <c:v>-2656.3</c:v>
                </c:pt>
                <c:pt idx="1423">
                  <c:v>-2656.3</c:v>
                </c:pt>
                <c:pt idx="1424">
                  <c:v>-2656.3</c:v>
                </c:pt>
                <c:pt idx="1425">
                  <c:v>-2656.3</c:v>
                </c:pt>
                <c:pt idx="1426">
                  <c:v>-2656.3</c:v>
                </c:pt>
                <c:pt idx="1427">
                  <c:v>-2656.3</c:v>
                </c:pt>
                <c:pt idx="1428">
                  <c:v>-2656.3</c:v>
                </c:pt>
                <c:pt idx="1429">
                  <c:v>-2656.3</c:v>
                </c:pt>
                <c:pt idx="1430">
                  <c:v>-2656.3</c:v>
                </c:pt>
                <c:pt idx="1431">
                  <c:v>-2656.3</c:v>
                </c:pt>
                <c:pt idx="1432">
                  <c:v>-2656.3</c:v>
                </c:pt>
                <c:pt idx="1433">
                  <c:v>-2656.3</c:v>
                </c:pt>
                <c:pt idx="1434">
                  <c:v>-2656.3</c:v>
                </c:pt>
                <c:pt idx="1435">
                  <c:v>-2656.3</c:v>
                </c:pt>
                <c:pt idx="1436">
                  <c:v>-2656.3</c:v>
                </c:pt>
                <c:pt idx="1437">
                  <c:v>-2656.3</c:v>
                </c:pt>
                <c:pt idx="1438">
                  <c:v>-2656.3</c:v>
                </c:pt>
                <c:pt idx="1439">
                  <c:v>-2656.3</c:v>
                </c:pt>
                <c:pt idx="1440">
                  <c:v>-2656.3</c:v>
                </c:pt>
              </c:numCache>
            </c:numRef>
          </c:val>
          <c:smooth val="0"/>
          <c:extLst>
            <c:ext xmlns:c16="http://schemas.microsoft.com/office/drawing/2014/chart" uri="{C3380CC4-5D6E-409C-BE32-E72D297353CC}">
              <c16:uniqueId val="{00000000-814A-4D9A-BBB6-9D9FD173A609}"/>
            </c:ext>
          </c:extLst>
        </c:ser>
        <c:dLbls>
          <c:showLegendKey val="0"/>
          <c:showVal val="0"/>
          <c:showCatName val="0"/>
          <c:showSerName val="0"/>
          <c:showPercent val="0"/>
          <c:showBubbleSize val="0"/>
        </c:dLbls>
        <c:smooth val="0"/>
        <c:axId val="180047880"/>
        <c:axId val="180050440"/>
      </c:lineChart>
      <c:catAx>
        <c:axId val="180047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50440"/>
        <c:crosses val="autoZero"/>
        <c:auto val="1"/>
        <c:lblAlgn val="ctr"/>
        <c:lblOffset val="100"/>
        <c:noMultiLvlLbl val="0"/>
      </c:catAx>
      <c:valAx>
        <c:axId val="180050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Consumption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47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'Power plot - Deorbit'!$C$1</c:f>
              <c:strCache>
                <c:ptCount val="1"/>
                <c:pt idx="0">
                  <c:v>Power consumption
(mW)</c:v>
                </c:pt>
              </c:strCache>
            </c:strRef>
          </c:tx>
          <c:spPr>
            <a:ln w="28575" cap="rnd">
              <a:solidFill>
                <a:schemeClr val="accent1"/>
              </a:solidFill>
              <a:round/>
            </a:ln>
            <a:effectLst/>
          </c:spPr>
          <c:marker>
            <c:symbol val="none"/>
          </c:marker>
          <c:val>
            <c:numRef>
              <c:f>'Power plot - Deorbit'!$C$2:$C$1442</c:f>
              <c:numCache>
                <c:formatCode>General</c:formatCode>
                <c:ptCount val="1441"/>
                <c:pt idx="0">
                  <c:v>9256.2999999999993</c:v>
                </c:pt>
                <c:pt idx="1">
                  <c:v>9256.2999999999993</c:v>
                </c:pt>
                <c:pt idx="2">
                  <c:v>3756.4</c:v>
                </c:pt>
                <c:pt idx="3">
                  <c:v>3756.4</c:v>
                </c:pt>
                <c:pt idx="4">
                  <c:v>3756.4</c:v>
                </c:pt>
                <c:pt idx="5">
                  <c:v>3756.4</c:v>
                </c:pt>
                <c:pt idx="6">
                  <c:v>3756.4</c:v>
                </c:pt>
                <c:pt idx="7">
                  <c:v>2656.3</c:v>
                </c:pt>
                <c:pt idx="8">
                  <c:v>2656.3</c:v>
                </c:pt>
                <c:pt idx="9">
                  <c:v>2656.3</c:v>
                </c:pt>
                <c:pt idx="10">
                  <c:v>2656.3</c:v>
                </c:pt>
                <c:pt idx="11">
                  <c:v>2656.3</c:v>
                </c:pt>
                <c:pt idx="12">
                  <c:v>2656.3</c:v>
                </c:pt>
                <c:pt idx="13">
                  <c:v>2656.3</c:v>
                </c:pt>
                <c:pt idx="14">
                  <c:v>2656.3</c:v>
                </c:pt>
                <c:pt idx="15">
                  <c:v>2656.3</c:v>
                </c:pt>
                <c:pt idx="16">
                  <c:v>2656.3</c:v>
                </c:pt>
                <c:pt idx="17">
                  <c:v>2656.3</c:v>
                </c:pt>
                <c:pt idx="18">
                  <c:v>2656.3</c:v>
                </c:pt>
                <c:pt idx="19">
                  <c:v>2656.3</c:v>
                </c:pt>
                <c:pt idx="20">
                  <c:v>2656.3</c:v>
                </c:pt>
                <c:pt idx="21">
                  <c:v>2656.3</c:v>
                </c:pt>
                <c:pt idx="22">
                  <c:v>2656.3</c:v>
                </c:pt>
                <c:pt idx="23">
                  <c:v>2656.3</c:v>
                </c:pt>
                <c:pt idx="24">
                  <c:v>2656.3</c:v>
                </c:pt>
                <c:pt idx="25">
                  <c:v>2656.3</c:v>
                </c:pt>
                <c:pt idx="26">
                  <c:v>2656.3</c:v>
                </c:pt>
                <c:pt idx="27">
                  <c:v>2656.3</c:v>
                </c:pt>
                <c:pt idx="28">
                  <c:v>2656.3</c:v>
                </c:pt>
                <c:pt idx="29">
                  <c:v>2656.3</c:v>
                </c:pt>
                <c:pt idx="30">
                  <c:v>2656.3</c:v>
                </c:pt>
                <c:pt idx="31">
                  <c:v>2656.3</c:v>
                </c:pt>
                <c:pt idx="32">
                  <c:v>2656.3</c:v>
                </c:pt>
                <c:pt idx="33">
                  <c:v>2656.3</c:v>
                </c:pt>
                <c:pt idx="34">
                  <c:v>2656.3</c:v>
                </c:pt>
                <c:pt idx="35">
                  <c:v>2656.3</c:v>
                </c:pt>
                <c:pt idx="36">
                  <c:v>2656.3</c:v>
                </c:pt>
                <c:pt idx="37">
                  <c:v>2656.3</c:v>
                </c:pt>
                <c:pt idx="38">
                  <c:v>2656.3</c:v>
                </c:pt>
                <c:pt idx="39">
                  <c:v>2656.3</c:v>
                </c:pt>
                <c:pt idx="40">
                  <c:v>2656.3</c:v>
                </c:pt>
                <c:pt idx="41">
                  <c:v>2656.3</c:v>
                </c:pt>
                <c:pt idx="42">
                  <c:v>2656.3</c:v>
                </c:pt>
                <c:pt idx="43">
                  <c:v>2656.3</c:v>
                </c:pt>
                <c:pt idx="44">
                  <c:v>2656.3</c:v>
                </c:pt>
                <c:pt idx="45">
                  <c:v>2656.3</c:v>
                </c:pt>
                <c:pt idx="46">
                  <c:v>2656.3</c:v>
                </c:pt>
                <c:pt idx="47">
                  <c:v>2656.3</c:v>
                </c:pt>
                <c:pt idx="48">
                  <c:v>2656.3</c:v>
                </c:pt>
                <c:pt idx="49">
                  <c:v>2656.3</c:v>
                </c:pt>
                <c:pt idx="50">
                  <c:v>2656.3</c:v>
                </c:pt>
                <c:pt idx="51">
                  <c:v>2656.3</c:v>
                </c:pt>
                <c:pt idx="52">
                  <c:v>2656.3</c:v>
                </c:pt>
                <c:pt idx="53">
                  <c:v>2656.3</c:v>
                </c:pt>
                <c:pt idx="54">
                  <c:v>2656.3</c:v>
                </c:pt>
                <c:pt idx="55">
                  <c:v>2656.3</c:v>
                </c:pt>
                <c:pt idx="56">
                  <c:v>2656.3</c:v>
                </c:pt>
                <c:pt idx="57">
                  <c:v>2656.3</c:v>
                </c:pt>
                <c:pt idx="58">
                  <c:v>2656.3</c:v>
                </c:pt>
                <c:pt idx="59">
                  <c:v>2656.3</c:v>
                </c:pt>
                <c:pt idx="60">
                  <c:v>2656.3</c:v>
                </c:pt>
                <c:pt idx="61">
                  <c:v>2656.3</c:v>
                </c:pt>
                <c:pt idx="62">
                  <c:v>2656.3</c:v>
                </c:pt>
                <c:pt idx="63">
                  <c:v>2656.3</c:v>
                </c:pt>
                <c:pt idx="64">
                  <c:v>2656.3</c:v>
                </c:pt>
                <c:pt idx="65">
                  <c:v>2656.3</c:v>
                </c:pt>
                <c:pt idx="66">
                  <c:v>2656.3</c:v>
                </c:pt>
                <c:pt idx="67">
                  <c:v>2656.3</c:v>
                </c:pt>
                <c:pt idx="68">
                  <c:v>2656.3</c:v>
                </c:pt>
                <c:pt idx="69">
                  <c:v>2656.3</c:v>
                </c:pt>
                <c:pt idx="70">
                  <c:v>2656.3</c:v>
                </c:pt>
                <c:pt idx="71">
                  <c:v>2656.3</c:v>
                </c:pt>
                <c:pt idx="72">
                  <c:v>2656.3</c:v>
                </c:pt>
                <c:pt idx="73">
                  <c:v>2656.3</c:v>
                </c:pt>
                <c:pt idx="74">
                  <c:v>2656.3</c:v>
                </c:pt>
                <c:pt idx="75">
                  <c:v>2656.3</c:v>
                </c:pt>
                <c:pt idx="76">
                  <c:v>2656.3</c:v>
                </c:pt>
                <c:pt idx="77">
                  <c:v>2656.3</c:v>
                </c:pt>
                <c:pt idx="78">
                  <c:v>2656.3</c:v>
                </c:pt>
                <c:pt idx="79">
                  <c:v>2656.3</c:v>
                </c:pt>
                <c:pt idx="80">
                  <c:v>2656.3</c:v>
                </c:pt>
                <c:pt idx="81">
                  <c:v>2656.3</c:v>
                </c:pt>
                <c:pt idx="82">
                  <c:v>2656.3</c:v>
                </c:pt>
                <c:pt idx="83">
                  <c:v>2656.3</c:v>
                </c:pt>
                <c:pt idx="84">
                  <c:v>2656.3</c:v>
                </c:pt>
                <c:pt idx="85">
                  <c:v>2656.3</c:v>
                </c:pt>
                <c:pt idx="86">
                  <c:v>2656.3</c:v>
                </c:pt>
                <c:pt idx="87">
                  <c:v>2656.3</c:v>
                </c:pt>
                <c:pt idx="88">
                  <c:v>2656.3</c:v>
                </c:pt>
                <c:pt idx="89">
                  <c:v>2656.3</c:v>
                </c:pt>
                <c:pt idx="90">
                  <c:v>2656.3</c:v>
                </c:pt>
                <c:pt idx="91">
                  <c:v>2656.3</c:v>
                </c:pt>
                <c:pt idx="92">
                  <c:v>2656.3</c:v>
                </c:pt>
                <c:pt idx="93">
                  <c:v>2656.3</c:v>
                </c:pt>
                <c:pt idx="94">
                  <c:v>2656.3</c:v>
                </c:pt>
                <c:pt idx="95">
                  <c:v>2656.3</c:v>
                </c:pt>
                <c:pt idx="96">
                  <c:v>2656.3</c:v>
                </c:pt>
                <c:pt idx="97">
                  <c:v>2656.3</c:v>
                </c:pt>
                <c:pt idx="98">
                  <c:v>2656.3</c:v>
                </c:pt>
                <c:pt idx="99">
                  <c:v>2656.3</c:v>
                </c:pt>
                <c:pt idx="100">
                  <c:v>2656.3</c:v>
                </c:pt>
                <c:pt idx="101">
                  <c:v>2656.3</c:v>
                </c:pt>
                <c:pt idx="102">
                  <c:v>2656.3</c:v>
                </c:pt>
                <c:pt idx="103">
                  <c:v>2656.3</c:v>
                </c:pt>
                <c:pt idx="104">
                  <c:v>2656.3</c:v>
                </c:pt>
                <c:pt idx="105">
                  <c:v>2656.3</c:v>
                </c:pt>
                <c:pt idx="106">
                  <c:v>2656.3</c:v>
                </c:pt>
                <c:pt idx="107">
                  <c:v>2656.3</c:v>
                </c:pt>
                <c:pt idx="108">
                  <c:v>2656.3</c:v>
                </c:pt>
                <c:pt idx="109">
                  <c:v>2656.3</c:v>
                </c:pt>
                <c:pt idx="110">
                  <c:v>2656.3</c:v>
                </c:pt>
                <c:pt idx="111">
                  <c:v>2656.3</c:v>
                </c:pt>
                <c:pt idx="112">
                  <c:v>2656.3</c:v>
                </c:pt>
                <c:pt idx="113">
                  <c:v>2656.3</c:v>
                </c:pt>
                <c:pt idx="114">
                  <c:v>2656.3</c:v>
                </c:pt>
                <c:pt idx="115">
                  <c:v>2656.3</c:v>
                </c:pt>
                <c:pt idx="116">
                  <c:v>2656.3</c:v>
                </c:pt>
                <c:pt idx="117">
                  <c:v>2656.3</c:v>
                </c:pt>
                <c:pt idx="118">
                  <c:v>2656.3</c:v>
                </c:pt>
                <c:pt idx="119">
                  <c:v>2656.3</c:v>
                </c:pt>
                <c:pt idx="120">
                  <c:v>2656.3</c:v>
                </c:pt>
                <c:pt idx="121">
                  <c:v>2656.3</c:v>
                </c:pt>
                <c:pt idx="122">
                  <c:v>2656.3</c:v>
                </c:pt>
                <c:pt idx="123">
                  <c:v>2656.3</c:v>
                </c:pt>
                <c:pt idx="124">
                  <c:v>2656.3</c:v>
                </c:pt>
                <c:pt idx="125">
                  <c:v>2656.3</c:v>
                </c:pt>
                <c:pt idx="126">
                  <c:v>2656.3</c:v>
                </c:pt>
                <c:pt idx="127">
                  <c:v>2656.3</c:v>
                </c:pt>
                <c:pt idx="128">
                  <c:v>2656.3</c:v>
                </c:pt>
                <c:pt idx="129">
                  <c:v>2656.3</c:v>
                </c:pt>
                <c:pt idx="130">
                  <c:v>2656.3</c:v>
                </c:pt>
                <c:pt idx="131">
                  <c:v>2656.3</c:v>
                </c:pt>
                <c:pt idx="132">
                  <c:v>2656.3</c:v>
                </c:pt>
                <c:pt idx="133">
                  <c:v>2656.3</c:v>
                </c:pt>
                <c:pt idx="134">
                  <c:v>2656.3</c:v>
                </c:pt>
                <c:pt idx="135">
                  <c:v>2656.3</c:v>
                </c:pt>
                <c:pt idx="136">
                  <c:v>2656.3</c:v>
                </c:pt>
                <c:pt idx="137">
                  <c:v>2656.3</c:v>
                </c:pt>
                <c:pt idx="138">
                  <c:v>2656.3</c:v>
                </c:pt>
                <c:pt idx="139">
                  <c:v>2656.3</c:v>
                </c:pt>
                <c:pt idx="140">
                  <c:v>2656.3</c:v>
                </c:pt>
                <c:pt idx="141">
                  <c:v>2656.3</c:v>
                </c:pt>
                <c:pt idx="142">
                  <c:v>2656.3</c:v>
                </c:pt>
                <c:pt idx="143">
                  <c:v>2656.3</c:v>
                </c:pt>
                <c:pt idx="144">
                  <c:v>2656.3</c:v>
                </c:pt>
                <c:pt idx="145">
                  <c:v>2656.3</c:v>
                </c:pt>
                <c:pt idx="146">
                  <c:v>2656.3</c:v>
                </c:pt>
                <c:pt idx="147">
                  <c:v>2656.3</c:v>
                </c:pt>
                <c:pt idx="148">
                  <c:v>2656.3</c:v>
                </c:pt>
                <c:pt idx="149">
                  <c:v>2656.3</c:v>
                </c:pt>
                <c:pt idx="150">
                  <c:v>2656.3</c:v>
                </c:pt>
                <c:pt idx="151">
                  <c:v>2656.3</c:v>
                </c:pt>
                <c:pt idx="152">
                  <c:v>2656.3</c:v>
                </c:pt>
                <c:pt idx="153">
                  <c:v>2656.3</c:v>
                </c:pt>
                <c:pt idx="154">
                  <c:v>2656.3</c:v>
                </c:pt>
                <c:pt idx="155">
                  <c:v>2656.3</c:v>
                </c:pt>
                <c:pt idx="156">
                  <c:v>2656.3</c:v>
                </c:pt>
                <c:pt idx="157">
                  <c:v>2656.3</c:v>
                </c:pt>
                <c:pt idx="158">
                  <c:v>2656.3</c:v>
                </c:pt>
                <c:pt idx="159">
                  <c:v>2656.3</c:v>
                </c:pt>
                <c:pt idx="160">
                  <c:v>2656.3</c:v>
                </c:pt>
                <c:pt idx="161">
                  <c:v>2656.3</c:v>
                </c:pt>
                <c:pt idx="162">
                  <c:v>2656.3</c:v>
                </c:pt>
                <c:pt idx="163">
                  <c:v>2656.3</c:v>
                </c:pt>
                <c:pt idx="164">
                  <c:v>2656.3</c:v>
                </c:pt>
                <c:pt idx="165">
                  <c:v>2656.3</c:v>
                </c:pt>
                <c:pt idx="166">
                  <c:v>2656.3</c:v>
                </c:pt>
                <c:pt idx="167">
                  <c:v>2656.3</c:v>
                </c:pt>
                <c:pt idx="168">
                  <c:v>2656.3</c:v>
                </c:pt>
                <c:pt idx="169">
                  <c:v>2656.3</c:v>
                </c:pt>
                <c:pt idx="170">
                  <c:v>2656.3</c:v>
                </c:pt>
                <c:pt idx="171">
                  <c:v>2656.3</c:v>
                </c:pt>
                <c:pt idx="172">
                  <c:v>2656.3</c:v>
                </c:pt>
                <c:pt idx="173">
                  <c:v>2656.3</c:v>
                </c:pt>
                <c:pt idx="174">
                  <c:v>2656.3</c:v>
                </c:pt>
                <c:pt idx="175">
                  <c:v>2656.3</c:v>
                </c:pt>
                <c:pt idx="176">
                  <c:v>2656.3</c:v>
                </c:pt>
                <c:pt idx="177">
                  <c:v>2656.3</c:v>
                </c:pt>
                <c:pt idx="178">
                  <c:v>2656.3</c:v>
                </c:pt>
                <c:pt idx="179">
                  <c:v>2656.3</c:v>
                </c:pt>
                <c:pt idx="180">
                  <c:v>2656.3</c:v>
                </c:pt>
                <c:pt idx="181">
                  <c:v>2656.3</c:v>
                </c:pt>
                <c:pt idx="182">
                  <c:v>2656.3</c:v>
                </c:pt>
                <c:pt idx="183">
                  <c:v>2656.3</c:v>
                </c:pt>
                <c:pt idx="184">
                  <c:v>2656.3</c:v>
                </c:pt>
                <c:pt idx="185">
                  <c:v>2656.3</c:v>
                </c:pt>
                <c:pt idx="186">
                  <c:v>2656.3</c:v>
                </c:pt>
                <c:pt idx="187">
                  <c:v>2656.3</c:v>
                </c:pt>
                <c:pt idx="188">
                  <c:v>2656.3</c:v>
                </c:pt>
                <c:pt idx="189">
                  <c:v>2656.3</c:v>
                </c:pt>
                <c:pt idx="190">
                  <c:v>2656.3</c:v>
                </c:pt>
                <c:pt idx="191">
                  <c:v>2656.3</c:v>
                </c:pt>
                <c:pt idx="192">
                  <c:v>2656.3</c:v>
                </c:pt>
                <c:pt idx="193">
                  <c:v>2656.3</c:v>
                </c:pt>
                <c:pt idx="194">
                  <c:v>2656.3</c:v>
                </c:pt>
                <c:pt idx="195">
                  <c:v>2656.3</c:v>
                </c:pt>
                <c:pt idx="196">
                  <c:v>2656.3</c:v>
                </c:pt>
                <c:pt idx="197">
                  <c:v>2656.3</c:v>
                </c:pt>
                <c:pt idx="198">
                  <c:v>2656.3</c:v>
                </c:pt>
                <c:pt idx="199">
                  <c:v>2656.3</c:v>
                </c:pt>
                <c:pt idx="200">
                  <c:v>2656.3</c:v>
                </c:pt>
                <c:pt idx="201">
                  <c:v>2656.3</c:v>
                </c:pt>
                <c:pt idx="202">
                  <c:v>2656.3</c:v>
                </c:pt>
                <c:pt idx="203">
                  <c:v>2656.3</c:v>
                </c:pt>
                <c:pt idx="204">
                  <c:v>2656.3</c:v>
                </c:pt>
                <c:pt idx="205">
                  <c:v>2656.3</c:v>
                </c:pt>
                <c:pt idx="206">
                  <c:v>2656.3</c:v>
                </c:pt>
                <c:pt idx="207">
                  <c:v>2656.3</c:v>
                </c:pt>
                <c:pt idx="208">
                  <c:v>2656.3</c:v>
                </c:pt>
                <c:pt idx="209">
                  <c:v>2656.3</c:v>
                </c:pt>
                <c:pt idx="210">
                  <c:v>2656.3</c:v>
                </c:pt>
                <c:pt idx="211">
                  <c:v>2656.3</c:v>
                </c:pt>
                <c:pt idx="212">
                  <c:v>2656.3</c:v>
                </c:pt>
                <c:pt idx="213">
                  <c:v>2656.3</c:v>
                </c:pt>
                <c:pt idx="214">
                  <c:v>2656.3</c:v>
                </c:pt>
                <c:pt idx="215">
                  <c:v>2656.3</c:v>
                </c:pt>
                <c:pt idx="216">
                  <c:v>2656.3</c:v>
                </c:pt>
                <c:pt idx="217">
                  <c:v>2656.3</c:v>
                </c:pt>
                <c:pt idx="218">
                  <c:v>2656.3</c:v>
                </c:pt>
                <c:pt idx="219">
                  <c:v>2656.3</c:v>
                </c:pt>
                <c:pt idx="220">
                  <c:v>2656.3</c:v>
                </c:pt>
                <c:pt idx="221">
                  <c:v>2656.3</c:v>
                </c:pt>
                <c:pt idx="222">
                  <c:v>2656.3</c:v>
                </c:pt>
                <c:pt idx="223">
                  <c:v>2656.3</c:v>
                </c:pt>
                <c:pt idx="224">
                  <c:v>2656.3</c:v>
                </c:pt>
                <c:pt idx="225">
                  <c:v>2656.3</c:v>
                </c:pt>
                <c:pt idx="226">
                  <c:v>2656.3</c:v>
                </c:pt>
                <c:pt idx="227">
                  <c:v>2656.3</c:v>
                </c:pt>
                <c:pt idx="228">
                  <c:v>2656.3</c:v>
                </c:pt>
                <c:pt idx="229">
                  <c:v>2656.3</c:v>
                </c:pt>
                <c:pt idx="230">
                  <c:v>2656.3</c:v>
                </c:pt>
                <c:pt idx="231">
                  <c:v>2656.3</c:v>
                </c:pt>
                <c:pt idx="232">
                  <c:v>2656.3</c:v>
                </c:pt>
                <c:pt idx="233">
                  <c:v>2656.3</c:v>
                </c:pt>
                <c:pt idx="234">
                  <c:v>2656.3</c:v>
                </c:pt>
                <c:pt idx="235">
                  <c:v>2656.3</c:v>
                </c:pt>
                <c:pt idx="236">
                  <c:v>2656.3</c:v>
                </c:pt>
                <c:pt idx="237">
                  <c:v>2656.3</c:v>
                </c:pt>
                <c:pt idx="238">
                  <c:v>2656.3</c:v>
                </c:pt>
                <c:pt idx="239">
                  <c:v>2656.3</c:v>
                </c:pt>
                <c:pt idx="240">
                  <c:v>2656.3</c:v>
                </c:pt>
                <c:pt idx="241">
                  <c:v>2656.3</c:v>
                </c:pt>
                <c:pt idx="242">
                  <c:v>2656.3</c:v>
                </c:pt>
                <c:pt idx="243">
                  <c:v>2656.3</c:v>
                </c:pt>
                <c:pt idx="244">
                  <c:v>2656.3</c:v>
                </c:pt>
                <c:pt idx="245">
                  <c:v>2656.3</c:v>
                </c:pt>
                <c:pt idx="246">
                  <c:v>2656.3</c:v>
                </c:pt>
                <c:pt idx="247">
                  <c:v>2656.3</c:v>
                </c:pt>
                <c:pt idx="248">
                  <c:v>2656.3</c:v>
                </c:pt>
                <c:pt idx="249">
                  <c:v>2656.3</c:v>
                </c:pt>
                <c:pt idx="250">
                  <c:v>2656.3</c:v>
                </c:pt>
                <c:pt idx="251">
                  <c:v>2656.3</c:v>
                </c:pt>
                <c:pt idx="252">
                  <c:v>2656.3</c:v>
                </c:pt>
                <c:pt idx="253">
                  <c:v>2656.3</c:v>
                </c:pt>
                <c:pt idx="254">
                  <c:v>2656.3</c:v>
                </c:pt>
                <c:pt idx="255">
                  <c:v>2656.3</c:v>
                </c:pt>
                <c:pt idx="256">
                  <c:v>2656.3</c:v>
                </c:pt>
                <c:pt idx="257">
                  <c:v>2656.3</c:v>
                </c:pt>
                <c:pt idx="258">
                  <c:v>2656.3</c:v>
                </c:pt>
                <c:pt idx="259">
                  <c:v>2656.3</c:v>
                </c:pt>
                <c:pt idx="260">
                  <c:v>2656.3</c:v>
                </c:pt>
                <c:pt idx="261">
                  <c:v>2656.3</c:v>
                </c:pt>
                <c:pt idx="262">
                  <c:v>2656.3</c:v>
                </c:pt>
                <c:pt idx="263">
                  <c:v>2656.3</c:v>
                </c:pt>
                <c:pt idx="264">
                  <c:v>2656.3</c:v>
                </c:pt>
                <c:pt idx="265">
                  <c:v>2656.3</c:v>
                </c:pt>
                <c:pt idx="266">
                  <c:v>2656.3</c:v>
                </c:pt>
                <c:pt idx="267">
                  <c:v>2656.3</c:v>
                </c:pt>
                <c:pt idx="268">
                  <c:v>2656.3</c:v>
                </c:pt>
                <c:pt idx="269">
                  <c:v>2656.3</c:v>
                </c:pt>
                <c:pt idx="270">
                  <c:v>2656.3</c:v>
                </c:pt>
                <c:pt idx="271">
                  <c:v>2656.3</c:v>
                </c:pt>
                <c:pt idx="272">
                  <c:v>2656.3</c:v>
                </c:pt>
                <c:pt idx="273">
                  <c:v>2656.3</c:v>
                </c:pt>
                <c:pt idx="274">
                  <c:v>2656.3</c:v>
                </c:pt>
                <c:pt idx="275">
                  <c:v>2656.3</c:v>
                </c:pt>
                <c:pt idx="276">
                  <c:v>2656.3</c:v>
                </c:pt>
                <c:pt idx="277">
                  <c:v>2656.3</c:v>
                </c:pt>
                <c:pt idx="278">
                  <c:v>2656.3</c:v>
                </c:pt>
                <c:pt idx="279">
                  <c:v>2656.3</c:v>
                </c:pt>
                <c:pt idx="280">
                  <c:v>2656.3</c:v>
                </c:pt>
                <c:pt idx="281">
                  <c:v>2656.3</c:v>
                </c:pt>
                <c:pt idx="282">
                  <c:v>2656.3</c:v>
                </c:pt>
                <c:pt idx="283">
                  <c:v>2656.3</c:v>
                </c:pt>
                <c:pt idx="284">
                  <c:v>2656.3</c:v>
                </c:pt>
                <c:pt idx="285">
                  <c:v>2656.3</c:v>
                </c:pt>
                <c:pt idx="286">
                  <c:v>2656.3</c:v>
                </c:pt>
                <c:pt idx="287">
                  <c:v>2656.3</c:v>
                </c:pt>
                <c:pt idx="288">
                  <c:v>2656.3</c:v>
                </c:pt>
                <c:pt idx="289">
                  <c:v>2656.3</c:v>
                </c:pt>
                <c:pt idx="290">
                  <c:v>2656.3</c:v>
                </c:pt>
                <c:pt idx="291">
                  <c:v>2656.3</c:v>
                </c:pt>
                <c:pt idx="292">
                  <c:v>2656.3</c:v>
                </c:pt>
                <c:pt idx="293">
                  <c:v>2656.3</c:v>
                </c:pt>
                <c:pt idx="294">
                  <c:v>2656.3</c:v>
                </c:pt>
                <c:pt idx="295">
                  <c:v>2656.3</c:v>
                </c:pt>
                <c:pt idx="296">
                  <c:v>2656.3</c:v>
                </c:pt>
                <c:pt idx="297">
                  <c:v>2656.3</c:v>
                </c:pt>
                <c:pt idx="298">
                  <c:v>2656.3</c:v>
                </c:pt>
                <c:pt idx="299">
                  <c:v>2656.3</c:v>
                </c:pt>
                <c:pt idx="300">
                  <c:v>2656.3</c:v>
                </c:pt>
                <c:pt idx="301">
                  <c:v>2656.3</c:v>
                </c:pt>
                <c:pt idx="302">
                  <c:v>2656.3</c:v>
                </c:pt>
                <c:pt idx="303">
                  <c:v>2656.3</c:v>
                </c:pt>
                <c:pt idx="304">
                  <c:v>2656.3</c:v>
                </c:pt>
                <c:pt idx="305">
                  <c:v>2656.3</c:v>
                </c:pt>
                <c:pt idx="306">
                  <c:v>2656.3</c:v>
                </c:pt>
                <c:pt idx="307">
                  <c:v>2656.3</c:v>
                </c:pt>
                <c:pt idx="308">
                  <c:v>2656.3</c:v>
                </c:pt>
                <c:pt idx="309">
                  <c:v>2656.3</c:v>
                </c:pt>
                <c:pt idx="310">
                  <c:v>2656.3</c:v>
                </c:pt>
                <c:pt idx="311">
                  <c:v>2656.3</c:v>
                </c:pt>
                <c:pt idx="312">
                  <c:v>2656.3</c:v>
                </c:pt>
                <c:pt idx="313">
                  <c:v>2656.3</c:v>
                </c:pt>
                <c:pt idx="314">
                  <c:v>2656.3</c:v>
                </c:pt>
                <c:pt idx="315">
                  <c:v>2656.3</c:v>
                </c:pt>
                <c:pt idx="316">
                  <c:v>2656.3</c:v>
                </c:pt>
                <c:pt idx="317">
                  <c:v>2656.3</c:v>
                </c:pt>
                <c:pt idx="318">
                  <c:v>2656.3</c:v>
                </c:pt>
                <c:pt idx="319">
                  <c:v>2656.3</c:v>
                </c:pt>
                <c:pt idx="320">
                  <c:v>2656.3</c:v>
                </c:pt>
                <c:pt idx="321">
                  <c:v>2656.3</c:v>
                </c:pt>
                <c:pt idx="322">
                  <c:v>2656.3</c:v>
                </c:pt>
                <c:pt idx="323">
                  <c:v>2656.3</c:v>
                </c:pt>
                <c:pt idx="324">
                  <c:v>2656.3</c:v>
                </c:pt>
                <c:pt idx="325">
                  <c:v>2656.3</c:v>
                </c:pt>
                <c:pt idx="326">
                  <c:v>2656.3</c:v>
                </c:pt>
                <c:pt idx="327">
                  <c:v>2656.3</c:v>
                </c:pt>
                <c:pt idx="328">
                  <c:v>2656.3</c:v>
                </c:pt>
                <c:pt idx="329">
                  <c:v>2656.3</c:v>
                </c:pt>
                <c:pt idx="330">
                  <c:v>2656.3</c:v>
                </c:pt>
                <c:pt idx="331">
                  <c:v>2656.3</c:v>
                </c:pt>
                <c:pt idx="332">
                  <c:v>2656.3</c:v>
                </c:pt>
                <c:pt idx="333">
                  <c:v>2656.3</c:v>
                </c:pt>
                <c:pt idx="334">
                  <c:v>2656.3</c:v>
                </c:pt>
                <c:pt idx="335">
                  <c:v>2656.3</c:v>
                </c:pt>
                <c:pt idx="336">
                  <c:v>2656.3</c:v>
                </c:pt>
                <c:pt idx="337">
                  <c:v>2656.3</c:v>
                </c:pt>
                <c:pt idx="338">
                  <c:v>2656.3</c:v>
                </c:pt>
                <c:pt idx="339">
                  <c:v>2656.3</c:v>
                </c:pt>
                <c:pt idx="340">
                  <c:v>2656.3</c:v>
                </c:pt>
                <c:pt idx="341">
                  <c:v>2656.3</c:v>
                </c:pt>
                <c:pt idx="342">
                  <c:v>2656.3</c:v>
                </c:pt>
                <c:pt idx="343">
                  <c:v>2656.3</c:v>
                </c:pt>
                <c:pt idx="344">
                  <c:v>2656.3</c:v>
                </c:pt>
                <c:pt idx="345">
                  <c:v>2656.3</c:v>
                </c:pt>
                <c:pt idx="346">
                  <c:v>2656.3</c:v>
                </c:pt>
                <c:pt idx="347">
                  <c:v>2656.3</c:v>
                </c:pt>
                <c:pt idx="348">
                  <c:v>2656.3</c:v>
                </c:pt>
                <c:pt idx="349">
                  <c:v>2656.3</c:v>
                </c:pt>
                <c:pt idx="350">
                  <c:v>2656.3</c:v>
                </c:pt>
                <c:pt idx="351">
                  <c:v>2656.3</c:v>
                </c:pt>
                <c:pt idx="352">
                  <c:v>2656.3</c:v>
                </c:pt>
                <c:pt idx="353">
                  <c:v>2656.3</c:v>
                </c:pt>
                <c:pt idx="354">
                  <c:v>2656.3</c:v>
                </c:pt>
                <c:pt idx="355">
                  <c:v>2656.3</c:v>
                </c:pt>
                <c:pt idx="356">
                  <c:v>2656.3</c:v>
                </c:pt>
                <c:pt idx="357">
                  <c:v>2656.3</c:v>
                </c:pt>
                <c:pt idx="358">
                  <c:v>2656.3</c:v>
                </c:pt>
                <c:pt idx="359">
                  <c:v>2656.3</c:v>
                </c:pt>
                <c:pt idx="360">
                  <c:v>2656.3</c:v>
                </c:pt>
                <c:pt idx="361">
                  <c:v>2656.3</c:v>
                </c:pt>
                <c:pt idx="362">
                  <c:v>2656.3</c:v>
                </c:pt>
                <c:pt idx="363">
                  <c:v>2656.3</c:v>
                </c:pt>
                <c:pt idx="364">
                  <c:v>2656.3</c:v>
                </c:pt>
                <c:pt idx="365">
                  <c:v>2656.3</c:v>
                </c:pt>
                <c:pt idx="366">
                  <c:v>2656.3</c:v>
                </c:pt>
                <c:pt idx="367">
                  <c:v>2656.3</c:v>
                </c:pt>
                <c:pt idx="368">
                  <c:v>2656.3</c:v>
                </c:pt>
                <c:pt idx="369">
                  <c:v>2656.3</c:v>
                </c:pt>
                <c:pt idx="370">
                  <c:v>2656.3</c:v>
                </c:pt>
                <c:pt idx="371">
                  <c:v>2656.3</c:v>
                </c:pt>
                <c:pt idx="372">
                  <c:v>2656.3</c:v>
                </c:pt>
                <c:pt idx="373">
                  <c:v>2656.3</c:v>
                </c:pt>
                <c:pt idx="374">
                  <c:v>2656.3</c:v>
                </c:pt>
                <c:pt idx="375">
                  <c:v>2656.3</c:v>
                </c:pt>
                <c:pt idx="376">
                  <c:v>2656.3</c:v>
                </c:pt>
                <c:pt idx="377">
                  <c:v>2656.3</c:v>
                </c:pt>
                <c:pt idx="378">
                  <c:v>2656.3</c:v>
                </c:pt>
                <c:pt idx="379">
                  <c:v>2656.3</c:v>
                </c:pt>
                <c:pt idx="380">
                  <c:v>2656.3</c:v>
                </c:pt>
                <c:pt idx="381">
                  <c:v>2656.3</c:v>
                </c:pt>
                <c:pt idx="382">
                  <c:v>2656.3</c:v>
                </c:pt>
                <c:pt idx="383">
                  <c:v>2656.3</c:v>
                </c:pt>
                <c:pt idx="384">
                  <c:v>2656.3</c:v>
                </c:pt>
                <c:pt idx="385">
                  <c:v>2656.3</c:v>
                </c:pt>
                <c:pt idx="386">
                  <c:v>2656.3</c:v>
                </c:pt>
                <c:pt idx="387">
                  <c:v>2656.3</c:v>
                </c:pt>
                <c:pt idx="388">
                  <c:v>2656.3</c:v>
                </c:pt>
                <c:pt idx="389">
                  <c:v>2656.3</c:v>
                </c:pt>
                <c:pt idx="390">
                  <c:v>2656.3</c:v>
                </c:pt>
                <c:pt idx="391">
                  <c:v>2656.3</c:v>
                </c:pt>
                <c:pt idx="392">
                  <c:v>2656.3</c:v>
                </c:pt>
                <c:pt idx="393">
                  <c:v>2656.3</c:v>
                </c:pt>
                <c:pt idx="394">
                  <c:v>2656.3</c:v>
                </c:pt>
                <c:pt idx="395">
                  <c:v>2656.3</c:v>
                </c:pt>
                <c:pt idx="396">
                  <c:v>2656.3</c:v>
                </c:pt>
                <c:pt idx="397">
                  <c:v>2656.3</c:v>
                </c:pt>
                <c:pt idx="398">
                  <c:v>2656.3</c:v>
                </c:pt>
                <c:pt idx="399">
                  <c:v>2656.3</c:v>
                </c:pt>
                <c:pt idx="400">
                  <c:v>2656.3</c:v>
                </c:pt>
                <c:pt idx="401">
                  <c:v>2656.3</c:v>
                </c:pt>
                <c:pt idx="402">
                  <c:v>2656.3</c:v>
                </c:pt>
                <c:pt idx="403">
                  <c:v>2656.3</c:v>
                </c:pt>
                <c:pt idx="404">
                  <c:v>2656.3</c:v>
                </c:pt>
                <c:pt idx="405">
                  <c:v>2656.3</c:v>
                </c:pt>
                <c:pt idx="406">
                  <c:v>2656.3</c:v>
                </c:pt>
                <c:pt idx="407">
                  <c:v>2656.3</c:v>
                </c:pt>
                <c:pt idx="408">
                  <c:v>2656.3</c:v>
                </c:pt>
                <c:pt idx="409">
                  <c:v>2656.3</c:v>
                </c:pt>
                <c:pt idx="410">
                  <c:v>2656.3</c:v>
                </c:pt>
                <c:pt idx="411">
                  <c:v>2656.3</c:v>
                </c:pt>
                <c:pt idx="412">
                  <c:v>2656.3</c:v>
                </c:pt>
                <c:pt idx="413">
                  <c:v>2656.3</c:v>
                </c:pt>
                <c:pt idx="414">
                  <c:v>2656.3</c:v>
                </c:pt>
                <c:pt idx="415">
                  <c:v>2656.3</c:v>
                </c:pt>
                <c:pt idx="416">
                  <c:v>2656.3</c:v>
                </c:pt>
                <c:pt idx="417">
                  <c:v>2656.3</c:v>
                </c:pt>
                <c:pt idx="418">
                  <c:v>2656.3</c:v>
                </c:pt>
                <c:pt idx="419">
                  <c:v>2656.3</c:v>
                </c:pt>
                <c:pt idx="420">
                  <c:v>2656.3</c:v>
                </c:pt>
                <c:pt idx="421">
                  <c:v>2656.3</c:v>
                </c:pt>
                <c:pt idx="422">
                  <c:v>2656.3</c:v>
                </c:pt>
                <c:pt idx="423">
                  <c:v>2656.3</c:v>
                </c:pt>
                <c:pt idx="424">
                  <c:v>2656.3</c:v>
                </c:pt>
                <c:pt idx="425">
                  <c:v>2656.3</c:v>
                </c:pt>
                <c:pt idx="426">
                  <c:v>2656.3</c:v>
                </c:pt>
                <c:pt idx="427">
                  <c:v>2656.3</c:v>
                </c:pt>
                <c:pt idx="428">
                  <c:v>2656.3</c:v>
                </c:pt>
                <c:pt idx="429">
                  <c:v>2656.3</c:v>
                </c:pt>
                <c:pt idx="430">
                  <c:v>2656.3</c:v>
                </c:pt>
                <c:pt idx="431">
                  <c:v>2656.3</c:v>
                </c:pt>
                <c:pt idx="432">
                  <c:v>2656.3</c:v>
                </c:pt>
                <c:pt idx="433">
                  <c:v>2656.3</c:v>
                </c:pt>
                <c:pt idx="434">
                  <c:v>2656.3</c:v>
                </c:pt>
                <c:pt idx="435">
                  <c:v>2656.3</c:v>
                </c:pt>
                <c:pt idx="436">
                  <c:v>2656.3</c:v>
                </c:pt>
                <c:pt idx="437">
                  <c:v>2656.3</c:v>
                </c:pt>
                <c:pt idx="438">
                  <c:v>2656.3</c:v>
                </c:pt>
                <c:pt idx="439">
                  <c:v>2656.3</c:v>
                </c:pt>
                <c:pt idx="440">
                  <c:v>2656.3</c:v>
                </c:pt>
                <c:pt idx="441">
                  <c:v>2656.3</c:v>
                </c:pt>
                <c:pt idx="442">
                  <c:v>2656.3</c:v>
                </c:pt>
                <c:pt idx="443">
                  <c:v>2656.3</c:v>
                </c:pt>
                <c:pt idx="444">
                  <c:v>2656.3</c:v>
                </c:pt>
                <c:pt idx="445">
                  <c:v>2656.3</c:v>
                </c:pt>
                <c:pt idx="446">
                  <c:v>2656.3</c:v>
                </c:pt>
                <c:pt idx="447">
                  <c:v>2656.3</c:v>
                </c:pt>
                <c:pt idx="448">
                  <c:v>2656.3</c:v>
                </c:pt>
                <c:pt idx="449">
                  <c:v>2656.3</c:v>
                </c:pt>
                <c:pt idx="450">
                  <c:v>2656.3</c:v>
                </c:pt>
                <c:pt idx="451">
                  <c:v>2656.3</c:v>
                </c:pt>
                <c:pt idx="452">
                  <c:v>2656.3</c:v>
                </c:pt>
                <c:pt idx="453">
                  <c:v>2656.3</c:v>
                </c:pt>
                <c:pt idx="454">
                  <c:v>2656.3</c:v>
                </c:pt>
                <c:pt idx="455">
                  <c:v>2656.3</c:v>
                </c:pt>
                <c:pt idx="456">
                  <c:v>2656.3</c:v>
                </c:pt>
                <c:pt idx="457">
                  <c:v>2656.3</c:v>
                </c:pt>
                <c:pt idx="458">
                  <c:v>2656.3</c:v>
                </c:pt>
                <c:pt idx="459">
                  <c:v>2656.3</c:v>
                </c:pt>
                <c:pt idx="460">
                  <c:v>2656.3</c:v>
                </c:pt>
                <c:pt idx="461">
                  <c:v>2656.3</c:v>
                </c:pt>
                <c:pt idx="462">
                  <c:v>2656.3</c:v>
                </c:pt>
                <c:pt idx="463">
                  <c:v>2656.3</c:v>
                </c:pt>
                <c:pt idx="464">
                  <c:v>2656.3</c:v>
                </c:pt>
                <c:pt idx="465">
                  <c:v>2656.3</c:v>
                </c:pt>
                <c:pt idx="466">
                  <c:v>2656.3</c:v>
                </c:pt>
                <c:pt idx="467">
                  <c:v>2656.3</c:v>
                </c:pt>
                <c:pt idx="468">
                  <c:v>2656.3</c:v>
                </c:pt>
                <c:pt idx="469">
                  <c:v>2656.3</c:v>
                </c:pt>
                <c:pt idx="470">
                  <c:v>2656.3</c:v>
                </c:pt>
                <c:pt idx="471">
                  <c:v>2656.3</c:v>
                </c:pt>
                <c:pt idx="472">
                  <c:v>2656.3</c:v>
                </c:pt>
                <c:pt idx="473">
                  <c:v>2656.3</c:v>
                </c:pt>
                <c:pt idx="474">
                  <c:v>2656.3</c:v>
                </c:pt>
                <c:pt idx="475">
                  <c:v>2656.3</c:v>
                </c:pt>
                <c:pt idx="476">
                  <c:v>2656.3</c:v>
                </c:pt>
                <c:pt idx="477">
                  <c:v>2656.3</c:v>
                </c:pt>
                <c:pt idx="478">
                  <c:v>2656.3</c:v>
                </c:pt>
                <c:pt idx="479">
                  <c:v>2656.3</c:v>
                </c:pt>
                <c:pt idx="480">
                  <c:v>2656.3</c:v>
                </c:pt>
                <c:pt idx="481">
                  <c:v>2656.3</c:v>
                </c:pt>
                <c:pt idx="482">
                  <c:v>2656.3</c:v>
                </c:pt>
                <c:pt idx="483">
                  <c:v>2656.3</c:v>
                </c:pt>
                <c:pt idx="484">
                  <c:v>2656.3</c:v>
                </c:pt>
                <c:pt idx="485">
                  <c:v>2656.3</c:v>
                </c:pt>
                <c:pt idx="486">
                  <c:v>2656.3</c:v>
                </c:pt>
                <c:pt idx="487">
                  <c:v>2656.3</c:v>
                </c:pt>
                <c:pt idx="488">
                  <c:v>2656.3</c:v>
                </c:pt>
                <c:pt idx="489">
                  <c:v>2656.3</c:v>
                </c:pt>
                <c:pt idx="490">
                  <c:v>2656.3</c:v>
                </c:pt>
                <c:pt idx="491">
                  <c:v>2656.3</c:v>
                </c:pt>
                <c:pt idx="492">
                  <c:v>2656.3</c:v>
                </c:pt>
                <c:pt idx="493">
                  <c:v>2656.3</c:v>
                </c:pt>
                <c:pt idx="494">
                  <c:v>2656.3</c:v>
                </c:pt>
                <c:pt idx="495">
                  <c:v>2656.3</c:v>
                </c:pt>
                <c:pt idx="496">
                  <c:v>2656.3</c:v>
                </c:pt>
                <c:pt idx="497">
                  <c:v>2656.3</c:v>
                </c:pt>
                <c:pt idx="498">
                  <c:v>2656.3</c:v>
                </c:pt>
                <c:pt idx="499">
                  <c:v>2656.3</c:v>
                </c:pt>
                <c:pt idx="500">
                  <c:v>2656.3</c:v>
                </c:pt>
                <c:pt idx="501">
                  <c:v>2656.3</c:v>
                </c:pt>
                <c:pt idx="502">
                  <c:v>2656.3</c:v>
                </c:pt>
                <c:pt idx="503">
                  <c:v>2656.3</c:v>
                </c:pt>
                <c:pt idx="504">
                  <c:v>2656.3</c:v>
                </c:pt>
                <c:pt idx="505">
                  <c:v>2656.3</c:v>
                </c:pt>
                <c:pt idx="506">
                  <c:v>2656.3</c:v>
                </c:pt>
                <c:pt idx="507">
                  <c:v>2656.3</c:v>
                </c:pt>
                <c:pt idx="508">
                  <c:v>2656.3</c:v>
                </c:pt>
                <c:pt idx="509">
                  <c:v>2656.3</c:v>
                </c:pt>
                <c:pt idx="510">
                  <c:v>2656.3</c:v>
                </c:pt>
                <c:pt idx="511">
                  <c:v>2656.3</c:v>
                </c:pt>
                <c:pt idx="512">
                  <c:v>2656.3</c:v>
                </c:pt>
                <c:pt idx="513">
                  <c:v>2656.3</c:v>
                </c:pt>
                <c:pt idx="514">
                  <c:v>2656.3</c:v>
                </c:pt>
                <c:pt idx="515">
                  <c:v>2656.3</c:v>
                </c:pt>
                <c:pt idx="516">
                  <c:v>2656.3</c:v>
                </c:pt>
                <c:pt idx="517">
                  <c:v>2656.3</c:v>
                </c:pt>
                <c:pt idx="518">
                  <c:v>2656.3</c:v>
                </c:pt>
                <c:pt idx="519">
                  <c:v>2656.3</c:v>
                </c:pt>
                <c:pt idx="520">
                  <c:v>2656.3</c:v>
                </c:pt>
                <c:pt idx="521">
                  <c:v>2656.3</c:v>
                </c:pt>
                <c:pt idx="522">
                  <c:v>2656.3</c:v>
                </c:pt>
                <c:pt idx="523">
                  <c:v>2656.3</c:v>
                </c:pt>
                <c:pt idx="524">
                  <c:v>2656.3</c:v>
                </c:pt>
                <c:pt idx="525">
                  <c:v>2656.3</c:v>
                </c:pt>
                <c:pt idx="526">
                  <c:v>2656.3</c:v>
                </c:pt>
                <c:pt idx="527">
                  <c:v>2656.3</c:v>
                </c:pt>
                <c:pt idx="528">
                  <c:v>2656.3</c:v>
                </c:pt>
                <c:pt idx="529">
                  <c:v>2656.3</c:v>
                </c:pt>
                <c:pt idx="530">
                  <c:v>2656.3</c:v>
                </c:pt>
                <c:pt idx="531">
                  <c:v>2656.3</c:v>
                </c:pt>
                <c:pt idx="532">
                  <c:v>2656.3</c:v>
                </c:pt>
                <c:pt idx="533">
                  <c:v>2656.3</c:v>
                </c:pt>
                <c:pt idx="534">
                  <c:v>2656.3</c:v>
                </c:pt>
                <c:pt idx="535">
                  <c:v>2656.3</c:v>
                </c:pt>
                <c:pt idx="536">
                  <c:v>2656.3</c:v>
                </c:pt>
                <c:pt idx="537">
                  <c:v>2656.3</c:v>
                </c:pt>
                <c:pt idx="538">
                  <c:v>2656.3</c:v>
                </c:pt>
                <c:pt idx="539">
                  <c:v>2656.3</c:v>
                </c:pt>
                <c:pt idx="540">
                  <c:v>2656.3</c:v>
                </c:pt>
                <c:pt idx="541">
                  <c:v>2656.3</c:v>
                </c:pt>
                <c:pt idx="542">
                  <c:v>2656.3</c:v>
                </c:pt>
                <c:pt idx="543">
                  <c:v>2656.3</c:v>
                </c:pt>
                <c:pt idx="544">
                  <c:v>2656.3</c:v>
                </c:pt>
                <c:pt idx="545">
                  <c:v>2656.3</c:v>
                </c:pt>
                <c:pt idx="546">
                  <c:v>2656.3</c:v>
                </c:pt>
                <c:pt idx="547">
                  <c:v>2656.3</c:v>
                </c:pt>
                <c:pt idx="548">
                  <c:v>2656.3</c:v>
                </c:pt>
                <c:pt idx="549">
                  <c:v>2656.3</c:v>
                </c:pt>
                <c:pt idx="550">
                  <c:v>2656.3</c:v>
                </c:pt>
                <c:pt idx="551">
                  <c:v>2656.3</c:v>
                </c:pt>
                <c:pt idx="552">
                  <c:v>2656.3</c:v>
                </c:pt>
                <c:pt idx="553">
                  <c:v>2656.3</c:v>
                </c:pt>
                <c:pt idx="554">
                  <c:v>2656.3</c:v>
                </c:pt>
                <c:pt idx="555">
                  <c:v>2656.3</c:v>
                </c:pt>
                <c:pt idx="556">
                  <c:v>2656.3</c:v>
                </c:pt>
                <c:pt idx="557">
                  <c:v>2656.3</c:v>
                </c:pt>
                <c:pt idx="558">
                  <c:v>2656.3</c:v>
                </c:pt>
                <c:pt idx="559">
                  <c:v>2656.3</c:v>
                </c:pt>
                <c:pt idx="560">
                  <c:v>2656.3</c:v>
                </c:pt>
                <c:pt idx="561">
                  <c:v>2656.3</c:v>
                </c:pt>
                <c:pt idx="562">
                  <c:v>2656.3</c:v>
                </c:pt>
                <c:pt idx="563">
                  <c:v>2656.3</c:v>
                </c:pt>
                <c:pt idx="564">
                  <c:v>2656.3</c:v>
                </c:pt>
                <c:pt idx="565">
                  <c:v>2656.3</c:v>
                </c:pt>
                <c:pt idx="566">
                  <c:v>2656.3</c:v>
                </c:pt>
                <c:pt idx="567">
                  <c:v>2656.3</c:v>
                </c:pt>
                <c:pt idx="568">
                  <c:v>2656.3</c:v>
                </c:pt>
                <c:pt idx="569">
                  <c:v>2656.3</c:v>
                </c:pt>
                <c:pt idx="570">
                  <c:v>2656.3</c:v>
                </c:pt>
                <c:pt idx="571">
                  <c:v>2656.3</c:v>
                </c:pt>
                <c:pt idx="572">
                  <c:v>2656.3</c:v>
                </c:pt>
                <c:pt idx="573">
                  <c:v>2656.3</c:v>
                </c:pt>
                <c:pt idx="574">
                  <c:v>2656.3</c:v>
                </c:pt>
                <c:pt idx="575">
                  <c:v>2656.3</c:v>
                </c:pt>
                <c:pt idx="576">
                  <c:v>2656.3</c:v>
                </c:pt>
                <c:pt idx="577">
                  <c:v>2656.3</c:v>
                </c:pt>
                <c:pt idx="578">
                  <c:v>2656.3</c:v>
                </c:pt>
                <c:pt idx="579">
                  <c:v>2656.3</c:v>
                </c:pt>
                <c:pt idx="580">
                  <c:v>2656.3</c:v>
                </c:pt>
                <c:pt idx="581">
                  <c:v>2656.3</c:v>
                </c:pt>
                <c:pt idx="582">
                  <c:v>2656.3</c:v>
                </c:pt>
                <c:pt idx="583">
                  <c:v>2656.3</c:v>
                </c:pt>
                <c:pt idx="584">
                  <c:v>2656.3</c:v>
                </c:pt>
                <c:pt idx="585">
                  <c:v>2656.3</c:v>
                </c:pt>
                <c:pt idx="586">
                  <c:v>2656.3</c:v>
                </c:pt>
                <c:pt idx="587">
                  <c:v>2656.3</c:v>
                </c:pt>
                <c:pt idx="588">
                  <c:v>2656.3</c:v>
                </c:pt>
                <c:pt idx="589">
                  <c:v>2656.3</c:v>
                </c:pt>
                <c:pt idx="590">
                  <c:v>2656.3</c:v>
                </c:pt>
                <c:pt idx="591">
                  <c:v>2656.3</c:v>
                </c:pt>
                <c:pt idx="592">
                  <c:v>2656.3</c:v>
                </c:pt>
                <c:pt idx="593">
                  <c:v>2656.3</c:v>
                </c:pt>
                <c:pt idx="594">
                  <c:v>2656.3</c:v>
                </c:pt>
                <c:pt idx="595">
                  <c:v>2656.3</c:v>
                </c:pt>
                <c:pt idx="596">
                  <c:v>2656.3</c:v>
                </c:pt>
                <c:pt idx="597">
                  <c:v>2656.3</c:v>
                </c:pt>
                <c:pt idx="598">
                  <c:v>2656.3</c:v>
                </c:pt>
                <c:pt idx="599">
                  <c:v>2656.3</c:v>
                </c:pt>
                <c:pt idx="600">
                  <c:v>2656.3</c:v>
                </c:pt>
                <c:pt idx="601">
                  <c:v>2656.3</c:v>
                </c:pt>
                <c:pt idx="602">
                  <c:v>2656.3</c:v>
                </c:pt>
                <c:pt idx="603">
                  <c:v>2656.3</c:v>
                </c:pt>
                <c:pt idx="604">
                  <c:v>2656.3</c:v>
                </c:pt>
                <c:pt idx="605">
                  <c:v>2656.3</c:v>
                </c:pt>
                <c:pt idx="606">
                  <c:v>2656.3</c:v>
                </c:pt>
                <c:pt idx="607">
                  <c:v>2656.3</c:v>
                </c:pt>
                <c:pt idx="608">
                  <c:v>2656.3</c:v>
                </c:pt>
                <c:pt idx="609">
                  <c:v>2656.3</c:v>
                </c:pt>
                <c:pt idx="610">
                  <c:v>2656.3</c:v>
                </c:pt>
                <c:pt idx="611">
                  <c:v>2656.3</c:v>
                </c:pt>
                <c:pt idx="612">
                  <c:v>2656.3</c:v>
                </c:pt>
                <c:pt idx="613">
                  <c:v>2656.3</c:v>
                </c:pt>
                <c:pt idx="614">
                  <c:v>2656.3</c:v>
                </c:pt>
                <c:pt idx="615">
                  <c:v>2656.3</c:v>
                </c:pt>
                <c:pt idx="616">
                  <c:v>2656.3</c:v>
                </c:pt>
                <c:pt idx="617">
                  <c:v>2656.3</c:v>
                </c:pt>
                <c:pt idx="618">
                  <c:v>2656.3</c:v>
                </c:pt>
                <c:pt idx="619">
                  <c:v>2656.3</c:v>
                </c:pt>
                <c:pt idx="620">
                  <c:v>2656.3</c:v>
                </c:pt>
                <c:pt idx="621">
                  <c:v>2656.3</c:v>
                </c:pt>
                <c:pt idx="622">
                  <c:v>2656.3</c:v>
                </c:pt>
                <c:pt idx="623">
                  <c:v>2656.3</c:v>
                </c:pt>
                <c:pt idx="624">
                  <c:v>2656.3</c:v>
                </c:pt>
                <c:pt idx="625">
                  <c:v>2656.3</c:v>
                </c:pt>
                <c:pt idx="626">
                  <c:v>2656.3</c:v>
                </c:pt>
                <c:pt idx="627">
                  <c:v>2656.3</c:v>
                </c:pt>
                <c:pt idx="628">
                  <c:v>2656.3</c:v>
                </c:pt>
                <c:pt idx="629">
                  <c:v>2656.3</c:v>
                </c:pt>
                <c:pt idx="630">
                  <c:v>2656.3</c:v>
                </c:pt>
                <c:pt idx="631">
                  <c:v>2656.3</c:v>
                </c:pt>
                <c:pt idx="632">
                  <c:v>2656.3</c:v>
                </c:pt>
                <c:pt idx="633">
                  <c:v>2656.3</c:v>
                </c:pt>
                <c:pt idx="634">
                  <c:v>2656.3</c:v>
                </c:pt>
                <c:pt idx="635">
                  <c:v>2656.3</c:v>
                </c:pt>
                <c:pt idx="636">
                  <c:v>2656.3</c:v>
                </c:pt>
                <c:pt idx="637">
                  <c:v>2656.3</c:v>
                </c:pt>
                <c:pt idx="638">
                  <c:v>2656.3</c:v>
                </c:pt>
                <c:pt idx="639">
                  <c:v>2656.3</c:v>
                </c:pt>
                <c:pt idx="640">
                  <c:v>2656.3</c:v>
                </c:pt>
                <c:pt idx="641">
                  <c:v>2656.3</c:v>
                </c:pt>
                <c:pt idx="642">
                  <c:v>2656.3</c:v>
                </c:pt>
                <c:pt idx="643">
                  <c:v>2656.3</c:v>
                </c:pt>
                <c:pt idx="644">
                  <c:v>2656.3</c:v>
                </c:pt>
                <c:pt idx="645">
                  <c:v>2656.3</c:v>
                </c:pt>
                <c:pt idx="646">
                  <c:v>2656.3</c:v>
                </c:pt>
                <c:pt idx="647">
                  <c:v>2656.3</c:v>
                </c:pt>
                <c:pt idx="648">
                  <c:v>2656.3</c:v>
                </c:pt>
                <c:pt idx="649">
                  <c:v>2656.3</c:v>
                </c:pt>
                <c:pt idx="650">
                  <c:v>2656.3</c:v>
                </c:pt>
                <c:pt idx="651">
                  <c:v>2656.3</c:v>
                </c:pt>
                <c:pt idx="652">
                  <c:v>2656.3</c:v>
                </c:pt>
                <c:pt idx="653">
                  <c:v>2656.3</c:v>
                </c:pt>
                <c:pt idx="654">
                  <c:v>2656.3</c:v>
                </c:pt>
                <c:pt idx="655">
                  <c:v>2656.3</c:v>
                </c:pt>
                <c:pt idx="656">
                  <c:v>2656.3</c:v>
                </c:pt>
                <c:pt idx="657">
                  <c:v>2656.3</c:v>
                </c:pt>
                <c:pt idx="658">
                  <c:v>2656.3</c:v>
                </c:pt>
                <c:pt idx="659">
                  <c:v>2656.3</c:v>
                </c:pt>
                <c:pt idx="660">
                  <c:v>2656.3</c:v>
                </c:pt>
                <c:pt idx="661">
                  <c:v>2656.3</c:v>
                </c:pt>
                <c:pt idx="662">
                  <c:v>2656.3</c:v>
                </c:pt>
                <c:pt idx="663">
                  <c:v>2656.3</c:v>
                </c:pt>
                <c:pt idx="664">
                  <c:v>2656.3</c:v>
                </c:pt>
                <c:pt idx="665">
                  <c:v>2656.3</c:v>
                </c:pt>
                <c:pt idx="666">
                  <c:v>2656.3</c:v>
                </c:pt>
                <c:pt idx="667">
                  <c:v>2656.3</c:v>
                </c:pt>
                <c:pt idx="668">
                  <c:v>2656.3</c:v>
                </c:pt>
                <c:pt idx="669">
                  <c:v>2656.3</c:v>
                </c:pt>
                <c:pt idx="670">
                  <c:v>2656.3</c:v>
                </c:pt>
                <c:pt idx="671">
                  <c:v>2656.3</c:v>
                </c:pt>
                <c:pt idx="672">
                  <c:v>2656.3</c:v>
                </c:pt>
                <c:pt idx="673">
                  <c:v>2656.3</c:v>
                </c:pt>
                <c:pt idx="674">
                  <c:v>2656.3</c:v>
                </c:pt>
                <c:pt idx="675">
                  <c:v>2656.3</c:v>
                </c:pt>
                <c:pt idx="676">
                  <c:v>2656.3</c:v>
                </c:pt>
                <c:pt idx="677">
                  <c:v>2656.3</c:v>
                </c:pt>
                <c:pt idx="678">
                  <c:v>2656.3</c:v>
                </c:pt>
                <c:pt idx="679">
                  <c:v>2656.3</c:v>
                </c:pt>
                <c:pt idx="680">
                  <c:v>2656.3</c:v>
                </c:pt>
                <c:pt idx="681">
                  <c:v>2656.3</c:v>
                </c:pt>
                <c:pt idx="682">
                  <c:v>2656.3</c:v>
                </c:pt>
                <c:pt idx="683">
                  <c:v>2656.3</c:v>
                </c:pt>
                <c:pt idx="684">
                  <c:v>2656.3</c:v>
                </c:pt>
                <c:pt idx="685">
                  <c:v>2656.3</c:v>
                </c:pt>
                <c:pt idx="686">
                  <c:v>2656.3</c:v>
                </c:pt>
                <c:pt idx="687">
                  <c:v>2656.3</c:v>
                </c:pt>
                <c:pt idx="688">
                  <c:v>2656.3</c:v>
                </c:pt>
                <c:pt idx="689">
                  <c:v>2656.3</c:v>
                </c:pt>
                <c:pt idx="690">
                  <c:v>2656.3</c:v>
                </c:pt>
                <c:pt idx="691">
                  <c:v>2656.3</c:v>
                </c:pt>
                <c:pt idx="692">
                  <c:v>2656.3</c:v>
                </c:pt>
                <c:pt idx="693">
                  <c:v>2656.3</c:v>
                </c:pt>
                <c:pt idx="694">
                  <c:v>2656.3</c:v>
                </c:pt>
                <c:pt idx="695">
                  <c:v>2656.3</c:v>
                </c:pt>
                <c:pt idx="696">
                  <c:v>2656.3</c:v>
                </c:pt>
                <c:pt idx="697">
                  <c:v>2656.3</c:v>
                </c:pt>
                <c:pt idx="698">
                  <c:v>2656.3</c:v>
                </c:pt>
                <c:pt idx="699">
                  <c:v>2656.3</c:v>
                </c:pt>
                <c:pt idx="700">
                  <c:v>2656.3</c:v>
                </c:pt>
                <c:pt idx="701">
                  <c:v>2656.3</c:v>
                </c:pt>
                <c:pt idx="702">
                  <c:v>2656.3</c:v>
                </c:pt>
                <c:pt idx="703">
                  <c:v>2656.3</c:v>
                </c:pt>
                <c:pt idx="704">
                  <c:v>2656.3</c:v>
                </c:pt>
                <c:pt idx="705">
                  <c:v>2656.3</c:v>
                </c:pt>
                <c:pt idx="706">
                  <c:v>2656.3</c:v>
                </c:pt>
                <c:pt idx="707">
                  <c:v>2656.3</c:v>
                </c:pt>
                <c:pt idx="708">
                  <c:v>2656.3</c:v>
                </c:pt>
                <c:pt idx="709">
                  <c:v>2656.3</c:v>
                </c:pt>
                <c:pt idx="710">
                  <c:v>2656.3</c:v>
                </c:pt>
                <c:pt idx="711">
                  <c:v>2656.3</c:v>
                </c:pt>
                <c:pt idx="712">
                  <c:v>2656.3</c:v>
                </c:pt>
                <c:pt idx="713">
                  <c:v>2656.3</c:v>
                </c:pt>
                <c:pt idx="714">
                  <c:v>2656.3</c:v>
                </c:pt>
                <c:pt idx="715">
                  <c:v>2656.3</c:v>
                </c:pt>
                <c:pt idx="716">
                  <c:v>2656.3</c:v>
                </c:pt>
                <c:pt idx="717">
                  <c:v>2656.3</c:v>
                </c:pt>
                <c:pt idx="718">
                  <c:v>2656.3</c:v>
                </c:pt>
                <c:pt idx="719">
                  <c:v>2656.3</c:v>
                </c:pt>
                <c:pt idx="720">
                  <c:v>2656.3</c:v>
                </c:pt>
                <c:pt idx="721">
                  <c:v>2656.3</c:v>
                </c:pt>
                <c:pt idx="722">
                  <c:v>2656.3</c:v>
                </c:pt>
                <c:pt idx="723">
                  <c:v>2656.3</c:v>
                </c:pt>
                <c:pt idx="724">
                  <c:v>2656.3</c:v>
                </c:pt>
                <c:pt idx="725">
                  <c:v>2656.3</c:v>
                </c:pt>
                <c:pt idx="726">
                  <c:v>2656.3</c:v>
                </c:pt>
                <c:pt idx="727">
                  <c:v>2656.3</c:v>
                </c:pt>
                <c:pt idx="728">
                  <c:v>2656.3</c:v>
                </c:pt>
                <c:pt idx="729">
                  <c:v>2656.3</c:v>
                </c:pt>
                <c:pt idx="730">
                  <c:v>2656.3</c:v>
                </c:pt>
                <c:pt idx="731">
                  <c:v>2656.3</c:v>
                </c:pt>
                <c:pt idx="732">
                  <c:v>2656.3</c:v>
                </c:pt>
                <c:pt idx="733">
                  <c:v>2656.3</c:v>
                </c:pt>
                <c:pt idx="734">
                  <c:v>2656.3</c:v>
                </c:pt>
                <c:pt idx="735">
                  <c:v>2656.3</c:v>
                </c:pt>
                <c:pt idx="736">
                  <c:v>2656.3</c:v>
                </c:pt>
                <c:pt idx="737">
                  <c:v>2656.3</c:v>
                </c:pt>
                <c:pt idx="738">
                  <c:v>2656.3</c:v>
                </c:pt>
                <c:pt idx="739">
                  <c:v>2656.3</c:v>
                </c:pt>
                <c:pt idx="740">
                  <c:v>2656.3</c:v>
                </c:pt>
                <c:pt idx="741">
                  <c:v>2656.3</c:v>
                </c:pt>
                <c:pt idx="742">
                  <c:v>2656.3</c:v>
                </c:pt>
                <c:pt idx="743">
                  <c:v>2656.3</c:v>
                </c:pt>
                <c:pt idx="744">
                  <c:v>2656.3</c:v>
                </c:pt>
                <c:pt idx="745">
                  <c:v>2656.3</c:v>
                </c:pt>
                <c:pt idx="746">
                  <c:v>2656.3</c:v>
                </c:pt>
                <c:pt idx="747">
                  <c:v>2656.3</c:v>
                </c:pt>
                <c:pt idx="748">
                  <c:v>2656.3</c:v>
                </c:pt>
                <c:pt idx="749">
                  <c:v>2656.3</c:v>
                </c:pt>
                <c:pt idx="750">
                  <c:v>2656.3</c:v>
                </c:pt>
                <c:pt idx="751">
                  <c:v>2656.3</c:v>
                </c:pt>
                <c:pt idx="752">
                  <c:v>2656.3</c:v>
                </c:pt>
                <c:pt idx="753">
                  <c:v>2656.3</c:v>
                </c:pt>
                <c:pt idx="754">
                  <c:v>2656.3</c:v>
                </c:pt>
                <c:pt idx="755">
                  <c:v>2656.3</c:v>
                </c:pt>
                <c:pt idx="756">
                  <c:v>2656.3</c:v>
                </c:pt>
                <c:pt idx="757">
                  <c:v>2656.3</c:v>
                </c:pt>
                <c:pt idx="758">
                  <c:v>2656.3</c:v>
                </c:pt>
                <c:pt idx="759">
                  <c:v>2656.3</c:v>
                </c:pt>
                <c:pt idx="760">
                  <c:v>2656.3</c:v>
                </c:pt>
                <c:pt idx="761">
                  <c:v>2656.3</c:v>
                </c:pt>
                <c:pt idx="762">
                  <c:v>2656.3</c:v>
                </c:pt>
                <c:pt idx="763">
                  <c:v>2656.3</c:v>
                </c:pt>
                <c:pt idx="764">
                  <c:v>2656.3</c:v>
                </c:pt>
                <c:pt idx="765">
                  <c:v>2656.3</c:v>
                </c:pt>
                <c:pt idx="766">
                  <c:v>2656.3</c:v>
                </c:pt>
                <c:pt idx="767">
                  <c:v>2656.3</c:v>
                </c:pt>
                <c:pt idx="768">
                  <c:v>2656.3</c:v>
                </c:pt>
                <c:pt idx="769">
                  <c:v>2656.3</c:v>
                </c:pt>
                <c:pt idx="770">
                  <c:v>2656.3</c:v>
                </c:pt>
                <c:pt idx="771">
                  <c:v>2656.3</c:v>
                </c:pt>
                <c:pt idx="772">
                  <c:v>2656.3</c:v>
                </c:pt>
                <c:pt idx="773">
                  <c:v>2656.3</c:v>
                </c:pt>
                <c:pt idx="774">
                  <c:v>2656.3</c:v>
                </c:pt>
                <c:pt idx="775">
                  <c:v>2656.3</c:v>
                </c:pt>
                <c:pt idx="776">
                  <c:v>2656.3</c:v>
                </c:pt>
                <c:pt idx="777">
                  <c:v>2656.3</c:v>
                </c:pt>
                <c:pt idx="778">
                  <c:v>2656.3</c:v>
                </c:pt>
                <c:pt idx="779">
                  <c:v>2656.3</c:v>
                </c:pt>
                <c:pt idx="780">
                  <c:v>2656.3</c:v>
                </c:pt>
                <c:pt idx="781">
                  <c:v>2656.3</c:v>
                </c:pt>
                <c:pt idx="782">
                  <c:v>2656.3</c:v>
                </c:pt>
                <c:pt idx="783">
                  <c:v>2656.3</c:v>
                </c:pt>
                <c:pt idx="784">
                  <c:v>2656.3</c:v>
                </c:pt>
                <c:pt idx="785">
                  <c:v>2656.3</c:v>
                </c:pt>
                <c:pt idx="786">
                  <c:v>2656.3</c:v>
                </c:pt>
                <c:pt idx="787">
                  <c:v>2656.3</c:v>
                </c:pt>
                <c:pt idx="788">
                  <c:v>2656.3</c:v>
                </c:pt>
                <c:pt idx="789">
                  <c:v>2656.3</c:v>
                </c:pt>
                <c:pt idx="790">
                  <c:v>2656.3</c:v>
                </c:pt>
                <c:pt idx="791">
                  <c:v>2656.3</c:v>
                </c:pt>
                <c:pt idx="792">
                  <c:v>2656.3</c:v>
                </c:pt>
                <c:pt idx="793">
                  <c:v>2656.3</c:v>
                </c:pt>
                <c:pt idx="794">
                  <c:v>2656.3</c:v>
                </c:pt>
                <c:pt idx="795">
                  <c:v>2656.3</c:v>
                </c:pt>
                <c:pt idx="796">
                  <c:v>2656.3</c:v>
                </c:pt>
                <c:pt idx="797">
                  <c:v>2656.3</c:v>
                </c:pt>
                <c:pt idx="798">
                  <c:v>2656.3</c:v>
                </c:pt>
                <c:pt idx="799">
                  <c:v>2656.3</c:v>
                </c:pt>
                <c:pt idx="800">
                  <c:v>2656.3</c:v>
                </c:pt>
                <c:pt idx="801">
                  <c:v>2656.3</c:v>
                </c:pt>
                <c:pt idx="802">
                  <c:v>2656.3</c:v>
                </c:pt>
                <c:pt idx="803">
                  <c:v>2656.3</c:v>
                </c:pt>
                <c:pt idx="804">
                  <c:v>2656.3</c:v>
                </c:pt>
                <c:pt idx="805">
                  <c:v>2656.3</c:v>
                </c:pt>
                <c:pt idx="806">
                  <c:v>2656.3</c:v>
                </c:pt>
                <c:pt idx="807">
                  <c:v>2656.3</c:v>
                </c:pt>
                <c:pt idx="808">
                  <c:v>2656.3</c:v>
                </c:pt>
                <c:pt idx="809">
                  <c:v>2656.3</c:v>
                </c:pt>
                <c:pt idx="810">
                  <c:v>2656.3</c:v>
                </c:pt>
                <c:pt idx="811">
                  <c:v>2656.3</c:v>
                </c:pt>
                <c:pt idx="812">
                  <c:v>2656.3</c:v>
                </c:pt>
                <c:pt idx="813">
                  <c:v>2656.3</c:v>
                </c:pt>
                <c:pt idx="814">
                  <c:v>2656.3</c:v>
                </c:pt>
                <c:pt idx="815">
                  <c:v>2656.3</c:v>
                </c:pt>
                <c:pt idx="816">
                  <c:v>2656.3</c:v>
                </c:pt>
                <c:pt idx="817">
                  <c:v>2656.3</c:v>
                </c:pt>
                <c:pt idx="818">
                  <c:v>2656.3</c:v>
                </c:pt>
                <c:pt idx="819">
                  <c:v>2656.3</c:v>
                </c:pt>
                <c:pt idx="820">
                  <c:v>2656.3</c:v>
                </c:pt>
                <c:pt idx="821">
                  <c:v>2656.3</c:v>
                </c:pt>
                <c:pt idx="822">
                  <c:v>2656.3</c:v>
                </c:pt>
                <c:pt idx="823">
                  <c:v>2656.3</c:v>
                </c:pt>
                <c:pt idx="824">
                  <c:v>2656.3</c:v>
                </c:pt>
                <c:pt idx="825">
                  <c:v>2656.3</c:v>
                </c:pt>
                <c:pt idx="826">
                  <c:v>2656.3</c:v>
                </c:pt>
                <c:pt idx="827">
                  <c:v>2656.3</c:v>
                </c:pt>
                <c:pt idx="828">
                  <c:v>2656.3</c:v>
                </c:pt>
                <c:pt idx="829">
                  <c:v>2656.3</c:v>
                </c:pt>
                <c:pt idx="830">
                  <c:v>2656.3</c:v>
                </c:pt>
                <c:pt idx="831">
                  <c:v>2656.3</c:v>
                </c:pt>
                <c:pt idx="832">
                  <c:v>2656.3</c:v>
                </c:pt>
                <c:pt idx="833">
                  <c:v>2656.3</c:v>
                </c:pt>
                <c:pt idx="834">
                  <c:v>2656.3</c:v>
                </c:pt>
                <c:pt idx="835">
                  <c:v>2656.3</c:v>
                </c:pt>
                <c:pt idx="836">
                  <c:v>2656.3</c:v>
                </c:pt>
                <c:pt idx="837">
                  <c:v>2656.3</c:v>
                </c:pt>
                <c:pt idx="838">
                  <c:v>2656.3</c:v>
                </c:pt>
                <c:pt idx="839">
                  <c:v>2656.3</c:v>
                </c:pt>
                <c:pt idx="840">
                  <c:v>2656.3</c:v>
                </c:pt>
                <c:pt idx="841">
                  <c:v>2656.3</c:v>
                </c:pt>
                <c:pt idx="842">
                  <c:v>2656.3</c:v>
                </c:pt>
                <c:pt idx="843">
                  <c:v>2656.3</c:v>
                </c:pt>
                <c:pt idx="844">
                  <c:v>2656.3</c:v>
                </c:pt>
                <c:pt idx="845">
                  <c:v>2656.3</c:v>
                </c:pt>
                <c:pt idx="846">
                  <c:v>2656.3</c:v>
                </c:pt>
                <c:pt idx="847">
                  <c:v>2656.3</c:v>
                </c:pt>
                <c:pt idx="848">
                  <c:v>2656.3</c:v>
                </c:pt>
                <c:pt idx="849">
                  <c:v>2656.3</c:v>
                </c:pt>
                <c:pt idx="850">
                  <c:v>2656.3</c:v>
                </c:pt>
                <c:pt idx="851">
                  <c:v>2656.3</c:v>
                </c:pt>
                <c:pt idx="852">
                  <c:v>2656.3</c:v>
                </c:pt>
                <c:pt idx="853">
                  <c:v>2656.3</c:v>
                </c:pt>
                <c:pt idx="854">
                  <c:v>2656.3</c:v>
                </c:pt>
                <c:pt idx="855">
                  <c:v>2656.3</c:v>
                </c:pt>
                <c:pt idx="856">
                  <c:v>2656.3</c:v>
                </c:pt>
                <c:pt idx="857">
                  <c:v>2656.3</c:v>
                </c:pt>
                <c:pt idx="858">
                  <c:v>2656.3</c:v>
                </c:pt>
                <c:pt idx="859">
                  <c:v>2656.3</c:v>
                </c:pt>
                <c:pt idx="860">
                  <c:v>2656.3</c:v>
                </c:pt>
                <c:pt idx="861">
                  <c:v>2656.3</c:v>
                </c:pt>
                <c:pt idx="862">
                  <c:v>2656.3</c:v>
                </c:pt>
                <c:pt idx="863">
                  <c:v>2656.3</c:v>
                </c:pt>
                <c:pt idx="864">
                  <c:v>2656.3</c:v>
                </c:pt>
                <c:pt idx="865">
                  <c:v>2656.3</c:v>
                </c:pt>
                <c:pt idx="866">
                  <c:v>2656.3</c:v>
                </c:pt>
                <c:pt idx="867">
                  <c:v>2656.3</c:v>
                </c:pt>
                <c:pt idx="868">
                  <c:v>2656.3</c:v>
                </c:pt>
                <c:pt idx="869">
                  <c:v>2656.3</c:v>
                </c:pt>
                <c:pt idx="870">
                  <c:v>2656.3</c:v>
                </c:pt>
                <c:pt idx="871">
                  <c:v>2656.3</c:v>
                </c:pt>
                <c:pt idx="872">
                  <c:v>2656.3</c:v>
                </c:pt>
                <c:pt idx="873">
                  <c:v>2656.3</c:v>
                </c:pt>
                <c:pt idx="874">
                  <c:v>2656.3</c:v>
                </c:pt>
                <c:pt idx="875">
                  <c:v>2656.3</c:v>
                </c:pt>
                <c:pt idx="876">
                  <c:v>2656.3</c:v>
                </c:pt>
                <c:pt idx="877">
                  <c:v>2656.3</c:v>
                </c:pt>
                <c:pt idx="878">
                  <c:v>2656.3</c:v>
                </c:pt>
                <c:pt idx="879">
                  <c:v>2656.3</c:v>
                </c:pt>
                <c:pt idx="880">
                  <c:v>2656.3</c:v>
                </c:pt>
                <c:pt idx="881">
                  <c:v>2656.3</c:v>
                </c:pt>
                <c:pt idx="882">
                  <c:v>2656.3</c:v>
                </c:pt>
                <c:pt idx="883">
                  <c:v>2656.3</c:v>
                </c:pt>
                <c:pt idx="884">
                  <c:v>2656.3</c:v>
                </c:pt>
                <c:pt idx="885">
                  <c:v>2656.3</c:v>
                </c:pt>
                <c:pt idx="886">
                  <c:v>2656.3</c:v>
                </c:pt>
                <c:pt idx="887">
                  <c:v>2656.3</c:v>
                </c:pt>
                <c:pt idx="888">
                  <c:v>2656.3</c:v>
                </c:pt>
                <c:pt idx="889">
                  <c:v>2656.3</c:v>
                </c:pt>
                <c:pt idx="890">
                  <c:v>2656.3</c:v>
                </c:pt>
                <c:pt idx="891">
                  <c:v>2656.3</c:v>
                </c:pt>
                <c:pt idx="892">
                  <c:v>2656.3</c:v>
                </c:pt>
                <c:pt idx="893">
                  <c:v>2656.3</c:v>
                </c:pt>
                <c:pt idx="894">
                  <c:v>2656.3</c:v>
                </c:pt>
                <c:pt idx="895">
                  <c:v>2656.3</c:v>
                </c:pt>
                <c:pt idx="896">
                  <c:v>2656.3</c:v>
                </c:pt>
                <c:pt idx="897">
                  <c:v>2656.3</c:v>
                </c:pt>
                <c:pt idx="898">
                  <c:v>2656.3</c:v>
                </c:pt>
                <c:pt idx="899">
                  <c:v>2656.3</c:v>
                </c:pt>
                <c:pt idx="900">
                  <c:v>2656.3</c:v>
                </c:pt>
                <c:pt idx="901">
                  <c:v>2656.3</c:v>
                </c:pt>
                <c:pt idx="902">
                  <c:v>2656.3</c:v>
                </c:pt>
                <c:pt idx="903">
                  <c:v>2656.3</c:v>
                </c:pt>
                <c:pt idx="904">
                  <c:v>2656.3</c:v>
                </c:pt>
                <c:pt idx="905">
                  <c:v>2656.3</c:v>
                </c:pt>
                <c:pt idx="906">
                  <c:v>2656.3</c:v>
                </c:pt>
                <c:pt idx="907">
                  <c:v>2656.3</c:v>
                </c:pt>
                <c:pt idx="908">
                  <c:v>2656.3</c:v>
                </c:pt>
                <c:pt idx="909">
                  <c:v>2656.3</c:v>
                </c:pt>
                <c:pt idx="910">
                  <c:v>2656.3</c:v>
                </c:pt>
                <c:pt idx="911">
                  <c:v>2656.3</c:v>
                </c:pt>
                <c:pt idx="912">
                  <c:v>2656.3</c:v>
                </c:pt>
                <c:pt idx="913">
                  <c:v>2656.3</c:v>
                </c:pt>
                <c:pt idx="914">
                  <c:v>2656.3</c:v>
                </c:pt>
                <c:pt idx="915">
                  <c:v>2656.3</c:v>
                </c:pt>
                <c:pt idx="916">
                  <c:v>2656.3</c:v>
                </c:pt>
                <c:pt idx="917">
                  <c:v>2656.3</c:v>
                </c:pt>
                <c:pt idx="918">
                  <c:v>2656.3</c:v>
                </c:pt>
                <c:pt idx="919">
                  <c:v>2656.3</c:v>
                </c:pt>
                <c:pt idx="920">
                  <c:v>2656.3</c:v>
                </c:pt>
                <c:pt idx="921">
                  <c:v>2656.3</c:v>
                </c:pt>
                <c:pt idx="922">
                  <c:v>2656.3</c:v>
                </c:pt>
                <c:pt idx="923">
                  <c:v>2656.3</c:v>
                </c:pt>
                <c:pt idx="924">
                  <c:v>2656.3</c:v>
                </c:pt>
                <c:pt idx="925">
                  <c:v>2656.3</c:v>
                </c:pt>
                <c:pt idx="926">
                  <c:v>2656.3</c:v>
                </c:pt>
                <c:pt idx="927">
                  <c:v>2656.3</c:v>
                </c:pt>
                <c:pt idx="928">
                  <c:v>2656.3</c:v>
                </c:pt>
                <c:pt idx="929">
                  <c:v>2656.3</c:v>
                </c:pt>
                <c:pt idx="930">
                  <c:v>2656.3</c:v>
                </c:pt>
                <c:pt idx="931">
                  <c:v>2656.3</c:v>
                </c:pt>
                <c:pt idx="932">
                  <c:v>2656.3</c:v>
                </c:pt>
                <c:pt idx="933">
                  <c:v>2656.3</c:v>
                </c:pt>
                <c:pt idx="934">
                  <c:v>2656.3</c:v>
                </c:pt>
                <c:pt idx="935">
                  <c:v>2656.3</c:v>
                </c:pt>
                <c:pt idx="936">
                  <c:v>2656.3</c:v>
                </c:pt>
                <c:pt idx="937">
                  <c:v>2656.3</c:v>
                </c:pt>
                <c:pt idx="938">
                  <c:v>2656.3</c:v>
                </c:pt>
                <c:pt idx="939">
                  <c:v>2656.3</c:v>
                </c:pt>
                <c:pt idx="940">
                  <c:v>2656.3</c:v>
                </c:pt>
                <c:pt idx="941">
                  <c:v>2656.3</c:v>
                </c:pt>
                <c:pt idx="942">
                  <c:v>2656.3</c:v>
                </c:pt>
                <c:pt idx="943">
                  <c:v>2656.3</c:v>
                </c:pt>
                <c:pt idx="944">
                  <c:v>2656.3</c:v>
                </c:pt>
                <c:pt idx="945">
                  <c:v>2656.3</c:v>
                </c:pt>
                <c:pt idx="946">
                  <c:v>2656.3</c:v>
                </c:pt>
                <c:pt idx="947">
                  <c:v>2656.3</c:v>
                </c:pt>
                <c:pt idx="948">
                  <c:v>2656.3</c:v>
                </c:pt>
                <c:pt idx="949">
                  <c:v>2656.3</c:v>
                </c:pt>
                <c:pt idx="950">
                  <c:v>2656.3</c:v>
                </c:pt>
                <c:pt idx="951">
                  <c:v>2656.3</c:v>
                </c:pt>
                <c:pt idx="952">
                  <c:v>2656.3</c:v>
                </c:pt>
                <c:pt idx="953">
                  <c:v>2656.3</c:v>
                </c:pt>
                <c:pt idx="954">
                  <c:v>2656.3</c:v>
                </c:pt>
                <c:pt idx="955">
                  <c:v>2656.3</c:v>
                </c:pt>
                <c:pt idx="956">
                  <c:v>2656.3</c:v>
                </c:pt>
                <c:pt idx="957">
                  <c:v>2656.3</c:v>
                </c:pt>
                <c:pt idx="958">
                  <c:v>2656.3</c:v>
                </c:pt>
                <c:pt idx="959">
                  <c:v>2656.3</c:v>
                </c:pt>
                <c:pt idx="960">
                  <c:v>2656.3</c:v>
                </c:pt>
                <c:pt idx="961">
                  <c:v>2656.3</c:v>
                </c:pt>
                <c:pt idx="962">
                  <c:v>2656.3</c:v>
                </c:pt>
                <c:pt idx="963">
                  <c:v>2656.3</c:v>
                </c:pt>
                <c:pt idx="964">
                  <c:v>2656.3</c:v>
                </c:pt>
                <c:pt idx="965">
                  <c:v>2656.3</c:v>
                </c:pt>
                <c:pt idx="966">
                  <c:v>2656.3</c:v>
                </c:pt>
                <c:pt idx="967">
                  <c:v>2656.3</c:v>
                </c:pt>
                <c:pt idx="968">
                  <c:v>2656.3</c:v>
                </c:pt>
                <c:pt idx="969">
                  <c:v>2656.3</c:v>
                </c:pt>
                <c:pt idx="970">
                  <c:v>2656.3</c:v>
                </c:pt>
                <c:pt idx="971">
                  <c:v>2656.3</c:v>
                </c:pt>
                <c:pt idx="972">
                  <c:v>2656.3</c:v>
                </c:pt>
                <c:pt idx="973">
                  <c:v>2656.3</c:v>
                </c:pt>
                <c:pt idx="974">
                  <c:v>2656.3</c:v>
                </c:pt>
                <c:pt idx="975">
                  <c:v>2656.3</c:v>
                </c:pt>
                <c:pt idx="976">
                  <c:v>2656.3</c:v>
                </c:pt>
                <c:pt idx="977">
                  <c:v>2656.3</c:v>
                </c:pt>
                <c:pt idx="978">
                  <c:v>2656.3</c:v>
                </c:pt>
                <c:pt idx="979">
                  <c:v>2656.3</c:v>
                </c:pt>
                <c:pt idx="980">
                  <c:v>2656.3</c:v>
                </c:pt>
                <c:pt idx="981">
                  <c:v>2656.3</c:v>
                </c:pt>
                <c:pt idx="982">
                  <c:v>2656.3</c:v>
                </c:pt>
                <c:pt idx="983">
                  <c:v>2656.3</c:v>
                </c:pt>
                <c:pt idx="984">
                  <c:v>2656.3</c:v>
                </c:pt>
                <c:pt idx="985">
                  <c:v>2656.3</c:v>
                </c:pt>
                <c:pt idx="986">
                  <c:v>2656.3</c:v>
                </c:pt>
                <c:pt idx="987">
                  <c:v>2656.3</c:v>
                </c:pt>
                <c:pt idx="988">
                  <c:v>2656.3</c:v>
                </c:pt>
                <c:pt idx="989">
                  <c:v>2656.3</c:v>
                </c:pt>
                <c:pt idx="990">
                  <c:v>2656.3</c:v>
                </c:pt>
                <c:pt idx="991">
                  <c:v>2656.3</c:v>
                </c:pt>
                <c:pt idx="992">
                  <c:v>2656.3</c:v>
                </c:pt>
                <c:pt idx="993">
                  <c:v>2656.3</c:v>
                </c:pt>
                <c:pt idx="994">
                  <c:v>2656.3</c:v>
                </c:pt>
                <c:pt idx="995">
                  <c:v>2656.3</c:v>
                </c:pt>
                <c:pt idx="996">
                  <c:v>2656.3</c:v>
                </c:pt>
                <c:pt idx="997">
                  <c:v>2656.3</c:v>
                </c:pt>
                <c:pt idx="998">
                  <c:v>2656.3</c:v>
                </c:pt>
                <c:pt idx="999">
                  <c:v>2656.3</c:v>
                </c:pt>
                <c:pt idx="1000">
                  <c:v>2656.3</c:v>
                </c:pt>
                <c:pt idx="1001">
                  <c:v>2656.3</c:v>
                </c:pt>
                <c:pt idx="1002">
                  <c:v>2656.3</c:v>
                </c:pt>
                <c:pt idx="1003">
                  <c:v>2656.3</c:v>
                </c:pt>
                <c:pt idx="1004">
                  <c:v>2656.3</c:v>
                </c:pt>
                <c:pt idx="1005">
                  <c:v>2656.3</c:v>
                </c:pt>
                <c:pt idx="1006">
                  <c:v>2656.3</c:v>
                </c:pt>
                <c:pt idx="1007">
                  <c:v>2656.3</c:v>
                </c:pt>
                <c:pt idx="1008">
                  <c:v>2656.3</c:v>
                </c:pt>
                <c:pt idx="1009">
                  <c:v>2656.3</c:v>
                </c:pt>
                <c:pt idx="1010">
                  <c:v>2656.3</c:v>
                </c:pt>
                <c:pt idx="1011">
                  <c:v>2656.3</c:v>
                </c:pt>
                <c:pt idx="1012">
                  <c:v>2656.3</c:v>
                </c:pt>
                <c:pt idx="1013">
                  <c:v>2656.3</c:v>
                </c:pt>
                <c:pt idx="1014">
                  <c:v>2656.3</c:v>
                </c:pt>
                <c:pt idx="1015">
                  <c:v>2656.3</c:v>
                </c:pt>
                <c:pt idx="1016">
                  <c:v>2656.3</c:v>
                </c:pt>
                <c:pt idx="1017">
                  <c:v>2656.3</c:v>
                </c:pt>
                <c:pt idx="1018">
                  <c:v>2656.3</c:v>
                </c:pt>
                <c:pt idx="1019">
                  <c:v>2656.3</c:v>
                </c:pt>
                <c:pt idx="1020">
                  <c:v>2656.3</c:v>
                </c:pt>
                <c:pt idx="1021">
                  <c:v>2656.3</c:v>
                </c:pt>
                <c:pt idx="1022">
                  <c:v>2656.3</c:v>
                </c:pt>
                <c:pt idx="1023">
                  <c:v>2656.3</c:v>
                </c:pt>
                <c:pt idx="1024">
                  <c:v>2656.3</c:v>
                </c:pt>
                <c:pt idx="1025">
                  <c:v>2656.3</c:v>
                </c:pt>
                <c:pt idx="1026">
                  <c:v>2656.3</c:v>
                </c:pt>
                <c:pt idx="1027">
                  <c:v>2656.3</c:v>
                </c:pt>
                <c:pt idx="1028">
                  <c:v>2656.3</c:v>
                </c:pt>
                <c:pt idx="1029">
                  <c:v>2656.3</c:v>
                </c:pt>
                <c:pt idx="1030">
                  <c:v>2656.3</c:v>
                </c:pt>
                <c:pt idx="1031">
                  <c:v>2656.3</c:v>
                </c:pt>
                <c:pt idx="1032">
                  <c:v>2656.3</c:v>
                </c:pt>
                <c:pt idx="1033">
                  <c:v>2656.3</c:v>
                </c:pt>
                <c:pt idx="1034">
                  <c:v>2656.3</c:v>
                </c:pt>
                <c:pt idx="1035">
                  <c:v>2656.3</c:v>
                </c:pt>
                <c:pt idx="1036">
                  <c:v>2656.3</c:v>
                </c:pt>
                <c:pt idx="1037">
                  <c:v>2656.3</c:v>
                </c:pt>
                <c:pt idx="1038">
                  <c:v>2656.3</c:v>
                </c:pt>
                <c:pt idx="1039">
                  <c:v>2656.3</c:v>
                </c:pt>
                <c:pt idx="1040">
                  <c:v>2656.3</c:v>
                </c:pt>
                <c:pt idx="1041">
                  <c:v>2656.3</c:v>
                </c:pt>
                <c:pt idx="1042">
                  <c:v>2656.3</c:v>
                </c:pt>
                <c:pt idx="1043">
                  <c:v>2656.3</c:v>
                </c:pt>
                <c:pt idx="1044">
                  <c:v>2656.3</c:v>
                </c:pt>
                <c:pt idx="1045">
                  <c:v>2656.3</c:v>
                </c:pt>
                <c:pt idx="1046">
                  <c:v>2656.3</c:v>
                </c:pt>
                <c:pt idx="1047">
                  <c:v>2656.3</c:v>
                </c:pt>
                <c:pt idx="1048">
                  <c:v>2656.3</c:v>
                </c:pt>
                <c:pt idx="1049">
                  <c:v>2656.3</c:v>
                </c:pt>
                <c:pt idx="1050">
                  <c:v>2656.3</c:v>
                </c:pt>
                <c:pt idx="1051">
                  <c:v>2656.3</c:v>
                </c:pt>
                <c:pt idx="1052">
                  <c:v>2656.3</c:v>
                </c:pt>
                <c:pt idx="1053">
                  <c:v>2656.3</c:v>
                </c:pt>
                <c:pt idx="1054">
                  <c:v>2656.3</c:v>
                </c:pt>
                <c:pt idx="1055">
                  <c:v>2656.3</c:v>
                </c:pt>
                <c:pt idx="1056">
                  <c:v>2656.3</c:v>
                </c:pt>
                <c:pt idx="1057">
                  <c:v>2656.3</c:v>
                </c:pt>
                <c:pt idx="1058">
                  <c:v>2656.3</c:v>
                </c:pt>
                <c:pt idx="1059">
                  <c:v>2656.3</c:v>
                </c:pt>
                <c:pt idx="1060">
                  <c:v>2656.3</c:v>
                </c:pt>
                <c:pt idx="1061">
                  <c:v>2656.3</c:v>
                </c:pt>
                <c:pt idx="1062">
                  <c:v>2656.3</c:v>
                </c:pt>
                <c:pt idx="1063">
                  <c:v>2656.3</c:v>
                </c:pt>
                <c:pt idx="1064">
                  <c:v>2656.3</c:v>
                </c:pt>
                <c:pt idx="1065">
                  <c:v>2656.3</c:v>
                </c:pt>
                <c:pt idx="1066">
                  <c:v>2656.3</c:v>
                </c:pt>
                <c:pt idx="1067">
                  <c:v>2656.3</c:v>
                </c:pt>
                <c:pt idx="1068">
                  <c:v>2656.3</c:v>
                </c:pt>
                <c:pt idx="1069">
                  <c:v>2656.3</c:v>
                </c:pt>
                <c:pt idx="1070">
                  <c:v>2656.3</c:v>
                </c:pt>
                <c:pt idx="1071">
                  <c:v>2656.3</c:v>
                </c:pt>
                <c:pt idx="1072">
                  <c:v>2656.3</c:v>
                </c:pt>
                <c:pt idx="1073">
                  <c:v>2656.3</c:v>
                </c:pt>
                <c:pt idx="1074">
                  <c:v>2656.3</c:v>
                </c:pt>
                <c:pt idx="1075">
                  <c:v>2656.3</c:v>
                </c:pt>
                <c:pt idx="1076">
                  <c:v>2656.3</c:v>
                </c:pt>
                <c:pt idx="1077">
                  <c:v>2656.3</c:v>
                </c:pt>
                <c:pt idx="1078">
                  <c:v>2656.3</c:v>
                </c:pt>
                <c:pt idx="1079">
                  <c:v>2656.3</c:v>
                </c:pt>
                <c:pt idx="1080">
                  <c:v>2656.3</c:v>
                </c:pt>
                <c:pt idx="1081">
                  <c:v>2656.3</c:v>
                </c:pt>
                <c:pt idx="1082">
                  <c:v>2656.3</c:v>
                </c:pt>
                <c:pt idx="1083">
                  <c:v>2656.3</c:v>
                </c:pt>
                <c:pt idx="1084">
                  <c:v>2656.3</c:v>
                </c:pt>
                <c:pt idx="1085">
                  <c:v>2656.3</c:v>
                </c:pt>
                <c:pt idx="1086">
                  <c:v>2656.3</c:v>
                </c:pt>
                <c:pt idx="1087">
                  <c:v>2656.3</c:v>
                </c:pt>
                <c:pt idx="1088">
                  <c:v>2656.3</c:v>
                </c:pt>
                <c:pt idx="1089">
                  <c:v>2656.3</c:v>
                </c:pt>
                <c:pt idx="1090">
                  <c:v>2656.3</c:v>
                </c:pt>
                <c:pt idx="1091">
                  <c:v>2656.3</c:v>
                </c:pt>
                <c:pt idx="1092">
                  <c:v>2656.3</c:v>
                </c:pt>
                <c:pt idx="1093">
                  <c:v>2656.3</c:v>
                </c:pt>
                <c:pt idx="1094">
                  <c:v>2656.3</c:v>
                </c:pt>
                <c:pt idx="1095">
                  <c:v>2656.3</c:v>
                </c:pt>
                <c:pt idx="1096">
                  <c:v>2656.3</c:v>
                </c:pt>
                <c:pt idx="1097">
                  <c:v>2656.3</c:v>
                </c:pt>
                <c:pt idx="1098">
                  <c:v>2656.3</c:v>
                </c:pt>
                <c:pt idx="1099">
                  <c:v>2656.3</c:v>
                </c:pt>
                <c:pt idx="1100">
                  <c:v>2656.3</c:v>
                </c:pt>
                <c:pt idx="1101">
                  <c:v>2656.3</c:v>
                </c:pt>
                <c:pt idx="1102">
                  <c:v>2656.3</c:v>
                </c:pt>
                <c:pt idx="1103">
                  <c:v>2656.3</c:v>
                </c:pt>
                <c:pt idx="1104">
                  <c:v>2656.3</c:v>
                </c:pt>
                <c:pt idx="1105">
                  <c:v>2656.3</c:v>
                </c:pt>
                <c:pt idx="1106">
                  <c:v>2656.3</c:v>
                </c:pt>
                <c:pt idx="1107">
                  <c:v>2656.3</c:v>
                </c:pt>
                <c:pt idx="1108">
                  <c:v>2656.3</c:v>
                </c:pt>
                <c:pt idx="1109">
                  <c:v>2656.3</c:v>
                </c:pt>
                <c:pt idx="1110">
                  <c:v>2656.3</c:v>
                </c:pt>
                <c:pt idx="1111">
                  <c:v>2656.3</c:v>
                </c:pt>
                <c:pt idx="1112">
                  <c:v>2656.3</c:v>
                </c:pt>
                <c:pt idx="1113">
                  <c:v>2656.3</c:v>
                </c:pt>
                <c:pt idx="1114">
                  <c:v>2656.3</c:v>
                </c:pt>
                <c:pt idx="1115">
                  <c:v>2656.3</c:v>
                </c:pt>
                <c:pt idx="1116">
                  <c:v>2656.3</c:v>
                </c:pt>
                <c:pt idx="1117">
                  <c:v>2656.3</c:v>
                </c:pt>
                <c:pt idx="1118">
                  <c:v>2656.3</c:v>
                </c:pt>
                <c:pt idx="1119">
                  <c:v>2656.3</c:v>
                </c:pt>
                <c:pt idx="1120">
                  <c:v>2656.3</c:v>
                </c:pt>
                <c:pt idx="1121">
                  <c:v>2656.3</c:v>
                </c:pt>
                <c:pt idx="1122">
                  <c:v>2656.3</c:v>
                </c:pt>
                <c:pt idx="1123">
                  <c:v>2656.3</c:v>
                </c:pt>
                <c:pt idx="1124">
                  <c:v>2656.3</c:v>
                </c:pt>
                <c:pt idx="1125">
                  <c:v>2656.3</c:v>
                </c:pt>
                <c:pt idx="1126">
                  <c:v>2656.3</c:v>
                </c:pt>
                <c:pt idx="1127">
                  <c:v>2656.3</c:v>
                </c:pt>
                <c:pt idx="1128">
                  <c:v>2656.3</c:v>
                </c:pt>
                <c:pt idx="1129">
                  <c:v>2656.3</c:v>
                </c:pt>
                <c:pt idx="1130">
                  <c:v>2656.3</c:v>
                </c:pt>
                <c:pt idx="1131">
                  <c:v>2656.3</c:v>
                </c:pt>
                <c:pt idx="1132">
                  <c:v>2656.3</c:v>
                </c:pt>
                <c:pt idx="1133">
                  <c:v>2656.3</c:v>
                </c:pt>
                <c:pt idx="1134">
                  <c:v>2656.3</c:v>
                </c:pt>
                <c:pt idx="1135">
                  <c:v>2656.3</c:v>
                </c:pt>
                <c:pt idx="1136">
                  <c:v>2656.3</c:v>
                </c:pt>
                <c:pt idx="1137">
                  <c:v>2656.3</c:v>
                </c:pt>
                <c:pt idx="1138">
                  <c:v>2656.3</c:v>
                </c:pt>
                <c:pt idx="1139">
                  <c:v>2656.3</c:v>
                </c:pt>
                <c:pt idx="1140">
                  <c:v>2656.3</c:v>
                </c:pt>
                <c:pt idx="1141">
                  <c:v>2656.3</c:v>
                </c:pt>
                <c:pt idx="1142">
                  <c:v>2656.3</c:v>
                </c:pt>
                <c:pt idx="1143">
                  <c:v>2656.3</c:v>
                </c:pt>
                <c:pt idx="1144">
                  <c:v>2656.3</c:v>
                </c:pt>
                <c:pt idx="1145">
                  <c:v>2656.3</c:v>
                </c:pt>
                <c:pt idx="1146">
                  <c:v>2656.3</c:v>
                </c:pt>
                <c:pt idx="1147">
                  <c:v>2656.3</c:v>
                </c:pt>
                <c:pt idx="1148">
                  <c:v>2656.3</c:v>
                </c:pt>
                <c:pt idx="1149">
                  <c:v>2656.3</c:v>
                </c:pt>
                <c:pt idx="1150">
                  <c:v>2656.3</c:v>
                </c:pt>
                <c:pt idx="1151">
                  <c:v>2656.3</c:v>
                </c:pt>
                <c:pt idx="1152">
                  <c:v>2656.3</c:v>
                </c:pt>
                <c:pt idx="1153">
                  <c:v>2656.3</c:v>
                </c:pt>
                <c:pt idx="1154">
                  <c:v>2656.3</c:v>
                </c:pt>
                <c:pt idx="1155">
                  <c:v>2656.3</c:v>
                </c:pt>
                <c:pt idx="1156">
                  <c:v>2656.3</c:v>
                </c:pt>
                <c:pt idx="1157">
                  <c:v>2656.3</c:v>
                </c:pt>
                <c:pt idx="1158">
                  <c:v>2656.3</c:v>
                </c:pt>
                <c:pt idx="1159">
                  <c:v>2656.3</c:v>
                </c:pt>
                <c:pt idx="1160">
                  <c:v>2656.3</c:v>
                </c:pt>
                <c:pt idx="1161">
                  <c:v>2656.3</c:v>
                </c:pt>
                <c:pt idx="1162">
                  <c:v>2656.3</c:v>
                </c:pt>
                <c:pt idx="1163">
                  <c:v>2656.3</c:v>
                </c:pt>
                <c:pt idx="1164">
                  <c:v>2656.3</c:v>
                </c:pt>
                <c:pt idx="1165">
                  <c:v>2656.3</c:v>
                </c:pt>
                <c:pt idx="1166">
                  <c:v>2656.3</c:v>
                </c:pt>
                <c:pt idx="1167">
                  <c:v>2656.3</c:v>
                </c:pt>
                <c:pt idx="1168">
                  <c:v>2656.3</c:v>
                </c:pt>
                <c:pt idx="1169">
                  <c:v>2656.3</c:v>
                </c:pt>
                <c:pt idx="1170">
                  <c:v>2656.3</c:v>
                </c:pt>
                <c:pt idx="1171">
                  <c:v>2656.3</c:v>
                </c:pt>
                <c:pt idx="1172">
                  <c:v>2656.3</c:v>
                </c:pt>
                <c:pt idx="1173">
                  <c:v>2656.3</c:v>
                </c:pt>
                <c:pt idx="1174">
                  <c:v>2656.3</c:v>
                </c:pt>
                <c:pt idx="1175">
                  <c:v>2656.3</c:v>
                </c:pt>
                <c:pt idx="1176">
                  <c:v>2656.3</c:v>
                </c:pt>
                <c:pt idx="1177">
                  <c:v>2656.3</c:v>
                </c:pt>
                <c:pt idx="1178">
                  <c:v>2656.3</c:v>
                </c:pt>
                <c:pt idx="1179">
                  <c:v>2656.3</c:v>
                </c:pt>
                <c:pt idx="1180">
                  <c:v>2656.3</c:v>
                </c:pt>
                <c:pt idx="1181">
                  <c:v>2656.3</c:v>
                </c:pt>
                <c:pt idx="1182">
                  <c:v>2656.3</c:v>
                </c:pt>
                <c:pt idx="1183">
                  <c:v>2656.3</c:v>
                </c:pt>
                <c:pt idx="1184">
                  <c:v>2656.3</c:v>
                </c:pt>
                <c:pt idx="1185">
                  <c:v>2656.3</c:v>
                </c:pt>
                <c:pt idx="1186">
                  <c:v>2656.3</c:v>
                </c:pt>
                <c:pt idx="1187">
                  <c:v>2656.3</c:v>
                </c:pt>
                <c:pt idx="1188">
                  <c:v>2656.3</c:v>
                </c:pt>
                <c:pt idx="1189">
                  <c:v>2656.3</c:v>
                </c:pt>
                <c:pt idx="1190">
                  <c:v>2656.3</c:v>
                </c:pt>
                <c:pt idx="1191">
                  <c:v>2656.3</c:v>
                </c:pt>
                <c:pt idx="1192">
                  <c:v>2656.3</c:v>
                </c:pt>
                <c:pt idx="1193">
                  <c:v>2656.3</c:v>
                </c:pt>
                <c:pt idx="1194">
                  <c:v>2656.3</c:v>
                </c:pt>
                <c:pt idx="1195">
                  <c:v>2656.3</c:v>
                </c:pt>
                <c:pt idx="1196">
                  <c:v>2656.3</c:v>
                </c:pt>
                <c:pt idx="1197">
                  <c:v>2656.3</c:v>
                </c:pt>
                <c:pt idx="1198">
                  <c:v>2656.3</c:v>
                </c:pt>
                <c:pt idx="1199">
                  <c:v>2656.3</c:v>
                </c:pt>
                <c:pt idx="1200">
                  <c:v>2656.3</c:v>
                </c:pt>
                <c:pt idx="1201">
                  <c:v>2656.3</c:v>
                </c:pt>
                <c:pt idx="1202">
                  <c:v>2656.3</c:v>
                </c:pt>
                <c:pt idx="1203">
                  <c:v>2656.3</c:v>
                </c:pt>
                <c:pt idx="1204">
                  <c:v>2656.3</c:v>
                </c:pt>
                <c:pt idx="1205">
                  <c:v>2656.3</c:v>
                </c:pt>
                <c:pt idx="1206">
                  <c:v>2656.3</c:v>
                </c:pt>
                <c:pt idx="1207">
                  <c:v>2656.3</c:v>
                </c:pt>
                <c:pt idx="1208">
                  <c:v>2656.3</c:v>
                </c:pt>
                <c:pt idx="1209">
                  <c:v>2656.3</c:v>
                </c:pt>
                <c:pt idx="1210">
                  <c:v>2656.3</c:v>
                </c:pt>
                <c:pt idx="1211">
                  <c:v>2656.3</c:v>
                </c:pt>
                <c:pt idx="1212">
                  <c:v>2656.3</c:v>
                </c:pt>
                <c:pt idx="1213">
                  <c:v>2656.3</c:v>
                </c:pt>
                <c:pt idx="1214">
                  <c:v>2656.3</c:v>
                </c:pt>
                <c:pt idx="1215">
                  <c:v>2656.3</c:v>
                </c:pt>
                <c:pt idx="1216">
                  <c:v>2656.3</c:v>
                </c:pt>
                <c:pt idx="1217">
                  <c:v>2656.3</c:v>
                </c:pt>
                <c:pt idx="1218">
                  <c:v>2656.3</c:v>
                </c:pt>
                <c:pt idx="1219">
                  <c:v>2656.3</c:v>
                </c:pt>
                <c:pt idx="1220">
                  <c:v>2656.3</c:v>
                </c:pt>
                <c:pt idx="1221">
                  <c:v>2656.3</c:v>
                </c:pt>
                <c:pt idx="1222">
                  <c:v>2656.3</c:v>
                </c:pt>
                <c:pt idx="1223">
                  <c:v>2656.3</c:v>
                </c:pt>
                <c:pt idx="1224">
                  <c:v>2656.3</c:v>
                </c:pt>
                <c:pt idx="1225">
                  <c:v>2656.3</c:v>
                </c:pt>
                <c:pt idx="1226">
                  <c:v>2656.3</c:v>
                </c:pt>
                <c:pt idx="1227">
                  <c:v>2656.3</c:v>
                </c:pt>
                <c:pt idx="1228">
                  <c:v>2656.3</c:v>
                </c:pt>
                <c:pt idx="1229">
                  <c:v>2656.3</c:v>
                </c:pt>
                <c:pt idx="1230">
                  <c:v>2656.3</c:v>
                </c:pt>
                <c:pt idx="1231">
                  <c:v>2656.3</c:v>
                </c:pt>
                <c:pt idx="1232">
                  <c:v>2656.3</c:v>
                </c:pt>
                <c:pt idx="1233">
                  <c:v>2656.3</c:v>
                </c:pt>
                <c:pt idx="1234">
                  <c:v>2656.3</c:v>
                </c:pt>
                <c:pt idx="1235">
                  <c:v>2656.3</c:v>
                </c:pt>
                <c:pt idx="1236">
                  <c:v>2656.3</c:v>
                </c:pt>
                <c:pt idx="1237">
                  <c:v>2656.3</c:v>
                </c:pt>
                <c:pt idx="1238">
                  <c:v>2656.3</c:v>
                </c:pt>
                <c:pt idx="1239">
                  <c:v>2656.3</c:v>
                </c:pt>
                <c:pt idx="1240">
                  <c:v>2656.3</c:v>
                </c:pt>
                <c:pt idx="1241">
                  <c:v>2656.3</c:v>
                </c:pt>
                <c:pt idx="1242">
                  <c:v>2656.3</c:v>
                </c:pt>
                <c:pt idx="1243">
                  <c:v>2656.3</c:v>
                </c:pt>
                <c:pt idx="1244">
                  <c:v>2656.3</c:v>
                </c:pt>
                <c:pt idx="1245">
                  <c:v>2656.3</c:v>
                </c:pt>
                <c:pt idx="1246">
                  <c:v>2656.3</c:v>
                </c:pt>
                <c:pt idx="1247">
                  <c:v>2656.3</c:v>
                </c:pt>
                <c:pt idx="1248">
                  <c:v>2656.3</c:v>
                </c:pt>
                <c:pt idx="1249">
                  <c:v>2656.3</c:v>
                </c:pt>
                <c:pt idx="1250">
                  <c:v>2656.3</c:v>
                </c:pt>
                <c:pt idx="1251">
                  <c:v>2656.3</c:v>
                </c:pt>
                <c:pt idx="1252">
                  <c:v>2656.3</c:v>
                </c:pt>
                <c:pt idx="1253">
                  <c:v>2656.3</c:v>
                </c:pt>
                <c:pt idx="1254">
                  <c:v>2656.3</c:v>
                </c:pt>
                <c:pt idx="1255">
                  <c:v>2656.3</c:v>
                </c:pt>
                <c:pt idx="1256">
                  <c:v>2656.3</c:v>
                </c:pt>
                <c:pt idx="1257">
                  <c:v>2656.3</c:v>
                </c:pt>
                <c:pt idx="1258">
                  <c:v>2656.3</c:v>
                </c:pt>
                <c:pt idx="1259">
                  <c:v>2656.3</c:v>
                </c:pt>
                <c:pt idx="1260">
                  <c:v>2656.3</c:v>
                </c:pt>
                <c:pt idx="1261">
                  <c:v>2656.3</c:v>
                </c:pt>
                <c:pt idx="1262">
                  <c:v>2656.3</c:v>
                </c:pt>
                <c:pt idx="1263">
                  <c:v>2656.3</c:v>
                </c:pt>
                <c:pt idx="1264">
                  <c:v>2656.3</c:v>
                </c:pt>
                <c:pt idx="1265">
                  <c:v>2656.3</c:v>
                </c:pt>
                <c:pt idx="1266">
                  <c:v>2656.3</c:v>
                </c:pt>
                <c:pt idx="1267">
                  <c:v>2656.3</c:v>
                </c:pt>
                <c:pt idx="1268">
                  <c:v>2656.3</c:v>
                </c:pt>
                <c:pt idx="1269">
                  <c:v>2656.3</c:v>
                </c:pt>
                <c:pt idx="1270">
                  <c:v>2656.3</c:v>
                </c:pt>
                <c:pt idx="1271">
                  <c:v>2656.3</c:v>
                </c:pt>
                <c:pt idx="1272">
                  <c:v>2656.3</c:v>
                </c:pt>
                <c:pt idx="1273">
                  <c:v>2656.3</c:v>
                </c:pt>
                <c:pt idx="1274">
                  <c:v>2656.3</c:v>
                </c:pt>
                <c:pt idx="1275">
                  <c:v>2656.3</c:v>
                </c:pt>
                <c:pt idx="1276">
                  <c:v>2656.3</c:v>
                </c:pt>
                <c:pt idx="1277">
                  <c:v>2656.3</c:v>
                </c:pt>
                <c:pt idx="1278">
                  <c:v>2656.3</c:v>
                </c:pt>
                <c:pt idx="1279">
                  <c:v>2656.3</c:v>
                </c:pt>
                <c:pt idx="1280">
                  <c:v>2656.3</c:v>
                </c:pt>
                <c:pt idx="1281">
                  <c:v>2656.3</c:v>
                </c:pt>
                <c:pt idx="1282">
                  <c:v>2656.3</c:v>
                </c:pt>
                <c:pt idx="1283">
                  <c:v>2656.3</c:v>
                </c:pt>
                <c:pt idx="1284">
                  <c:v>2656.3</c:v>
                </c:pt>
                <c:pt idx="1285">
                  <c:v>2656.3</c:v>
                </c:pt>
                <c:pt idx="1286">
                  <c:v>2656.3</c:v>
                </c:pt>
                <c:pt idx="1287">
                  <c:v>2656.3</c:v>
                </c:pt>
                <c:pt idx="1288">
                  <c:v>2656.3</c:v>
                </c:pt>
                <c:pt idx="1289">
                  <c:v>2656.3</c:v>
                </c:pt>
                <c:pt idx="1290">
                  <c:v>2656.3</c:v>
                </c:pt>
                <c:pt idx="1291">
                  <c:v>2656.3</c:v>
                </c:pt>
                <c:pt idx="1292">
                  <c:v>2656.3</c:v>
                </c:pt>
                <c:pt idx="1293">
                  <c:v>2656.3</c:v>
                </c:pt>
                <c:pt idx="1294">
                  <c:v>2656.3</c:v>
                </c:pt>
                <c:pt idx="1295">
                  <c:v>2656.3</c:v>
                </c:pt>
                <c:pt idx="1296">
                  <c:v>2656.3</c:v>
                </c:pt>
                <c:pt idx="1297">
                  <c:v>2656.3</c:v>
                </c:pt>
                <c:pt idx="1298">
                  <c:v>2656.3</c:v>
                </c:pt>
                <c:pt idx="1299">
                  <c:v>2656.3</c:v>
                </c:pt>
                <c:pt idx="1300">
                  <c:v>2656.3</c:v>
                </c:pt>
                <c:pt idx="1301">
                  <c:v>2656.3</c:v>
                </c:pt>
                <c:pt idx="1302">
                  <c:v>2656.3</c:v>
                </c:pt>
                <c:pt idx="1303">
                  <c:v>2656.3</c:v>
                </c:pt>
                <c:pt idx="1304">
                  <c:v>2656.3</c:v>
                </c:pt>
                <c:pt idx="1305">
                  <c:v>2656.3</c:v>
                </c:pt>
                <c:pt idx="1306">
                  <c:v>2656.3</c:v>
                </c:pt>
                <c:pt idx="1307">
                  <c:v>2656.3</c:v>
                </c:pt>
                <c:pt idx="1308">
                  <c:v>2656.3</c:v>
                </c:pt>
                <c:pt idx="1309">
                  <c:v>2656.3</c:v>
                </c:pt>
                <c:pt idx="1310">
                  <c:v>2656.3</c:v>
                </c:pt>
                <c:pt idx="1311">
                  <c:v>2656.3</c:v>
                </c:pt>
                <c:pt idx="1312">
                  <c:v>2656.3</c:v>
                </c:pt>
                <c:pt idx="1313">
                  <c:v>2656.3</c:v>
                </c:pt>
                <c:pt idx="1314">
                  <c:v>2656.3</c:v>
                </c:pt>
                <c:pt idx="1315">
                  <c:v>2656.3</c:v>
                </c:pt>
                <c:pt idx="1316">
                  <c:v>2656.3</c:v>
                </c:pt>
                <c:pt idx="1317">
                  <c:v>2656.3</c:v>
                </c:pt>
                <c:pt idx="1318">
                  <c:v>2656.3</c:v>
                </c:pt>
                <c:pt idx="1319">
                  <c:v>2656.3</c:v>
                </c:pt>
                <c:pt idx="1320">
                  <c:v>2656.3</c:v>
                </c:pt>
                <c:pt idx="1321">
                  <c:v>2656.3</c:v>
                </c:pt>
                <c:pt idx="1322">
                  <c:v>2656.3</c:v>
                </c:pt>
                <c:pt idx="1323">
                  <c:v>2656.3</c:v>
                </c:pt>
                <c:pt idx="1324">
                  <c:v>2656.3</c:v>
                </c:pt>
                <c:pt idx="1325">
                  <c:v>2656.3</c:v>
                </c:pt>
                <c:pt idx="1326">
                  <c:v>2656.3</c:v>
                </c:pt>
                <c:pt idx="1327">
                  <c:v>2656.3</c:v>
                </c:pt>
                <c:pt idx="1328">
                  <c:v>2656.3</c:v>
                </c:pt>
                <c:pt idx="1329">
                  <c:v>2656.3</c:v>
                </c:pt>
                <c:pt idx="1330">
                  <c:v>2656.3</c:v>
                </c:pt>
                <c:pt idx="1331">
                  <c:v>2656.3</c:v>
                </c:pt>
                <c:pt idx="1332">
                  <c:v>2656.3</c:v>
                </c:pt>
                <c:pt idx="1333">
                  <c:v>2656.3</c:v>
                </c:pt>
                <c:pt idx="1334">
                  <c:v>2656.3</c:v>
                </c:pt>
                <c:pt idx="1335">
                  <c:v>2656.3</c:v>
                </c:pt>
                <c:pt idx="1336">
                  <c:v>2656.3</c:v>
                </c:pt>
                <c:pt idx="1337">
                  <c:v>2656.3</c:v>
                </c:pt>
                <c:pt idx="1338">
                  <c:v>2656.3</c:v>
                </c:pt>
                <c:pt idx="1339">
                  <c:v>2656.3</c:v>
                </c:pt>
                <c:pt idx="1340">
                  <c:v>2656.3</c:v>
                </c:pt>
                <c:pt idx="1341">
                  <c:v>2656.3</c:v>
                </c:pt>
                <c:pt idx="1342">
                  <c:v>2656.3</c:v>
                </c:pt>
                <c:pt idx="1343">
                  <c:v>2656.3</c:v>
                </c:pt>
                <c:pt idx="1344">
                  <c:v>2656.3</c:v>
                </c:pt>
                <c:pt idx="1345">
                  <c:v>2656.3</c:v>
                </c:pt>
                <c:pt idx="1346">
                  <c:v>2656.3</c:v>
                </c:pt>
                <c:pt idx="1347">
                  <c:v>2656.3</c:v>
                </c:pt>
                <c:pt idx="1348">
                  <c:v>2656.3</c:v>
                </c:pt>
                <c:pt idx="1349">
                  <c:v>2656.3</c:v>
                </c:pt>
                <c:pt idx="1350">
                  <c:v>2656.3</c:v>
                </c:pt>
                <c:pt idx="1351">
                  <c:v>2656.3</c:v>
                </c:pt>
                <c:pt idx="1352">
                  <c:v>2656.3</c:v>
                </c:pt>
                <c:pt idx="1353">
                  <c:v>2656.3</c:v>
                </c:pt>
                <c:pt idx="1354">
                  <c:v>2656.3</c:v>
                </c:pt>
                <c:pt idx="1355">
                  <c:v>2656.3</c:v>
                </c:pt>
                <c:pt idx="1356">
                  <c:v>2656.3</c:v>
                </c:pt>
                <c:pt idx="1357">
                  <c:v>2656.3</c:v>
                </c:pt>
                <c:pt idx="1358">
                  <c:v>2656.3</c:v>
                </c:pt>
                <c:pt idx="1359">
                  <c:v>2656.3</c:v>
                </c:pt>
                <c:pt idx="1360">
                  <c:v>2656.3</c:v>
                </c:pt>
                <c:pt idx="1361">
                  <c:v>2656.3</c:v>
                </c:pt>
                <c:pt idx="1362">
                  <c:v>2656.3</c:v>
                </c:pt>
                <c:pt idx="1363">
                  <c:v>2656.3</c:v>
                </c:pt>
                <c:pt idx="1364">
                  <c:v>2656.3</c:v>
                </c:pt>
                <c:pt idx="1365">
                  <c:v>2656.3</c:v>
                </c:pt>
                <c:pt idx="1366">
                  <c:v>2656.3</c:v>
                </c:pt>
                <c:pt idx="1367">
                  <c:v>2656.3</c:v>
                </c:pt>
                <c:pt idx="1368">
                  <c:v>2656.3</c:v>
                </c:pt>
                <c:pt idx="1369">
                  <c:v>2656.3</c:v>
                </c:pt>
                <c:pt idx="1370">
                  <c:v>2656.3</c:v>
                </c:pt>
                <c:pt idx="1371">
                  <c:v>2656.3</c:v>
                </c:pt>
                <c:pt idx="1372">
                  <c:v>2656.3</c:v>
                </c:pt>
                <c:pt idx="1373">
                  <c:v>2656.3</c:v>
                </c:pt>
                <c:pt idx="1374">
                  <c:v>2656.3</c:v>
                </c:pt>
                <c:pt idx="1375">
                  <c:v>2656.3</c:v>
                </c:pt>
                <c:pt idx="1376">
                  <c:v>2656.3</c:v>
                </c:pt>
                <c:pt idx="1377">
                  <c:v>2656.3</c:v>
                </c:pt>
                <c:pt idx="1378">
                  <c:v>2656.3</c:v>
                </c:pt>
                <c:pt idx="1379">
                  <c:v>2656.3</c:v>
                </c:pt>
                <c:pt idx="1380">
                  <c:v>2656.3</c:v>
                </c:pt>
                <c:pt idx="1381">
                  <c:v>2656.3</c:v>
                </c:pt>
                <c:pt idx="1382">
                  <c:v>2656.3</c:v>
                </c:pt>
                <c:pt idx="1383">
                  <c:v>2656.3</c:v>
                </c:pt>
                <c:pt idx="1384">
                  <c:v>2656.3</c:v>
                </c:pt>
                <c:pt idx="1385">
                  <c:v>2656.3</c:v>
                </c:pt>
                <c:pt idx="1386">
                  <c:v>2656.3</c:v>
                </c:pt>
                <c:pt idx="1387">
                  <c:v>2656.3</c:v>
                </c:pt>
                <c:pt idx="1388">
                  <c:v>2656.3</c:v>
                </c:pt>
                <c:pt idx="1389">
                  <c:v>2656.3</c:v>
                </c:pt>
                <c:pt idx="1390">
                  <c:v>2656.3</c:v>
                </c:pt>
                <c:pt idx="1391">
                  <c:v>2656.3</c:v>
                </c:pt>
                <c:pt idx="1392">
                  <c:v>2656.3</c:v>
                </c:pt>
                <c:pt idx="1393">
                  <c:v>2656.3</c:v>
                </c:pt>
                <c:pt idx="1394">
                  <c:v>2656.3</c:v>
                </c:pt>
                <c:pt idx="1395">
                  <c:v>2656.3</c:v>
                </c:pt>
                <c:pt idx="1396">
                  <c:v>2656.3</c:v>
                </c:pt>
                <c:pt idx="1397">
                  <c:v>2656.3</c:v>
                </c:pt>
                <c:pt idx="1398">
                  <c:v>2656.3</c:v>
                </c:pt>
                <c:pt idx="1399">
                  <c:v>2656.3</c:v>
                </c:pt>
                <c:pt idx="1400">
                  <c:v>2656.3</c:v>
                </c:pt>
                <c:pt idx="1401">
                  <c:v>2656.3</c:v>
                </c:pt>
                <c:pt idx="1402">
                  <c:v>2656.3</c:v>
                </c:pt>
                <c:pt idx="1403">
                  <c:v>2656.3</c:v>
                </c:pt>
                <c:pt idx="1404">
                  <c:v>2656.3</c:v>
                </c:pt>
                <c:pt idx="1405">
                  <c:v>2656.3</c:v>
                </c:pt>
                <c:pt idx="1406">
                  <c:v>2656.3</c:v>
                </c:pt>
                <c:pt idx="1407">
                  <c:v>2656.3</c:v>
                </c:pt>
                <c:pt idx="1408">
                  <c:v>2656.3</c:v>
                </c:pt>
                <c:pt idx="1409">
                  <c:v>2656.3</c:v>
                </c:pt>
                <c:pt idx="1410">
                  <c:v>2656.3</c:v>
                </c:pt>
                <c:pt idx="1411">
                  <c:v>2656.3</c:v>
                </c:pt>
                <c:pt idx="1412">
                  <c:v>2656.3</c:v>
                </c:pt>
                <c:pt idx="1413">
                  <c:v>2656.3</c:v>
                </c:pt>
                <c:pt idx="1414">
                  <c:v>2656.3</c:v>
                </c:pt>
                <c:pt idx="1415">
                  <c:v>2656.3</c:v>
                </c:pt>
                <c:pt idx="1416">
                  <c:v>2656.3</c:v>
                </c:pt>
                <c:pt idx="1417">
                  <c:v>2656.3</c:v>
                </c:pt>
                <c:pt idx="1418">
                  <c:v>2656.3</c:v>
                </c:pt>
                <c:pt idx="1419">
                  <c:v>2656.3</c:v>
                </c:pt>
                <c:pt idx="1420">
                  <c:v>2656.3</c:v>
                </c:pt>
                <c:pt idx="1421">
                  <c:v>2656.3</c:v>
                </c:pt>
                <c:pt idx="1422">
                  <c:v>2656.3</c:v>
                </c:pt>
                <c:pt idx="1423">
                  <c:v>2656.3</c:v>
                </c:pt>
                <c:pt idx="1424">
                  <c:v>2656.3</c:v>
                </c:pt>
                <c:pt idx="1425">
                  <c:v>2656.3</c:v>
                </c:pt>
                <c:pt idx="1426">
                  <c:v>2656.3</c:v>
                </c:pt>
                <c:pt idx="1427">
                  <c:v>2656.3</c:v>
                </c:pt>
                <c:pt idx="1428">
                  <c:v>2656.3</c:v>
                </c:pt>
                <c:pt idx="1429">
                  <c:v>2656.3</c:v>
                </c:pt>
                <c:pt idx="1430">
                  <c:v>2656.3</c:v>
                </c:pt>
                <c:pt idx="1431">
                  <c:v>2656.3</c:v>
                </c:pt>
                <c:pt idx="1432">
                  <c:v>2656.3</c:v>
                </c:pt>
                <c:pt idx="1433">
                  <c:v>2656.3</c:v>
                </c:pt>
                <c:pt idx="1434">
                  <c:v>2656.3</c:v>
                </c:pt>
                <c:pt idx="1435">
                  <c:v>2656.3</c:v>
                </c:pt>
                <c:pt idx="1436">
                  <c:v>2656.3</c:v>
                </c:pt>
                <c:pt idx="1437">
                  <c:v>2656.3</c:v>
                </c:pt>
                <c:pt idx="1438">
                  <c:v>2656.3</c:v>
                </c:pt>
                <c:pt idx="1439">
                  <c:v>2656.3</c:v>
                </c:pt>
                <c:pt idx="1440">
                  <c:v>2656.3</c:v>
                </c:pt>
              </c:numCache>
            </c:numRef>
          </c:val>
          <c:smooth val="0"/>
          <c:extLst>
            <c:ext xmlns:c16="http://schemas.microsoft.com/office/drawing/2014/chart" uri="{C3380CC4-5D6E-409C-BE32-E72D297353CC}">
              <c16:uniqueId val="{00000000-70FE-4AFE-88BB-281BCEDF6AEA}"/>
            </c:ext>
          </c:extLst>
        </c:ser>
        <c:dLbls>
          <c:showLegendKey val="0"/>
          <c:showVal val="0"/>
          <c:showCatName val="0"/>
          <c:showSerName val="0"/>
          <c:showPercent val="0"/>
          <c:showBubbleSize val="0"/>
        </c:dLbls>
        <c:smooth val="0"/>
        <c:axId val="110295048"/>
        <c:axId val="124649992"/>
      </c:lineChart>
      <c:catAx>
        <c:axId val="110295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49992"/>
        <c:crosses val="autoZero"/>
        <c:auto val="1"/>
        <c:lblAlgn val="ctr"/>
        <c:lblOffset val="100"/>
        <c:noMultiLvlLbl val="0"/>
      </c:catAx>
      <c:valAx>
        <c:axId val="124649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Consumption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95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'Power plot - Deorbit'!$D$1</c:f>
              <c:strCache>
                <c:ptCount val="1"/>
                <c:pt idx="0">
                  <c:v>Power production
(mW, -20% margin)</c:v>
                </c:pt>
              </c:strCache>
            </c:strRef>
          </c:tx>
          <c:spPr>
            <a:ln w="28575" cap="rnd">
              <a:solidFill>
                <a:schemeClr val="accent1"/>
              </a:solidFill>
              <a:round/>
            </a:ln>
            <a:effectLst/>
          </c:spPr>
          <c:marker>
            <c:symbol val="none"/>
          </c:marker>
          <c:val>
            <c:numRef>
              <c:f>'Power plot - Deorbit'!$D$2:$D$1442</c:f>
              <c:numCache>
                <c:formatCode>General</c:formatCode>
                <c:ptCount val="1441"/>
                <c:pt idx="0">
                  <c:v>6686.4000000000005</c:v>
                </c:pt>
                <c:pt idx="1">
                  <c:v>6844</c:v>
                </c:pt>
                <c:pt idx="2">
                  <c:v>6975.2</c:v>
                </c:pt>
                <c:pt idx="3">
                  <c:v>7076.0000000000009</c:v>
                </c:pt>
                <c:pt idx="4">
                  <c:v>7160.8</c:v>
                </c:pt>
                <c:pt idx="5">
                  <c:v>7191.2000000000007</c:v>
                </c:pt>
                <c:pt idx="6">
                  <c:v>7206.4</c:v>
                </c:pt>
                <c:pt idx="7">
                  <c:v>7189.6</c:v>
                </c:pt>
                <c:pt idx="8">
                  <c:v>7143.2</c:v>
                </c:pt>
                <c:pt idx="9">
                  <c:v>7067.2</c:v>
                </c:pt>
                <c:pt idx="10">
                  <c:v>6960.8</c:v>
                </c:pt>
                <c:pt idx="11">
                  <c:v>6824.8</c:v>
                </c:pt>
                <c:pt idx="12">
                  <c:v>6662.4</c:v>
                </c:pt>
                <c:pt idx="13">
                  <c:v>6469.5999999999995</c:v>
                </c:pt>
                <c:pt idx="14">
                  <c:v>6250.4</c:v>
                </c:pt>
                <c:pt idx="15">
                  <c:v>6003.2</c:v>
                </c:pt>
                <c:pt idx="16">
                  <c:v>5731.2</c:v>
                </c:pt>
                <c:pt idx="17">
                  <c:v>5439.2000000000007</c:v>
                </c:pt>
                <c:pt idx="18">
                  <c:v>5119.2</c:v>
                </c:pt>
                <c:pt idx="19">
                  <c:v>4780.8</c:v>
                </c:pt>
                <c:pt idx="20">
                  <c:v>4418.3999999999996</c:v>
                </c:pt>
                <c:pt idx="21">
                  <c:v>4040.8</c:v>
                </c:pt>
                <c:pt idx="22">
                  <c:v>3636.8</c:v>
                </c:pt>
                <c:pt idx="23">
                  <c:v>3235.2</c:v>
                </c:pt>
                <c:pt idx="24">
                  <c:v>2812</c:v>
                </c:pt>
                <c:pt idx="25">
                  <c:v>2378.4</c:v>
                </c:pt>
                <c:pt idx="26">
                  <c:v>1932.8</c:v>
                </c:pt>
                <c:pt idx="27">
                  <c:v>1481.6000000000001</c:v>
                </c:pt>
                <c:pt idx="28">
                  <c:v>1024.8</c:v>
                </c:pt>
                <c:pt idx="29">
                  <c:v>704.8</c:v>
                </c:pt>
                <c:pt idx="30">
                  <c:v>667.19999999999993</c:v>
                </c:pt>
                <c:pt idx="31">
                  <c:v>752</c:v>
                </c:pt>
                <c:pt idx="32">
                  <c:v>1379.2</c:v>
                </c:pt>
                <c:pt idx="33">
                  <c:v>1997.6</c:v>
                </c:pt>
                <c:pt idx="34">
                  <c:v>2611.1999999999998</c:v>
                </c:pt>
                <c:pt idx="35">
                  <c:v>3211.9999999999995</c:v>
                </c:pt>
                <c:pt idx="36">
                  <c:v>3804.8</c:v>
                </c:pt>
                <c:pt idx="37">
                  <c:v>4372.8</c:v>
                </c:pt>
                <c:pt idx="38">
                  <c:v>4932</c:v>
                </c:pt>
                <c:pt idx="39">
                  <c:v>5461.6</c:v>
                </c:pt>
                <c:pt idx="40">
                  <c:v>5972</c:v>
                </c:pt>
                <c:pt idx="41">
                  <c:v>6458.4000000000005</c:v>
                </c:pt>
                <c:pt idx="42">
                  <c:v>6916</c:v>
                </c:pt>
                <c:pt idx="43">
                  <c:v>7343.2</c:v>
                </c:pt>
                <c:pt idx="44">
                  <c:v>7742.4000000000005</c:v>
                </c:pt>
                <c:pt idx="45">
                  <c:v>8108</c:v>
                </c:pt>
                <c:pt idx="46">
                  <c:v>8438.4</c:v>
                </c:pt>
                <c:pt idx="47">
                  <c:v>8735.2000000000007</c:v>
                </c:pt>
                <c:pt idx="48">
                  <c:v>8993.6</c:v>
                </c:pt>
                <c:pt idx="49">
                  <c:v>9215.2000000000007</c:v>
                </c:pt>
                <c:pt idx="50">
                  <c:v>9396.8000000000011</c:v>
                </c:pt>
                <c:pt idx="51">
                  <c:v>9536</c:v>
                </c:pt>
                <c:pt idx="52">
                  <c:v>9640</c:v>
                </c:pt>
                <c:pt idx="53">
                  <c:v>9700</c:v>
                </c:pt>
                <c:pt idx="54">
                  <c:v>9720.7999999999993</c:v>
                </c:pt>
                <c:pt idx="55">
                  <c:v>9699.2000000000007</c:v>
                </c:pt>
                <c:pt idx="56">
                  <c:v>9637.6</c:v>
                </c:pt>
                <c:pt idx="57">
                  <c:v>9535.2000000000007</c:v>
                </c:pt>
                <c:pt idx="58">
                  <c:v>9392</c:v>
                </c:pt>
                <c:pt idx="59">
                  <c:v>9208.7999999999993</c:v>
                </c:pt>
                <c:pt idx="60">
                  <c:v>8987.2000000000007</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6540.0000000000009</c:v>
                </c:pt>
                <c:pt idx="97">
                  <c:v>6719.1999999999989</c:v>
                </c:pt>
                <c:pt idx="98">
                  <c:v>6872</c:v>
                </c:pt>
                <c:pt idx="99">
                  <c:v>6996.8</c:v>
                </c:pt>
                <c:pt idx="100">
                  <c:v>7092.7999999999993</c:v>
                </c:pt>
                <c:pt idx="101">
                  <c:v>7160.8</c:v>
                </c:pt>
                <c:pt idx="102">
                  <c:v>7196.8</c:v>
                </c:pt>
                <c:pt idx="103">
                  <c:v>7205.5999999999995</c:v>
                </c:pt>
                <c:pt idx="104">
                  <c:v>7182.4</c:v>
                </c:pt>
                <c:pt idx="105">
                  <c:v>7130.4000000000005</c:v>
                </c:pt>
                <c:pt idx="106">
                  <c:v>7051.2</c:v>
                </c:pt>
                <c:pt idx="107">
                  <c:v>6937.6</c:v>
                </c:pt>
                <c:pt idx="108">
                  <c:v>6797.6</c:v>
                </c:pt>
                <c:pt idx="109">
                  <c:v>6625.6</c:v>
                </c:pt>
                <c:pt idx="110">
                  <c:v>6429.6</c:v>
                </c:pt>
                <c:pt idx="111">
                  <c:v>6204.8</c:v>
                </c:pt>
                <c:pt idx="112">
                  <c:v>5953.6</c:v>
                </c:pt>
                <c:pt idx="113">
                  <c:v>5678.4</c:v>
                </c:pt>
                <c:pt idx="114">
                  <c:v>5376.8</c:v>
                </c:pt>
                <c:pt idx="115">
                  <c:v>5055.2</c:v>
                </c:pt>
                <c:pt idx="116">
                  <c:v>4712</c:v>
                </c:pt>
                <c:pt idx="117">
                  <c:v>4348</c:v>
                </c:pt>
                <c:pt idx="118">
                  <c:v>3965.6</c:v>
                </c:pt>
                <c:pt idx="119">
                  <c:v>3567.2</c:v>
                </c:pt>
                <c:pt idx="120">
                  <c:v>3156</c:v>
                </c:pt>
                <c:pt idx="121">
                  <c:v>2728</c:v>
                </c:pt>
                <c:pt idx="122">
                  <c:v>2292</c:v>
                </c:pt>
                <c:pt idx="123">
                  <c:v>1849.6</c:v>
                </c:pt>
                <c:pt idx="124">
                  <c:v>1396.8</c:v>
                </c:pt>
                <c:pt idx="125">
                  <c:v>937.59999999999991</c:v>
                </c:pt>
                <c:pt idx="126">
                  <c:v>696.8</c:v>
                </c:pt>
                <c:pt idx="127">
                  <c:v>659.19999999999993</c:v>
                </c:pt>
                <c:pt idx="128">
                  <c:v>872.00000000000011</c:v>
                </c:pt>
                <c:pt idx="129">
                  <c:v>1499.2</c:v>
                </c:pt>
                <c:pt idx="130">
                  <c:v>2117.6</c:v>
                </c:pt>
                <c:pt idx="131">
                  <c:v>2728</c:v>
                </c:pt>
                <c:pt idx="132">
                  <c:v>3326.4</c:v>
                </c:pt>
                <c:pt idx="133">
                  <c:v>3918.3999999999996</c:v>
                </c:pt>
                <c:pt idx="134">
                  <c:v>4480.8</c:v>
                </c:pt>
                <c:pt idx="135">
                  <c:v>5031.2</c:v>
                </c:pt>
                <c:pt idx="136">
                  <c:v>5563.2</c:v>
                </c:pt>
                <c:pt idx="137">
                  <c:v>6067.2</c:v>
                </c:pt>
                <c:pt idx="138">
                  <c:v>6548.8</c:v>
                </c:pt>
                <c:pt idx="139">
                  <c:v>6999.2000000000007</c:v>
                </c:pt>
                <c:pt idx="140">
                  <c:v>7423.2</c:v>
                </c:pt>
                <c:pt idx="141">
                  <c:v>7815.2</c:v>
                </c:pt>
                <c:pt idx="142">
                  <c:v>8176.0000000000009</c:v>
                </c:pt>
                <c:pt idx="143">
                  <c:v>8498.4</c:v>
                </c:pt>
                <c:pt idx="144">
                  <c:v>8787.2000000000007</c:v>
                </c:pt>
                <c:pt idx="145">
                  <c:v>9039.1999999999989</c:v>
                </c:pt>
                <c:pt idx="146">
                  <c:v>9252</c:v>
                </c:pt>
                <c:pt idx="147">
                  <c:v>9427.2000000000007</c:v>
                </c:pt>
                <c:pt idx="148">
                  <c:v>9559.2000000000007</c:v>
                </c:pt>
                <c:pt idx="149">
                  <c:v>9650.4</c:v>
                </c:pt>
                <c:pt idx="150">
                  <c:v>9708</c:v>
                </c:pt>
                <c:pt idx="151">
                  <c:v>9718.4</c:v>
                </c:pt>
                <c:pt idx="152">
                  <c:v>9689.6</c:v>
                </c:pt>
                <c:pt idx="153">
                  <c:v>9600</c:v>
                </c:pt>
                <c:pt idx="154">
                  <c:v>9508.7999999999993</c:v>
                </c:pt>
                <c:pt idx="155">
                  <c:v>9358.4</c:v>
                </c:pt>
                <c:pt idx="156">
                  <c:v>9168</c:v>
                </c:pt>
                <c:pt idx="157">
                  <c:v>8939.1999999999989</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6575.2</c:v>
                </c:pt>
                <c:pt idx="194">
                  <c:v>6749.5999999999995</c:v>
                </c:pt>
                <c:pt idx="195">
                  <c:v>6898.4</c:v>
                </c:pt>
                <c:pt idx="196">
                  <c:v>7016.8000000000011</c:v>
                </c:pt>
                <c:pt idx="197">
                  <c:v>7108.7999999999993</c:v>
                </c:pt>
                <c:pt idx="198">
                  <c:v>7173.6</c:v>
                </c:pt>
                <c:pt idx="199">
                  <c:v>7201.6</c:v>
                </c:pt>
                <c:pt idx="200">
                  <c:v>7202.4</c:v>
                </c:pt>
                <c:pt idx="201">
                  <c:v>7175.2</c:v>
                </c:pt>
                <c:pt idx="202">
                  <c:v>7117.6</c:v>
                </c:pt>
                <c:pt idx="203">
                  <c:v>7028</c:v>
                </c:pt>
                <c:pt idx="204">
                  <c:v>6913.5999999999995</c:v>
                </c:pt>
                <c:pt idx="205">
                  <c:v>6765.6</c:v>
                </c:pt>
                <c:pt idx="206">
                  <c:v>6592</c:v>
                </c:pt>
                <c:pt idx="207">
                  <c:v>6387.2</c:v>
                </c:pt>
                <c:pt idx="208">
                  <c:v>6159.2</c:v>
                </c:pt>
                <c:pt idx="209">
                  <c:v>5902.4</c:v>
                </c:pt>
                <c:pt idx="210">
                  <c:v>5622.4</c:v>
                </c:pt>
                <c:pt idx="211">
                  <c:v>5317.6</c:v>
                </c:pt>
                <c:pt idx="212">
                  <c:v>4990.4000000000005</c:v>
                </c:pt>
                <c:pt idx="213">
                  <c:v>4643.2</c:v>
                </c:pt>
                <c:pt idx="214">
                  <c:v>4275.2</c:v>
                </c:pt>
                <c:pt idx="215">
                  <c:v>3893.6</c:v>
                </c:pt>
                <c:pt idx="216">
                  <c:v>3491.2</c:v>
                </c:pt>
                <c:pt idx="217">
                  <c:v>3072.8</c:v>
                </c:pt>
                <c:pt idx="218">
                  <c:v>2645.6</c:v>
                </c:pt>
                <c:pt idx="219">
                  <c:v>2208</c:v>
                </c:pt>
                <c:pt idx="220">
                  <c:v>1760.0000000000002</c:v>
                </c:pt>
                <c:pt idx="221">
                  <c:v>1308</c:v>
                </c:pt>
                <c:pt idx="222">
                  <c:v>849.6</c:v>
                </c:pt>
                <c:pt idx="223">
                  <c:v>690.4</c:v>
                </c:pt>
                <c:pt idx="224">
                  <c:v>652</c:v>
                </c:pt>
                <c:pt idx="225">
                  <c:v>993.6</c:v>
                </c:pt>
                <c:pt idx="226">
                  <c:v>1617.6</c:v>
                </c:pt>
                <c:pt idx="227">
                  <c:v>2236</c:v>
                </c:pt>
                <c:pt idx="228">
                  <c:v>2840.8</c:v>
                </c:pt>
                <c:pt idx="229">
                  <c:v>3441.5999999999995</c:v>
                </c:pt>
                <c:pt idx="230">
                  <c:v>4020.7999999999997</c:v>
                </c:pt>
                <c:pt idx="231">
                  <c:v>4588.8</c:v>
                </c:pt>
                <c:pt idx="232">
                  <c:v>5135.2</c:v>
                </c:pt>
                <c:pt idx="233">
                  <c:v>5660</c:v>
                </c:pt>
                <c:pt idx="234">
                  <c:v>6162.4000000000005</c:v>
                </c:pt>
                <c:pt idx="235">
                  <c:v>6636.7999999999993</c:v>
                </c:pt>
                <c:pt idx="236">
                  <c:v>7083.1999999999989</c:v>
                </c:pt>
                <c:pt idx="237">
                  <c:v>7501.6</c:v>
                </c:pt>
                <c:pt idx="238">
                  <c:v>7886.4000000000005</c:v>
                </c:pt>
                <c:pt idx="239">
                  <c:v>8240.7999999999993</c:v>
                </c:pt>
                <c:pt idx="240">
                  <c:v>8558.4</c:v>
                </c:pt>
                <c:pt idx="241">
                  <c:v>8838.4</c:v>
                </c:pt>
                <c:pt idx="242">
                  <c:v>9084</c:v>
                </c:pt>
                <c:pt idx="243">
                  <c:v>9288</c:v>
                </c:pt>
                <c:pt idx="244">
                  <c:v>9456.7999999999993</c:v>
                </c:pt>
                <c:pt idx="245">
                  <c:v>9581.6</c:v>
                </c:pt>
                <c:pt idx="246">
                  <c:v>9669.6</c:v>
                </c:pt>
                <c:pt idx="247">
                  <c:v>9712.7999999999993</c:v>
                </c:pt>
                <c:pt idx="248">
                  <c:v>9717.6</c:v>
                </c:pt>
                <c:pt idx="249">
                  <c:v>9680</c:v>
                </c:pt>
                <c:pt idx="250">
                  <c:v>9603.1999999999989</c:v>
                </c:pt>
                <c:pt idx="251">
                  <c:v>9483.1999999999989</c:v>
                </c:pt>
                <c:pt idx="252">
                  <c:v>9325.6</c:v>
                </c:pt>
                <c:pt idx="253">
                  <c:v>9127.2000000000007</c:v>
                </c:pt>
                <c:pt idx="254">
                  <c:v>8890.4</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6611.2</c:v>
                </c:pt>
                <c:pt idx="291">
                  <c:v>6780.8000000000011</c:v>
                </c:pt>
                <c:pt idx="292">
                  <c:v>6922.4000000000005</c:v>
                </c:pt>
                <c:pt idx="293">
                  <c:v>7036</c:v>
                </c:pt>
                <c:pt idx="294">
                  <c:v>7123.2</c:v>
                </c:pt>
                <c:pt idx="295">
                  <c:v>7179.2</c:v>
                </c:pt>
                <c:pt idx="296">
                  <c:v>7203.2</c:v>
                </c:pt>
                <c:pt idx="297">
                  <c:v>7200.7999999999993</c:v>
                </c:pt>
                <c:pt idx="298">
                  <c:v>7167.2</c:v>
                </c:pt>
                <c:pt idx="299">
                  <c:v>7103.2</c:v>
                </c:pt>
                <c:pt idx="300">
                  <c:v>7011.2</c:v>
                </c:pt>
                <c:pt idx="301">
                  <c:v>6887.2</c:v>
                </c:pt>
                <c:pt idx="302">
                  <c:v>6733.5999999999995</c:v>
                </c:pt>
                <c:pt idx="303">
                  <c:v>6553.6</c:v>
                </c:pt>
                <c:pt idx="304">
                  <c:v>6347.2</c:v>
                </c:pt>
                <c:pt idx="305">
                  <c:v>6111.2</c:v>
                </c:pt>
                <c:pt idx="306">
                  <c:v>5850.4</c:v>
                </c:pt>
                <c:pt idx="307">
                  <c:v>5564.8</c:v>
                </c:pt>
                <c:pt idx="308">
                  <c:v>5256.8</c:v>
                </c:pt>
                <c:pt idx="309">
                  <c:v>4924.8</c:v>
                </c:pt>
                <c:pt idx="310">
                  <c:v>4573.5999999999995</c:v>
                </c:pt>
                <c:pt idx="311">
                  <c:v>4199.2</c:v>
                </c:pt>
                <c:pt idx="312">
                  <c:v>3815.2000000000003</c:v>
                </c:pt>
                <c:pt idx="313">
                  <c:v>3411.9999999999995</c:v>
                </c:pt>
                <c:pt idx="314">
                  <c:v>2992.8</c:v>
                </c:pt>
                <c:pt idx="315">
                  <c:v>2562.4</c:v>
                </c:pt>
                <c:pt idx="316">
                  <c:v>2121.6</c:v>
                </c:pt>
                <c:pt idx="317">
                  <c:v>1674.4</c:v>
                </c:pt>
                <c:pt idx="318">
                  <c:v>1219.2</c:v>
                </c:pt>
                <c:pt idx="319">
                  <c:v>760</c:v>
                </c:pt>
                <c:pt idx="320">
                  <c:v>683.19999999999993</c:v>
                </c:pt>
                <c:pt idx="321">
                  <c:v>642.40000000000009</c:v>
                </c:pt>
                <c:pt idx="322">
                  <c:v>1115.1999999999998</c:v>
                </c:pt>
                <c:pt idx="323">
                  <c:v>1736</c:v>
                </c:pt>
                <c:pt idx="324">
                  <c:v>2354.4</c:v>
                </c:pt>
                <c:pt idx="325">
                  <c:v>2960</c:v>
                </c:pt>
                <c:pt idx="326">
                  <c:v>3553.6000000000004</c:v>
                </c:pt>
                <c:pt idx="327">
                  <c:v>4133.5999999999995</c:v>
                </c:pt>
                <c:pt idx="328">
                  <c:v>4696</c:v>
                </c:pt>
                <c:pt idx="329">
                  <c:v>5238.3999999999996</c:v>
                </c:pt>
                <c:pt idx="330">
                  <c:v>5760</c:v>
                </c:pt>
                <c:pt idx="331">
                  <c:v>6236</c:v>
                </c:pt>
                <c:pt idx="332">
                  <c:v>6725.6</c:v>
                </c:pt>
                <c:pt idx="333">
                  <c:v>7167.2</c:v>
                </c:pt>
                <c:pt idx="334">
                  <c:v>7579.2</c:v>
                </c:pt>
                <c:pt idx="335">
                  <c:v>7958.4000000000005</c:v>
                </c:pt>
                <c:pt idx="336">
                  <c:v>8302.4</c:v>
                </c:pt>
                <c:pt idx="337">
                  <c:v>8615.2000000000007</c:v>
                </c:pt>
                <c:pt idx="338">
                  <c:v>8888</c:v>
                </c:pt>
                <c:pt idx="339">
                  <c:v>9126.4</c:v>
                </c:pt>
                <c:pt idx="340">
                  <c:v>9323.2000000000007</c:v>
                </c:pt>
                <c:pt idx="341">
                  <c:v>9482.4</c:v>
                </c:pt>
                <c:pt idx="342">
                  <c:v>9601.6</c:v>
                </c:pt>
                <c:pt idx="343">
                  <c:v>9679.2000000000007</c:v>
                </c:pt>
                <c:pt idx="344">
                  <c:v>9715.2000000000007</c:v>
                </c:pt>
                <c:pt idx="345">
                  <c:v>9712</c:v>
                </c:pt>
                <c:pt idx="346">
                  <c:v>9667.1999999999989</c:v>
                </c:pt>
                <c:pt idx="347">
                  <c:v>9584</c:v>
                </c:pt>
                <c:pt idx="348">
                  <c:v>9456</c:v>
                </c:pt>
                <c:pt idx="349">
                  <c:v>9289.6</c:v>
                </c:pt>
                <c:pt idx="350">
                  <c:v>9084.7999999999993</c:v>
                </c:pt>
                <c:pt idx="351">
                  <c:v>7654.4</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6648</c:v>
                </c:pt>
                <c:pt idx="388">
                  <c:v>6812.8</c:v>
                </c:pt>
                <c:pt idx="389">
                  <c:v>6948</c:v>
                </c:pt>
                <c:pt idx="390">
                  <c:v>7055.2000000000007</c:v>
                </c:pt>
                <c:pt idx="391">
                  <c:v>7134.4</c:v>
                </c:pt>
                <c:pt idx="392">
                  <c:v>7185.5999999999995</c:v>
                </c:pt>
                <c:pt idx="393">
                  <c:v>7205.5999999999995</c:v>
                </c:pt>
                <c:pt idx="394">
                  <c:v>7196.8</c:v>
                </c:pt>
                <c:pt idx="395">
                  <c:v>7186.4000000000005</c:v>
                </c:pt>
                <c:pt idx="396">
                  <c:v>7087.2</c:v>
                </c:pt>
                <c:pt idx="397">
                  <c:v>6988</c:v>
                </c:pt>
                <c:pt idx="398">
                  <c:v>6859.9999999999991</c:v>
                </c:pt>
                <c:pt idx="399">
                  <c:v>6701.6</c:v>
                </c:pt>
                <c:pt idx="400">
                  <c:v>6516.8000000000011</c:v>
                </c:pt>
                <c:pt idx="401">
                  <c:v>6303.2</c:v>
                </c:pt>
                <c:pt idx="402">
                  <c:v>6066.4000000000005</c:v>
                </c:pt>
                <c:pt idx="403">
                  <c:v>5797.6</c:v>
                </c:pt>
                <c:pt idx="404">
                  <c:v>5506.4</c:v>
                </c:pt>
                <c:pt idx="405">
                  <c:v>5194.4000000000005</c:v>
                </c:pt>
                <c:pt idx="406">
                  <c:v>4859.2</c:v>
                </c:pt>
                <c:pt idx="407">
                  <c:v>4504.8</c:v>
                </c:pt>
                <c:pt idx="408">
                  <c:v>4128.7999999999993</c:v>
                </c:pt>
                <c:pt idx="409">
                  <c:v>3740.8</c:v>
                </c:pt>
                <c:pt idx="410">
                  <c:v>3331.2</c:v>
                </c:pt>
                <c:pt idx="411">
                  <c:v>2911.2</c:v>
                </c:pt>
                <c:pt idx="412">
                  <c:v>2478.4</c:v>
                </c:pt>
                <c:pt idx="413">
                  <c:v>2036</c:v>
                </c:pt>
                <c:pt idx="414">
                  <c:v>1585.6</c:v>
                </c:pt>
                <c:pt idx="415">
                  <c:v>1131.2</c:v>
                </c:pt>
                <c:pt idx="416">
                  <c:v>715.2</c:v>
                </c:pt>
                <c:pt idx="417">
                  <c:v>675.19999999999993</c:v>
                </c:pt>
                <c:pt idx="418">
                  <c:v>635.20000000000005</c:v>
                </c:pt>
                <c:pt idx="419">
                  <c:v>1234.3999999999999</c:v>
                </c:pt>
                <c:pt idx="420">
                  <c:v>1856.8000000000002</c:v>
                </c:pt>
                <c:pt idx="421">
                  <c:v>2471.1999999999998</c:v>
                </c:pt>
                <c:pt idx="422">
                  <c:v>3075.2</c:v>
                </c:pt>
                <c:pt idx="423">
                  <c:v>3667.2</c:v>
                </c:pt>
                <c:pt idx="424">
                  <c:v>4243.2</c:v>
                </c:pt>
                <c:pt idx="425">
                  <c:v>4799.2</c:v>
                </c:pt>
                <c:pt idx="426">
                  <c:v>5341.5999999999995</c:v>
                </c:pt>
                <c:pt idx="427">
                  <c:v>5856.8</c:v>
                </c:pt>
                <c:pt idx="428">
                  <c:v>6347.2</c:v>
                </c:pt>
                <c:pt idx="429">
                  <c:v>6812</c:v>
                </c:pt>
                <c:pt idx="430">
                  <c:v>7248.8</c:v>
                </c:pt>
                <c:pt idx="431">
                  <c:v>7654.4</c:v>
                </c:pt>
                <c:pt idx="432">
                  <c:v>8027.2000000000007</c:v>
                </c:pt>
                <c:pt idx="433">
                  <c:v>8365.6</c:v>
                </c:pt>
                <c:pt idx="434">
                  <c:v>8669.6</c:v>
                </c:pt>
                <c:pt idx="435">
                  <c:v>8937.6</c:v>
                </c:pt>
                <c:pt idx="436">
                  <c:v>9167.1999999999989</c:v>
                </c:pt>
                <c:pt idx="437">
                  <c:v>9357.5999999999985</c:v>
                </c:pt>
                <c:pt idx="438">
                  <c:v>9509.6</c:v>
                </c:pt>
                <c:pt idx="439">
                  <c:v>9619.1999999999989</c:v>
                </c:pt>
                <c:pt idx="440">
                  <c:v>9691.2000000000007</c:v>
                </c:pt>
                <c:pt idx="441">
                  <c:v>9718.4</c:v>
                </c:pt>
                <c:pt idx="442">
                  <c:v>9707.2000000000007</c:v>
                </c:pt>
                <c:pt idx="443">
                  <c:v>9654.4</c:v>
                </c:pt>
                <c:pt idx="444">
                  <c:v>9562.4</c:v>
                </c:pt>
                <c:pt idx="445">
                  <c:v>9427.2000000000007</c:v>
                </c:pt>
                <c:pt idx="446">
                  <c:v>9252.8000000000011</c:v>
                </c:pt>
                <c:pt idx="447">
                  <c:v>9040.7999999999993</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6680.8000000000011</c:v>
                </c:pt>
                <c:pt idx="485">
                  <c:v>6838.4</c:v>
                </c:pt>
                <c:pt idx="486">
                  <c:v>6971.2000000000007</c:v>
                </c:pt>
                <c:pt idx="487">
                  <c:v>7074.4</c:v>
                </c:pt>
                <c:pt idx="488">
                  <c:v>7149.5999999999995</c:v>
                </c:pt>
                <c:pt idx="489">
                  <c:v>7191.2000000000007</c:v>
                </c:pt>
                <c:pt idx="490">
                  <c:v>7207.2000000000007</c:v>
                </c:pt>
                <c:pt idx="491">
                  <c:v>7191.2000000000007</c:v>
                </c:pt>
                <c:pt idx="492">
                  <c:v>7148</c:v>
                </c:pt>
                <c:pt idx="493">
                  <c:v>7071.2000000000007</c:v>
                </c:pt>
                <c:pt idx="494">
                  <c:v>6966.4000000000005</c:v>
                </c:pt>
                <c:pt idx="495">
                  <c:v>6830.4000000000005</c:v>
                </c:pt>
                <c:pt idx="496">
                  <c:v>6670.4</c:v>
                </c:pt>
                <c:pt idx="497">
                  <c:v>6477.5999999999995</c:v>
                </c:pt>
                <c:pt idx="498">
                  <c:v>6258.4000000000005</c:v>
                </c:pt>
                <c:pt idx="499">
                  <c:v>6014.4</c:v>
                </c:pt>
                <c:pt idx="500">
                  <c:v>5742.4</c:v>
                </c:pt>
                <c:pt idx="501">
                  <c:v>5448</c:v>
                </c:pt>
                <c:pt idx="502">
                  <c:v>5131.2</c:v>
                </c:pt>
                <c:pt idx="503">
                  <c:v>4792</c:v>
                </c:pt>
                <c:pt idx="504">
                  <c:v>4432.8</c:v>
                </c:pt>
                <c:pt idx="505">
                  <c:v>4056</c:v>
                </c:pt>
                <c:pt idx="506">
                  <c:v>3653.6000000000004</c:v>
                </c:pt>
                <c:pt idx="507">
                  <c:v>3252.0000000000005</c:v>
                </c:pt>
                <c:pt idx="508">
                  <c:v>2828.8</c:v>
                </c:pt>
                <c:pt idx="509">
                  <c:v>2395.2000000000003</c:v>
                </c:pt>
                <c:pt idx="510">
                  <c:v>1946.3999999999999</c:v>
                </c:pt>
                <c:pt idx="511">
                  <c:v>1500</c:v>
                </c:pt>
                <c:pt idx="512">
                  <c:v>1041.6000000000001</c:v>
                </c:pt>
                <c:pt idx="513">
                  <c:v>708</c:v>
                </c:pt>
                <c:pt idx="514">
                  <c:v>668</c:v>
                </c:pt>
                <c:pt idx="515">
                  <c:v>728</c:v>
                </c:pt>
                <c:pt idx="516">
                  <c:v>1355.2</c:v>
                </c:pt>
                <c:pt idx="517">
                  <c:v>1976.8000000000002</c:v>
                </c:pt>
                <c:pt idx="518">
                  <c:v>2588</c:v>
                </c:pt>
                <c:pt idx="519">
                  <c:v>3190.4</c:v>
                </c:pt>
                <c:pt idx="520">
                  <c:v>3779.9999999999995</c:v>
                </c:pt>
                <c:pt idx="521">
                  <c:v>4352.8</c:v>
                </c:pt>
                <c:pt idx="522">
                  <c:v>4906.3999999999996</c:v>
                </c:pt>
                <c:pt idx="523">
                  <c:v>5441.5999999999995</c:v>
                </c:pt>
                <c:pt idx="524">
                  <c:v>5953.6</c:v>
                </c:pt>
                <c:pt idx="525">
                  <c:v>6439.2</c:v>
                </c:pt>
                <c:pt idx="526">
                  <c:v>6898.4</c:v>
                </c:pt>
                <c:pt idx="527">
                  <c:v>7328.7999999999993</c:v>
                </c:pt>
                <c:pt idx="528">
                  <c:v>7727.2000000000007</c:v>
                </c:pt>
                <c:pt idx="529">
                  <c:v>8094.4000000000005</c:v>
                </c:pt>
                <c:pt idx="530">
                  <c:v>8428.7999999999993</c:v>
                </c:pt>
                <c:pt idx="531">
                  <c:v>8727.2000000000007</c:v>
                </c:pt>
                <c:pt idx="532">
                  <c:v>8984.7999999999993</c:v>
                </c:pt>
                <c:pt idx="533">
                  <c:v>9206.4</c:v>
                </c:pt>
                <c:pt idx="534">
                  <c:v>9389.6</c:v>
                </c:pt>
                <c:pt idx="535">
                  <c:v>9535.2000000000007</c:v>
                </c:pt>
                <c:pt idx="536">
                  <c:v>9633.6</c:v>
                </c:pt>
                <c:pt idx="537">
                  <c:v>9698.4</c:v>
                </c:pt>
                <c:pt idx="538">
                  <c:v>9720</c:v>
                </c:pt>
                <c:pt idx="539">
                  <c:v>9700</c:v>
                </c:pt>
                <c:pt idx="540">
                  <c:v>9637.6</c:v>
                </c:pt>
                <c:pt idx="541">
                  <c:v>9538.4</c:v>
                </c:pt>
                <c:pt idx="542">
                  <c:v>9393.6</c:v>
                </c:pt>
                <c:pt idx="543">
                  <c:v>9215.2000000000007</c:v>
                </c:pt>
                <c:pt idx="544">
                  <c:v>8996.8000000000011</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5179.2</c:v>
                </c:pt>
                <c:pt idx="581">
                  <c:v>6714.4000000000005</c:v>
                </c:pt>
                <c:pt idx="582">
                  <c:v>6867.2</c:v>
                </c:pt>
                <c:pt idx="583">
                  <c:v>6992.7999999999993</c:v>
                </c:pt>
                <c:pt idx="584">
                  <c:v>7089.6</c:v>
                </c:pt>
                <c:pt idx="585">
                  <c:v>7156.8</c:v>
                </c:pt>
                <c:pt idx="586">
                  <c:v>7197.6</c:v>
                </c:pt>
                <c:pt idx="587">
                  <c:v>7204.8</c:v>
                </c:pt>
                <c:pt idx="588">
                  <c:v>7184</c:v>
                </c:pt>
                <c:pt idx="589">
                  <c:v>7133.5999999999995</c:v>
                </c:pt>
                <c:pt idx="590">
                  <c:v>7054.4</c:v>
                </c:pt>
                <c:pt idx="591">
                  <c:v>6941.5999999999995</c:v>
                </c:pt>
                <c:pt idx="592">
                  <c:v>6802.4</c:v>
                </c:pt>
                <c:pt idx="593">
                  <c:v>6635.2000000000007</c:v>
                </c:pt>
                <c:pt idx="594">
                  <c:v>6439.2</c:v>
                </c:pt>
                <c:pt idx="595">
                  <c:v>6213.6</c:v>
                </c:pt>
                <c:pt idx="596">
                  <c:v>5963.2</c:v>
                </c:pt>
                <c:pt idx="597">
                  <c:v>5688.8</c:v>
                </c:pt>
                <c:pt idx="598">
                  <c:v>5390.4000000000005</c:v>
                </c:pt>
                <c:pt idx="599">
                  <c:v>5067.2</c:v>
                </c:pt>
                <c:pt idx="600">
                  <c:v>4726.4000000000005</c:v>
                </c:pt>
                <c:pt idx="601">
                  <c:v>4362.4000000000005</c:v>
                </c:pt>
                <c:pt idx="602">
                  <c:v>3979.9999999999995</c:v>
                </c:pt>
                <c:pt idx="603">
                  <c:v>3579.2000000000003</c:v>
                </c:pt>
                <c:pt idx="604">
                  <c:v>3171.2</c:v>
                </c:pt>
                <c:pt idx="605">
                  <c:v>2746.3999999999996</c:v>
                </c:pt>
                <c:pt idx="606">
                  <c:v>2310.4</c:v>
                </c:pt>
                <c:pt idx="607">
                  <c:v>1864</c:v>
                </c:pt>
                <c:pt idx="608">
                  <c:v>1412.8</c:v>
                </c:pt>
                <c:pt idx="609">
                  <c:v>955.19999999999993</c:v>
                </c:pt>
                <c:pt idx="610">
                  <c:v>700.8</c:v>
                </c:pt>
                <c:pt idx="611">
                  <c:v>661.59999999999991</c:v>
                </c:pt>
                <c:pt idx="612">
                  <c:v>848</c:v>
                </c:pt>
                <c:pt idx="613">
                  <c:v>1475.2</c:v>
                </c:pt>
                <c:pt idx="614">
                  <c:v>2092.8000000000002</c:v>
                </c:pt>
                <c:pt idx="615">
                  <c:v>2704.7999999999997</c:v>
                </c:pt>
                <c:pt idx="616">
                  <c:v>3304.8</c:v>
                </c:pt>
                <c:pt idx="617">
                  <c:v>3893.6</c:v>
                </c:pt>
                <c:pt idx="618">
                  <c:v>4461.6000000000004</c:v>
                </c:pt>
                <c:pt idx="619">
                  <c:v>5011.2</c:v>
                </c:pt>
                <c:pt idx="620">
                  <c:v>5542.4</c:v>
                </c:pt>
                <c:pt idx="621">
                  <c:v>6047.2</c:v>
                </c:pt>
                <c:pt idx="622">
                  <c:v>6530.4000000000005</c:v>
                </c:pt>
                <c:pt idx="623">
                  <c:v>6982.4</c:v>
                </c:pt>
                <c:pt idx="624">
                  <c:v>7409.6</c:v>
                </c:pt>
                <c:pt idx="625">
                  <c:v>7802.4</c:v>
                </c:pt>
                <c:pt idx="626">
                  <c:v>8160.8</c:v>
                </c:pt>
                <c:pt idx="627">
                  <c:v>8486.4</c:v>
                </c:pt>
                <c:pt idx="628">
                  <c:v>8777.6</c:v>
                </c:pt>
                <c:pt idx="629">
                  <c:v>9029.6</c:v>
                </c:pt>
                <c:pt idx="630">
                  <c:v>9244</c:v>
                </c:pt>
                <c:pt idx="631">
                  <c:v>9420</c:v>
                </c:pt>
                <c:pt idx="632">
                  <c:v>9556.7999999999993</c:v>
                </c:pt>
                <c:pt idx="633">
                  <c:v>9651.2000000000007</c:v>
                </c:pt>
                <c:pt idx="634">
                  <c:v>9709.6</c:v>
                </c:pt>
                <c:pt idx="635">
                  <c:v>9719.1999999999989</c:v>
                </c:pt>
                <c:pt idx="636">
                  <c:v>9691.2000000000007</c:v>
                </c:pt>
                <c:pt idx="637">
                  <c:v>9647.1999999999989</c:v>
                </c:pt>
                <c:pt idx="638">
                  <c:v>9513.6</c:v>
                </c:pt>
                <c:pt idx="639">
                  <c:v>9364.7999999999993</c:v>
                </c:pt>
                <c:pt idx="640">
                  <c:v>9175.1999999999989</c:v>
                </c:pt>
                <c:pt idx="641">
                  <c:v>8949.6</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6569.5999999999995</c:v>
                </c:pt>
                <c:pt idx="678">
                  <c:v>6744.7999999999993</c:v>
                </c:pt>
                <c:pt idx="679">
                  <c:v>6893.6</c:v>
                </c:pt>
                <c:pt idx="680">
                  <c:v>7013.5999999999995</c:v>
                </c:pt>
                <c:pt idx="681">
                  <c:v>7105.5999999999995</c:v>
                </c:pt>
                <c:pt idx="682">
                  <c:v>7168.0000000000009</c:v>
                </c:pt>
                <c:pt idx="683">
                  <c:v>7202.4</c:v>
                </c:pt>
                <c:pt idx="684">
                  <c:v>7203.2</c:v>
                </c:pt>
                <c:pt idx="685">
                  <c:v>7177.5999999999995</c:v>
                </c:pt>
                <c:pt idx="686">
                  <c:v>7120</c:v>
                </c:pt>
                <c:pt idx="687">
                  <c:v>7032.8</c:v>
                </c:pt>
                <c:pt idx="688">
                  <c:v>6916</c:v>
                </c:pt>
                <c:pt idx="689">
                  <c:v>6771.2000000000007</c:v>
                </c:pt>
                <c:pt idx="690">
                  <c:v>6598.4</c:v>
                </c:pt>
                <c:pt idx="691">
                  <c:v>6396.8</c:v>
                </c:pt>
                <c:pt idx="692">
                  <c:v>6168.8</c:v>
                </c:pt>
                <c:pt idx="693">
                  <c:v>5912</c:v>
                </c:pt>
                <c:pt idx="694">
                  <c:v>5633.5999999999995</c:v>
                </c:pt>
                <c:pt idx="695">
                  <c:v>5329.6</c:v>
                </c:pt>
                <c:pt idx="696">
                  <c:v>5003.2</c:v>
                </c:pt>
                <c:pt idx="697">
                  <c:v>4655.2</c:v>
                </c:pt>
                <c:pt idx="698">
                  <c:v>4292</c:v>
                </c:pt>
                <c:pt idx="699">
                  <c:v>3908</c:v>
                </c:pt>
                <c:pt idx="700">
                  <c:v>3507.2000000000003</c:v>
                </c:pt>
                <c:pt idx="701">
                  <c:v>3089.6</c:v>
                </c:pt>
                <c:pt idx="702">
                  <c:v>2662.4</c:v>
                </c:pt>
                <c:pt idx="703">
                  <c:v>2223.1999999999998</c:v>
                </c:pt>
                <c:pt idx="704">
                  <c:v>1776.8000000000002</c:v>
                </c:pt>
                <c:pt idx="705">
                  <c:v>1323.1999999999998</c:v>
                </c:pt>
                <c:pt idx="706">
                  <c:v>866.4</c:v>
                </c:pt>
                <c:pt idx="707">
                  <c:v>693.6</c:v>
                </c:pt>
                <c:pt idx="708">
                  <c:v>656</c:v>
                </c:pt>
                <c:pt idx="709">
                  <c:v>969.6</c:v>
                </c:pt>
                <c:pt idx="710">
                  <c:v>1593.6</c:v>
                </c:pt>
                <c:pt idx="711">
                  <c:v>2212</c:v>
                </c:pt>
                <c:pt idx="712">
                  <c:v>2821.6</c:v>
                </c:pt>
                <c:pt idx="713">
                  <c:v>3418.3999999999996</c:v>
                </c:pt>
                <c:pt idx="714">
                  <c:v>4000.8</c:v>
                </c:pt>
                <c:pt idx="715">
                  <c:v>4567.2</c:v>
                </c:pt>
                <c:pt idx="716">
                  <c:v>5115.2</c:v>
                </c:pt>
                <c:pt idx="717">
                  <c:v>5639.2000000000007</c:v>
                </c:pt>
                <c:pt idx="718">
                  <c:v>6140.8</c:v>
                </c:pt>
                <c:pt idx="719">
                  <c:v>6618.4</c:v>
                </c:pt>
                <c:pt idx="720">
                  <c:v>7067.2</c:v>
                </c:pt>
                <c:pt idx="721">
                  <c:v>7484</c:v>
                </c:pt>
                <c:pt idx="722">
                  <c:v>7872.7999999999993</c:v>
                </c:pt>
                <c:pt idx="723">
                  <c:v>8228</c:v>
                </c:pt>
                <c:pt idx="724">
                  <c:v>8545.6</c:v>
                </c:pt>
                <c:pt idx="725">
                  <c:v>8829.6</c:v>
                </c:pt>
                <c:pt idx="726">
                  <c:v>9075.1999999999989</c:v>
                </c:pt>
                <c:pt idx="727">
                  <c:v>9281.6</c:v>
                </c:pt>
                <c:pt idx="728">
                  <c:v>9450.4</c:v>
                </c:pt>
                <c:pt idx="729">
                  <c:v>9577.6</c:v>
                </c:pt>
                <c:pt idx="730">
                  <c:v>9655.2000000000007</c:v>
                </c:pt>
                <c:pt idx="731">
                  <c:v>9709.6</c:v>
                </c:pt>
                <c:pt idx="732">
                  <c:v>9717.6</c:v>
                </c:pt>
                <c:pt idx="733">
                  <c:v>9680</c:v>
                </c:pt>
                <c:pt idx="734">
                  <c:v>9605.6</c:v>
                </c:pt>
                <c:pt idx="735">
                  <c:v>9486.4</c:v>
                </c:pt>
                <c:pt idx="736">
                  <c:v>9332</c:v>
                </c:pt>
                <c:pt idx="737">
                  <c:v>9136</c:v>
                </c:pt>
                <c:pt idx="738">
                  <c:v>8900.7999999999993</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6606.4</c:v>
                </c:pt>
                <c:pt idx="775">
                  <c:v>6779.2</c:v>
                </c:pt>
                <c:pt idx="776">
                  <c:v>6919.1999999999989</c:v>
                </c:pt>
                <c:pt idx="777">
                  <c:v>7032.8</c:v>
                </c:pt>
                <c:pt idx="778">
                  <c:v>7120</c:v>
                </c:pt>
                <c:pt idx="779">
                  <c:v>7176.8</c:v>
                </c:pt>
                <c:pt idx="780">
                  <c:v>7204.8</c:v>
                </c:pt>
                <c:pt idx="781">
                  <c:v>7200.7999999999993</c:v>
                </c:pt>
                <c:pt idx="782">
                  <c:v>7170.4</c:v>
                </c:pt>
                <c:pt idx="783">
                  <c:v>7105.5999999999995</c:v>
                </c:pt>
                <c:pt idx="784">
                  <c:v>7015.2</c:v>
                </c:pt>
                <c:pt idx="785">
                  <c:v>6891.2000000000007</c:v>
                </c:pt>
                <c:pt idx="786">
                  <c:v>6740.0000000000009</c:v>
                </c:pt>
                <c:pt idx="787">
                  <c:v>6562.4</c:v>
                </c:pt>
                <c:pt idx="788">
                  <c:v>6356</c:v>
                </c:pt>
                <c:pt idx="789">
                  <c:v>6121.6</c:v>
                </c:pt>
                <c:pt idx="790">
                  <c:v>5860.7999999999993</c:v>
                </c:pt>
                <c:pt idx="791">
                  <c:v>5578.4</c:v>
                </c:pt>
                <c:pt idx="792">
                  <c:v>5269.5999999999995</c:v>
                </c:pt>
                <c:pt idx="793">
                  <c:v>4938.3999999999996</c:v>
                </c:pt>
                <c:pt idx="794">
                  <c:v>4585.6000000000004</c:v>
                </c:pt>
                <c:pt idx="795">
                  <c:v>4213.6000000000004</c:v>
                </c:pt>
                <c:pt idx="796">
                  <c:v>3829.6</c:v>
                </c:pt>
                <c:pt idx="797">
                  <c:v>3428</c:v>
                </c:pt>
                <c:pt idx="798">
                  <c:v>3008.8</c:v>
                </c:pt>
                <c:pt idx="799">
                  <c:v>2579.2000000000003</c:v>
                </c:pt>
                <c:pt idx="800">
                  <c:v>2140</c:v>
                </c:pt>
                <c:pt idx="801">
                  <c:v>1691.1999999999998</c:v>
                </c:pt>
                <c:pt idx="802">
                  <c:v>1236</c:v>
                </c:pt>
                <c:pt idx="803">
                  <c:v>778.4</c:v>
                </c:pt>
                <c:pt idx="804">
                  <c:v>686.4</c:v>
                </c:pt>
                <c:pt idx="805">
                  <c:v>648</c:v>
                </c:pt>
                <c:pt idx="806">
                  <c:v>1090.4000000000001</c:v>
                </c:pt>
                <c:pt idx="807">
                  <c:v>1713.6</c:v>
                </c:pt>
                <c:pt idx="808">
                  <c:v>2330.3999999999996</c:v>
                </c:pt>
                <c:pt idx="809">
                  <c:v>2938.4</c:v>
                </c:pt>
                <c:pt idx="810">
                  <c:v>3531.2</c:v>
                </c:pt>
                <c:pt idx="811">
                  <c:v>4112</c:v>
                </c:pt>
                <c:pt idx="812">
                  <c:v>4675.2</c:v>
                </c:pt>
                <c:pt idx="813">
                  <c:v>5219.2</c:v>
                </c:pt>
                <c:pt idx="814">
                  <c:v>5739.2000000000007</c:v>
                </c:pt>
                <c:pt idx="815">
                  <c:v>6240</c:v>
                </c:pt>
                <c:pt idx="816">
                  <c:v>6709.6</c:v>
                </c:pt>
                <c:pt idx="817">
                  <c:v>7151.2</c:v>
                </c:pt>
                <c:pt idx="818">
                  <c:v>7562.4</c:v>
                </c:pt>
                <c:pt idx="819">
                  <c:v>7944</c:v>
                </c:pt>
                <c:pt idx="820">
                  <c:v>8291.2000000000007</c:v>
                </c:pt>
                <c:pt idx="821">
                  <c:v>8603.1999999999989</c:v>
                </c:pt>
                <c:pt idx="822">
                  <c:v>8880</c:v>
                </c:pt>
                <c:pt idx="823">
                  <c:v>9117.6</c:v>
                </c:pt>
                <c:pt idx="824">
                  <c:v>9316</c:v>
                </c:pt>
                <c:pt idx="825">
                  <c:v>9478.4000000000015</c:v>
                </c:pt>
                <c:pt idx="826">
                  <c:v>9596.8000000000011</c:v>
                </c:pt>
                <c:pt idx="827">
                  <c:v>9677.6</c:v>
                </c:pt>
                <c:pt idx="828">
                  <c:v>9716</c:v>
                </c:pt>
                <c:pt idx="829">
                  <c:v>9713.6</c:v>
                </c:pt>
                <c:pt idx="830">
                  <c:v>9669.6</c:v>
                </c:pt>
                <c:pt idx="831">
                  <c:v>9586.4</c:v>
                </c:pt>
                <c:pt idx="832">
                  <c:v>9460.8000000000011</c:v>
                </c:pt>
                <c:pt idx="833">
                  <c:v>9296</c:v>
                </c:pt>
                <c:pt idx="834">
                  <c:v>9092</c:v>
                </c:pt>
                <c:pt idx="835">
                  <c:v>8852</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6636</c:v>
                </c:pt>
                <c:pt idx="872">
                  <c:v>6805.5999999999995</c:v>
                </c:pt>
                <c:pt idx="873">
                  <c:v>6944</c:v>
                </c:pt>
                <c:pt idx="874">
                  <c:v>7052</c:v>
                </c:pt>
                <c:pt idx="875">
                  <c:v>7132.8</c:v>
                </c:pt>
                <c:pt idx="876">
                  <c:v>7182.4</c:v>
                </c:pt>
                <c:pt idx="877">
                  <c:v>7205.5999999999995</c:v>
                </c:pt>
                <c:pt idx="878">
                  <c:v>7198.4</c:v>
                </c:pt>
                <c:pt idx="879">
                  <c:v>7167.2</c:v>
                </c:pt>
                <c:pt idx="880">
                  <c:v>7090.4</c:v>
                </c:pt>
                <c:pt idx="881">
                  <c:v>6992</c:v>
                </c:pt>
                <c:pt idx="882">
                  <c:v>6864.7999999999993</c:v>
                </c:pt>
                <c:pt idx="883">
                  <c:v>6707.2000000000007</c:v>
                </c:pt>
                <c:pt idx="884">
                  <c:v>6524.8</c:v>
                </c:pt>
                <c:pt idx="885">
                  <c:v>6312</c:v>
                </c:pt>
                <c:pt idx="886">
                  <c:v>6071.2000000000007</c:v>
                </c:pt>
                <c:pt idx="887">
                  <c:v>5808.8</c:v>
                </c:pt>
                <c:pt idx="888">
                  <c:v>5524.8</c:v>
                </c:pt>
                <c:pt idx="889">
                  <c:v>5207.2000000000007</c:v>
                </c:pt>
                <c:pt idx="890">
                  <c:v>4872</c:v>
                </c:pt>
                <c:pt idx="891">
                  <c:v>4517.6000000000004</c:v>
                </c:pt>
                <c:pt idx="892">
                  <c:v>4142.3999999999996</c:v>
                </c:pt>
                <c:pt idx="893">
                  <c:v>3755.2</c:v>
                </c:pt>
                <c:pt idx="894">
                  <c:v>3347.2000000000003</c:v>
                </c:pt>
                <c:pt idx="895">
                  <c:v>2927.2</c:v>
                </c:pt>
                <c:pt idx="896">
                  <c:v>2495.2000000000003</c:v>
                </c:pt>
                <c:pt idx="897">
                  <c:v>2052.7999999999997</c:v>
                </c:pt>
                <c:pt idx="898">
                  <c:v>1604</c:v>
                </c:pt>
                <c:pt idx="899">
                  <c:v>1148.8</c:v>
                </c:pt>
                <c:pt idx="900">
                  <c:v>719.2</c:v>
                </c:pt>
                <c:pt idx="901">
                  <c:v>679.19999999999993</c:v>
                </c:pt>
                <c:pt idx="902">
                  <c:v>640</c:v>
                </c:pt>
                <c:pt idx="903">
                  <c:v>1211.2</c:v>
                </c:pt>
                <c:pt idx="904">
                  <c:v>1833.6</c:v>
                </c:pt>
                <c:pt idx="905">
                  <c:v>2448</c:v>
                </c:pt>
                <c:pt idx="906">
                  <c:v>3052.7999999999997</c:v>
                </c:pt>
                <c:pt idx="907">
                  <c:v>3641.5999999999995</c:v>
                </c:pt>
                <c:pt idx="908">
                  <c:v>4221.6000000000004</c:v>
                </c:pt>
                <c:pt idx="909">
                  <c:v>4780</c:v>
                </c:pt>
                <c:pt idx="910">
                  <c:v>5320.8</c:v>
                </c:pt>
                <c:pt idx="911">
                  <c:v>5837.5999999999995</c:v>
                </c:pt>
                <c:pt idx="912">
                  <c:v>6325.6</c:v>
                </c:pt>
                <c:pt idx="913">
                  <c:v>6794.4000000000005</c:v>
                </c:pt>
                <c:pt idx="914">
                  <c:v>7232.8</c:v>
                </c:pt>
                <c:pt idx="915">
                  <c:v>7639.2</c:v>
                </c:pt>
                <c:pt idx="916">
                  <c:v>8013.5999999999995</c:v>
                </c:pt>
                <c:pt idx="917">
                  <c:v>8357.5999999999985</c:v>
                </c:pt>
                <c:pt idx="918">
                  <c:v>8658.4</c:v>
                </c:pt>
                <c:pt idx="919">
                  <c:v>8927.2000000000007</c:v>
                </c:pt>
                <c:pt idx="920">
                  <c:v>9158.4</c:v>
                </c:pt>
                <c:pt idx="921">
                  <c:v>9351.2000000000007</c:v>
                </c:pt>
                <c:pt idx="922">
                  <c:v>9501.6</c:v>
                </c:pt>
                <c:pt idx="923">
                  <c:v>9616</c:v>
                </c:pt>
                <c:pt idx="924">
                  <c:v>9687.2000000000007</c:v>
                </c:pt>
                <c:pt idx="925">
                  <c:v>9716.8000000000011</c:v>
                </c:pt>
                <c:pt idx="926">
                  <c:v>9707.2000000000007</c:v>
                </c:pt>
                <c:pt idx="927">
                  <c:v>9656</c:v>
                </c:pt>
                <c:pt idx="928">
                  <c:v>9564.7999999999993</c:v>
                </c:pt>
                <c:pt idx="929">
                  <c:v>9432</c:v>
                </c:pt>
                <c:pt idx="930">
                  <c:v>9260.8000000000011</c:v>
                </c:pt>
                <c:pt idx="931">
                  <c:v>9049.6</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6674.4</c:v>
                </c:pt>
                <c:pt idx="969">
                  <c:v>6834.4</c:v>
                </c:pt>
                <c:pt idx="970">
                  <c:v>6966.4000000000005</c:v>
                </c:pt>
                <c:pt idx="971">
                  <c:v>7071.2000000000007</c:v>
                </c:pt>
                <c:pt idx="972">
                  <c:v>7142.4000000000005</c:v>
                </c:pt>
                <c:pt idx="973">
                  <c:v>7189.6</c:v>
                </c:pt>
                <c:pt idx="974">
                  <c:v>7206.4</c:v>
                </c:pt>
                <c:pt idx="975">
                  <c:v>7192</c:v>
                </c:pt>
                <c:pt idx="976">
                  <c:v>7146.4</c:v>
                </c:pt>
                <c:pt idx="977">
                  <c:v>7074.4</c:v>
                </c:pt>
                <c:pt idx="978">
                  <c:v>6970.4</c:v>
                </c:pt>
                <c:pt idx="979">
                  <c:v>6836</c:v>
                </c:pt>
                <c:pt idx="980">
                  <c:v>6676.8</c:v>
                </c:pt>
                <c:pt idx="981">
                  <c:v>6485.5999999999995</c:v>
                </c:pt>
                <c:pt idx="982">
                  <c:v>6268</c:v>
                </c:pt>
                <c:pt idx="983">
                  <c:v>6024.8</c:v>
                </c:pt>
                <c:pt idx="984">
                  <c:v>5752.8</c:v>
                </c:pt>
                <c:pt idx="985">
                  <c:v>5462.4000000000005</c:v>
                </c:pt>
                <c:pt idx="986">
                  <c:v>5144</c:v>
                </c:pt>
                <c:pt idx="987">
                  <c:v>4806.3999999999996</c:v>
                </c:pt>
                <c:pt idx="988">
                  <c:v>4447.2</c:v>
                </c:pt>
                <c:pt idx="989">
                  <c:v>4071.2000000000003</c:v>
                </c:pt>
                <c:pt idx="990">
                  <c:v>3667.2</c:v>
                </c:pt>
                <c:pt idx="991">
                  <c:v>3268</c:v>
                </c:pt>
                <c:pt idx="992">
                  <c:v>2844</c:v>
                </c:pt>
                <c:pt idx="993">
                  <c:v>2413.6</c:v>
                </c:pt>
                <c:pt idx="994">
                  <c:v>1967.2</c:v>
                </c:pt>
                <c:pt idx="995">
                  <c:v>1517.6</c:v>
                </c:pt>
                <c:pt idx="996">
                  <c:v>1060.8</c:v>
                </c:pt>
                <c:pt idx="997">
                  <c:v>710.4</c:v>
                </c:pt>
                <c:pt idx="998">
                  <c:v>673.6</c:v>
                </c:pt>
                <c:pt idx="999">
                  <c:v>705.6</c:v>
                </c:pt>
                <c:pt idx="1000">
                  <c:v>1332</c:v>
                </c:pt>
                <c:pt idx="1001">
                  <c:v>1952</c:v>
                </c:pt>
                <c:pt idx="1002">
                  <c:v>2565.6</c:v>
                </c:pt>
                <c:pt idx="1003">
                  <c:v>3168.7999999999997</c:v>
                </c:pt>
                <c:pt idx="1004">
                  <c:v>3757.6</c:v>
                </c:pt>
                <c:pt idx="1005">
                  <c:v>4331.2</c:v>
                </c:pt>
                <c:pt idx="1006">
                  <c:v>4886.3999999999996</c:v>
                </c:pt>
                <c:pt idx="1007">
                  <c:v>5422.4</c:v>
                </c:pt>
                <c:pt idx="1008">
                  <c:v>5934.4000000000005</c:v>
                </c:pt>
                <c:pt idx="1009">
                  <c:v>6422.4000000000005</c:v>
                </c:pt>
                <c:pt idx="1010">
                  <c:v>6882.4</c:v>
                </c:pt>
                <c:pt idx="1011">
                  <c:v>7312.8</c:v>
                </c:pt>
                <c:pt idx="1012">
                  <c:v>7713.5999999999995</c:v>
                </c:pt>
                <c:pt idx="1013">
                  <c:v>8081.6</c:v>
                </c:pt>
                <c:pt idx="1014">
                  <c:v>8414.4000000000015</c:v>
                </c:pt>
                <c:pt idx="1015">
                  <c:v>8715.2000000000007</c:v>
                </c:pt>
                <c:pt idx="1016">
                  <c:v>8975.1999999999989</c:v>
                </c:pt>
                <c:pt idx="1017">
                  <c:v>9200</c:v>
                </c:pt>
                <c:pt idx="1018">
                  <c:v>9383.1999999999989</c:v>
                </c:pt>
                <c:pt idx="1019">
                  <c:v>9527.2000000000007</c:v>
                </c:pt>
                <c:pt idx="1020">
                  <c:v>9636</c:v>
                </c:pt>
                <c:pt idx="1021">
                  <c:v>9696</c:v>
                </c:pt>
                <c:pt idx="1022">
                  <c:v>9719.1999999999989</c:v>
                </c:pt>
                <c:pt idx="1023">
                  <c:v>9700.7999999999993</c:v>
                </c:pt>
                <c:pt idx="1024">
                  <c:v>9643.2000000000007</c:v>
                </c:pt>
                <c:pt idx="1025">
                  <c:v>9542.4000000000015</c:v>
                </c:pt>
                <c:pt idx="1026">
                  <c:v>9398.4</c:v>
                </c:pt>
                <c:pt idx="1027">
                  <c:v>9223.2000000000007</c:v>
                </c:pt>
                <c:pt idx="1028">
                  <c:v>9003.1999999999989</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3071.2</c:v>
                </c:pt>
                <c:pt idx="1065">
                  <c:v>6708.7999999999993</c:v>
                </c:pt>
                <c:pt idx="1066">
                  <c:v>6862.4</c:v>
                </c:pt>
                <c:pt idx="1067">
                  <c:v>6988.8</c:v>
                </c:pt>
                <c:pt idx="1068">
                  <c:v>7088.8</c:v>
                </c:pt>
                <c:pt idx="1069">
                  <c:v>7156.8</c:v>
                </c:pt>
                <c:pt idx="1070">
                  <c:v>7195.9999999999991</c:v>
                </c:pt>
                <c:pt idx="1071">
                  <c:v>7206.4</c:v>
                </c:pt>
                <c:pt idx="1072">
                  <c:v>7186.4000000000005</c:v>
                </c:pt>
                <c:pt idx="1073">
                  <c:v>7131.2</c:v>
                </c:pt>
                <c:pt idx="1074">
                  <c:v>7056.8</c:v>
                </c:pt>
                <c:pt idx="1075">
                  <c:v>6948.8</c:v>
                </c:pt>
                <c:pt idx="1076">
                  <c:v>6808.7999999999993</c:v>
                </c:pt>
                <c:pt idx="1077">
                  <c:v>6641.5999999999995</c:v>
                </c:pt>
                <c:pt idx="1078">
                  <c:v>6446.4</c:v>
                </c:pt>
                <c:pt idx="1079">
                  <c:v>6223.2</c:v>
                </c:pt>
                <c:pt idx="1080">
                  <c:v>5973.5999999999995</c:v>
                </c:pt>
                <c:pt idx="1081">
                  <c:v>5701.5999999999995</c:v>
                </c:pt>
                <c:pt idx="1082">
                  <c:v>5396.8</c:v>
                </c:pt>
                <c:pt idx="1083">
                  <c:v>5080</c:v>
                </c:pt>
                <c:pt idx="1084">
                  <c:v>4742.3999999999996</c:v>
                </c:pt>
                <c:pt idx="1085">
                  <c:v>4375.2</c:v>
                </c:pt>
                <c:pt idx="1086">
                  <c:v>3994.4</c:v>
                </c:pt>
                <c:pt idx="1087">
                  <c:v>3601.6</c:v>
                </c:pt>
                <c:pt idx="1088">
                  <c:v>3189.6</c:v>
                </c:pt>
                <c:pt idx="1089">
                  <c:v>2764</c:v>
                </c:pt>
                <c:pt idx="1090">
                  <c:v>2327.1999999999998</c:v>
                </c:pt>
                <c:pt idx="1091">
                  <c:v>1883.2</c:v>
                </c:pt>
                <c:pt idx="1092">
                  <c:v>1429.6</c:v>
                </c:pt>
                <c:pt idx="1093">
                  <c:v>973.6</c:v>
                </c:pt>
                <c:pt idx="1094">
                  <c:v>704.8</c:v>
                </c:pt>
                <c:pt idx="1095">
                  <c:v>666.4</c:v>
                </c:pt>
                <c:pt idx="1096">
                  <c:v>824.8</c:v>
                </c:pt>
                <c:pt idx="1097">
                  <c:v>1454.4</c:v>
                </c:pt>
                <c:pt idx="1098">
                  <c:v>2072</c:v>
                </c:pt>
                <c:pt idx="1099">
                  <c:v>2681.6</c:v>
                </c:pt>
                <c:pt idx="1100">
                  <c:v>3284.0000000000005</c:v>
                </c:pt>
                <c:pt idx="1101">
                  <c:v>3867.2</c:v>
                </c:pt>
                <c:pt idx="1102">
                  <c:v>4440.8</c:v>
                </c:pt>
                <c:pt idx="1103">
                  <c:v>4989.6000000000004</c:v>
                </c:pt>
                <c:pt idx="1104">
                  <c:v>5522.4</c:v>
                </c:pt>
                <c:pt idx="1105">
                  <c:v>6031.2</c:v>
                </c:pt>
                <c:pt idx="1106">
                  <c:v>6514.4000000000005</c:v>
                </c:pt>
                <c:pt idx="1107">
                  <c:v>6966.4000000000005</c:v>
                </c:pt>
                <c:pt idx="1108">
                  <c:v>7387.2</c:v>
                </c:pt>
                <c:pt idx="1109">
                  <c:v>7786.4000000000005</c:v>
                </c:pt>
                <c:pt idx="1110">
                  <c:v>8149.5999999999995</c:v>
                </c:pt>
                <c:pt idx="1111">
                  <c:v>8474.4</c:v>
                </c:pt>
                <c:pt idx="1112">
                  <c:v>8764</c:v>
                </c:pt>
                <c:pt idx="1113">
                  <c:v>9018.4</c:v>
                </c:pt>
                <c:pt idx="1114">
                  <c:v>9237.6</c:v>
                </c:pt>
                <c:pt idx="1115">
                  <c:v>9415.2000000000007</c:v>
                </c:pt>
                <c:pt idx="1116">
                  <c:v>9552.8000000000011</c:v>
                </c:pt>
                <c:pt idx="1117">
                  <c:v>9648.7999999999993</c:v>
                </c:pt>
                <c:pt idx="1118">
                  <c:v>9706.4</c:v>
                </c:pt>
                <c:pt idx="1119">
                  <c:v>9720</c:v>
                </c:pt>
                <c:pt idx="1120">
                  <c:v>9691.2000000000007</c:v>
                </c:pt>
                <c:pt idx="1121">
                  <c:v>9626.4</c:v>
                </c:pt>
                <c:pt idx="1122">
                  <c:v>9518.4</c:v>
                </c:pt>
                <c:pt idx="1123">
                  <c:v>9369.6</c:v>
                </c:pt>
                <c:pt idx="1124">
                  <c:v>9184</c:v>
                </c:pt>
                <c:pt idx="1125">
                  <c:v>8964.7999999999993</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6561.6</c:v>
                </c:pt>
                <c:pt idx="1162">
                  <c:v>6740.0000000000009</c:v>
                </c:pt>
                <c:pt idx="1163">
                  <c:v>6890.4</c:v>
                </c:pt>
                <c:pt idx="1164">
                  <c:v>7011.2</c:v>
                </c:pt>
                <c:pt idx="1165">
                  <c:v>7104.0000000000009</c:v>
                </c:pt>
                <c:pt idx="1166">
                  <c:v>7165.6</c:v>
                </c:pt>
                <c:pt idx="1167">
                  <c:v>7203.2</c:v>
                </c:pt>
                <c:pt idx="1168">
                  <c:v>7204.8</c:v>
                </c:pt>
                <c:pt idx="1169">
                  <c:v>7178.4000000000005</c:v>
                </c:pt>
                <c:pt idx="1170">
                  <c:v>7119.1999999999989</c:v>
                </c:pt>
                <c:pt idx="1171">
                  <c:v>7037.6</c:v>
                </c:pt>
                <c:pt idx="1172">
                  <c:v>6922.4000000000005</c:v>
                </c:pt>
                <c:pt idx="1173">
                  <c:v>6780.8000000000011</c:v>
                </c:pt>
                <c:pt idx="1174">
                  <c:v>6606.4</c:v>
                </c:pt>
                <c:pt idx="1175">
                  <c:v>6404.8</c:v>
                </c:pt>
                <c:pt idx="1176">
                  <c:v>6177.6</c:v>
                </c:pt>
                <c:pt idx="1177">
                  <c:v>5924</c:v>
                </c:pt>
                <c:pt idx="1178">
                  <c:v>5648.8</c:v>
                </c:pt>
                <c:pt idx="1179">
                  <c:v>5340</c:v>
                </c:pt>
                <c:pt idx="1180">
                  <c:v>5014.3999999999996</c:v>
                </c:pt>
                <c:pt idx="1181">
                  <c:v>4671.2000000000007</c:v>
                </c:pt>
                <c:pt idx="1182">
                  <c:v>4305.5999999999995</c:v>
                </c:pt>
                <c:pt idx="1183">
                  <c:v>3922.3999999999996</c:v>
                </c:pt>
                <c:pt idx="1184">
                  <c:v>3519.2</c:v>
                </c:pt>
                <c:pt idx="1185">
                  <c:v>3108.8</c:v>
                </c:pt>
                <c:pt idx="1186">
                  <c:v>2678.4</c:v>
                </c:pt>
                <c:pt idx="1187">
                  <c:v>2242.4</c:v>
                </c:pt>
                <c:pt idx="1188">
                  <c:v>1795.2000000000003</c:v>
                </c:pt>
                <c:pt idx="1189">
                  <c:v>1343.2</c:v>
                </c:pt>
                <c:pt idx="1190">
                  <c:v>882.4</c:v>
                </c:pt>
                <c:pt idx="1191">
                  <c:v>696</c:v>
                </c:pt>
                <c:pt idx="1192">
                  <c:v>659.19999999999993</c:v>
                </c:pt>
                <c:pt idx="1193">
                  <c:v>945.59999999999991</c:v>
                </c:pt>
                <c:pt idx="1194">
                  <c:v>1569.6</c:v>
                </c:pt>
                <c:pt idx="1195">
                  <c:v>2190.4</c:v>
                </c:pt>
                <c:pt idx="1196">
                  <c:v>2801.6</c:v>
                </c:pt>
                <c:pt idx="1197">
                  <c:v>3398.4</c:v>
                </c:pt>
                <c:pt idx="1198">
                  <c:v>3979.2000000000003</c:v>
                </c:pt>
                <c:pt idx="1199">
                  <c:v>4548</c:v>
                </c:pt>
                <c:pt idx="1200">
                  <c:v>5095.2</c:v>
                </c:pt>
                <c:pt idx="1201">
                  <c:v>5622.4</c:v>
                </c:pt>
                <c:pt idx="1202">
                  <c:v>6120.8</c:v>
                </c:pt>
                <c:pt idx="1203">
                  <c:v>6601.6</c:v>
                </c:pt>
                <c:pt idx="1204">
                  <c:v>7052</c:v>
                </c:pt>
                <c:pt idx="1205">
                  <c:v>7471.2000000000007</c:v>
                </c:pt>
                <c:pt idx="1206">
                  <c:v>7858.4000000000005</c:v>
                </c:pt>
                <c:pt idx="1207">
                  <c:v>8217.6</c:v>
                </c:pt>
                <c:pt idx="1208">
                  <c:v>8533.6</c:v>
                </c:pt>
                <c:pt idx="1209">
                  <c:v>8818.4</c:v>
                </c:pt>
                <c:pt idx="1210">
                  <c:v>9064</c:v>
                </c:pt>
                <c:pt idx="1211">
                  <c:v>9279.2000000000007</c:v>
                </c:pt>
                <c:pt idx="1212">
                  <c:v>9444</c:v>
                </c:pt>
                <c:pt idx="1213">
                  <c:v>9571.2000000000007</c:v>
                </c:pt>
                <c:pt idx="1214">
                  <c:v>9663.2000000000007</c:v>
                </c:pt>
                <c:pt idx="1215">
                  <c:v>9718.4</c:v>
                </c:pt>
                <c:pt idx="1216">
                  <c:v>9720.7999999999993</c:v>
                </c:pt>
                <c:pt idx="1217">
                  <c:v>9684.7999999999993</c:v>
                </c:pt>
                <c:pt idx="1218">
                  <c:v>9611.1999999999989</c:v>
                </c:pt>
                <c:pt idx="1219">
                  <c:v>9494.4</c:v>
                </c:pt>
                <c:pt idx="1220">
                  <c:v>9342.4000000000015</c:v>
                </c:pt>
                <c:pt idx="1221">
                  <c:v>9143.2000000000007</c:v>
                </c:pt>
                <c:pt idx="1222">
                  <c:v>8908</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6595.9999999999991</c:v>
                </c:pt>
                <c:pt idx="1259">
                  <c:v>6772</c:v>
                </c:pt>
                <c:pt idx="1260">
                  <c:v>6914.4000000000005</c:v>
                </c:pt>
                <c:pt idx="1261">
                  <c:v>7028.7999999999993</c:v>
                </c:pt>
                <c:pt idx="1262">
                  <c:v>7116</c:v>
                </c:pt>
                <c:pt idx="1263">
                  <c:v>7174.4</c:v>
                </c:pt>
                <c:pt idx="1264">
                  <c:v>7204.0000000000009</c:v>
                </c:pt>
                <c:pt idx="1265">
                  <c:v>7204.0000000000009</c:v>
                </c:pt>
                <c:pt idx="1266">
                  <c:v>7169.5999999999995</c:v>
                </c:pt>
                <c:pt idx="1267">
                  <c:v>7107.2000000000007</c:v>
                </c:pt>
                <c:pt idx="1268">
                  <c:v>7016.8000000000011</c:v>
                </c:pt>
                <c:pt idx="1269">
                  <c:v>6898.4</c:v>
                </c:pt>
                <c:pt idx="1270">
                  <c:v>6747.2</c:v>
                </c:pt>
                <c:pt idx="1271">
                  <c:v>6572</c:v>
                </c:pt>
                <c:pt idx="1272">
                  <c:v>6361.6</c:v>
                </c:pt>
                <c:pt idx="1273">
                  <c:v>6131.2</c:v>
                </c:pt>
                <c:pt idx="1274">
                  <c:v>5872</c:v>
                </c:pt>
                <c:pt idx="1275">
                  <c:v>5584.8</c:v>
                </c:pt>
                <c:pt idx="1276">
                  <c:v>5282.4</c:v>
                </c:pt>
                <c:pt idx="1277">
                  <c:v>4951.2</c:v>
                </c:pt>
                <c:pt idx="1278">
                  <c:v>4604</c:v>
                </c:pt>
                <c:pt idx="1279">
                  <c:v>4233.5999999999995</c:v>
                </c:pt>
                <c:pt idx="1280">
                  <c:v>3844.8</c:v>
                </c:pt>
                <c:pt idx="1281">
                  <c:v>3440.8</c:v>
                </c:pt>
                <c:pt idx="1282">
                  <c:v>3027.2</c:v>
                </c:pt>
                <c:pt idx="1283">
                  <c:v>2591.1999999999998</c:v>
                </c:pt>
                <c:pt idx="1284">
                  <c:v>2153.6000000000004</c:v>
                </c:pt>
                <c:pt idx="1285">
                  <c:v>1708.8000000000002</c:v>
                </c:pt>
                <c:pt idx="1286">
                  <c:v>1256.8</c:v>
                </c:pt>
                <c:pt idx="1287">
                  <c:v>795.2</c:v>
                </c:pt>
                <c:pt idx="1288">
                  <c:v>691.2</c:v>
                </c:pt>
                <c:pt idx="1289">
                  <c:v>650.4</c:v>
                </c:pt>
                <c:pt idx="1290">
                  <c:v>1067.2</c:v>
                </c:pt>
                <c:pt idx="1291">
                  <c:v>1693.6</c:v>
                </c:pt>
                <c:pt idx="1292">
                  <c:v>2307.1999999999998</c:v>
                </c:pt>
                <c:pt idx="1293">
                  <c:v>2913.6</c:v>
                </c:pt>
                <c:pt idx="1294">
                  <c:v>3504</c:v>
                </c:pt>
                <c:pt idx="1295">
                  <c:v>4092.7999999999997</c:v>
                </c:pt>
                <c:pt idx="1296">
                  <c:v>4655.2</c:v>
                </c:pt>
                <c:pt idx="1297">
                  <c:v>5198.4000000000005</c:v>
                </c:pt>
                <c:pt idx="1298">
                  <c:v>5720.8</c:v>
                </c:pt>
                <c:pt idx="1299">
                  <c:v>6221.6</c:v>
                </c:pt>
                <c:pt idx="1300">
                  <c:v>6691.2000000000007</c:v>
                </c:pt>
                <c:pt idx="1301">
                  <c:v>7136</c:v>
                </c:pt>
                <c:pt idx="1302">
                  <c:v>7548</c:v>
                </c:pt>
                <c:pt idx="1303">
                  <c:v>7931.2</c:v>
                </c:pt>
                <c:pt idx="1304">
                  <c:v>8277.6</c:v>
                </c:pt>
                <c:pt idx="1305">
                  <c:v>8591.2000000000007</c:v>
                </c:pt>
                <c:pt idx="1306">
                  <c:v>8872.7999999999993</c:v>
                </c:pt>
                <c:pt idx="1307">
                  <c:v>9108</c:v>
                </c:pt>
                <c:pt idx="1308">
                  <c:v>9309.6</c:v>
                </c:pt>
                <c:pt idx="1309">
                  <c:v>9472.7999999999993</c:v>
                </c:pt>
                <c:pt idx="1310">
                  <c:v>9592</c:v>
                </c:pt>
                <c:pt idx="1311">
                  <c:v>9672.7999999999993</c:v>
                </c:pt>
                <c:pt idx="1312">
                  <c:v>9714.4000000000015</c:v>
                </c:pt>
                <c:pt idx="1313">
                  <c:v>9714.4000000000015</c:v>
                </c:pt>
                <c:pt idx="1314">
                  <c:v>9673.6</c:v>
                </c:pt>
                <c:pt idx="1315">
                  <c:v>9586.4</c:v>
                </c:pt>
                <c:pt idx="1316">
                  <c:v>9467.1999999999989</c:v>
                </c:pt>
                <c:pt idx="1317">
                  <c:v>9300.7999999999993</c:v>
                </c:pt>
                <c:pt idx="1318">
                  <c:v>9103.1999999999989</c:v>
                </c:pt>
                <c:pt idx="1319">
                  <c:v>8862.4</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6642.4000000000005</c:v>
                </c:pt>
                <c:pt idx="1356">
                  <c:v>6800.7999999999993</c:v>
                </c:pt>
                <c:pt idx="1357">
                  <c:v>6939.2</c:v>
                </c:pt>
                <c:pt idx="1358">
                  <c:v>7048</c:v>
                </c:pt>
                <c:pt idx="1359">
                  <c:v>7133.5999999999995</c:v>
                </c:pt>
                <c:pt idx="1360">
                  <c:v>7184.8</c:v>
                </c:pt>
                <c:pt idx="1361">
                  <c:v>7204.0000000000009</c:v>
                </c:pt>
                <c:pt idx="1362">
                  <c:v>7197.6</c:v>
                </c:pt>
                <c:pt idx="1363">
                  <c:v>7161.6</c:v>
                </c:pt>
                <c:pt idx="1364">
                  <c:v>7093.6</c:v>
                </c:pt>
                <c:pt idx="1365">
                  <c:v>6998.4</c:v>
                </c:pt>
                <c:pt idx="1366">
                  <c:v>6871.2000000000007</c:v>
                </c:pt>
                <c:pt idx="1367">
                  <c:v>6714.4000000000005</c:v>
                </c:pt>
                <c:pt idx="1368">
                  <c:v>6529.6</c:v>
                </c:pt>
                <c:pt idx="1369">
                  <c:v>6320.8</c:v>
                </c:pt>
                <c:pt idx="1370">
                  <c:v>6080.8</c:v>
                </c:pt>
                <c:pt idx="1371">
                  <c:v>5818.4</c:v>
                </c:pt>
                <c:pt idx="1372">
                  <c:v>5538.4</c:v>
                </c:pt>
                <c:pt idx="1373">
                  <c:v>5220</c:v>
                </c:pt>
                <c:pt idx="1374">
                  <c:v>4885.6000000000004</c:v>
                </c:pt>
                <c:pt idx="1375">
                  <c:v>4529.6000000000004</c:v>
                </c:pt>
                <c:pt idx="1376">
                  <c:v>4159.2</c:v>
                </c:pt>
                <c:pt idx="1377">
                  <c:v>3767.2</c:v>
                </c:pt>
                <c:pt idx="1378">
                  <c:v>3364.8</c:v>
                </c:pt>
                <c:pt idx="1379">
                  <c:v>2944</c:v>
                </c:pt>
                <c:pt idx="1380">
                  <c:v>2512</c:v>
                </c:pt>
                <c:pt idx="1381">
                  <c:v>2072.8000000000002</c:v>
                </c:pt>
                <c:pt idx="1382">
                  <c:v>1621.6000000000001</c:v>
                </c:pt>
                <c:pt idx="1383">
                  <c:v>1167.2</c:v>
                </c:pt>
                <c:pt idx="1384">
                  <c:v>712.8</c:v>
                </c:pt>
                <c:pt idx="1385">
                  <c:v>681.6</c:v>
                </c:pt>
                <c:pt idx="1386">
                  <c:v>642.40000000000009</c:v>
                </c:pt>
                <c:pt idx="1387">
                  <c:v>1188</c:v>
                </c:pt>
                <c:pt idx="1388">
                  <c:v>1810.3999999999999</c:v>
                </c:pt>
                <c:pt idx="1389">
                  <c:v>2425.6</c:v>
                </c:pt>
                <c:pt idx="1390">
                  <c:v>3031.2000000000003</c:v>
                </c:pt>
                <c:pt idx="1391">
                  <c:v>3623.2</c:v>
                </c:pt>
                <c:pt idx="1392">
                  <c:v>4202.3999999999996</c:v>
                </c:pt>
                <c:pt idx="1393">
                  <c:v>4760.7999999999993</c:v>
                </c:pt>
                <c:pt idx="1394">
                  <c:v>5300</c:v>
                </c:pt>
                <c:pt idx="1395">
                  <c:v>5819.2</c:v>
                </c:pt>
                <c:pt idx="1396">
                  <c:v>6316</c:v>
                </c:pt>
                <c:pt idx="1397">
                  <c:v>6779.2</c:v>
                </c:pt>
                <c:pt idx="1398">
                  <c:v>7215.2</c:v>
                </c:pt>
                <c:pt idx="1399">
                  <c:v>7625.6</c:v>
                </c:pt>
                <c:pt idx="1400">
                  <c:v>7998.4</c:v>
                </c:pt>
                <c:pt idx="1401">
                  <c:v>8342.4000000000015</c:v>
                </c:pt>
                <c:pt idx="1402">
                  <c:v>8648</c:v>
                </c:pt>
                <c:pt idx="1403">
                  <c:v>8917.6</c:v>
                </c:pt>
                <c:pt idx="1404">
                  <c:v>9150.4</c:v>
                </c:pt>
                <c:pt idx="1405">
                  <c:v>9347.1999999999989</c:v>
                </c:pt>
                <c:pt idx="1406">
                  <c:v>9496.8000000000011</c:v>
                </c:pt>
                <c:pt idx="1407">
                  <c:v>9612.7999999999993</c:v>
                </c:pt>
                <c:pt idx="1408">
                  <c:v>9682.4</c:v>
                </c:pt>
                <c:pt idx="1409">
                  <c:v>9718.4</c:v>
                </c:pt>
                <c:pt idx="1410">
                  <c:v>9710.4</c:v>
                </c:pt>
                <c:pt idx="1411">
                  <c:v>9657.5999999999985</c:v>
                </c:pt>
                <c:pt idx="1412">
                  <c:v>9562.4</c:v>
                </c:pt>
                <c:pt idx="1413">
                  <c:v>9436.7999999999993</c:v>
                </c:pt>
                <c:pt idx="1414">
                  <c:v>9267.1999999999989</c:v>
                </c:pt>
                <c:pt idx="1415">
                  <c:v>9058.4</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numCache>
            </c:numRef>
          </c:val>
          <c:smooth val="0"/>
          <c:extLst>
            <c:ext xmlns:c16="http://schemas.microsoft.com/office/drawing/2014/chart" uri="{C3380CC4-5D6E-409C-BE32-E72D297353CC}">
              <c16:uniqueId val="{00000000-0A3B-4AE6-AC44-B2AE4F85A7E0}"/>
            </c:ext>
          </c:extLst>
        </c:ser>
        <c:dLbls>
          <c:showLegendKey val="0"/>
          <c:showVal val="0"/>
          <c:showCatName val="0"/>
          <c:showSerName val="0"/>
          <c:showPercent val="0"/>
          <c:showBubbleSize val="0"/>
        </c:dLbls>
        <c:smooth val="0"/>
        <c:axId val="375687687"/>
        <c:axId val="104169991"/>
      </c:lineChart>
      <c:catAx>
        <c:axId val="3756876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69991"/>
        <c:crosses val="autoZero"/>
        <c:auto val="1"/>
        <c:lblAlgn val="ctr"/>
        <c:lblOffset val="100"/>
        <c:noMultiLvlLbl val="0"/>
      </c:catAx>
      <c:valAx>
        <c:axId val="104169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687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Battery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'Power plot - FW'!$F$1</c:f>
              <c:strCache>
                <c:ptCount val="1"/>
                <c:pt idx="0">
                  <c:v>Battery capacity
(mWh)</c:v>
                </c:pt>
              </c:strCache>
            </c:strRef>
          </c:tx>
          <c:spPr>
            <a:ln w="28575" cap="rnd">
              <a:solidFill>
                <a:schemeClr val="accent1"/>
              </a:solidFill>
              <a:round/>
            </a:ln>
            <a:effectLst/>
          </c:spPr>
          <c:marker>
            <c:symbol val="none"/>
          </c:marker>
          <c:val>
            <c:numRef>
              <c:f>'Power plot - FW'!$F$2:$F$82</c:f>
              <c:numCache>
                <c:formatCode>General</c:formatCode>
                <c:ptCount val="81"/>
                <c:pt idx="0" formatCode="0.00">
                  <c:v>42000</c:v>
                </c:pt>
                <c:pt idx="1">
                  <c:v>42000</c:v>
                </c:pt>
                <c:pt idx="2">
                  <c:v>42000</c:v>
                </c:pt>
                <c:pt idx="3">
                  <c:v>42000</c:v>
                </c:pt>
                <c:pt idx="4">
                  <c:v>42000</c:v>
                </c:pt>
                <c:pt idx="5">
                  <c:v>42000</c:v>
                </c:pt>
                <c:pt idx="6">
                  <c:v>42000</c:v>
                </c:pt>
                <c:pt idx="7">
                  <c:v>42000</c:v>
                </c:pt>
                <c:pt idx="8">
                  <c:v>42000</c:v>
                </c:pt>
                <c:pt idx="9">
                  <c:v>42000</c:v>
                </c:pt>
                <c:pt idx="10">
                  <c:v>42000</c:v>
                </c:pt>
                <c:pt idx="11">
                  <c:v>42000</c:v>
                </c:pt>
                <c:pt idx="12">
                  <c:v>42000</c:v>
                </c:pt>
                <c:pt idx="13">
                  <c:v>42000</c:v>
                </c:pt>
                <c:pt idx="14">
                  <c:v>42000</c:v>
                </c:pt>
                <c:pt idx="15">
                  <c:v>42000</c:v>
                </c:pt>
                <c:pt idx="16">
                  <c:v>42000</c:v>
                </c:pt>
                <c:pt idx="17">
                  <c:v>42000</c:v>
                </c:pt>
                <c:pt idx="18">
                  <c:v>42000</c:v>
                </c:pt>
                <c:pt idx="19">
                  <c:v>42000</c:v>
                </c:pt>
                <c:pt idx="20">
                  <c:v>42000</c:v>
                </c:pt>
                <c:pt idx="21">
                  <c:v>42000</c:v>
                </c:pt>
                <c:pt idx="22">
                  <c:v>42000</c:v>
                </c:pt>
                <c:pt idx="23">
                  <c:v>42000</c:v>
                </c:pt>
                <c:pt idx="24">
                  <c:v>42000</c:v>
                </c:pt>
                <c:pt idx="25">
                  <c:v>42000</c:v>
                </c:pt>
                <c:pt idx="26">
                  <c:v>42000</c:v>
                </c:pt>
                <c:pt idx="27">
                  <c:v>42000</c:v>
                </c:pt>
                <c:pt idx="28">
                  <c:v>42000</c:v>
                </c:pt>
                <c:pt idx="29">
                  <c:v>42000</c:v>
                </c:pt>
                <c:pt idx="30">
                  <c:v>42000</c:v>
                </c:pt>
                <c:pt idx="31">
                  <c:v>41999.750749999999</c:v>
                </c:pt>
                <c:pt idx="32">
                  <c:v>41999.501499999998</c:v>
                </c:pt>
                <c:pt idx="33">
                  <c:v>41999.252249999998</c:v>
                </c:pt>
                <c:pt idx="34">
                  <c:v>41999.002999999997</c:v>
                </c:pt>
                <c:pt idx="35">
                  <c:v>41998.753749999996</c:v>
                </c:pt>
                <c:pt idx="36">
                  <c:v>41998.504499999995</c:v>
                </c:pt>
                <c:pt idx="37">
                  <c:v>41998.255249999995</c:v>
                </c:pt>
                <c:pt idx="38">
                  <c:v>41998.005999999994</c:v>
                </c:pt>
                <c:pt idx="39">
                  <c:v>41997.756749999993</c:v>
                </c:pt>
                <c:pt idx="40">
                  <c:v>41997.507499999992</c:v>
                </c:pt>
                <c:pt idx="41">
                  <c:v>41997.258249999992</c:v>
                </c:pt>
                <c:pt idx="42">
                  <c:v>41997.008999999991</c:v>
                </c:pt>
                <c:pt idx="43">
                  <c:v>41996.75974999999</c:v>
                </c:pt>
                <c:pt idx="44">
                  <c:v>41996.510499999989</c:v>
                </c:pt>
                <c:pt idx="45">
                  <c:v>41996.261249999989</c:v>
                </c:pt>
                <c:pt idx="46">
                  <c:v>41996.011999999988</c:v>
                </c:pt>
                <c:pt idx="47">
                  <c:v>41995.762749999987</c:v>
                </c:pt>
                <c:pt idx="48">
                  <c:v>41995.513499999986</c:v>
                </c:pt>
                <c:pt idx="49">
                  <c:v>41995.264249999986</c:v>
                </c:pt>
                <c:pt idx="50">
                  <c:v>41995.014999999985</c:v>
                </c:pt>
                <c:pt idx="51">
                  <c:v>41994.765749999984</c:v>
                </c:pt>
                <c:pt idx="52">
                  <c:v>41995.472972222204</c:v>
                </c:pt>
                <c:pt idx="53">
                  <c:v>41996.180194444423</c:v>
                </c:pt>
                <c:pt idx="54">
                  <c:v>41996.887416666643</c:v>
                </c:pt>
                <c:pt idx="55">
                  <c:v>41997.594638888862</c:v>
                </c:pt>
                <c:pt idx="56">
                  <c:v>41998.301861111082</c:v>
                </c:pt>
                <c:pt idx="57">
                  <c:v>41999.009083333302</c:v>
                </c:pt>
                <c:pt idx="58">
                  <c:v>41999.716305555521</c:v>
                </c:pt>
                <c:pt idx="59">
                  <c:v>42000</c:v>
                </c:pt>
                <c:pt idx="60">
                  <c:v>42000</c:v>
                </c:pt>
                <c:pt idx="61">
                  <c:v>41999.945444444442</c:v>
                </c:pt>
                <c:pt idx="62">
                  <c:v>41999.890888888884</c:v>
                </c:pt>
                <c:pt idx="63">
                  <c:v>41999.836333333325</c:v>
                </c:pt>
                <c:pt idx="64">
                  <c:v>41999.781777777767</c:v>
                </c:pt>
                <c:pt idx="65">
                  <c:v>41999.727222222209</c:v>
                </c:pt>
                <c:pt idx="66">
                  <c:v>41999.672666666651</c:v>
                </c:pt>
                <c:pt idx="67">
                  <c:v>41999.618111111093</c:v>
                </c:pt>
                <c:pt idx="68">
                  <c:v>41999.563555555535</c:v>
                </c:pt>
                <c:pt idx="69">
                  <c:v>41999.508999999976</c:v>
                </c:pt>
                <c:pt idx="70">
                  <c:v>41999.454444444418</c:v>
                </c:pt>
                <c:pt idx="71">
                  <c:v>42000</c:v>
                </c:pt>
                <c:pt idx="72">
                  <c:v>42000</c:v>
                </c:pt>
                <c:pt idx="73">
                  <c:v>42000</c:v>
                </c:pt>
                <c:pt idx="74">
                  <c:v>42000</c:v>
                </c:pt>
                <c:pt idx="75">
                  <c:v>42000</c:v>
                </c:pt>
                <c:pt idx="76">
                  <c:v>42000</c:v>
                </c:pt>
                <c:pt idx="77">
                  <c:v>42000</c:v>
                </c:pt>
                <c:pt idx="78">
                  <c:v>42000</c:v>
                </c:pt>
                <c:pt idx="79">
                  <c:v>42000</c:v>
                </c:pt>
                <c:pt idx="80">
                  <c:v>42000</c:v>
                </c:pt>
              </c:numCache>
            </c:numRef>
          </c:val>
          <c:smooth val="0"/>
          <c:extLst>
            <c:ext xmlns:c16="http://schemas.microsoft.com/office/drawing/2014/chart" uri="{C3380CC4-5D6E-409C-BE32-E72D297353CC}">
              <c16:uniqueId val="{00000000-2E60-4DF5-A939-30D09F4EE6E0}"/>
            </c:ext>
          </c:extLst>
        </c:ser>
        <c:dLbls>
          <c:showLegendKey val="0"/>
          <c:showVal val="0"/>
          <c:showCatName val="0"/>
          <c:showSerName val="0"/>
          <c:showPercent val="0"/>
          <c:showBubbleSize val="0"/>
        </c:dLbls>
        <c:smooth val="0"/>
        <c:axId val="124986376"/>
        <c:axId val="124988936"/>
      </c:lineChart>
      <c:catAx>
        <c:axId val="124986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8936"/>
        <c:crosses val="autoZero"/>
        <c:auto val="1"/>
        <c:lblAlgn val="ctr"/>
        <c:lblOffset val="100"/>
        <c:noMultiLvlLbl val="0"/>
      </c:catAx>
      <c:valAx>
        <c:axId val="124988936"/>
        <c:scaling>
          <c:orientation val="minMax"/>
          <c:max val="45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Capacity (mWh)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6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'Power plot - FW'!$E$1</c:f>
              <c:strCache>
                <c:ptCount val="1"/>
                <c:pt idx="0">
                  <c:v>Net power
(mW)</c:v>
                </c:pt>
              </c:strCache>
            </c:strRef>
          </c:tx>
          <c:spPr>
            <a:ln w="28575" cap="rnd">
              <a:solidFill>
                <a:schemeClr val="accent1"/>
              </a:solidFill>
              <a:round/>
            </a:ln>
            <a:effectLst/>
          </c:spPr>
          <c:marker>
            <c:symbol val="none"/>
          </c:marker>
          <c:val>
            <c:numRef>
              <c:f>'Power plot - FW'!$E$2:$E$82</c:f>
              <c:numCache>
                <c:formatCode>0.00</c:formatCode>
                <c:ptCount val="81"/>
                <c:pt idx="0">
                  <c:v>4030.1000000000004</c:v>
                </c:pt>
                <c:pt idx="1">
                  <c:v>4030.1000000000004</c:v>
                </c:pt>
                <c:pt idx="2">
                  <c:v>4030.1000000000004</c:v>
                </c:pt>
                <c:pt idx="3">
                  <c:v>4030.1000000000004</c:v>
                </c:pt>
                <c:pt idx="4">
                  <c:v>4030.1000000000004</c:v>
                </c:pt>
                <c:pt idx="5">
                  <c:v>4030.1000000000004</c:v>
                </c:pt>
                <c:pt idx="6">
                  <c:v>4030.1000000000004</c:v>
                </c:pt>
                <c:pt idx="7">
                  <c:v>4030.1000000000004</c:v>
                </c:pt>
                <c:pt idx="8">
                  <c:v>4030.1000000000004</c:v>
                </c:pt>
                <c:pt idx="9">
                  <c:v>4030.1000000000004</c:v>
                </c:pt>
                <c:pt idx="10">
                  <c:v>4030.1000000000004</c:v>
                </c:pt>
                <c:pt idx="11">
                  <c:v>2546</c:v>
                </c:pt>
                <c:pt idx="12">
                  <c:v>2546</c:v>
                </c:pt>
                <c:pt idx="13">
                  <c:v>2546</c:v>
                </c:pt>
                <c:pt idx="14">
                  <c:v>2546</c:v>
                </c:pt>
                <c:pt idx="15">
                  <c:v>2546</c:v>
                </c:pt>
                <c:pt idx="16">
                  <c:v>2546</c:v>
                </c:pt>
                <c:pt idx="17">
                  <c:v>2546</c:v>
                </c:pt>
                <c:pt idx="18">
                  <c:v>2546</c:v>
                </c:pt>
                <c:pt idx="19">
                  <c:v>2546</c:v>
                </c:pt>
                <c:pt idx="20">
                  <c:v>2546</c:v>
                </c:pt>
                <c:pt idx="21">
                  <c:v>2546</c:v>
                </c:pt>
                <c:pt idx="22">
                  <c:v>2546</c:v>
                </c:pt>
                <c:pt idx="23">
                  <c:v>2546</c:v>
                </c:pt>
                <c:pt idx="24">
                  <c:v>2546</c:v>
                </c:pt>
                <c:pt idx="25">
                  <c:v>2546</c:v>
                </c:pt>
                <c:pt idx="26">
                  <c:v>2546</c:v>
                </c:pt>
                <c:pt idx="27">
                  <c:v>2546</c:v>
                </c:pt>
                <c:pt idx="28">
                  <c:v>2546</c:v>
                </c:pt>
                <c:pt idx="29">
                  <c:v>2546</c:v>
                </c:pt>
                <c:pt idx="30">
                  <c:v>-897.30000000000018</c:v>
                </c:pt>
                <c:pt idx="31">
                  <c:v>-897.30000000000018</c:v>
                </c:pt>
                <c:pt idx="32">
                  <c:v>-897.30000000000018</c:v>
                </c:pt>
                <c:pt idx="33">
                  <c:v>-897.30000000000018</c:v>
                </c:pt>
                <c:pt idx="34">
                  <c:v>-897.30000000000018</c:v>
                </c:pt>
                <c:pt idx="35">
                  <c:v>-897.30000000000018</c:v>
                </c:pt>
                <c:pt idx="36">
                  <c:v>-897.30000000000018</c:v>
                </c:pt>
                <c:pt idx="37">
                  <c:v>-897.30000000000018</c:v>
                </c:pt>
                <c:pt idx="38">
                  <c:v>-897.30000000000018</c:v>
                </c:pt>
                <c:pt idx="39">
                  <c:v>-897.30000000000018</c:v>
                </c:pt>
                <c:pt idx="40">
                  <c:v>-897.30000000000018</c:v>
                </c:pt>
                <c:pt idx="41">
                  <c:v>-897.30000000000018</c:v>
                </c:pt>
                <c:pt idx="42">
                  <c:v>-897.30000000000018</c:v>
                </c:pt>
                <c:pt idx="43">
                  <c:v>-897.30000000000018</c:v>
                </c:pt>
                <c:pt idx="44">
                  <c:v>-897.30000000000018</c:v>
                </c:pt>
                <c:pt idx="45">
                  <c:v>-897.30000000000018</c:v>
                </c:pt>
                <c:pt idx="46">
                  <c:v>-897.30000000000018</c:v>
                </c:pt>
                <c:pt idx="47">
                  <c:v>-897.30000000000018</c:v>
                </c:pt>
                <c:pt idx="48">
                  <c:v>-897.30000000000018</c:v>
                </c:pt>
                <c:pt idx="49">
                  <c:v>-897.30000000000018</c:v>
                </c:pt>
                <c:pt idx="50">
                  <c:v>-897.30000000000018</c:v>
                </c:pt>
                <c:pt idx="51">
                  <c:v>2546</c:v>
                </c:pt>
                <c:pt idx="52">
                  <c:v>2546</c:v>
                </c:pt>
                <c:pt idx="53">
                  <c:v>2546</c:v>
                </c:pt>
                <c:pt idx="54">
                  <c:v>2546</c:v>
                </c:pt>
                <c:pt idx="55">
                  <c:v>2546</c:v>
                </c:pt>
                <c:pt idx="56">
                  <c:v>2546</c:v>
                </c:pt>
                <c:pt idx="57">
                  <c:v>2546</c:v>
                </c:pt>
                <c:pt idx="58">
                  <c:v>2546</c:v>
                </c:pt>
                <c:pt idx="59">
                  <c:v>2546</c:v>
                </c:pt>
                <c:pt idx="60">
                  <c:v>-196.40000000000055</c:v>
                </c:pt>
                <c:pt idx="61">
                  <c:v>-196.40000000000055</c:v>
                </c:pt>
                <c:pt idx="62">
                  <c:v>-196.40000000000055</c:v>
                </c:pt>
                <c:pt idx="63">
                  <c:v>-196.40000000000055</c:v>
                </c:pt>
                <c:pt idx="64">
                  <c:v>-196.40000000000055</c:v>
                </c:pt>
                <c:pt idx="65">
                  <c:v>-196.40000000000055</c:v>
                </c:pt>
                <c:pt idx="66">
                  <c:v>-196.40000000000055</c:v>
                </c:pt>
                <c:pt idx="67">
                  <c:v>-196.40000000000055</c:v>
                </c:pt>
                <c:pt idx="68">
                  <c:v>-196.40000000000055</c:v>
                </c:pt>
                <c:pt idx="69">
                  <c:v>-196.40000000000055</c:v>
                </c:pt>
                <c:pt idx="70">
                  <c:v>2703.5999999999995</c:v>
                </c:pt>
                <c:pt idx="71">
                  <c:v>2703.5999999999995</c:v>
                </c:pt>
                <c:pt idx="72">
                  <c:v>2703.5999999999995</c:v>
                </c:pt>
                <c:pt idx="73">
                  <c:v>2703.5999999999995</c:v>
                </c:pt>
                <c:pt idx="74">
                  <c:v>2703.5999999999995</c:v>
                </c:pt>
                <c:pt idx="75">
                  <c:v>2703.5999999999995</c:v>
                </c:pt>
                <c:pt idx="76">
                  <c:v>2703.5999999999995</c:v>
                </c:pt>
                <c:pt idx="77">
                  <c:v>2703.5999999999995</c:v>
                </c:pt>
                <c:pt idx="78">
                  <c:v>2703.5999999999995</c:v>
                </c:pt>
                <c:pt idx="79">
                  <c:v>2703.5999999999995</c:v>
                </c:pt>
                <c:pt idx="80">
                  <c:v>4187.7</c:v>
                </c:pt>
              </c:numCache>
            </c:numRef>
          </c:val>
          <c:smooth val="0"/>
          <c:extLst>
            <c:ext xmlns:c16="http://schemas.microsoft.com/office/drawing/2014/chart" uri="{C3380CC4-5D6E-409C-BE32-E72D297353CC}">
              <c16:uniqueId val="{00000000-74B0-4D17-9CE2-213D19EDE9D4}"/>
            </c:ext>
          </c:extLst>
        </c:ser>
        <c:dLbls>
          <c:showLegendKey val="0"/>
          <c:showVal val="0"/>
          <c:showCatName val="0"/>
          <c:showSerName val="0"/>
          <c:showPercent val="0"/>
          <c:showBubbleSize val="0"/>
        </c:dLbls>
        <c:smooth val="0"/>
        <c:axId val="180047880"/>
        <c:axId val="180050440"/>
      </c:lineChart>
      <c:catAx>
        <c:axId val="180047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50440"/>
        <c:crosses val="autoZero"/>
        <c:auto val="1"/>
        <c:lblAlgn val="ctr"/>
        <c:lblOffset val="100"/>
        <c:noMultiLvlLbl val="0"/>
      </c:catAx>
      <c:valAx>
        <c:axId val="180050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Consumption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47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'Power plot - FW'!$C$1</c:f>
              <c:strCache>
                <c:ptCount val="1"/>
                <c:pt idx="0">
                  <c:v>Power consumption
(mW)</c:v>
                </c:pt>
              </c:strCache>
            </c:strRef>
          </c:tx>
          <c:spPr>
            <a:ln w="28575" cap="rnd">
              <a:solidFill>
                <a:schemeClr val="accent1"/>
              </a:solidFill>
              <a:round/>
            </a:ln>
            <a:effectLst/>
          </c:spPr>
          <c:marker>
            <c:symbol val="none"/>
          </c:marker>
          <c:val>
            <c:numRef>
              <c:f>'Power plot - FW'!$C$2:$C$82</c:f>
              <c:numCache>
                <c:formatCode>General</c:formatCode>
                <c:ptCount val="81"/>
                <c:pt idx="0">
                  <c:v>2656.3</c:v>
                </c:pt>
                <c:pt idx="1">
                  <c:v>2656.3</c:v>
                </c:pt>
                <c:pt idx="2">
                  <c:v>2656.3</c:v>
                </c:pt>
                <c:pt idx="3">
                  <c:v>2656.3</c:v>
                </c:pt>
                <c:pt idx="4">
                  <c:v>2656.3</c:v>
                </c:pt>
                <c:pt idx="5">
                  <c:v>2656.3</c:v>
                </c:pt>
                <c:pt idx="6">
                  <c:v>2656.3</c:v>
                </c:pt>
                <c:pt idx="7">
                  <c:v>2656.3</c:v>
                </c:pt>
                <c:pt idx="8">
                  <c:v>2656.3</c:v>
                </c:pt>
                <c:pt idx="9">
                  <c:v>2656.3</c:v>
                </c:pt>
                <c:pt idx="10">
                  <c:v>2656.3</c:v>
                </c:pt>
                <c:pt idx="11">
                  <c:v>4140.4000000000005</c:v>
                </c:pt>
                <c:pt idx="12">
                  <c:v>4140.4000000000005</c:v>
                </c:pt>
                <c:pt idx="13">
                  <c:v>4140.4000000000005</c:v>
                </c:pt>
                <c:pt idx="14">
                  <c:v>4140.4000000000005</c:v>
                </c:pt>
                <c:pt idx="15">
                  <c:v>4140.4000000000005</c:v>
                </c:pt>
                <c:pt idx="16">
                  <c:v>4140.4000000000005</c:v>
                </c:pt>
                <c:pt idx="17">
                  <c:v>4140.4000000000005</c:v>
                </c:pt>
                <c:pt idx="18">
                  <c:v>4140.4000000000005</c:v>
                </c:pt>
                <c:pt idx="19">
                  <c:v>4140.4000000000005</c:v>
                </c:pt>
                <c:pt idx="20">
                  <c:v>4140.4000000000005</c:v>
                </c:pt>
                <c:pt idx="21">
                  <c:v>4140.4000000000005</c:v>
                </c:pt>
                <c:pt idx="22">
                  <c:v>4140.4000000000005</c:v>
                </c:pt>
                <c:pt idx="23">
                  <c:v>4140.4000000000005</c:v>
                </c:pt>
                <c:pt idx="24">
                  <c:v>4140.4000000000005</c:v>
                </c:pt>
                <c:pt idx="25">
                  <c:v>4140.4000000000005</c:v>
                </c:pt>
                <c:pt idx="26">
                  <c:v>4140.4000000000005</c:v>
                </c:pt>
                <c:pt idx="27">
                  <c:v>4140.4000000000005</c:v>
                </c:pt>
                <c:pt idx="28">
                  <c:v>4140.4000000000005</c:v>
                </c:pt>
                <c:pt idx="29">
                  <c:v>4140.4000000000005</c:v>
                </c:pt>
                <c:pt idx="30">
                  <c:v>7583.7000000000007</c:v>
                </c:pt>
                <c:pt idx="31">
                  <c:v>7583.7000000000007</c:v>
                </c:pt>
                <c:pt idx="32">
                  <c:v>7583.7000000000007</c:v>
                </c:pt>
                <c:pt idx="33">
                  <c:v>7583.7000000000007</c:v>
                </c:pt>
                <c:pt idx="34">
                  <c:v>7583.7000000000007</c:v>
                </c:pt>
                <c:pt idx="35">
                  <c:v>7583.7000000000007</c:v>
                </c:pt>
                <c:pt idx="36">
                  <c:v>7583.7000000000007</c:v>
                </c:pt>
                <c:pt idx="37">
                  <c:v>7583.7000000000007</c:v>
                </c:pt>
                <c:pt idx="38">
                  <c:v>7583.7000000000007</c:v>
                </c:pt>
                <c:pt idx="39">
                  <c:v>7583.7000000000007</c:v>
                </c:pt>
                <c:pt idx="40">
                  <c:v>7583.7000000000007</c:v>
                </c:pt>
                <c:pt idx="41">
                  <c:v>7583.7000000000007</c:v>
                </c:pt>
                <c:pt idx="42">
                  <c:v>7583.7000000000007</c:v>
                </c:pt>
                <c:pt idx="43">
                  <c:v>7583.7000000000007</c:v>
                </c:pt>
                <c:pt idx="44">
                  <c:v>7583.7000000000007</c:v>
                </c:pt>
                <c:pt idx="45">
                  <c:v>7583.7000000000007</c:v>
                </c:pt>
                <c:pt idx="46">
                  <c:v>7583.7000000000007</c:v>
                </c:pt>
                <c:pt idx="47">
                  <c:v>7583.7000000000007</c:v>
                </c:pt>
                <c:pt idx="48">
                  <c:v>7583.7000000000007</c:v>
                </c:pt>
                <c:pt idx="49">
                  <c:v>7583.7000000000007</c:v>
                </c:pt>
                <c:pt idx="50">
                  <c:v>7583.7000000000007</c:v>
                </c:pt>
                <c:pt idx="51">
                  <c:v>4140.4000000000005</c:v>
                </c:pt>
                <c:pt idx="52">
                  <c:v>4140.4000000000005</c:v>
                </c:pt>
                <c:pt idx="53">
                  <c:v>4140.4000000000005</c:v>
                </c:pt>
                <c:pt idx="54">
                  <c:v>4140.4000000000005</c:v>
                </c:pt>
                <c:pt idx="55">
                  <c:v>4140.4000000000005</c:v>
                </c:pt>
                <c:pt idx="56">
                  <c:v>4140.4000000000005</c:v>
                </c:pt>
                <c:pt idx="57">
                  <c:v>4140.4000000000005</c:v>
                </c:pt>
                <c:pt idx="58">
                  <c:v>4140.4000000000005</c:v>
                </c:pt>
                <c:pt idx="59">
                  <c:v>4140.4000000000005</c:v>
                </c:pt>
                <c:pt idx="60">
                  <c:v>7040.4000000000005</c:v>
                </c:pt>
                <c:pt idx="61">
                  <c:v>7040.4000000000005</c:v>
                </c:pt>
                <c:pt idx="62">
                  <c:v>7040.4000000000005</c:v>
                </c:pt>
                <c:pt idx="63">
                  <c:v>7040.4000000000005</c:v>
                </c:pt>
                <c:pt idx="64">
                  <c:v>7040.4000000000005</c:v>
                </c:pt>
                <c:pt idx="65">
                  <c:v>7040.4000000000005</c:v>
                </c:pt>
                <c:pt idx="66">
                  <c:v>7040.4000000000005</c:v>
                </c:pt>
                <c:pt idx="67">
                  <c:v>7040.4000000000005</c:v>
                </c:pt>
                <c:pt idx="68">
                  <c:v>7040.4000000000005</c:v>
                </c:pt>
                <c:pt idx="69">
                  <c:v>7040.4000000000005</c:v>
                </c:pt>
                <c:pt idx="70">
                  <c:v>4140.4000000000005</c:v>
                </c:pt>
                <c:pt idx="71">
                  <c:v>4140.4000000000005</c:v>
                </c:pt>
                <c:pt idx="72">
                  <c:v>4140.4000000000005</c:v>
                </c:pt>
                <c:pt idx="73">
                  <c:v>4140.4000000000005</c:v>
                </c:pt>
                <c:pt idx="74">
                  <c:v>4140.4000000000005</c:v>
                </c:pt>
                <c:pt idx="75">
                  <c:v>4140.4000000000005</c:v>
                </c:pt>
                <c:pt idx="76">
                  <c:v>4140.4000000000005</c:v>
                </c:pt>
                <c:pt idx="77">
                  <c:v>4140.4000000000005</c:v>
                </c:pt>
                <c:pt idx="78">
                  <c:v>4140.4000000000005</c:v>
                </c:pt>
                <c:pt idx="79">
                  <c:v>4140.4000000000005</c:v>
                </c:pt>
                <c:pt idx="80">
                  <c:v>2656.3</c:v>
                </c:pt>
              </c:numCache>
            </c:numRef>
          </c:val>
          <c:smooth val="0"/>
          <c:extLst>
            <c:ext xmlns:c16="http://schemas.microsoft.com/office/drawing/2014/chart" uri="{C3380CC4-5D6E-409C-BE32-E72D297353CC}">
              <c16:uniqueId val="{00000000-5C2C-4826-9B69-F5B833515895}"/>
            </c:ext>
          </c:extLst>
        </c:ser>
        <c:dLbls>
          <c:showLegendKey val="0"/>
          <c:showVal val="0"/>
          <c:showCatName val="0"/>
          <c:showSerName val="0"/>
          <c:showPercent val="0"/>
          <c:showBubbleSize val="0"/>
        </c:dLbls>
        <c:smooth val="0"/>
        <c:axId val="110295048"/>
        <c:axId val="124649992"/>
      </c:lineChart>
      <c:catAx>
        <c:axId val="110295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49992"/>
        <c:crosses val="autoZero"/>
        <c:auto val="1"/>
        <c:lblAlgn val="ctr"/>
        <c:lblOffset val="100"/>
        <c:noMultiLvlLbl val="0"/>
      </c:catAx>
      <c:valAx>
        <c:axId val="124649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Consumption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95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'Power plot - FW'!$D$1</c:f>
              <c:strCache>
                <c:ptCount val="1"/>
                <c:pt idx="0">
                  <c:v>Power production
(mW, -20% margin)</c:v>
                </c:pt>
              </c:strCache>
            </c:strRef>
          </c:tx>
          <c:spPr>
            <a:ln w="28575" cap="rnd">
              <a:solidFill>
                <a:schemeClr val="accent1"/>
              </a:solidFill>
              <a:round/>
            </a:ln>
            <a:effectLst/>
          </c:spPr>
          <c:marker>
            <c:symbol val="none"/>
          </c:marker>
          <c:val>
            <c:numRef>
              <c:f>'Power plot - FW'!$D$2:$D$82</c:f>
              <c:numCache>
                <c:formatCode>General</c:formatCode>
                <c:ptCount val="81"/>
                <c:pt idx="0">
                  <c:v>6686.4000000000005</c:v>
                </c:pt>
                <c:pt idx="1">
                  <c:v>6686.4000000000005</c:v>
                </c:pt>
                <c:pt idx="2">
                  <c:v>6686.4000000000005</c:v>
                </c:pt>
                <c:pt idx="3">
                  <c:v>6686.4000000000005</c:v>
                </c:pt>
                <c:pt idx="4">
                  <c:v>6686.4000000000005</c:v>
                </c:pt>
                <c:pt idx="5">
                  <c:v>6686.4000000000005</c:v>
                </c:pt>
                <c:pt idx="6">
                  <c:v>6686.4000000000005</c:v>
                </c:pt>
                <c:pt idx="7">
                  <c:v>6686.4000000000005</c:v>
                </c:pt>
                <c:pt idx="8">
                  <c:v>6686.4000000000005</c:v>
                </c:pt>
                <c:pt idx="9">
                  <c:v>6686.4000000000005</c:v>
                </c:pt>
                <c:pt idx="10">
                  <c:v>6686.4000000000005</c:v>
                </c:pt>
                <c:pt idx="11">
                  <c:v>6686.4000000000005</c:v>
                </c:pt>
                <c:pt idx="12">
                  <c:v>6686.4000000000005</c:v>
                </c:pt>
                <c:pt idx="13">
                  <c:v>6686.4000000000005</c:v>
                </c:pt>
                <c:pt idx="14">
                  <c:v>6686.4000000000005</c:v>
                </c:pt>
                <c:pt idx="15">
                  <c:v>6686.4000000000005</c:v>
                </c:pt>
                <c:pt idx="16">
                  <c:v>6686.4000000000005</c:v>
                </c:pt>
                <c:pt idx="17">
                  <c:v>6686.4000000000005</c:v>
                </c:pt>
                <c:pt idx="18">
                  <c:v>6686.4000000000005</c:v>
                </c:pt>
                <c:pt idx="19">
                  <c:v>6686.4000000000005</c:v>
                </c:pt>
                <c:pt idx="20">
                  <c:v>6686.4000000000005</c:v>
                </c:pt>
                <c:pt idx="21">
                  <c:v>6686.4000000000005</c:v>
                </c:pt>
                <c:pt idx="22">
                  <c:v>6686.4000000000005</c:v>
                </c:pt>
                <c:pt idx="23">
                  <c:v>6686.4000000000005</c:v>
                </c:pt>
                <c:pt idx="24">
                  <c:v>6686.4000000000005</c:v>
                </c:pt>
                <c:pt idx="25">
                  <c:v>6686.4000000000005</c:v>
                </c:pt>
                <c:pt idx="26">
                  <c:v>6686.4000000000005</c:v>
                </c:pt>
                <c:pt idx="27">
                  <c:v>6686.4000000000005</c:v>
                </c:pt>
                <c:pt idx="28">
                  <c:v>6686.4000000000005</c:v>
                </c:pt>
                <c:pt idx="29">
                  <c:v>6686.4000000000005</c:v>
                </c:pt>
                <c:pt idx="30">
                  <c:v>6686.4000000000005</c:v>
                </c:pt>
                <c:pt idx="31">
                  <c:v>6686.4000000000005</c:v>
                </c:pt>
                <c:pt idx="32">
                  <c:v>6686.4000000000005</c:v>
                </c:pt>
                <c:pt idx="33">
                  <c:v>6686.4000000000005</c:v>
                </c:pt>
                <c:pt idx="34">
                  <c:v>6686.4000000000005</c:v>
                </c:pt>
                <c:pt idx="35">
                  <c:v>6686.4000000000005</c:v>
                </c:pt>
                <c:pt idx="36">
                  <c:v>6686.4000000000005</c:v>
                </c:pt>
                <c:pt idx="37">
                  <c:v>6686.4000000000005</c:v>
                </c:pt>
                <c:pt idx="38">
                  <c:v>6686.4000000000005</c:v>
                </c:pt>
                <c:pt idx="39">
                  <c:v>6686.4000000000005</c:v>
                </c:pt>
                <c:pt idx="40">
                  <c:v>6686.4000000000005</c:v>
                </c:pt>
                <c:pt idx="41">
                  <c:v>6686.4000000000005</c:v>
                </c:pt>
                <c:pt idx="42">
                  <c:v>6686.4000000000005</c:v>
                </c:pt>
                <c:pt idx="43">
                  <c:v>6686.4000000000005</c:v>
                </c:pt>
                <c:pt idx="44">
                  <c:v>6686.4000000000005</c:v>
                </c:pt>
                <c:pt idx="45">
                  <c:v>6686.4000000000005</c:v>
                </c:pt>
                <c:pt idx="46">
                  <c:v>6686.4000000000005</c:v>
                </c:pt>
                <c:pt idx="47">
                  <c:v>6686.4000000000005</c:v>
                </c:pt>
                <c:pt idx="48">
                  <c:v>6686.4000000000005</c:v>
                </c:pt>
                <c:pt idx="49">
                  <c:v>6686.4000000000005</c:v>
                </c:pt>
                <c:pt idx="50">
                  <c:v>6686.4000000000005</c:v>
                </c:pt>
                <c:pt idx="51">
                  <c:v>6686.4000000000005</c:v>
                </c:pt>
                <c:pt idx="52">
                  <c:v>6686.4000000000005</c:v>
                </c:pt>
                <c:pt idx="53">
                  <c:v>6686.4000000000005</c:v>
                </c:pt>
                <c:pt idx="54">
                  <c:v>6686.4000000000005</c:v>
                </c:pt>
                <c:pt idx="55">
                  <c:v>6686.4000000000005</c:v>
                </c:pt>
                <c:pt idx="56">
                  <c:v>6686.4000000000005</c:v>
                </c:pt>
                <c:pt idx="57">
                  <c:v>6686.4000000000005</c:v>
                </c:pt>
                <c:pt idx="58">
                  <c:v>6686.4000000000005</c:v>
                </c:pt>
                <c:pt idx="59">
                  <c:v>6686.4000000000005</c:v>
                </c:pt>
                <c:pt idx="60">
                  <c:v>6844</c:v>
                </c:pt>
                <c:pt idx="61">
                  <c:v>6844</c:v>
                </c:pt>
                <c:pt idx="62">
                  <c:v>6844</c:v>
                </c:pt>
                <c:pt idx="63">
                  <c:v>6844</c:v>
                </c:pt>
                <c:pt idx="64">
                  <c:v>6844</c:v>
                </c:pt>
                <c:pt idx="65">
                  <c:v>6844</c:v>
                </c:pt>
                <c:pt idx="66">
                  <c:v>6844</c:v>
                </c:pt>
                <c:pt idx="67">
                  <c:v>6844</c:v>
                </c:pt>
                <c:pt idx="68">
                  <c:v>6844</c:v>
                </c:pt>
                <c:pt idx="69">
                  <c:v>6844</c:v>
                </c:pt>
                <c:pt idx="70">
                  <c:v>6844</c:v>
                </c:pt>
                <c:pt idx="71">
                  <c:v>6844</c:v>
                </c:pt>
                <c:pt idx="72">
                  <c:v>6844</c:v>
                </c:pt>
                <c:pt idx="73">
                  <c:v>6844</c:v>
                </c:pt>
                <c:pt idx="74">
                  <c:v>6844</c:v>
                </c:pt>
                <c:pt idx="75">
                  <c:v>6844</c:v>
                </c:pt>
                <c:pt idx="76">
                  <c:v>6844</c:v>
                </c:pt>
                <c:pt idx="77">
                  <c:v>6844</c:v>
                </c:pt>
                <c:pt idx="78">
                  <c:v>6844</c:v>
                </c:pt>
                <c:pt idx="79">
                  <c:v>6844</c:v>
                </c:pt>
                <c:pt idx="80">
                  <c:v>6844</c:v>
                </c:pt>
              </c:numCache>
            </c:numRef>
          </c:val>
          <c:smooth val="0"/>
          <c:extLst>
            <c:ext xmlns:c16="http://schemas.microsoft.com/office/drawing/2014/chart" uri="{C3380CC4-5D6E-409C-BE32-E72D297353CC}">
              <c16:uniqueId val="{00000000-B6B9-4588-820B-E08EEF4BEBA5}"/>
            </c:ext>
          </c:extLst>
        </c:ser>
        <c:dLbls>
          <c:showLegendKey val="0"/>
          <c:showVal val="0"/>
          <c:showCatName val="0"/>
          <c:showSerName val="0"/>
          <c:showPercent val="0"/>
          <c:showBubbleSize val="0"/>
        </c:dLbls>
        <c:smooth val="0"/>
        <c:axId val="375687687"/>
        <c:axId val="104169991"/>
      </c:lineChart>
      <c:catAx>
        <c:axId val="375687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69991"/>
        <c:crosses val="autoZero"/>
        <c:auto val="1"/>
        <c:lblAlgn val="ctr"/>
        <c:lblOffset val="100"/>
        <c:noMultiLvlLbl val="0"/>
      </c:catAx>
      <c:valAx>
        <c:axId val="104169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687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'Data visualization'!$B$2</c:f>
              <c:strCache>
                <c:ptCount val="1"/>
                <c:pt idx="0">
                  <c:v>ADCS</c:v>
                </c:pt>
              </c:strCache>
            </c:strRef>
          </c:tx>
          <c:spPr>
            <a:solidFill>
              <a:schemeClr val="accent1"/>
            </a:solidFill>
            <a:ln>
              <a:noFill/>
            </a:ln>
            <a:effectLst/>
          </c:spPr>
          <c:invertIfNegative val="0"/>
          <c:cat>
            <c:strRef>
              <c:f>'Data visualization'!$A$3:$A$7</c:f>
              <c:strCache>
                <c:ptCount val="5"/>
                <c:pt idx="0">
                  <c:v>Safe</c:v>
                </c:pt>
                <c:pt idx="1">
                  <c:v>Idle</c:v>
                </c:pt>
                <c:pt idx="2">
                  <c:v>GS/MTU comms</c:v>
                </c:pt>
                <c:pt idx="3">
                  <c:v>PTB testing</c:v>
                </c:pt>
                <c:pt idx="4">
                  <c:v>Detumble</c:v>
                </c:pt>
              </c:strCache>
            </c:strRef>
          </c:cat>
          <c:val>
            <c:numRef>
              <c:f>'Data visualization'!$B$3:$B$7</c:f>
              <c:numCache>
                <c:formatCode>0.00</c:formatCode>
                <c:ptCount val="5"/>
                <c:pt idx="0">
                  <c:v>0</c:v>
                </c:pt>
                <c:pt idx="1">
                  <c:v>1044</c:v>
                </c:pt>
                <c:pt idx="2">
                  <c:v>1044</c:v>
                </c:pt>
                <c:pt idx="3">
                  <c:v>1044</c:v>
                </c:pt>
                <c:pt idx="4">
                  <c:v>2144.1</c:v>
                </c:pt>
              </c:numCache>
            </c:numRef>
          </c:val>
          <c:extLst>
            <c:ext xmlns:c16="http://schemas.microsoft.com/office/drawing/2014/chart" uri="{C3380CC4-5D6E-409C-BE32-E72D297353CC}">
              <c16:uniqueId val="{0000000C-727D-4D25-BD4E-0E0D6210E6DE}"/>
            </c:ext>
          </c:extLst>
        </c:ser>
        <c:ser>
          <c:idx val="1"/>
          <c:order val="1"/>
          <c:tx>
            <c:strRef>
              <c:f>'Data visualization'!$C$2</c:f>
              <c:strCache>
                <c:ptCount val="1"/>
                <c:pt idx="0">
                  <c:v>COMMS</c:v>
                </c:pt>
              </c:strCache>
            </c:strRef>
          </c:tx>
          <c:spPr>
            <a:solidFill>
              <a:schemeClr val="accent2"/>
            </a:solidFill>
            <a:ln>
              <a:noFill/>
            </a:ln>
            <a:effectLst/>
          </c:spPr>
          <c:invertIfNegative val="0"/>
          <c:cat>
            <c:strRef>
              <c:f>'Data visualization'!$A$3:$A$7</c:f>
              <c:strCache>
                <c:ptCount val="5"/>
                <c:pt idx="0">
                  <c:v>Safe</c:v>
                </c:pt>
                <c:pt idx="1">
                  <c:v>Idle</c:v>
                </c:pt>
                <c:pt idx="2">
                  <c:v>GS/MTU comms</c:v>
                </c:pt>
                <c:pt idx="3">
                  <c:v>PTB testing</c:v>
                </c:pt>
                <c:pt idx="4">
                  <c:v>Detumble</c:v>
                </c:pt>
              </c:strCache>
            </c:strRef>
          </c:cat>
          <c:val>
            <c:numRef>
              <c:f>'Data visualization'!$C$3:$C$7</c:f>
              <c:numCache>
                <c:formatCode>0.00</c:formatCode>
                <c:ptCount val="5"/>
                <c:pt idx="0">
                  <c:v>118</c:v>
                </c:pt>
                <c:pt idx="1">
                  <c:v>118</c:v>
                </c:pt>
                <c:pt idx="2">
                  <c:v>1347.25</c:v>
                </c:pt>
                <c:pt idx="3">
                  <c:v>118</c:v>
                </c:pt>
                <c:pt idx="4">
                  <c:v>118</c:v>
                </c:pt>
              </c:numCache>
            </c:numRef>
          </c:val>
          <c:extLst>
            <c:ext xmlns:c16="http://schemas.microsoft.com/office/drawing/2014/chart" uri="{C3380CC4-5D6E-409C-BE32-E72D297353CC}">
              <c16:uniqueId val="{0000000E-727D-4D25-BD4E-0E0D6210E6DE}"/>
            </c:ext>
          </c:extLst>
        </c:ser>
        <c:ser>
          <c:idx val="2"/>
          <c:order val="2"/>
          <c:tx>
            <c:strRef>
              <c:f>'Data visualization'!$D$2</c:f>
              <c:strCache>
                <c:ptCount val="1"/>
                <c:pt idx="0">
                  <c:v>OBDH</c:v>
                </c:pt>
              </c:strCache>
            </c:strRef>
          </c:tx>
          <c:spPr>
            <a:solidFill>
              <a:schemeClr val="accent3"/>
            </a:solidFill>
            <a:ln>
              <a:noFill/>
            </a:ln>
            <a:effectLst/>
          </c:spPr>
          <c:invertIfNegative val="0"/>
          <c:cat>
            <c:strRef>
              <c:f>'Data visualization'!$A$3:$A$7</c:f>
              <c:strCache>
                <c:ptCount val="5"/>
                <c:pt idx="0">
                  <c:v>Safe</c:v>
                </c:pt>
                <c:pt idx="1">
                  <c:v>Idle</c:v>
                </c:pt>
                <c:pt idx="2">
                  <c:v>GS/MTU comms</c:v>
                </c:pt>
                <c:pt idx="3">
                  <c:v>PTB testing</c:v>
                </c:pt>
                <c:pt idx="4">
                  <c:v>Detumble</c:v>
                </c:pt>
              </c:strCache>
            </c:strRef>
          </c:cat>
          <c:val>
            <c:numRef>
              <c:f>'Data visualization'!$D$3:$D$7</c:f>
              <c:numCache>
                <c:formatCode>0.00</c:formatCode>
                <c:ptCount val="5"/>
                <c:pt idx="0">
                  <c:v>1419</c:v>
                </c:pt>
                <c:pt idx="1">
                  <c:v>1419</c:v>
                </c:pt>
                <c:pt idx="2">
                  <c:v>1419</c:v>
                </c:pt>
                <c:pt idx="3">
                  <c:v>1419</c:v>
                </c:pt>
                <c:pt idx="4">
                  <c:v>1419</c:v>
                </c:pt>
              </c:numCache>
            </c:numRef>
          </c:val>
          <c:extLst>
            <c:ext xmlns:c16="http://schemas.microsoft.com/office/drawing/2014/chart" uri="{C3380CC4-5D6E-409C-BE32-E72D297353CC}">
              <c16:uniqueId val="{00000010-727D-4D25-BD4E-0E0D6210E6DE}"/>
            </c:ext>
          </c:extLst>
        </c:ser>
        <c:ser>
          <c:idx val="3"/>
          <c:order val="3"/>
          <c:tx>
            <c:strRef>
              <c:f>'Data visualization'!$E$2</c:f>
              <c:strCache>
                <c:ptCount val="1"/>
                <c:pt idx="0">
                  <c:v>EPS</c:v>
                </c:pt>
              </c:strCache>
            </c:strRef>
          </c:tx>
          <c:spPr>
            <a:solidFill>
              <a:schemeClr val="accent4"/>
            </a:solidFill>
            <a:ln>
              <a:noFill/>
            </a:ln>
            <a:effectLst/>
          </c:spPr>
          <c:invertIfNegative val="0"/>
          <c:cat>
            <c:strRef>
              <c:f>'Data visualization'!$A$3:$A$7</c:f>
              <c:strCache>
                <c:ptCount val="5"/>
                <c:pt idx="0">
                  <c:v>Safe</c:v>
                </c:pt>
                <c:pt idx="1">
                  <c:v>Idle</c:v>
                </c:pt>
                <c:pt idx="2">
                  <c:v>GS/MTU comms</c:v>
                </c:pt>
                <c:pt idx="3">
                  <c:v>PTB testing</c:v>
                </c:pt>
                <c:pt idx="4">
                  <c:v>Detumble</c:v>
                </c:pt>
              </c:strCache>
            </c:strRef>
          </c:cat>
          <c:val>
            <c:numRef>
              <c:f>'Data visualization'!$E$3:$E$7</c:f>
              <c:numCache>
                <c:formatCode>0.00</c:formatCode>
                <c:ptCount val="5"/>
                <c:pt idx="0">
                  <c:v>75</c:v>
                </c:pt>
                <c:pt idx="1">
                  <c:v>75</c:v>
                </c:pt>
                <c:pt idx="2">
                  <c:v>75</c:v>
                </c:pt>
                <c:pt idx="3">
                  <c:v>75</c:v>
                </c:pt>
                <c:pt idx="4">
                  <c:v>75</c:v>
                </c:pt>
              </c:numCache>
            </c:numRef>
          </c:val>
          <c:extLst>
            <c:ext xmlns:c16="http://schemas.microsoft.com/office/drawing/2014/chart" uri="{C3380CC4-5D6E-409C-BE32-E72D297353CC}">
              <c16:uniqueId val="{00000012-727D-4D25-BD4E-0E0D6210E6DE}"/>
            </c:ext>
          </c:extLst>
        </c:ser>
        <c:ser>
          <c:idx val="4"/>
          <c:order val="4"/>
          <c:tx>
            <c:strRef>
              <c:f>'Data visualization'!$F$2</c:f>
              <c:strCache>
                <c:ptCount val="1"/>
                <c:pt idx="0">
                  <c:v>Orbit</c:v>
                </c:pt>
              </c:strCache>
            </c:strRef>
          </c:tx>
          <c:spPr>
            <a:solidFill>
              <a:schemeClr val="accent5"/>
            </a:solidFill>
            <a:ln>
              <a:noFill/>
            </a:ln>
            <a:effectLst/>
          </c:spPr>
          <c:invertIfNegative val="0"/>
          <c:cat>
            <c:strRef>
              <c:f>'Data visualization'!$A$3:$A$7</c:f>
              <c:strCache>
                <c:ptCount val="5"/>
                <c:pt idx="0">
                  <c:v>Safe</c:v>
                </c:pt>
                <c:pt idx="1">
                  <c:v>Idle</c:v>
                </c:pt>
                <c:pt idx="2">
                  <c:v>GS/MTU comms</c:v>
                </c:pt>
                <c:pt idx="3">
                  <c:v>PTB testing</c:v>
                </c:pt>
                <c:pt idx="4">
                  <c:v>Detumble</c:v>
                </c:pt>
              </c:strCache>
            </c:strRef>
          </c:cat>
          <c:val>
            <c:numRef>
              <c:f>'Data visualization'!$F$3:$F$7</c:f>
              <c:numCache>
                <c:formatCode>0.00</c:formatCode>
                <c:ptCount val="5"/>
                <c:pt idx="0">
                  <c:v>0.3</c:v>
                </c:pt>
                <c:pt idx="1">
                  <c:v>0.3</c:v>
                </c:pt>
                <c:pt idx="2">
                  <c:v>0.3</c:v>
                </c:pt>
                <c:pt idx="3">
                  <c:v>0.3</c:v>
                </c:pt>
                <c:pt idx="4">
                  <c:v>0.3</c:v>
                </c:pt>
              </c:numCache>
            </c:numRef>
          </c:val>
          <c:extLst>
            <c:ext xmlns:c16="http://schemas.microsoft.com/office/drawing/2014/chart" uri="{C3380CC4-5D6E-409C-BE32-E72D297353CC}">
              <c16:uniqueId val="{00000014-727D-4D25-BD4E-0E0D6210E6DE}"/>
            </c:ext>
          </c:extLst>
        </c:ser>
        <c:ser>
          <c:idx val="5"/>
          <c:order val="5"/>
          <c:tx>
            <c:strRef>
              <c:f>'Data visualization'!$G$2</c:f>
              <c:strCache>
                <c:ptCount val="1"/>
                <c:pt idx="0">
                  <c:v>Payload (PTB)</c:v>
                </c:pt>
              </c:strCache>
            </c:strRef>
          </c:tx>
          <c:spPr>
            <a:solidFill>
              <a:schemeClr val="accent6"/>
            </a:solidFill>
            <a:ln>
              <a:noFill/>
            </a:ln>
            <a:effectLst/>
          </c:spPr>
          <c:invertIfNegative val="0"/>
          <c:cat>
            <c:strRef>
              <c:f>'Data visualization'!$A$3:$A$7</c:f>
              <c:strCache>
                <c:ptCount val="5"/>
                <c:pt idx="0">
                  <c:v>Safe</c:v>
                </c:pt>
                <c:pt idx="1">
                  <c:v>Idle</c:v>
                </c:pt>
                <c:pt idx="2">
                  <c:v>GS/MTU comms</c:v>
                </c:pt>
                <c:pt idx="3">
                  <c:v>PTB testing</c:v>
                </c:pt>
                <c:pt idx="4">
                  <c:v>Detumble</c:v>
                </c:pt>
              </c:strCache>
            </c:strRef>
          </c:cat>
          <c:val>
            <c:numRef>
              <c:f>'Data visualization'!$G$3:$G$7</c:f>
              <c:numCache>
                <c:formatCode>0.00</c:formatCode>
                <c:ptCount val="5"/>
                <c:pt idx="0">
                  <c:v>0</c:v>
                </c:pt>
                <c:pt idx="1">
                  <c:v>0</c:v>
                </c:pt>
                <c:pt idx="2">
                  <c:v>0</c:v>
                </c:pt>
                <c:pt idx="3">
                  <c:v>1150</c:v>
                </c:pt>
                <c:pt idx="4">
                  <c:v>0</c:v>
                </c:pt>
              </c:numCache>
            </c:numRef>
          </c:val>
          <c:extLst>
            <c:ext xmlns:c16="http://schemas.microsoft.com/office/drawing/2014/chart" uri="{C3380CC4-5D6E-409C-BE32-E72D297353CC}">
              <c16:uniqueId val="{00000016-727D-4D25-BD4E-0E0D6210E6DE}"/>
            </c:ext>
          </c:extLst>
        </c:ser>
        <c:dLbls>
          <c:showLegendKey val="0"/>
          <c:showVal val="0"/>
          <c:showCatName val="0"/>
          <c:showSerName val="0"/>
          <c:showPercent val="0"/>
          <c:showBubbleSize val="0"/>
        </c:dLbls>
        <c:gapWidth val="150"/>
        <c:overlap val="100"/>
        <c:axId val="989090823"/>
        <c:axId val="989092871"/>
      </c:barChart>
      <c:catAx>
        <c:axId val="989090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092871"/>
        <c:crosses val="autoZero"/>
        <c:auto val="1"/>
        <c:lblAlgn val="ctr"/>
        <c:lblOffset val="100"/>
        <c:noMultiLvlLbl val="0"/>
      </c:catAx>
      <c:valAx>
        <c:axId val="989092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090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'Data visualization'!$B$10</c:f>
              <c:strCache>
                <c:ptCount val="1"/>
                <c:pt idx="0">
                  <c:v>ADCS</c:v>
                </c:pt>
              </c:strCache>
            </c:strRef>
          </c:tx>
          <c:spPr>
            <a:solidFill>
              <a:schemeClr val="accent1"/>
            </a:solidFill>
            <a:ln>
              <a:noFill/>
            </a:ln>
            <a:effectLst/>
          </c:spPr>
          <c:invertIfNegative val="0"/>
          <c:cat>
            <c:strRef>
              <c:f>'Data visualization'!$A$11:$A$15</c:f>
              <c:strCache>
                <c:ptCount val="5"/>
                <c:pt idx="0">
                  <c:v>Safe</c:v>
                </c:pt>
                <c:pt idx="1">
                  <c:v>Idle</c:v>
                </c:pt>
                <c:pt idx="2">
                  <c:v>GS/MTU comms</c:v>
                </c:pt>
                <c:pt idx="3">
                  <c:v>PTB testing</c:v>
                </c:pt>
                <c:pt idx="4">
                  <c:v>Detumble</c:v>
                </c:pt>
              </c:strCache>
            </c:strRef>
          </c:cat>
          <c:val>
            <c:numRef>
              <c:f>'Data visualization'!$B$11:$B$15</c:f>
              <c:numCache>
                <c:formatCode>0.00</c:formatCode>
                <c:ptCount val="5"/>
                <c:pt idx="0">
                  <c:v>0</c:v>
                </c:pt>
                <c:pt idx="1">
                  <c:v>1752.1</c:v>
                </c:pt>
                <c:pt idx="2">
                  <c:v>1752.1</c:v>
                </c:pt>
                <c:pt idx="3">
                  <c:v>1752.1</c:v>
                </c:pt>
                <c:pt idx="4">
                  <c:v>2828.35</c:v>
                </c:pt>
              </c:numCache>
            </c:numRef>
          </c:val>
          <c:extLst>
            <c:ext xmlns:c16="http://schemas.microsoft.com/office/drawing/2014/chart" uri="{C3380CC4-5D6E-409C-BE32-E72D297353CC}">
              <c16:uniqueId val="{00000000-696D-4CA5-B0F2-FFE8BAC8D848}"/>
            </c:ext>
          </c:extLst>
        </c:ser>
        <c:ser>
          <c:idx val="1"/>
          <c:order val="1"/>
          <c:tx>
            <c:strRef>
              <c:f>'Data visualization'!$C$10</c:f>
              <c:strCache>
                <c:ptCount val="1"/>
                <c:pt idx="0">
                  <c:v>COMMS</c:v>
                </c:pt>
              </c:strCache>
            </c:strRef>
          </c:tx>
          <c:spPr>
            <a:solidFill>
              <a:schemeClr val="accent2"/>
            </a:solidFill>
            <a:ln>
              <a:noFill/>
            </a:ln>
            <a:effectLst/>
          </c:spPr>
          <c:invertIfNegative val="0"/>
          <c:cat>
            <c:strRef>
              <c:f>'Data visualization'!$A$11:$A$15</c:f>
              <c:strCache>
                <c:ptCount val="5"/>
                <c:pt idx="0">
                  <c:v>Safe</c:v>
                </c:pt>
                <c:pt idx="1">
                  <c:v>Idle</c:v>
                </c:pt>
                <c:pt idx="2">
                  <c:v>GS/MTU comms</c:v>
                </c:pt>
                <c:pt idx="3">
                  <c:v>PTB testing</c:v>
                </c:pt>
                <c:pt idx="4">
                  <c:v>Detumble</c:v>
                </c:pt>
              </c:strCache>
            </c:strRef>
          </c:cat>
          <c:val>
            <c:numRef>
              <c:f>'Data visualization'!$C$11:$C$15</c:f>
              <c:numCache>
                <c:formatCode>0.00</c:formatCode>
                <c:ptCount val="5"/>
                <c:pt idx="0">
                  <c:v>142</c:v>
                </c:pt>
                <c:pt idx="1">
                  <c:v>142</c:v>
                </c:pt>
                <c:pt idx="2">
                  <c:v>1470.25</c:v>
                </c:pt>
                <c:pt idx="3">
                  <c:v>142</c:v>
                </c:pt>
                <c:pt idx="4">
                  <c:v>142</c:v>
                </c:pt>
              </c:numCache>
            </c:numRef>
          </c:val>
          <c:extLst>
            <c:ext xmlns:c16="http://schemas.microsoft.com/office/drawing/2014/chart" uri="{C3380CC4-5D6E-409C-BE32-E72D297353CC}">
              <c16:uniqueId val="{00000001-696D-4CA5-B0F2-FFE8BAC8D848}"/>
            </c:ext>
          </c:extLst>
        </c:ser>
        <c:ser>
          <c:idx val="2"/>
          <c:order val="2"/>
          <c:tx>
            <c:strRef>
              <c:f>'Data visualization'!$D$10</c:f>
              <c:strCache>
                <c:ptCount val="1"/>
                <c:pt idx="0">
                  <c:v>OBDH</c:v>
                </c:pt>
              </c:strCache>
            </c:strRef>
          </c:tx>
          <c:spPr>
            <a:solidFill>
              <a:schemeClr val="accent3"/>
            </a:solidFill>
            <a:ln>
              <a:noFill/>
            </a:ln>
            <a:effectLst/>
          </c:spPr>
          <c:invertIfNegative val="0"/>
          <c:cat>
            <c:strRef>
              <c:f>'Data visualization'!$A$11:$A$15</c:f>
              <c:strCache>
                <c:ptCount val="5"/>
                <c:pt idx="0">
                  <c:v>Safe</c:v>
                </c:pt>
                <c:pt idx="1">
                  <c:v>Idle</c:v>
                </c:pt>
                <c:pt idx="2">
                  <c:v>GS/MTU comms</c:v>
                </c:pt>
                <c:pt idx="3">
                  <c:v>PTB testing</c:v>
                </c:pt>
                <c:pt idx="4">
                  <c:v>Detumble</c:v>
                </c:pt>
              </c:strCache>
            </c:strRef>
          </c:cat>
          <c:val>
            <c:numRef>
              <c:f>'Data visualization'!$D$11:$D$15</c:f>
              <c:numCache>
                <c:formatCode>0.00</c:formatCode>
                <c:ptCount val="5"/>
                <c:pt idx="0">
                  <c:v>1650</c:v>
                </c:pt>
                <c:pt idx="1">
                  <c:v>1650</c:v>
                </c:pt>
                <c:pt idx="2">
                  <c:v>1650</c:v>
                </c:pt>
                <c:pt idx="3">
                  <c:v>1650</c:v>
                </c:pt>
                <c:pt idx="4">
                  <c:v>1650</c:v>
                </c:pt>
              </c:numCache>
            </c:numRef>
          </c:val>
          <c:extLst>
            <c:ext xmlns:c16="http://schemas.microsoft.com/office/drawing/2014/chart" uri="{C3380CC4-5D6E-409C-BE32-E72D297353CC}">
              <c16:uniqueId val="{00000002-696D-4CA5-B0F2-FFE8BAC8D848}"/>
            </c:ext>
          </c:extLst>
        </c:ser>
        <c:ser>
          <c:idx val="3"/>
          <c:order val="3"/>
          <c:tx>
            <c:strRef>
              <c:f>'Data visualization'!$E$10</c:f>
              <c:strCache>
                <c:ptCount val="1"/>
                <c:pt idx="0">
                  <c:v>EPS</c:v>
                </c:pt>
              </c:strCache>
            </c:strRef>
          </c:tx>
          <c:spPr>
            <a:solidFill>
              <a:schemeClr val="accent4"/>
            </a:solidFill>
            <a:ln>
              <a:noFill/>
            </a:ln>
            <a:effectLst/>
          </c:spPr>
          <c:invertIfNegative val="0"/>
          <c:cat>
            <c:strRef>
              <c:f>'Data visualization'!$A$11:$A$15</c:f>
              <c:strCache>
                <c:ptCount val="5"/>
                <c:pt idx="0">
                  <c:v>Safe</c:v>
                </c:pt>
                <c:pt idx="1">
                  <c:v>Idle</c:v>
                </c:pt>
                <c:pt idx="2">
                  <c:v>GS/MTU comms</c:v>
                </c:pt>
                <c:pt idx="3">
                  <c:v>PTB testing</c:v>
                </c:pt>
                <c:pt idx="4">
                  <c:v>Detumble</c:v>
                </c:pt>
              </c:strCache>
            </c:strRef>
          </c:cat>
          <c:val>
            <c:numRef>
              <c:f>'Data visualization'!$E$11:$E$15</c:f>
              <c:numCache>
                <c:formatCode>0.00</c:formatCode>
                <c:ptCount val="5"/>
                <c:pt idx="0">
                  <c:v>100</c:v>
                </c:pt>
                <c:pt idx="1">
                  <c:v>100</c:v>
                </c:pt>
                <c:pt idx="2">
                  <c:v>100</c:v>
                </c:pt>
                <c:pt idx="3">
                  <c:v>100</c:v>
                </c:pt>
                <c:pt idx="4">
                  <c:v>100</c:v>
                </c:pt>
              </c:numCache>
            </c:numRef>
          </c:val>
          <c:extLst>
            <c:ext xmlns:c16="http://schemas.microsoft.com/office/drawing/2014/chart" uri="{C3380CC4-5D6E-409C-BE32-E72D297353CC}">
              <c16:uniqueId val="{00000003-696D-4CA5-B0F2-FFE8BAC8D848}"/>
            </c:ext>
          </c:extLst>
        </c:ser>
        <c:ser>
          <c:idx val="4"/>
          <c:order val="4"/>
          <c:tx>
            <c:strRef>
              <c:f>'Data visualization'!$F$10</c:f>
              <c:strCache>
                <c:ptCount val="1"/>
                <c:pt idx="0">
                  <c:v>Orbit</c:v>
                </c:pt>
              </c:strCache>
            </c:strRef>
          </c:tx>
          <c:spPr>
            <a:solidFill>
              <a:schemeClr val="accent5"/>
            </a:solidFill>
            <a:ln>
              <a:noFill/>
            </a:ln>
            <a:effectLst/>
          </c:spPr>
          <c:invertIfNegative val="0"/>
          <c:cat>
            <c:strRef>
              <c:f>'Data visualization'!$A$11:$A$15</c:f>
              <c:strCache>
                <c:ptCount val="5"/>
                <c:pt idx="0">
                  <c:v>Safe</c:v>
                </c:pt>
                <c:pt idx="1">
                  <c:v>Idle</c:v>
                </c:pt>
                <c:pt idx="2">
                  <c:v>GS/MTU comms</c:v>
                </c:pt>
                <c:pt idx="3">
                  <c:v>PTB testing</c:v>
                </c:pt>
                <c:pt idx="4">
                  <c:v>Detumble</c:v>
                </c:pt>
              </c:strCache>
            </c:strRef>
          </c:cat>
          <c:val>
            <c:numRef>
              <c:f>'Data visualization'!$F$11:$F$15</c:f>
              <c:numCache>
                <c:formatCode>0.00</c:formatCode>
                <c:ptCount val="5"/>
                <c:pt idx="0">
                  <c:v>0.3</c:v>
                </c:pt>
                <c:pt idx="1">
                  <c:v>0.3</c:v>
                </c:pt>
                <c:pt idx="2">
                  <c:v>0.3</c:v>
                </c:pt>
                <c:pt idx="3">
                  <c:v>0.3</c:v>
                </c:pt>
                <c:pt idx="4">
                  <c:v>0.3</c:v>
                </c:pt>
              </c:numCache>
            </c:numRef>
          </c:val>
          <c:extLst>
            <c:ext xmlns:c16="http://schemas.microsoft.com/office/drawing/2014/chart" uri="{C3380CC4-5D6E-409C-BE32-E72D297353CC}">
              <c16:uniqueId val="{00000004-696D-4CA5-B0F2-FFE8BAC8D848}"/>
            </c:ext>
          </c:extLst>
        </c:ser>
        <c:ser>
          <c:idx val="5"/>
          <c:order val="5"/>
          <c:tx>
            <c:strRef>
              <c:f>'Data visualization'!$G$10</c:f>
              <c:strCache>
                <c:ptCount val="1"/>
                <c:pt idx="0">
                  <c:v>Payload (PTB)</c:v>
                </c:pt>
              </c:strCache>
            </c:strRef>
          </c:tx>
          <c:spPr>
            <a:solidFill>
              <a:schemeClr val="accent6"/>
            </a:solidFill>
            <a:ln>
              <a:noFill/>
            </a:ln>
            <a:effectLst/>
          </c:spPr>
          <c:invertIfNegative val="0"/>
          <c:cat>
            <c:strRef>
              <c:f>'Data visualization'!$A$11:$A$15</c:f>
              <c:strCache>
                <c:ptCount val="5"/>
                <c:pt idx="0">
                  <c:v>Safe</c:v>
                </c:pt>
                <c:pt idx="1">
                  <c:v>Idle</c:v>
                </c:pt>
                <c:pt idx="2">
                  <c:v>GS/MTU comms</c:v>
                </c:pt>
                <c:pt idx="3">
                  <c:v>PTB testing</c:v>
                </c:pt>
                <c:pt idx="4">
                  <c:v>Detumble</c:v>
                </c:pt>
              </c:strCache>
            </c:strRef>
          </c:cat>
          <c:val>
            <c:numRef>
              <c:f>'Data visualization'!$G$11:$G$15</c:f>
              <c:numCache>
                <c:formatCode>0.00</c:formatCode>
                <c:ptCount val="5"/>
                <c:pt idx="0">
                  <c:v>0</c:v>
                </c:pt>
                <c:pt idx="1">
                  <c:v>0</c:v>
                </c:pt>
                <c:pt idx="2">
                  <c:v>0</c:v>
                </c:pt>
                <c:pt idx="3">
                  <c:v>3300</c:v>
                </c:pt>
                <c:pt idx="4">
                  <c:v>0</c:v>
                </c:pt>
              </c:numCache>
            </c:numRef>
          </c:val>
          <c:extLst>
            <c:ext xmlns:c16="http://schemas.microsoft.com/office/drawing/2014/chart" uri="{C3380CC4-5D6E-409C-BE32-E72D297353CC}">
              <c16:uniqueId val="{00000005-696D-4CA5-B0F2-FFE8BAC8D848}"/>
            </c:ext>
          </c:extLst>
        </c:ser>
        <c:dLbls>
          <c:showLegendKey val="0"/>
          <c:showVal val="0"/>
          <c:showCatName val="0"/>
          <c:showSerName val="0"/>
          <c:showPercent val="0"/>
          <c:showBubbleSize val="0"/>
        </c:dLbls>
        <c:gapWidth val="150"/>
        <c:overlap val="100"/>
        <c:axId val="989090823"/>
        <c:axId val="989092871"/>
      </c:barChart>
      <c:catAx>
        <c:axId val="989090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092871"/>
        <c:crosses val="autoZero"/>
        <c:auto val="1"/>
        <c:lblAlgn val="ctr"/>
        <c:lblOffset val="100"/>
        <c:noMultiLvlLbl val="0"/>
      </c:catAx>
      <c:valAx>
        <c:axId val="989092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090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'Power plot - Deploy_&amp;_Detumble'!$E$1</c:f>
              <c:strCache>
                <c:ptCount val="1"/>
                <c:pt idx="0">
                  <c:v>Net power
(mW)</c:v>
                </c:pt>
              </c:strCache>
            </c:strRef>
          </c:tx>
          <c:spPr>
            <a:ln w="28575" cap="rnd">
              <a:solidFill>
                <a:schemeClr val="accent1"/>
              </a:solidFill>
              <a:round/>
            </a:ln>
            <a:effectLst/>
          </c:spPr>
          <c:marker>
            <c:symbol val="none"/>
          </c:marker>
          <c:val>
            <c:numRef>
              <c:f>'Power plot - Deploy_&amp;_Detumble'!$E$2:$E$1442</c:f>
              <c:numCache>
                <c:formatCode>0.00</c:formatCode>
                <c:ptCount val="1441"/>
                <c:pt idx="0">
                  <c:v>-2611.8000000000002</c:v>
                </c:pt>
                <c:pt idx="1">
                  <c:v>-2513.3000000000002</c:v>
                </c:pt>
                <c:pt idx="2">
                  <c:v>603.09999999999991</c:v>
                </c:pt>
                <c:pt idx="3">
                  <c:v>666.09999999999991</c:v>
                </c:pt>
                <c:pt idx="4">
                  <c:v>719.09999999999991</c:v>
                </c:pt>
                <c:pt idx="5">
                  <c:v>738.09999999999991</c:v>
                </c:pt>
                <c:pt idx="6">
                  <c:v>747.59999999999991</c:v>
                </c:pt>
                <c:pt idx="7">
                  <c:v>737.09999999999991</c:v>
                </c:pt>
                <c:pt idx="8">
                  <c:v>708.09999999999991</c:v>
                </c:pt>
                <c:pt idx="9">
                  <c:v>660.59999999999991</c:v>
                </c:pt>
                <c:pt idx="10">
                  <c:v>594.09999999999991</c:v>
                </c:pt>
                <c:pt idx="11">
                  <c:v>509.09999999999991</c:v>
                </c:pt>
                <c:pt idx="12">
                  <c:v>407.59999999999991</c:v>
                </c:pt>
                <c:pt idx="13">
                  <c:v>287.09999999999991</c:v>
                </c:pt>
                <c:pt idx="14">
                  <c:v>150.09999999999991</c:v>
                </c:pt>
                <c:pt idx="15">
                  <c:v>-4.4000000000000909</c:v>
                </c:pt>
                <c:pt idx="16">
                  <c:v>-174.40000000000009</c:v>
                </c:pt>
                <c:pt idx="17">
                  <c:v>-356.90000000000009</c:v>
                </c:pt>
                <c:pt idx="18">
                  <c:v>-556.90000000000009</c:v>
                </c:pt>
                <c:pt idx="19">
                  <c:v>-768.40000000000009</c:v>
                </c:pt>
                <c:pt idx="20">
                  <c:v>-994.90000000000009</c:v>
                </c:pt>
                <c:pt idx="21">
                  <c:v>-1230.9000000000001</c:v>
                </c:pt>
                <c:pt idx="22">
                  <c:v>-1483.4</c:v>
                </c:pt>
                <c:pt idx="23">
                  <c:v>-1734.4000000000003</c:v>
                </c:pt>
                <c:pt idx="24">
                  <c:v>-1998.9</c:v>
                </c:pt>
                <c:pt idx="25">
                  <c:v>-2269.9</c:v>
                </c:pt>
                <c:pt idx="26">
                  <c:v>-2548.4</c:v>
                </c:pt>
                <c:pt idx="27">
                  <c:v>-2830.4</c:v>
                </c:pt>
                <c:pt idx="28">
                  <c:v>-3115.9</c:v>
                </c:pt>
                <c:pt idx="29">
                  <c:v>-3315.9</c:v>
                </c:pt>
                <c:pt idx="30">
                  <c:v>-3339.4</c:v>
                </c:pt>
                <c:pt idx="31">
                  <c:v>-3286.4</c:v>
                </c:pt>
                <c:pt idx="32">
                  <c:v>-2894.4</c:v>
                </c:pt>
                <c:pt idx="33">
                  <c:v>-2507.9</c:v>
                </c:pt>
                <c:pt idx="34">
                  <c:v>-2124.4</c:v>
                </c:pt>
                <c:pt idx="35">
                  <c:v>-1748.9000000000003</c:v>
                </c:pt>
                <c:pt idx="36">
                  <c:v>-1378.4</c:v>
                </c:pt>
                <c:pt idx="37">
                  <c:v>-1023.4000000000001</c:v>
                </c:pt>
                <c:pt idx="38">
                  <c:v>-673.90000000000009</c:v>
                </c:pt>
                <c:pt idx="39">
                  <c:v>-342.90000000000009</c:v>
                </c:pt>
                <c:pt idx="40">
                  <c:v>-23.900000000000091</c:v>
                </c:pt>
                <c:pt idx="41">
                  <c:v>280.09999999999991</c:v>
                </c:pt>
                <c:pt idx="42">
                  <c:v>566.09999999999991</c:v>
                </c:pt>
                <c:pt idx="43">
                  <c:v>833.09999999999991</c:v>
                </c:pt>
                <c:pt idx="44">
                  <c:v>1082.5999999999999</c:v>
                </c:pt>
                <c:pt idx="45">
                  <c:v>1311.1</c:v>
                </c:pt>
                <c:pt idx="46">
                  <c:v>1517.6</c:v>
                </c:pt>
                <c:pt idx="47">
                  <c:v>1703.1</c:v>
                </c:pt>
                <c:pt idx="48">
                  <c:v>1864.6</c:v>
                </c:pt>
                <c:pt idx="49">
                  <c:v>2003.1</c:v>
                </c:pt>
                <c:pt idx="50">
                  <c:v>2116.6</c:v>
                </c:pt>
                <c:pt idx="51">
                  <c:v>2203.6</c:v>
                </c:pt>
                <c:pt idx="52">
                  <c:v>2268.6</c:v>
                </c:pt>
                <c:pt idx="53">
                  <c:v>2306.1</c:v>
                </c:pt>
                <c:pt idx="54">
                  <c:v>2319.1</c:v>
                </c:pt>
                <c:pt idx="55">
                  <c:v>2305.6</c:v>
                </c:pt>
                <c:pt idx="56">
                  <c:v>2267.1</c:v>
                </c:pt>
                <c:pt idx="57">
                  <c:v>2203.1</c:v>
                </c:pt>
                <c:pt idx="58">
                  <c:v>2113.6</c:v>
                </c:pt>
                <c:pt idx="59">
                  <c:v>1999.1</c:v>
                </c:pt>
                <c:pt idx="60">
                  <c:v>1860.6</c:v>
                </c:pt>
                <c:pt idx="61">
                  <c:v>-3756.4</c:v>
                </c:pt>
                <c:pt idx="62">
                  <c:v>-3756.4</c:v>
                </c:pt>
                <c:pt idx="63">
                  <c:v>-3756.4</c:v>
                </c:pt>
                <c:pt idx="64">
                  <c:v>-3756.4</c:v>
                </c:pt>
                <c:pt idx="65">
                  <c:v>-3756.4</c:v>
                </c:pt>
                <c:pt idx="66">
                  <c:v>-3756.4</c:v>
                </c:pt>
                <c:pt idx="67">
                  <c:v>-3756.4</c:v>
                </c:pt>
                <c:pt idx="68">
                  <c:v>-3756.4</c:v>
                </c:pt>
                <c:pt idx="69">
                  <c:v>-3756.4</c:v>
                </c:pt>
                <c:pt idx="70">
                  <c:v>-3756.4</c:v>
                </c:pt>
                <c:pt idx="71">
                  <c:v>-3756.4</c:v>
                </c:pt>
                <c:pt idx="72">
                  <c:v>-3756.4</c:v>
                </c:pt>
                <c:pt idx="73">
                  <c:v>-3756.4</c:v>
                </c:pt>
                <c:pt idx="74">
                  <c:v>-3756.4</c:v>
                </c:pt>
                <c:pt idx="75">
                  <c:v>-3756.4</c:v>
                </c:pt>
                <c:pt idx="76">
                  <c:v>-3756.4</c:v>
                </c:pt>
                <c:pt idx="77">
                  <c:v>-3756.4</c:v>
                </c:pt>
                <c:pt idx="78">
                  <c:v>-3756.4</c:v>
                </c:pt>
                <c:pt idx="79">
                  <c:v>-3756.4</c:v>
                </c:pt>
                <c:pt idx="80">
                  <c:v>-3756.4</c:v>
                </c:pt>
                <c:pt idx="81">
                  <c:v>-3756.4</c:v>
                </c:pt>
                <c:pt idx="82">
                  <c:v>-3756.4</c:v>
                </c:pt>
                <c:pt idx="83">
                  <c:v>-3756.4</c:v>
                </c:pt>
                <c:pt idx="84">
                  <c:v>-3756.4</c:v>
                </c:pt>
                <c:pt idx="85">
                  <c:v>-3756.4</c:v>
                </c:pt>
                <c:pt idx="86">
                  <c:v>-3756.4</c:v>
                </c:pt>
                <c:pt idx="87">
                  <c:v>-3756.4</c:v>
                </c:pt>
                <c:pt idx="88">
                  <c:v>-3756.4</c:v>
                </c:pt>
                <c:pt idx="89">
                  <c:v>-3756.4</c:v>
                </c:pt>
                <c:pt idx="90">
                  <c:v>-3756.4</c:v>
                </c:pt>
                <c:pt idx="91">
                  <c:v>-3756.4</c:v>
                </c:pt>
                <c:pt idx="92">
                  <c:v>-3756.4</c:v>
                </c:pt>
                <c:pt idx="93">
                  <c:v>-3756.4</c:v>
                </c:pt>
                <c:pt idx="94">
                  <c:v>-3756.4</c:v>
                </c:pt>
                <c:pt idx="95">
                  <c:v>-3756.4</c:v>
                </c:pt>
                <c:pt idx="96">
                  <c:v>331.10000000000036</c:v>
                </c:pt>
                <c:pt idx="97">
                  <c:v>443.09999999999991</c:v>
                </c:pt>
                <c:pt idx="98">
                  <c:v>538.59999999999991</c:v>
                </c:pt>
                <c:pt idx="99">
                  <c:v>616.59999999999991</c:v>
                </c:pt>
                <c:pt idx="100">
                  <c:v>676.59999999999991</c:v>
                </c:pt>
                <c:pt idx="101">
                  <c:v>719.09999999999991</c:v>
                </c:pt>
                <c:pt idx="102">
                  <c:v>741.59999999999991</c:v>
                </c:pt>
                <c:pt idx="103">
                  <c:v>747.09999999999991</c:v>
                </c:pt>
                <c:pt idx="104">
                  <c:v>732.59999999999991</c:v>
                </c:pt>
                <c:pt idx="105">
                  <c:v>700.09999999999991</c:v>
                </c:pt>
                <c:pt idx="106">
                  <c:v>650.59999999999991</c:v>
                </c:pt>
                <c:pt idx="107">
                  <c:v>579.59999999999991</c:v>
                </c:pt>
                <c:pt idx="108">
                  <c:v>492.09999999999991</c:v>
                </c:pt>
                <c:pt idx="109">
                  <c:v>384.59999999999991</c:v>
                </c:pt>
                <c:pt idx="110">
                  <c:v>262.10000000000036</c:v>
                </c:pt>
                <c:pt idx="111">
                  <c:v>121.59999999999991</c:v>
                </c:pt>
                <c:pt idx="112">
                  <c:v>-35.400000000000091</c:v>
                </c:pt>
                <c:pt idx="113">
                  <c:v>-207.40000000000009</c:v>
                </c:pt>
                <c:pt idx="114">
                  <c:v>-395.90000000000009</c:v>
                </c:pt>
                <c:pt idx="115">
                  <c:v>-596.90000000000009</c:v>
                </c:pt>
                <c:pt idx="116">
                  <c:v>-811.40000000000009</c:v>
                </c:pt>
                <c:pt idx="117">
                  <c:v>-1038.9000000000001</c:v>
                </c:pt>
                <c:pt idx="118">
                  <c:v>-1277.9000000000001</c:v>
                </c:pt>
                <c:pt idx="119">
                  <c:v>-1526.9</c:v>
                </c:pt>
                <c:pt idx="120">
                  <c:v>-1783.9</c:v>
                </c:pt>
                <c:pt idx="121">
                  <c:v>-2051.4</c:v>
                </c:pt>
                <c:pt idx="122">
                  <c:v>-2323.9</c:v>
                </c:pt>
                <c:pt idx="123">
                  <c:v>-2600.4</c:v>
                </c:pt>
                <c:pt idx="124">
                  <c:v>-2883.4</c:v>
                </c:pt>
                <c:pt idx="125">
                  <c:v>-3170.4</c:v>
                </c:pt>
                <c:pt idx="126">
                  <c:v>-3320.9</c:v>
                </c:pt>
                <c:pt idx="127">
                  <c:v>-3344.4</c:v>
                </c:pt>
                <c:pt idx="128">
                  <c:v>-3211.4</c:v>
                </c:pt>
                <c:pt idx="129">
                  <c:v>-2819.4</c:v>
                </c:pt>
                <c:pt idx="130">
                  <c:v>-2432.9</c:v>
                </c:pt>
                <c:pt idx="131">
                  <c:v>-2051.4</c:v>
                </c:pt>
                <c:pt idx="132">
                  <c:v>-1677.4</c:v>
                </c:pt>
                <c:pt idx="133">
                  <c:v>-1307.4000000000001</c:v>
                </c:pt>
                <c:pt idx="134">
                  <c:v>-955.90000000000009</c:v>
                </c:pt>
                <c:pt idx="135">
                  <c:v>-611.90000000000009</c:v>
                </c:pt>
                <c:pt idx="136">
                  <c:v>-279.40000000000009</c:v>
                </c:pt>
                <c:pt idx="137">
                  <c:v>35.599999999999909</c:v>
                </c:pt>
                <c:pt idx="138">
                  <c:v>336.59999999999991</c:v>
                </c:pt>
                <c:pt idx="139">
                  <c:v>618.09999999999991</c:v>
                </c:pt>
                <c:pt idx="140">
                  <c:v>883.09999999999991</c:v>
                </c:pt>
                <c:pt idx="141">
                  <c:v>1128.0999999999999</c:v>
                </c:pt>
                <c:pt idx="142">
                  <c:v>1353.6</c:v>
                </c:pt>
                <c:pt idx="143">
                  <c:v>1555.1</c:v>
                </c:pt>
                <c:pt idx="144">
                  <c:v>1735.6</c:v>
                </c:pt>
                <c:pt idx="145">
                  <c:v>1893.1</c:v>
                </c:pt>
                <c:pt idx="146">
                  <c:v>2026.1</c:v>
                </c:pt>
                <c:pt idx="147">
                  <c:v>2135.6</c:v>
                </c:pt>
                <c:pt idx="148">
                  <c:v>2218.1</c:v>
                </c:pt>
                <c:pt idx="149">
                  <c:v>2275.1</c:v>
                </c:pt>
                <c:pt idx="150">
                  <c:v>2311.1</c:v>
                </c:pt>
                <c:pt idx="151">
                  <c:v>2317.6</c:v>
                </c:pt>
                <c:pt idx="152">
                  <c:v>2299.6</c:v>
                </c:pt>
                <c:pt idx="153">
                  <c:v>2243.6</c:v>
                </c:pt>
                <c:pt idx="154">
                  <c:v>2186.6</c:v>
                </c:pt>
                <c:pt idx="155">
                  <c:v>2092.6</c:v>
                </c:pt>
                <c:pt idx="156">
                  <c:v>1973.6</c:v>
                </c:pt>
                <c:pt idx="157">
                  <c:v>1830.6</c:v>
                </c:pt>
                <c:pt idx="158">
                  <c:v>-3756.4</c:v>
                </c:pt>
                <c:pt idx="159">
                  <c:v>-3756.4</c:v>
                </c:pt>
                <c:pt idx="160">
                  <c:v>-3756.4</c:v>
                </c:pt>
                <c:pt idx="161">
                  <c:v>-3756.4</c:v>
                </c:pt>
                <c:pt idx="162">
                  <c:v>-3756.4</c:v>
                </c:pt>
                <c:pt idx="163">
                  <c:v>-3756.4</c:v>
                </c:pt>
                <c:pt idx="164">
                  <c:v>-3756.4</c:v>
                </c:pt>
                <c:pt idx="165">
                  <c:v>-3756.4</c:v>
                </c:pt>
                <c:pt idx="166">
                  <c:v>-3756.4</c:v>
                </c:pt>
                <c:pt idx="167">
                  <c:v>-3756.4</c:v>
                </c:pt>
                <c:pt idx="168">
                  <c:v>-3756.4</c:v>
                </c:pt>
                <c:pt idx="169">
                  <c:v>-3756.4</c:v>
                </c:pt>
                <c:pt idx="170">
                  <c:v>-3756.4</c:v>
                </c:pt>
                <c:pt idx="171">
                  <c:v>-3756.4</c:v>
                </c:pt>
                <c:pt idx="172">
                  <c:v>-3756.4</c:v>
                </c:pt>
                <c:pt idx="173">
                  <c:v>-3756.4</c:v>
                </c:pt>
                <c:pt idx="174">
                  <c:v>-3756.4</c:v>
                </c:pt>
                <c:pt idx="175">
                  <c:v>-3756.4</c:v>
                </c:pt>
                <c:pt idx="176">
                  <c:v>-3756.4</c:v>
                </c:pt>
                <c:pt idx="177">
                  <c:v>-3756.4</c:v>
                </c:pt>
                <c:pt idx="178">
                  <c:v>-3756.4</c:v>
                </c:pt>
                <c:pt idx="179">
                  <c:v>-3756.4</c:v>
                </c:pt>
                <c:pt idx="180">
                  <c:v>-3756.4</c:v>
                </c:pt>
                <c:pt idx="181">
                  <c:v>-3756.4</c:v>
                </c:pt>
                <c:pt idx="182">
                  <c:v>-3756.4</c:v>
                </c:pt>
                <c:pt idx="183">
                  <c:v>-3756.4</c:v>
                </c:pt>
                <c:pt idx="184">
                  <c:v>-3756.4</c:v>
                </c:pt>
                <c:pt idx="185">
                  <c:v>-3756.4</c:v>
                </c:pt>
                <c:pt idx="186">
                  <c:v>-3756.4</c:v>
                </c:pt>
                <c:pt idx="187">
                  <c:v>-3756.4</c:v>
                </c:pt>
                <c:pt idx="188">
                  <c:v>-3756.4</c:v>
                </c:pt>
                <c:pt idx="189">
                  <c:v>-3756.4</c:v>
                </c:pt>
                <c:pt idx="190">
                  <c:v>-3756.4</c:v>
                </c:pt>
                <c:pt idx="191">
                  <c:v>-3756.4</c:v>
                </c:pt>
                <c:pt idx="192">
                  <c:v>-3756.4</c:v>
                </c:pt>
                <c:pt idx="193">
                  <c:v>353.09999999999991</c:v>
                </c:pt>
                <c:pt idx="194">
                  <c:v>462.09999999999991</c:v>
                </c:pt>
                <c:pt idx="195">
                  <c:v>555.09999999999991</c:v>
                </c:pt>
                <c:pt idx="196">
                  <c:v>629.09999999999991</c:v>
                </c:pt>
                <c:pt idx="197">
                  <c:v>686.59999999999991</c:v>
                </c:pt>
                <c:pt idx="198">
                  <c:v>727.09999999999991</c:v>
                </c:pt>
                <c:pt idx="199">
                  <c:v>744.59999999999991</c:v>
                </c:pt>
                <c:pt idx="200">
                  <c:v>745.09999999999991</c:v>
                </c:pt>
                <c:pt idx="201">
                  <c:v>728.09999999999991</c:v>
                </c:pt>
                <c:pt idx="202">
                  <c:v>692.09999999999991</c:v>
                </c:pt>
                <c:pt idx="203">
                  <c:v>636.09999999999991</c:v>
                </c:pt>
                <c:pt idx="204">
                  <c:v>564.59999999999991</c:v>
                </c:pt>
                <c:pt idx="205">
                  <c:v>472.09999999999991</c:v>
                </c:pt>
                <c:pt idx="206">
                  <c:v>363.59999999999991</c:v>
                </c:pt>
                <c:pt idx="207">
                  <c:v>235.59999999999991</c:v>
                </c:pt>
                <c:pt idx="208">
                  <c:v>93.099999999999909</c:v>
                </c:pt>
                <c:pt idx="209">
                  <c:v>-67.400000000000091</c:v>
                </c:pt>
                <c:pt idx="210">
                  <c:v>-242.40000000000009</c:v>
                </c:pt>
                <c:pt idx="211">
                  <c:v>-432.90000000000009</c:v>
                </c:pt>
                <c:pt idx="212">
                  <c:v>-637.40000000000009</c:v>
                </c:pt>
                <c:pt idx="213">
                  <c:v>-854.40000000000009</c:v>
                </c:pt>
                <c:pt idx="214">
                  <c:v>-1084.4000000000001</c:v>
                </c:pt>
                <c:pt idx="215">
                  <c:v>-1322.9</c:v>
                </c:pt>
                <c:pt idx="216">
                  <c:v>-1574.4</c:v>
                </c:pt>
                <c:pt idx="217">
                  <c:v>-1835.9</c:v>
                </c:pt>
                <c:pt idx="218">
                  <c:v>-2102.9</c:v>
                </c:pt>
                <c:pt idx="219">
                  <c:v>-2376.4</c:v>
                </c:pt>
                <c:pt idx="220">
                  <c:v>-2656.4</c:v>
                </c:pt>
                <c:pt idx="221">
                  <c:v>-2938.9</c:v>
                </c:pt>
                <c:pt idx="222">
                  <c:v>-3225.4</c:v>
                </c:pt>
                <c:pt idx="223">
                  <c:v>-3324.9</c:v>
                </c:pt>
                <c:pt idx="224">
                  <c:v>-3348.9</c:v>
                </c:pt>
                <c:pt idx="225">
                  <c:v>-3135.4</c:v>
                </c:pt>
                <c:pt idx="226">
                  <c:v>-2745.4</c:v>
                </c:pt>
                <c:pt idx="227">
                  <c:v>-2358.9</c:v>
                </c:pt>
                <c:pt idx="228">
                  <c:v>-1980.9</c:v>
                </c:pt>
                <c:pt idx="229">
                  <c:v>-1605.4</c:v>
                </c:pt>
                <c:pt idx="230">
                  <c:v>-1243.4000000000001</c:v>
                </c:pt>
                <c:pt idx="231">
                  <c:v>-888.40000000000009</c:v>
                </c:pt>
                <c:pt idx="232">
                  <c:v>-546.90000000000009</c:v>
                </c:pt>
                <c:pt idx="233">
                  <c:v>-218.90000000000009</c:v>
                </c:pt>
                <c:pt idx="234">
                  <c:v>95.099999999999909</c:v>
                </c:pt>
                <c:pt idx="235">
                  <c:v>391.59999999999991</c:v>
                </c:pt>
                <c:pt idx="236">
                  <c:v>670.59999999999991</c:v>
                </c:pt>
                <c:pt idx="237">
                  <c:v>932.09999999999991</c:v>
                </c:pt>
                <c:pt idx="238">
                  <c:v>1172.5999999999999</c:v>
                </c:pt>
                <c:pt idx="239">
                  <c:v>1394.1</c:v>
                </c:pt>
                <c:pt idx="240">
                  <c:v>1592.6</c:v>
                </c:pt>
                <c:pt idx="241">
                  <c:v>1767.6</c:v>
                </c:pt>
                <c:pt idx="242">
                  <c:v>1921.1</c:v>
                </c:pt>
                <c:pt idx="243">
                  <c:v>2048.6</c:v>
                </c:pt>
                <c:pt idx="244">
                  <c:v>2154.1</c:v>
                </c:pt>
                <c:pt idx="245">
                  <c:v>2232.1</c:v>
                </c:pt>
                <c:pt idx="246">
                  <c:v>2287.1</c:v>
                </c:pt>
                <c:pt idx="247">
                  <c:v>2314.1</c:v>
                </c:pt>
                <c:pt idx="248">
                  <c:v>2317.1</c:v>
                </c:pt>
                <c:pt idx="249">
                  <c:v>2293.6</c:v>
                </c:pt>
                <c:pt idx="250">
                  <c:v>2245.6</c:v>
                </c:pt>
                <c:pt idx="251">
                  <c:v>2170.6</c:v>
                </c:pt>
                <c:pt idx="252">
                  <c:v>2072.1</c:v>
                </c:pt>
                <c:pt idx="253">
                  <c:v>1948.1</c:v>
                </c:pt>
                <c:pt idx="254">
                  <c:v>1800.1</c:v>
                </c:pt>
                <c:pt idx="255">
                  <c:v>-3756.4</c:v>
                </c:pt>
                <c:pt idx="256">
                  <c:v>-3756.4</c:v>
                </c:pt>
                <c:pt idx="257">
                  <c:v>-3756.4</c:v>
                </c:pt>
                <c:pt idx="258">
                  <c:v>-3756.4</c:v>
                </c:pt>
                <c:pt idx="259">
                  <c:v>-3756.4</c:v>
                </c:pt>
                <c:pt idx="260">
                  <c:v>-3756.4</c:v>
                </c:pt>
                <c:pt idx="261">
                  <c:v>-3756.4</c:v>
                </c:pt>
                <c:pt idx="262">
                  <c:v>-3756.4</c:v>
                </c:pt>
                <c:pt idx="263">
                  <c:v>-3756.4</c:v>
                </c:pt>
                <c:pt idx="264">
                  <c:v>-3756.4</c:v>
                </c:pt>
                <c:pt idx="265">
                  <c:v>-3756.4</c:v>
                </c:pt>
                <c:pt idx="266">
                  <c:v>-3756.4</c:v>
                </c:pt>
                <c:pt idx="267">
                  <c:v>-3756.4</c:v>
                </c:pt>
                <c:pt idx="268">
                  <c:v>-3756.4</c:v>
                </c:pt>
                <c:pt idx="269">
                  <c:v>-3756.4</c:v>
                </c:pt>
                <c:pt idx="270">
                  <c:v>-3756.4</c:v>
                </c:pt>
                <c:pt idx="271">
                  <c:v>-3756.4</c:v>
                </c:pt>
                <c:pt idx="272">
                  <c:v>-3756.4</c:v>
                </c:pt>
                <c:pt idx="273">
                  <c:v>-3756.4</c:v>
                </c:pt>
                <c:pt idx="274">
                  <c:v>-3756.4</c:v>
                </c:pt>
                <c:pt idx="275">
                  <c:v>-3756.4</c:v>
                </c:pt>
                <c:pt idx="276">
                  <c:v>-3756.4</c:v>
                </c:pt>
                <c:pt idx="277">
                  <c:v>-3756.4</c:v>
                </c:pt>
                <c:pt idx="278">
                  <c:v>-3756.4</c:v>
                </c:pt>
                <c:pt idx="279">
                  <c:v>-3756.4</c:v>
                </c:pt>
                <c:pt idx="280">
                  <c:v>-3756.4</c:v>
                </c:pt>
                <c:pt idx="281">
                  <c:v>-3756.4</c:v>
                </c:pt>
                <c:pt idx="282">
                  <c:v>-3756.4</c:v>
                </c:pt>
                <c:pt idx="283">
                  <c:v>-3756.4</c:v>
                </c:pt>
                <c:pt idx="284">
                  <c:v>-3756.4</c:v>
                </c:pt>
                <c:pt idx="285">
                  <c:v>-3756.4</c:v>
                </c:pt>
                <c:pt idx="286">
                  <c:v>-3756.4</c:v>
                </c:pt>
                <c:pt idx="287">
                  <c:v>-3756.4</c:v>
                </c:pt>
                <c:pt idx="288">
                  <c:v>-3756.4</c:v>
                </c:pt>
                <c:pt idx="289">
                  <c:v>-3756.4</c:v>
                </c:pt>
                <c:pt idx="290">
                  <c:v>375.59999999999991</c:v>
                </c:pt>
                <c:pt idx="291">
                  <c:v>481.59999999999991</c:v>
                </c:pt>
                <c:pt idx="292">
                  <c:v>570.09999999999991</c:v>
                </c:pt>
                <c:pt idx="293">
                  <c:v>641.09999999999991</c:v>
                </c:pt>
                <c:pt idx="294">
                  <c:v>695.59999999999991</c:v>
                </c:pt>
                <c:pt idx="295">
                  <c:v>730.59999999999991</c:v>
                </c:pt>
                <c:pt idx="296">
                  <c:v>745.59999999999991</c:v>
                </c:pt>
                <c:pt idx="297">
                  <c:v>744.09999999999991</c:v>
                </c:pt>
                <c:pt idx="298">
                  <c:v>723.09999999999991</c:v>
                </c:pt>
                <c:pt idx="299">
                  <c:v>683.09999999999991</c:v>
                </c:pt>
                <c:pt idx="300">
                  <c:v>625.59999999999991</c:v>
                </c:pt>
                <c:pt idx="301">
                  <c:v>548.09999999999991</c:v>
                </c:pt>
                <c:pt idx="302">
                  <c:v>452.09999999999991</c:v>
                </c:pt>
                <c:pt idx="303">
                  <c:v>339.59999999999991</c:v>
                </c:pt>
                <c:pt idx="304">
                  <c:v>210.59999999999991</c:v>
                </c:pt>
                <c:pt idx="305">
                  <c:v>63.099999999999909</c:v>
                </c:pt>
                <c:pt idx="306">
                  <c:v>-99.900000000000091</c:v>
                </c:pt>
                <c:pt idx="307">
                  <c:v>-278.40000000000009</c:v>
                </c:pt>
                <c:pt idx="308">
                  <c:v>-470.90000000000009</c:v>
                </c:pt>
                <c:pt idx="309">
                  <c:v>-678.40000000000009</c:v>
                </c:pt>
                <c:pt idx="310">
                  <c:v>-897.90000000000009</c:v>
                </c:pt>
                <c:pt idx="311">
                  <c:v>-1131.9000000000001</c:v>
                </c:pt>
                <c:pt idx="312">
                  <c:v>-1371.9</c:v>
                </c:pt>
                <c:pt idx="313">
                  <c:v>-1623.9</c:v>
                </c:pt>
                <c:pt idx="314">
                  <c:v>-1885.9</c:v>
                </c:pt>
                <c:pt idx="315">
                  <c:v>-2154.9</c:v>
                </c:pt>
                <c:pt idx="316">
                  <c:v>-2430.4</c:v>
                </c:pt>
                <c:pt idx="317">
                  <c:v>-2709.9</c:v>
                </c:pt>
                <c:pt idx="318">
                  <c:v>-2994.4</c:v>
                </c:pt>
                <c:pt idx="319">
                  <c:v>-3281.4</c:v>
                </c:pt>
                <c:pt idx="320">
                  <c:v>-3329.4</c:v>
                </c:pt>
                <c:pt idx="321">
                  <c:v>-3354.9</c:v>
                </c:pt>
                <c:pt idx="322">
                  <c:v>-3059.4</c:v>
                </c:pt>
                <c:pt idx="323">
                  <c:v>-2671.4</c:v>
                </c:pt>
                <c:pt idx="324">
                  <c:v>-2284.9</c:v>
                </c:pt>
                <c:pt idx="325">
                  <c:v>-1906.4</c:v>
                </c:pt>
                <c:pt idx="326">
                  <c:v>-1535.4</c:v>
                </c:pt>
                <c:pt idx="327">
                  <c:v>-1172.9000000000001</c:v>
                </c:pt>
                <c:pt idx="328">
                  <c:v>-821.40000000000009</c:v>
                </c:pt>
                <c:pt idx="329">
                  <c:v>-482.40000000000009</c:v>
                </c:pt>
                <c:pt idx="330">
                  <c:v>-156.40000000000009</c:v>
                </c:pt>
                <c:pt idx="331">
                  <c:v>141.09999999999991</c:v>
                </c:pt>
                <c:pt idx="332">
                  <c:v>447.09999999999991</c:v>
                </c:pt>
                <c:pt idx="333">
                  <c:v>723.09999999999991</c:v>
                </c:pt>
                <c:pt idx="334">
                  <c:v>980.59999999999991</c:v>
                </c:pt>
                <c:pt idx="335">
                  <c:v>1217.5999999999999</c:v>
                </c:pt>
                <c:pt idx="336">
                  <c:v>1432.6</c:v>
                </c:pt>
                <c:pt idx="337">
                  <c:v>1628.1</c:v>
                </c:pt>
                <c:pt idx="338">
                  <c:v>1798.6</c:v>
                </c:pt>
                <c:pt idx="339">
                  <c:v>1947.6</c:v>
                </c:pt>
                <c:pt idx="340">
                  <c:v>2070.6</c:v>
                </c:pt>
                <c:pt idx="341">
                  <c:v>2170.1</c:v>
                </c:pt>
                <c:pt idx="342">
                  <c:v>2244.6</c:v>
                </c:pt>
                <c:pt idx="343">
                  <c:v>2293.1</c:v>
                </c:pt>
                <c:pt idx="344">
                  <c:v>2315.6</c:v>
                </c:pt>
                <c:pt idx="345">
                  <c:v>2313.6</c:v>
                </c:pt>
                <c:pt idx="346">
                  <c:v>2285.6</c:v>
                </c:pt>
                <c:pt idx="347">
                  <c:v>2233.6</c:v>
                </c:pt>
                <c:pt idx="348">
                  <c:v>2153.6</c:v>
                </c:pt>
                <c:pt idx="349">
                  <c:v>2049.6</c:v>
                </c:pt>
                <c:pt idx="350">
                  <c:v>1921.6</c:v>
                </c:pt>
                <c:pt idx="351">
                  <c:v>1027.5999999999999</c:v>
                </c:pt>
                <c:pt idx="352">
                  <c:v>-3756.4</c:v>
                </c:pt>
                <c:pt idx="353">
                  <c:v>-3756.4</c:v>
                </c:pt>
                <c:pt idx="354">
                  <c:v>-3756.4</c:v>
                </c:pt>
                <c:pt idx="355">
                  <c:v>-3756.4</c:v>
                </c:pt>
                <c:pt idx="356">
                  <c:v>-3756.4</c:v>
                </c:pt>
                <c:pt idx="357">
                  <c:v>-3756.4</c:v>
                </c:pt>
                <c:pt idx="358">
                  <c:v>-3756.4</c:v>
                </c:pt>
                <c:pt idx="359">
                  <c:v>-3756.4</c:v>
                </c:pt>
                <c:pt idx="360">
                  <c:v>-3756.4</c:v>
                </c:pt>
                <c:pt idx="361">
                  <c:v>-3756.4</c:v>
                </c:pt>
                <c:pt idx="362">
                  <c:v>-3756.4</c:v>
                </c:pt>
                <c:pt idx="363">
                  <c:v>-3756.4</c:v>
                </c:pt>
                <c:pt idx="364">
                  <c:v>-3756.4</c:v>
                </c:pt>
                <c:pt idx="365">
                  <c:v>-3756.4</c:v>
                </c:pt>
                <c:pt idx="366">
                  <c:v>-3756.4</c:v>
                </c:pt>
                <c:pt idx="367">
                  <c:v>-3756.4</c:v>
                </c:pt>
                <c:pt idx="368">
                  <c:v>-3756.4</c:v>
                </c:pt>
                <c:pt idx="369">
                  <c:v>-3756.4</c:v>
                </c:pt>
                <c:pt idx="370">
                  <c:v>-3756.4</c:v>
                </c:pt>
                <c:pt idx="371">
                  <c:v>-3756.4</c:v>
                </c:pt>
                <c:pt idx="372">
                  <c:v>-3756.4</c:v>
                </c:pt>
                <c:pt idx="373">
                  <c:v>-3756.4</c:v>
                </c:pt>
                <c:pt idx="374">
                  <c:v>-3756.4</c:v>
                </c:pt>
                <c:pt idx="375">
                  <c:v>-3756.4</c:v>
                </c:pt>
                <c:pt idx="376">
                  <c:v>-3756.4</c:v>
                </c:pt>
                <c:pt idx="377">
                  <c:v>-3756.4</c:v>
                </c:pt>
                <c:pt idx="378">
                  <c:v>-3756.4</c:v>
                </c:pt>
                <c:pt idx="379">
                  <c:v>-3756.4</c:v>
                </c:pt>
                <c:pt idx="380">
                  <c:v>-3756.4</c:v>
                </c:pt>
                <c:pt idx="381">
                  <c:v>-3756.4</c:v>
                </c:pt>
                <c:pt idx="382">
                  <c:v>-3756.4</c:v>
                </c:pt>
                <c:pt idx="383">
                  <c:v>-3756.4</c:v>
                </c:pt>
                <c:pt idx="384">
                  <c:v>-3756.4</c:v>
                </c:pt>
                <c:pt idx="385">
                  <c:v>-3756.4</c:v>
                </c:pt>
                <c:pt idx="386">
                  <c:v>-3756.4</c:v>
                </c:pt>
                <c:pt idx="387">
                  <c:v>398.59999999999991</c:v>
                </c:pt>
                <c:pt idx="388">
                  <c:v>501.59999999999991</c:v>
                </c:pt>
                <c:pt idx="389">
                  <c:v>586.09999999999991</c:v>
                </c:pt>
                <c:pt idx="390">
                  <c:v>653.09999999999991</c:v>
                </c:pt>
                <c:pt idx="391">
                  <c:v>702.59999999999991</c:v>
                </c:pt>
                <c:pt idx="392">
                  <c:v>734.59999999999991</c:v>
                </c:pt>
                <c:pt idx="393">
                  <c:v>747.09999999999991</c:v>
                </c:pt>
                <c:pt idx="394">
                  <c:v>741.59999999999991</c:v>
                </c:pt>
                <c:pt idx="395">
                  <c:v>735.09999999999991</c:v>
                </c:pt>
                <c:pt idx="396">
                  <c:v>673.09999999999991</c:v>
                </c:pt>
                <c:pt idx="397">
                  <c:v>611.09999999999991</c:v>
                </c:pt>
                <c:pt idx="398">
                  <c:v>531.09999999999991</c:v>
                </c:pt>
                <c:pt idx="399">
                  <c:v>432.09999999999991</c:v>
                </c:pt>
                <c:pt idx="400">
                  <c:v>316.60000000000036</c:v>
                </c:pt>
                <c:pt idx="401">
                  <c:v>183.09999999999991</c:v>
                </c:pt>
                <c:pt idx="402">
                  <c:v>35.099999999999909</c:v>
                </c:pt>
                <c:pt idx="403">
                  <c:v>-132.90000000000009</c:v>
                </c:pt>
                <c:pt idx="404">
                  <c:v>-314.90000000000009</c:v>
                </c:pt>
                <c:pt idx="405">
                  <c:v>-509.90000000000009</c:v>
                </c:pt>
                <c:pt idx="406">
                  <c:v>-719.40000000000009</c:v>
                </c:pt>
                <c:pt idx="407">
                  <c:v>-940.90000000000009</c:v>
                </c:pt>
                <c:pt idx="408">
                  <c:v>-1175.9000000000001</c:v>
                </c:pt>
                <c:pt idx="409">
                  <c:v>-1418.4</c:v>
                </c:pt>
                <c:pt idx="410">
                  <c:v>-1674.4</c:v>
                </c:pt>
                <c:pt idx="411">
                  <c:v>-1936.9</c:v>
                </c:pt>
                <c:pt idx="412">
                  <c:v>-2207.4</c:v>
                </c:pt>
                <c:pt idx="413">
                  <c:v>-2483.9</c:v>
                </c:pt>
                <c:pt idx="414">
                  <c:v>-2765.4</c:v>
                </c:pt>
                <c:pt idx="415">
                  <c:v>-3049.4</c:v>
                </c:pt>
                <c:pt idx="416">
                  <c:v>-3309.4</c:v>
                </c:pt>
                <c:pt idx="417">
                  <c:v>-3334.4</c:v>
                </c:pt>
                <c:pt idx="418">
                  <c:v>-3359.4</c:v>
                </c:pt>
                <c:pt idx="419">
                  <c:v>-2984.9</c:v>
                </c:pt>
                <c:pt idx="420">
                  <c:v>-2595.9</c:v>
                </c:pt>
                <c:pt idx="421">
                  <c:v>-2211.9</c:v>
                </c:pt>
                <c:pt idx="422">
                  <c:v>-1834.4</c:v>
                </c:pt>
                <c:pt idx="423">
                  <c:v>-1464.4</c:v>
                </c:pt>
                <c:pt idx="424">
                  <c:v>-1104.4000000000001</c:v>
                </c:pt>
                <c:pt idx="425">
                  <c:v>-756.90000000000009</c:v>
                </c:pt>
                <c:pt idx="426">
                  <c:v>-417.90000000000009</c:v>
                </c:pt>
                <c:pt idx="427">
                  <c:v>-95.900000000000091</c:v>
                </c:pt>
                <c:pt idx="428">
                  <c:v>210.59999999999991</c:v>
                </c:pt>
                <c:pt idx="429">
                  <c:v>501.09999999999991</c:v>
                </c:pt>
                <c:pt idx="430">
                  <c:v>774.09999999999991</c:v>
                </c:pt>
                <c:pt idx="431">
                  <c:v>1027.5999999999999</c:v>
                </c:pt>
                <c:pt idx="432">
                  <c:v>1260.5999999999999</c:v>
                </c:pt>
                <c:pt idx="433">
                  <c:v>1472.1</c:v>
                </c:pt>
                <c:pt idx="434">
                  <c:v>1662.1</c:v>
                </c:pt>
                <c:pt idx="435">
                  <c:v>1829.6</c:v>
                </c:pt>
                <c:pt idx="436">
                  <c:v>1973.1</c:v>
                </c:pt>
                <c:pt idx="437">
                  <c:v>2092.1</c:v>
                </c:pt>
                <c:pt idx="438">
                  <c:v>2187.1</c:v>
                </c:pt>
                <c:pt idx="439">
                  <c:v>2255.6</c:v>
                </c:pt>
                <c:pt idx="440">
                  <c:v>2300.6</c:v>
                </c:pt>
                <c:pt idx="441">
                  <c:v>2317.6</c:v>
                </c:pt>
                <c:pt idx="442">
                  <c:v>2310.6</c:v>
                </c:pt>
                <c:pt idx="443">
                  <c:v>2277.6</c:v>
                </c:pt>
                <c:pt idx="444">
                  <c:v>2220.1</c:v>
                </c:pt>
                <c:pt idx="445">
                  <c:v>2135.6</c:v>
                </c:pt>
                <c:pt idx="446">
                  <c:v>2026.6</c:v>
                </c:pt>
                <c:pt idx="447">
                  <c:v>1894.1</c:v>
                </c:pt>
                <c:pt idx="448">
                  <c:v>-3756.4</c:v>
                </c:pt>
                <c:pt idx="449">
                  <c:v>-3756.4</c:v>
                </c:pt>
                <c:pt idx="450">
                  <c:v>-3756.4</c:v>
                </c:pt>
                <c:pt idx="451">
                  <c:v>-3756.4</c:v>
                </c:pt>
                <c:pt idx="452">
                  <c:v>-3756.4</c:v>
                </c:pt>
                <c:pt idx="453">
                  <c:v>-3756.4</c:v>
                </c:pt>
                <c:pt idx="454">
                  <c:v>-3756.4</c:v>
                </c:pt>
                <c:pt idx="455">
                  <c:v>-3756.4</c:v>
                </c:pt>
                <c:pt idx="456">
                  <c:v>-3756.4</c:v>
                </c:pt>
                <c:pt idx="457">
                  <c:v>-3756.4</c:v>
                </c:pt>
                <c:pt idx="458">
                  <c:v>-3756.4</c:v>
                </c:pt>
                <c:pt idx="459">
                  <c:v>-3756.4</c:v>
                </c:pt>
                <c:pt idx="460">
                  <c:v>-3756.4</c:v>
                </c:pt>
                <c:pt idx="461">
                  <c:v>-3756.4</c:v>
                </c:pt>
                <c:pt idx="462">
                  <c:v>-3756.4</c:v>
                </c:pt>
                <c:pt idx="463">
                  <c:v>-3756.4</c:v>
                </c:pt>
                <c:pt idx="464">
                  <c:v>-3756.4</c:v>
                </c:pt>
                <c:pt idx="465">
                  <c:v>-3756.4</c:v>
                </c:pt>
                <c:pt idx="466">
                  <c:v>-3756.4</c:v>
                </c:pt>
                <c:pt idx="467">
                  <c:v>-3756.4</c:v>
                </c:pt>
                <c:pt idx="468">
                  <c:v>-3756.4</c:v>
                </c:pt>
                <c:pt idx="469">
                  <c:v>-3756.4</c:v>
                </c:pt>
                <c:pt idx="470">
                  <c:v>-3756.4</c:v>
                </c:pt>
                <c:pt idx="471">
                  <c:v>-3756.4</c:v>
                </c:pt>
                <c:pt idx="472">
                  <c:v>-3756.4</c:v>
                </c:pt>
                <c:pt idx="473">
                  <c:v>-3756.4</c:v>
                </c:pt>
                <c:pt idx="474">
                  <c:v>-3756.4</c:v>
                </c:pt>
                <c:pt idx="475">
                  <c:v>-3756.4</c:v>
                </c:pt>
                <c:pt idx="476">
                  <c:v>-3756.4</c:v>
                </c:pt>
                <c:pt idx="477">
                  <c:v>-3756.4</c:v>
                </c:pt>
                <c:pt idx="478">
                  <c:v>-3756.4</c:v>
                </c:pt>
                <c:pt idx="479">
                  <c:v>-3756.4</c:v>
                </c:pt>
                <c:pt idx="480">
                  <c:v>-3756.4</c:v>
                </c:pt>
                <c:pt idx="481">
                  <c:v>-3756.4</c:v>
                </c:pt>
                <c:pt idx="482">
                  <c:v>-3756.4</c:v>
                </c:pt>
                <c:pt idx="483">
                  <c:v>-3756.4</c:v>
                </c:pt>
                <c:pt idx="484">
                  <c:v>419.09999999999991</c:v>
                </c:pt>
                <c:pt idx="485">
                  <c:v>517.59999999999991</c:v>
                </c:pt>
                <c:pt idx="486">
                  <c:v>600.59999999999991</c:v>
                </c:pt>
                <c:pt idx="487">
                  <c:v>665.09999999999991</c:v>
                </c:pt>
                <c:pt idx="488">
                  <c:v>712.09999999999991</c:v>
                </c:pt>
                <c:pt idx="489">
                  <c:v>738.09999999999991</c:v>
                </c:pt>
                <c:pt idx="490">
                  <c:v>748.09999999999991</c:v>
                </c:pt>
                <c:pt idx="491">
                  <c:v>738.09999999999991</c:v>
                </c:pt>
                <c:pt idx="492">
                  <c:v>711.09999999999991</c:v>
                </c:pt>
                <c:pt idx="493">
                  <c:v>663.09999999999991</c:v>
                </c:pt>
                <c:pt idx="494">
                  <c:v>597.59999999999991</c:v>
                </c:pt>
                <c:pt idx="495">
                  <c:v>512.59999999999991</c:v>
                </c:pt>
                <c:pt idx="496">
                  <c:v>412.59999999999991</c:v>
                </c:pt>
                <c:pt idx="497">
                  <c:v>292.09999999999945</c:v>
                </c:pt>
                <c:pt idx="498">
                  <c:v>155.09999999999991</c:v>
                </c:pt>
                <c:pt idx="499">
                  <c:v>2.5999999999999091</c:v>
                </c:pt>
                <c:pt idx="500">
                  <c:v>-167.40000000000009</c:v>
                </c:pt>
                <c:pt idx="501">
                  <c:v>-351.40000000000009</c:v>
                </c:pt>
                <c:pt idx="502">
                  <c:v>-549.40000000000009</c:v>
                </c:pt>
                <c:pt idx="503">
                  <c:v>-761.40000000000009</c:v>
                </c:pt>
                <c:pt idx="504">
                  <c:v>-985.90000000000009</c:v>
                </c:pt>
                <c:pt idx="505">
                  <c:v>-1221.4000000000001</c:v>
                </c:pt>
                <c:pt idx="506">
                  <c:v>-1472.9</c:v>
                </c:pt>
                <c:pt idx="507">
                  <c:v>-1723.8999999999999</c:v>
                </c:pt>
                <c:pt idx="508">
                  <c:v>-1988.4</c:v>
                </c:pt>
                <c:pt idx="509">
                  <c:v>-2259.4</c:v>
                </c:pt>
                <c:pt idx="510">
                  <c:v>-2539.9</c:v>
                </c:pt>
                <c:pt idx="511">
                  <c:v>-2818.9</c:v>
                </c:pt>
                <c:pt idx="512">
                  <c:v>-3105.4</c:v>
                </c:pt>
                <c:pt idx="513">
                  <c:v>-3313.9</c:v>
                </c:pt>
                <c:pt idx="514">
                  <c:v>-3338.9</c:v>
                </c:pt>
                <c:pt idx="515">
                  <c:v>-3301.4</c:v>
                </c:pt>
                <c:pt idx="516">
                  <c:v>-2909.4</c:v>
                </c:pt>
                <c:pt idx="517">
                  <c:v>-2520.9</c:v>
                </c:pt>
                <c:pt idx="518">
                  <c:v>-2138.9</c:v>
                </c:pt>
                <c:pt idx="519">
                  <c:v>-1762.4</c:v>
                </c:pt>
                <c:pt idx="520">
                  <c:v>-1393.9</c:v>
                </c:pt>
                <c:pt idx="521">
                  <c:v>-1035.9000000000001</c:v>
                </c:pt>
                <c:pt idx="522">
                  <c:v>-689.90000000000009</c:v>
                </c:pt>
                <c:pt idx="523">
                  <c:v>-355.40000000000009</c:v>
                </c:pt>
                <c:pt idx="524">
                  <c:v>-35.400000000000091</c:v>
                </c:pt>
                <c:pt idx="525">
                  <c:v>268.09999999999945</c:v>
                </c:pt>
                <c:pt idx="526">
                  <c:v>555.09999999999991</c:v>
                </c:pt>
                <c:pt idx="527">
                  <c:v>824.09999999999991</c:v>
                </c:pt>
                <c:pt idx="528">
                  <c:v>1073.0999999999999</c:v>
                </c:pt>
                <c:pt idx="529">
                  <c:v>1302.5999999999999</c:v>
                </c:pt>
                <c:pt idx="530">
                  <c:v>1511.6</c:v>
                </c:pt>
                <c:pt idx="531">
                  <c:v>1698.1</c:v>
                </c:pt>
                <c:pt idx="532">
                  <c:v>1859.1</c:v>
                </c:pt>
                <c:pt idx="533">
                  <c:v>1997.6</c:v>
                </c:pt>
                <c:pt idx="534">
                  <c:v>2112.1</c:v>
                </c:pt>
                <c:pt idx="535">
                  <c:v>2203.1</c:v>
                </c:pt>
                <c:pt idx="536">
                  <c:v>2264.6</c:v>
                </c:pt>
                <c:pt idx="537">
                  <c:v>2305.1</c:v>
                </c:pt>
                <c:pt idx="538">
                  <c:v>2318.6</c:v>
                </c:pt>
                <c:pt idx="539">
                  <c:v>2306.1</c:v>
                </c:pt>
                <c:pt idx="540">
                  <c:v>2267.1</c:v>
                </c:pt>
                <c:pt idx="541">
                  <c:v>2205.1</c:v>
                </c:pt>
                <c:pt idx="542">
                  <c:v>2114.6</c:v>
                </c:pt>
                <c:pt idx="543">
                  <c:v>2003.1</c:v>
                </c:pt>
                <c:pt idx="544">
                  <c:v>1866.6</c:v>
                </c:pt>
                <c:pt idx="545">
                  <c:v>-3756.4</c:v>
                </c:pt>
                <c:pt idx="546">
                  <c:v>-3756.4</c:v>
                </c:pt>
                <c:pt idx="547">
                  <c:v>-3756.4</c:v>
                </c:pt>
                <c:pt idx="548">
                  <c:v>-3756.4</c:v>
                </c:pt>
                <c:pt idx="549">
                  <c:v>-3756.4</c:v>
                </c:pt>
                <c:pt idx="550">
                  <c:v>-3756.4</c:v>
                </c:pt>
                <c:pt idx="551">
                  <c:v>-3756.4</c:v>
                </c:pt>
                <c:pt idx="552">
                  <c:v>-3756.4</c:v>
                </c:pt>
                <c:pt idx="553">
                  <c:v>-3756.4</c:v>
                </c:pt>
                <c:pt idx="554">
                  <c:v>-3756.4</c:v>
                </c:pt>
                <c:pt idx="555">
                  <c:v>-3756.4</c:v>
                </c:pt>
                <c:pt idx="556">
                  <c:v>-3756.4</c:v>
                </c:pt>
                <c:pt idx="557">
                  <c:v>-3756.4</c:v>
                </c:pt>
                <c:pt idx="558">
                  <c:v>-3756.4</c:v>
                </c:pt>
                <c:pt idx="559">
                  <c:v>-3756.4</c:v>
                </c:pt>
                <c:pt idx="560">
                  <c:v>-3756.4</c:v>
                </c:pt>
                <c:pt idx="561">
                  <c:v>-3756.4</c:v>
                </c:pt>
                <c:pt idx="562">
                  <c:v>-3756.4</c:v>
                </c:pt>
                <c:pt idx="563">
                  <c:v>-3756.4</c:v>
                </c:pt>
                <c:pt idx="564">
                  <c:v>-3756.4</c:v>
                </c:pt>
                <c:pt idx="565">
                  <c:v>-3756.4</c:v>
                </c:pt>
                <c:pt idx="566">
                  <c:v>-3756.4</c:v>
                </c:pt>
                <c:pt idx="567">
                  <c:v>-3756.4</c:v>
                </c:pt>
                <c:pt idx="568">
                  <c:v>-3756.4</c:v>
                </c:pt>
                <c:pt idx="569">
                  <c:v>-3756.4</c:v>
                </c:pt>
                <c:pt idx="570">
                  <c:v>-3756.4</c:v>
                </c:pt>
                <c:pt idx="571">
                  <c:v>-3756.4</c:v>
                </c:pt>
                <c:pt idx="572">
                  <c:v>-3756.4</c:v>
                </c:pt>
                <c:pt idx="573">
                  <c:v>-3756.4</c:v>
                </c:pt>
                <c:pt idx="574">
                  <c:v>-3756.4</c:v>
                </c:pt>
                <c:pt idx="575">
                  <c:v>-3756.4</c:v>
                </c:pt>
                <c:pt idx="576">
                  <c:v>-3756.4</c:v>
                </c:pt>
                <c:pt idx="577">
                  <c:v>-3756.4</c:v>
                </c:pt>
                <c:pt idx="578">
                  <c:v>-3756.4</c:v>
                </c:pt>
                <c:pt idx="579">
                  <c:v>-3756.4</c:v>
                </c:pt>
                <c:pt idx="580">
                  <c:v>-519.40000000000009</c:v>
                </c:pt>
                <c:pt idx="581">
                  <c:v>440.09999999999991</c:v>
                </c:pt>
                <c:pt idx="582">
                  <c:v>535.59999999999991</c:v>
                </c:pt>
                <c:pt idx="583">
                  <c:v>614.09999999999991</c:v>
                </c:pt>
                <c:pt idx="584">
                  <c:v>674.59999999999991</c:v>
                </c:pt>
                <c:pt idx="585">
                  <c:v>716.59999999999991</c:v>
                </c:pt>
                <c:pt idx="586">
                  <c:v>742.09999999999991</c:v>
                </c:pt>
                <c:pt idx="587">
                  <c:v>746.59999999999991</c:v>
                </c:pt>
                <c:pt idx="588">
                  <c:v>733.59999999999991</c:v>
                </c:pt>
                <c:pt idx="589">
                  <c:v>702.09999999999991</c:v>
                </c:pt>
                <c:pt idx="590">
                  <c:v>652.59999999999991</c:v>
                </c:pt>
                <c:pt idx="591">
                  <c:v>582.09999999999991</c:v>
                </c:pt>
                <c:pt idx="592">
                  <c:v>495.09999999999991</c:v>
                </c:pt>
                <c:pt idx="593">
                  <c:v>390.59999999999991</c:v>
                </c:pt>
                <c:pt idx="594">
                  <c:v>268.09999999999945</c:v>
                </c:pt>
                <c:pt idx="595">
                  <c:v>127.09999999999991</c:v>
                </c:pt>
                <c:pt idx="596">
                  <c:v>-29.400000000000091</c:v>
                </c:pt>
                <c:pt idx="597">
                  <c:v>-200.90000000000009</c:v>
                </c:pt>
                <c:pt idx="598">
                  <c:v>-387.40000000000009</c:v>
                </c:pt>
                <c:pt idx="599">
                  <c:v>-589.40000000000009</c:v>
                </c:pt>
                <c:pt idx="600">
                  <c:v>-802.40000000000009</c:v>
                </c:pt>
                <c:pt idx="601">
                  <c:v>-1029.9000000000001</c:v>
                </c:pt>
                <c:pt idx="602">
                  <c:v>1323.6999999999994</c:v>
                </c:pt>
                <c:pt idx="603">
                  <c:v>922.90000000000009</c:v>
                </c:pt>
                <c:pt idx="604">
                  <c:v>514.89999999999964</c:v>
                </c:pt>
                <c:pt idx="605">
                  <c:v>90.099999999999454</c:v>
                </c:pt>
                <c:pt idx="606">
                  <c:v>-345.90000000000009</c:v>
                </c:pt>
                <c:pt idx="607">
                  <c:v>-792.30000000000018</c:v>
                </c:pt>
                <c:pt idx="608">
                  <c:v>-1243.5000000000002</c:v>
                </c:pt>
                <c:pt idx="609">
                  <c:v>-1701.1000000000004</c:v>
                </c:pt>
                <c:pt idx="610">
                  <c:v>-1955.5000000000002</c:v>
                </c:pt>
                <c:pt idx="611">
                  <c:v>-1994.7000000000003</c:v>
                </c:pt>
                <c:pt idx="612">
                  <c:v>-1808.3000000000002</c:v>
                </c:pt>
                <c:pt idx="613">
                  <c:v>-1181.1000000000001</c:v>
                </c:pt>
                <c:pt idx="614">
                  <c:v>-563.5</c:v>
                </c:pt>
                <c:pt idx="615">
                  <c:v>48.499999999999545</c:v>
                </c:pt>
                <c:pt idx="616">
                  <c:v>648.5</c:v>
                </c:pt>
                <c:pt idx="617">
                  <c:v>1237.2999999999997</c:v>
                </c:pt>
                <c:pt idx="618">
                  <c:v>1805.3000000000002</c:v>
                </c:pt>
                <c:pt idx="619">
                  <c:v>2354.8999999999996</c:v>
                </c:pt>
                <c:pt idx="620">
                  <c:v>2886.0999999999995</c:v>
                </c:pt>
                <c:pt idx="621">
                  <c:v>3390.8999999999996</c:v>
                </c:pt>
                <c:pt idx="622">
                  <c:v>3874.1000000000004</c:v>
                </c:pt>
                <c:pt idx="623">
                  <c:v>4326.0999999999995</c:v>
                </c:pt>
                <c:pt idx="624">
                  <c:v>4753.3</c:v>
                </c:pt>
                <c:pt idx="625">
                  <c:v>5146.0999999999995</c:v>
                </c:pt>
                <c:pt idx="626">
                  <c:v>5504.5</c:v>
                </c:pt>
                <c:pt idx="627">
                  <c:v>5830.0999999999995</c:v>
                </c:pt>
                <c:pt idx="628">
                  <c:v>6121.3</c:v>
                </c:pt>
                <c:pt idx="629">
                  <c:v>6373.3</c:v>
                </c:pt>
                <c:pt idx="630">
                  <c:v>6587.7</c:v>
                </c:pt>
                <c:pt idx="631">
                  <c:v>6763.7</c:v>
                </c:pt>
                <c:pt idx="632">
                  <c:v>6900.4999999999991</c:v>
                </c:pt>
                <c:pt idx="633">
                  <c:v>6994.9000000000005</c:v>
                </c:pt>
                <c:pt idx="634">
                  <c:v>7053.3</c:v>
                </c:pt>
                <c:pt idx="635">
                  <c:v>7062.8999999999987</c:v>
                </c:pt>
                <c:pt idx="636">
                  <c:v>7034.9000000000005</c:v>
                </c:pt>
                <c:pt idx="637">
                  <c:v>6990.8999999999987</c:v>
                </c:pt>
                <c:pt idx="638">
                  <c:v>6857.3</c:v>
                </c:pt>
                <c:pt idx="639">
                  <c:v>6708.4999999999991</c:v>
                </c:pt>
                <c:pt idx="640">
                  <c:v>6518.8999999999987</c:v>
                </c:pt>
                <c:pt idx="641">
                  <c:v>6293.3</c:v>
                </c:pt>
                <c:pt idx="642">
                  <c:v>-2656.3</c:v>
                </c:pt>
                <c:pt idx="643">
                  <c:v>-2656.3</c:v>
                </c:pt>
                <c:pt idx="644">
                  <c:v>-2656.3</c:v>
                </c:pt>
                <c:pt idx="645">
                  <c:v>-2656.3</c:v>
                </c:pt>
                <c:pt idx="646">
                  <c:v>-2656.3</c:v>
                </c:pt>
                <c:pt idx="647">
                  <c:v>-2656.3</c:v>
                </c:pt>
                <c:pt idx="648">
                  <c:v>-2656.3</c:v>
                </c:pt>
                <c:pt idx="649">
                  <c:v>-2656.3</c:v>
                </c:pt>
                <c:pt idx="650">
                  <c:v>-2656.3</c:v>
                </c:pt>
                <c:pt idx="651">
                  <c:v>-2656.3</c:v>
                </c:pt>
                <c:pt idx="652">
                  <c:v>-2656.3</c:v>
                </c:pt>
                <c:pt idx="653">
                  <c:v>-2656.3</c:v>
                </c:pt>
                <c:pt idx="654">
                  <c:v>-2656.3</c:v>
                </c:pt>
                <c:pt idx="655">
                  <c:v>-2656.3</c:v>
                </c:pt>
                <c:pt idx="656">
                  <c:v>-2656.3</c:v>
                </c:pt>
                <c:pt idx="657">
                  <c:v>-2656.3</c:v>
                </c:pt>
                <c:pt idx="658">
                  <c:v>-2656.3</c:v>
                </c:pt>
                <c:pt idx="659">
                  <c:v>-2656.3</c:v>
                </c:pt>
                <c:pt idx="660">
                  <c:v>-2656.3</c:v>
                </c:pt>
                <c:pt idx="661">
                  <c:v>-2656.3</c:v>
                </c:pt>
                <c:pt idx="662">
                  <c:v>-2656.3</c:v>
                </c:pt>
                <c:pt idx="663">
                  <c:v>-2656.3</c:v>
                </c:pt>
                <c:pt idx="664">
                  <c:v>-2656.3</c:v>
                </c:pt>
                <c:pt idx="665">
                  <c:v>-2656.3</c:v>
                </c:pt>
                <c:pt idx="666">
                  <c:v>-2656.3</c:v>
                </c:pt>
                <c:pt idx="667">
                  <c:v>-2656.3</c:v>
                </c:pt>
                <c:pt idx="668">
                  <c:v>-2656.3</c:v>
                </c:pt>
                <c:pt idx="669">
                  <c:v>-2656.3</c:v>
                </c:pt>
                <c:pt idx="670">
                  <c:v>-2656.3</c:v>
                </c:pt>
                <c:pt idx="671">
                  <c:v>-2656.3</c:v>
                </c:pt>
                <c:pt idx="672">
                  <c:v>-2656.3</c:v>
                </c:pt>
                <c:pt idx="673">
                  <c:v>-2656.3</c:v>
                </c:pt>
                <c:pt idx="674">
                  <c:v>-2656.3</c:v>
                </c:pt>
                <c:pt idx="675">
                  <c:v>-2656.3</c:v>
                </c:pt>
                <c:pt idx="676">
                  <c:v>-2656.3</c:v>
                </c:pt>
                <c:pt idx="677">
                  <c:v>3913.2999999999993</c:v>
                </c:pt>
                <c:pt idx="678">
                  <c:v>4088.4999999999991</c:v>
                </c:pt>
                <c:pt idx="679">
                  <c:v>4237.3</c:v>
                </c:pt>
                <c:pt idx="680">
                  <c:v>4357.2999999999993</c:v>
                </c:pt>
                <c:pt idx="681">
                  <c:v>4449.2999999999993</c:v>
                </c:pt>
                <c:pt idx="682">
                  <c:v>4511.7000000000007</c:v>
                </c:pt>
                <c:pt idx="683">
                  <c:v>4546.0999999999995</c:v>
                </c:pt>
                <c:pt idx="684">
                  <c:v>4546.8999999999996</c:v>
                </c:pt>
                <c:pt idx="685">
                  <c:v>4521.2999999999993</c:v>
                </c:pt>
                <c:pt idx="686">
                  <c:v>4463.7</c:v>
                </c:pt>
                <c:pt idx="687">
                  <c:v>4376.5</c:v>
                </c:pt>
                <c:pt idx="688">
                  <c:v>4259.7</c:v>
                </c:pt>
                <c:pt idx="689">
                  <c:v>4114.9000000000005</c:v>
                </c:pt>
                <c:pt idx="690">
                  <c:v>3942.0999999999995</c:v>
                </c:pt>
                <c:pt idx="691">
                  <c:v>3740.5</c:v>
                </c:pt>
                <c:pt idx="692">
                  <c:v>3512.5</c:v>
                </c:pt>
                <c:pt idx="693">
                  <c:v>3255.7</c:v>
                </c:pt>
                <c:pt idx="694">
                  <c:v>2977.2999999999993</c:v>
                </c:pt>
                <c:pt idx="695">
                  <c:v>2673.3</c:v>
                </c:pt>
                <c:pt idx="696">
                  <c:v>2346.8999999999996</c:v>
                </c:pt>
                <c:pt idx="697">
                  <c:v>1998.8999999999996</c:v>
                </c:pt>
                <c:pt idx="698">
                  <c:v>1635.6999999999998</c:v>
                </c:pt>
                <c:pt idx="699">
                  <c:v>1251.6999999999998</c:v>
                </c:pt>
                <c:pt idx="700">
                  <c:v>850.90000000000009</c:v>
                </c:pt>
                <c:pt idx="701">
                  <c:v>433.29999999999973</c:v>
                </c:pt>
                <c:pt idx="702">
                  <c:v>6.0999999999999091</c:v>
                </c:pt>
                <c:pt idx="703">
                  <c:v>-433.10000000000036</c:v>
                </c:pt>
                <c:pt idx="704">
                  <c:v>-879.5</c:v>
                </c:pt>
                <c:pt idx="705">
                  <c:v>-1333.1000000000004</c:v>
                </c:pt>
                <c:pt idx="706">
                  <c:v>-1789.9</c:v>
                </c:pt>
                <c:pt idx="707">
                  <c:v>-1962.7000000000003</c:v>
                </c:pt>
                <c:pt idx="708">
                  <c:v>-2000.3000000000002</c:v>
                </c:pt>
                <c:pt idx="709">
                  <c:v>-1686.7000000000003</c:v>
                </c:pt>
                <c:pt idx="710">
                  <c:v>-1062.7000000000003</c:v>
                </c:pt>
                <c:pt idx="711">
                  <c:v>-444.30000000000018</c:v>
                </c:pt>
                <c:pt idx="712">
                  <c:v>165.29999999999973</c:v>
                </c:pt>
                <c:pt idx="713">
                  <c:v>762.09999999999945</c:v>
                </c:pt>
                <c:pt idx="714">
                  <c:v>1344.5</c:v>
                </c:pt>
                <c:pt idx="715">
                  <c:v>1910.8999999999996</c:v>
                </c:pt>
                <c:pt idx="716">
                  <c:v>2458.8999999999996</c:v>
                </c:pt>
                <c:pt idx="717">
                  <c:v>2982.9000000000005</c:v>
                </c:pt>
                <c:pt idx="718">
                  <c:v>3484.5</c:v>
                </c:pt>
                <c:pt idx="719">
                  <c:v>3962.0999999999995</c:v>
                </c:pt>
                <c:pt idx="720">
                  <c:v>4410.8999999999996</c:v>
                </c:pt>
                <c:pt idx="721">
                  <c:v>4827.7</c:v>
                </c:pt>
                <c:pt idx="722">
                  <c:v>5216.4999999999991</c:v>
                </c:pt>
                <c:pt idx="723">
                  <c:v>5571.7</c:v>
                </c:pt>
                <c:pt idx="724">
                  <c:v>5889.3</c:v>
                </c:pt>
                <c:pt idx="725">
                  <c:v>6173.3</c:v>
                </c:pt>
                <c:pt idx="726">
                  <c:v>6418.8999999999987</c:v>
                </c:pt>
                <c:pt idx="727">
                  <c:v>6625.3</c:v>
                </c:pt>
                <c:pt idx="728">
                  <c:v>6794.0999999999995</c:v>
                </c:pt>
                <c:pt idx="729">
                  <c:v>6921.3</c:v>
                </c:pt>
                <c:pt idx="730">
                  <c:v>6998.9000000000005</c:v>
                </c:pt>
                <c:pt idx="731">
                  <c:v>7053.3</c:v>
                </c:pt>
                <c:pt idx="732">
                  <c:v>7061.3</c:v>
                </c:pt>
                <c:pt idx="733">
                  <c:v>7023.7</c:v>
                </c:pt>
                <c:pt idx="734">
                  <c:v>6949.3</c:v>
                </c:pt>
                <c:pt idx="735">
                  <c:v>6830.0999999999995</c:v>
                </c:pt>
                <c:pt idx="736">
                  <c:v>6675.7</c:v>
                </c:pt>
                <c:pt idx="737">
                  <c:v>6479.7</c:v>
                </c:pt>
                <c:pt idx="738">
                  <c:v>6244.4999999999991</c:v>
                </c:pt>
                <c:pt idx="739">
                  <c:v>-2656.3</c:v>
                </c:pt>
                <c:pt idx="740">
                  <c:v>-2656.3</c:v>
                </c:pt>
                <c:pt idx="741">
                  <c:v>-2656.3</c:v>
                </c:pt>
                <c:pt idx="742">
                  <c:v>-2656.3</c:v>
                </c:pt>
                <c:pt idx="743">
                  <c:v>-2656.3</c:v>
                </c:pt>
                <c:pt idx="744">
                  <c:v>-2656.3</c:v>
                </c:pt>
                <c:pt idx="745">
                  <c:v>-2656.3</c:v>
                </c:pt>
                <c:pt idx="746">
                  <c:v>-2656.3</c:v>
                </c:pt>
                <c:pt idx="747">
                  <c:v>-2656.3</c:v>
                </c:pt>
                <c:pt idx="748">
                  <c:v>-2656.3</c:v>
                </c:pt>
                <c:pt idx="749">
                  <c:v>-2656.3</c:v>
                </c:pt>
                <c:pt idx="750">
                  <c:v>-2656.3</c:v>
                </c:pt>
                <c:pt idx="751">
                  <c:v>-2656.3</c:v>
                </c:pt>
                <c:pt idx="752">
                  <c:v>-2656.3</c:v>
                </c:pt>
                <c:pt idx="753">
                  <c:v>-2656.3</c:v>
                </c:pt>
                <c:pt idx="754">
                  <c:v>-2656.3</c:v>
                </c:pt>
                <c:pt idx="755">
                  <c:v>-2656.3</c:v>
                </c:pt>
                <c:pt idx="756">
                  <c:v>-2656.3</c:v>
                </c:pt>
                <c:pt idx="757">
                  <c:v>-2656.3</c:v>
                </c:pt>
                <c:pt idx="758">
                  <c:v>-2656.3</c:v>
                </c:pt>
                <c:pt idx="759">
                  <c:v>-2656.3</c:v>
                </c:pt>
                <c:pt idx="760">
                  <c:v>-2656.3</c:v>
                </c:pt>
                <c:pt idx="761">
                  <c:v>-2656.3</c:v>
                </c:pt>
                <c:pt idx="762">
                  <c:v>-2656.3</c:v>
                </c:pt>
                <c:pt idx="763">
                  <c:v>-2656.3</c:v>
                </c:pt>
                <c:pt idx="764">
                  <c:v>-2656.3</c:v>
                </c:pt>
                <c:pt idx="765">
                  <c:v>-2656.3</c:v>
                </c:pt>
                <c:pt idx="766">
                  <c:v>-2656.3</c:v>
                </c:pt>
                <c:pt idx="767">
                  <c:v>-2656.3</c:v>
                </c:pt>
                <c:pt idx="768">
                  <c:v>-2656.3</c:v>
                </c:pt>
                <c:pt idx="769">
                  <c:v>-2656.3</c:v>
                </c:pt>
                <c:pt idx="770">
                  <c:v>-2656.3</c:v>
                </c:pt>
                <c:pt idx="771">
                  <c:v>-2656.3</c:v>
                </c:pt>
                <c:pt idx="772">
                  <c:v>-2656.3</c:v>
                </c:pt>
                <c:pt idx="773">
                  <c:v>-2656.3</c:v>
                </c:pt>
                <c:pt idx="774">
                  <c:v>3950.0999999999995</c:v>
                </c:pt>
                <c:pt idx="775">
                  <c:v>4122.8999999999996</c:v>
                </c:pt>
                <c:pt idx="776">
                  <c:v>4262.8999999999987</c:v>
                </c:pt>
                <c:pt idx="777">
                  <c:v>4376.5</c:v>
                </c:pt>
                <c:pt idx="778">
                  <c:v>4463.7</c:v>
                </c:pt>
                <c:pt idx="779">
                  <c:v>4520.5</c:v>
                </c:pt>
                <c:pt idx="780">
                  <c:v>4548.5</c:v>
                </c:pt>
                <c:pt idx="781">
                  <c:v>4544.4999999999991</c:v>
                </c:pt>
                <c:pt idx="782">
                  <c:v>4514.0999999999995</c:v>
                </c:pt>
                <c:pt idx="783">
                  <c:v>4449.2999999999993</c:v>
                </c:pt>
                <c:pt idx="784">
                  <c:v>4358.8999999999996</c:v>
                </c:pt>
                <c:pt idx="785">
                  <c:v>4234.9000000000005</c:v>
                </c:pt>
                <c:pt idx="786">
                  <c:v>4083.7000000000007</c:v>
                </c:pt>
                <c:pt idx="787">
                  <c:v>3906.0999999999995</c:v>
                </c:pt>
                <c:pt idx="788">
                  <c:v>3699.7</c:v>
                </c:pt>
                <c:pt idx="789">
                  <c:v>3465.3</c:v>
                </c:pt>
                <c:pt idx="790">
                  <c:v>3204.4999999999991</c:v>
                </c:pt>
                <c:pt idx="791">
                  <c:v>2922.0999999999995</c:v>
                </c:pt>
                <c:pt idx="792">
                  <c:v>2613.2999999999993</c:v>
                </c:pt>
                <c:pt idx="793">
                  <c:v>2282.0999999999995</c:v>
                </c:pt>
                <c:pt idx="794">
                  <c:v>1929.3000000000002</c:v>
                </c:pt>
                <c:pt idx="795">
                  <c:v>1557.3000000000002</c:v>
                </c:pt>
                <c:pt idx="796">
                  <c:v>1173.2999999999997</c:v>
                </c:pt>
                <c:pt idx="797">
                  <c:v>771.69999999999982</c:v>
                </c:pt>
                <c:pt idx="798">
                  <c:v>352.5</c:v>
                </c:pt>
                <c:pt idx="799">
                  <c:v>-77.099999999999909</c:v>
                </c:pt>
                <c:pt idx="800">
                  <c:v>-516.30000000000018</c:v>
                </c:pt>
                <c:pt idx="801">
                  <c:v>-965.10000000000036</c:v>
                </c:pt>
                <c:pt idx="802">
                  <c:v>-1420.3000000000002</c:v>
                </c:pt>
                <c:pt idx="803">
                  <c:v>-1877.9</c:v>
                </c:pt>
                <c:pt idx="804">
                  <c:v>-1969.9</c:v>
                </c:pt>
                <c:pt idx="805">
                  <c:v>-2008.3000000000002</c:v>
                </c:pt>
                <c:pt idx="806">
                  <c:v>-1565.9</c:v>
                </c:pt>
                <c:pt idx="807">
                  <c:v>-942.70000000000027</c:v>
                </c:pt>
                <c:pt idx="808">
                  <c:v>-325.90000000000055</c:v>
                </c:pt>
                <c:pt idx="809">
                  <c:v>282.09999999999991</c:v>
                </c:pt>
                <c:pt idx="810">
                  <c:v>874.89999999999964</c:v>
                </c:pt>
                <c:pt idx="811">
                  <c:v>1455.6999999999998</c:v>
                </c:pt>
                <c:pt idx="812">
                  <c:v>2018.8999999999996</c:v>
                </c:pt>
                <c:pt idx="813">
                  <c:v>2562.8999999999996</c:v>
                </c:pt>
                <c:pt idx="814">
                  <c:v>3082.9000000000005</c:v>
                </c:pt>
                <c:pt idx="815">
                  <c:v>3583.7</c:v>
                </c:pt>
                <c:pt idx="816">
                  <c:v>4053.3</c:v>
                </c:pt>
                <c:pt idx="817">
                  <c:v>4494.8999999999996</c:v>
                </c:pt>
                <c:pt idx="818">
                  <c:v>4906.0999999999995</c:v>
                </c:pt>
                <c:pt idx="819">
                  <c:v>5287.7</c:v>
                </c:pt>
                <c:pt idx="820">
                  <c:v>5634.9000000000005</c:v>
                </c:pt>
                <c:pt idx="821">
                  <c:v>5946.8999999999987</c:v>
                </c:pt>
                <c:pt idx="822">
                  <c:v>6223.7</c:v>
                </c:pt>
                <c:pt idx="823">
                  <c:v>6461.3</c:v>
                </c:pt>
                <c:pt idx="824">
                  <c:v>6659.7</c:v>
                </c:pt>
                <c:pt idx="825">
                  <c:v>6822.1000000000013</c:v>
                </c:pt>
                <c:pt idx="826">
                  <c:v>6940.5000000000009</c:v>
                </c:pt>
                <c:pt idx="827">
                  <c:v>7021.3</c:v>
                </c:pt>
                <c:pt idx="828">
                  <c:v>7059.7</c:v>
                </c:pt>
                <c:pt idx="829">
                  <c:v>7057.3</c:v>
                </c:pt>
                <c:pt idx="830">
                  <c:v>7013.3</c:v>
                </c:pt>
                <c:pt idx="831">
                  <c:v>6930.0999999999995</c:v>
                </c:pt>
                <c:pt idx="832">
                  <c:v>6804.5000000000009</c:v>
                </c:pt>
                <c:pt idx="833">
                  <c:v>6639.7</c:v>
                </c:pt>
                <c:pt idx="834">
                  <c:v>6435.7</c:v>
                </c:pt>
                <c:pt idx="835">
                  <c:v>6195.7</c:v>
                </c:pt>
                <c:pt idx="836">
                  <c:v>-2656.3</c:v>
                </c:pt>
                <c:pt idx="837">
                  <c:v>-2656.3</c:v>
                </c:pt>
                <c:pt idx="838">
                  <c:v>-2656.3</c:v>
                </c:pt>
                <c:pt idx="839">
                  <c:v>-2656.3</c:v>
                </c:pt>
                <c:pt idx="840">
                  <c:v>-2656.3</c:v>
                </c:pt>
                <c:pt idx="841">
                  <c:v>-2656.3</c:v>
                </c:pt>
                <c:pt idx="842">
                  <c:v>-2656.3</c:v>
                </c:pt>
                <c:pt idx="843">
                  <c:v>-2656.3</c:v>
                </c:pt>
                <c:pt idx="844">
                  <c:v>-2656.3</c:v>
                </c:pt>
                <c:pt idx="845">
                  <c:v>-2656.3</c:v>
                </c:pt>
                <c:pt idx="846">
                  <c:v>-2656.3</c:v>
                </c:pt>
                <c:pt idx="847">
                  <c:v>-2656.3</c:v>
                </c:pt>
                <c:pt idx="848">
                  <c:v>-2656.3</c:v>
                </c:pt>
                <c:pt idx="849">
                  <c:v>-2656.3</c:v>
                </c:pt>
                <c:pt idx="850">
                  <c:v>-2656.3</c:v>
                </c:pt>
                <c:pt idx="851">
                  <c:v>-2656.3</c:v>
                </c:pt>
                <c:pt idx="852">
                  <c:v>-2656.3</c:v>
                </c:pt>
                <c:pt idx="853">
                  <c:v>-2656.3</c:v>
                </c:pt>
                <c:pt idx="854">
                  <c:v>-2656.3</c:v>
                </c:pt>
                <c:pt idx="855">
                  <c:v>-2656.3</c:v>
                </c:pt>
                <c:pt idx="856">
                  <c:v>-2656.3</c:v>
                </c:pt>
                <c:pt idx="857">
                  <c:v>-2656.3</c:v>
                </c:pt>
                <c:pt idx="858">
                  <c:v>-2656.3</c:v>
                </c:pt>
                <c:pt idx="859">
                  <c:v>-2656.3</c:v>
                </c:pt>
                <c:pt idx="860">
                  <c:v>-2656.3</c:v>
                </c:pt>
                <c:pt idx="861">
                  <c:v>-2656.3</c:v>
                </c:pt>
                <c:pt idx="862">
                  <c:v>-2656.3</c:v>
                </c:pt>
                <c:pt idx="863">
                  <c:v>-2656.3</c:v>
                </c:pt>
                <c:pt idx="864">
                  <c:v>-2656.3</c:v>
                </c:pt>
                <c:pt idx="865">
                  <c:v>-2656.3</c:v>
                </c:pt>
                <c:pt idx="866">
                  <c:v>-2656.3</c:v>
                </c:pt>
                <c:pt idx="867">
                  <c:v>-2656.3</c:v>
                </c:pt>
                <c:pt idx="868">
                  <c:v>-2656.3</c:v>
                </c:pt>
                <c:pt idx="869">
                  <c:v>-2656.3</c:v>
                </c:pt>
                <c:pt idx="870">
                  <c:v>-2656.3</c:v>
                </c:pt>
                <c:pt idx="871">
                  <c:v>3979.7</c:v>
                </c:pt>
                <c:pt idx="872">
                  <c:v>4149.2999999999993</c:v>
                </c:pt>
                <c:pt idx="873">
                  <c:v>4287.7</c:v>
                </c:pt>
                <c:pt idx="874">
                  <c:v>4395.7</c:v>
                </c:pt>
                <c:pt idx="875">
                  <c:v>4476.5</c:v>
                </c:pt>
                <c:pt idx="876">
                  <c:v>4526.0999999999995</c:v>
                </c:pt>
                <c:pt idx="877">
                  <c:v>4549.2999999999993</c:v>
                </c:pt>
                <c:pt idx="878">
                  <c:v>4542.0999999999995</c:v>
                </c:pt>
                <c:pt idx="879">
                  <c:v>4510.8999999999996</c:v>
                </c:pt>
                <c:pt idx="880">
                  <c:v>4434.0999999999995</c:v>
                </c:pt>
                <c:pt idx="881">
                  <c:v>4335.7</c:v>
                </c:pt>
                <c:pt idx="882">
                  <c:v>4208.4999999999991</c:v>
                </c:pt>
                <c:pt idx="883">
                  <c:v>4050.9000000000005</c:v>
                </c:pt>
                <c:pt idx="884">
                  <c:v>3868.5</c:v>
                </c:pt>
                <c:pt idx="885">
                  <c:v>3655.7</c:v>
                </c:pt>
                <c:pt idx="886">
                  <c:v>3414.9000000000005</c:v>
                </c:pt>
                <c:pt idx="887">
                  <c:v>3152.5</c:v>
                </c:pt>
                <c:pt idx="888">
                  <c:v>2868.5</c:v>
                </c:pt>
                <c:pt idx="889">
                  <c:v>2550.9000000000005</c:v>
                </c:pt>
                <c:pt idx="890">
                  <c:v>2215.6999999999998</c:v>
                </c:pt>
                <c:pt idx="891">
                  <c:v>1861.3000000000002</c:v>
                </c:pt>
                <c:pt idx="892">
                  <c:v>1486.0999999999995</c:v>
                </c:pt>
                <c:pt idx="893">
                  <c:v>1098.8999999999996</c:v>
                </c:pt>
                <c:pt idx="894">
                  <c:v>690.90000000000009</c:v>
                </c:pt>
                <c:pt idx="895">
                  <c:v>270.89999999999964</c:v>
                </c:pt>
                <c:pt idx="896">
                  <c:v>-161.09999999999991</c:v>
                </c:pt>
                <c:pt idx="897">
                  <c:v>-603.50000000000045</c:v>
                </c:pt>
                <c:pt idx="898">
                  <c:v>-1052.3000000000002</c:v>
                </c:pt>
                <c:pt idx="899">
                  <c:v>-1507.5000000000002</c:v>
                </c:pt>
                <c:pt idx="900">
                  <c:v>-1937.1000000000001</c:v>
                </c:pt>
                <c:pt idx="901">
                  <c:v>-1977.1000000000004</c:v>
                </c:pt>
                <c:pt idx="902">
                  <c:v>-2016.3000000000002</c:v>
                </c:pt>
                <c:pt idx="903">
                  <c:v>-1445.1000000000001</c:v>
                </c:pt>
                <c:pt idx="904">
                  <c:v>-822.70000000000027</c:v>
                </c:pt>
                <c:pt idx="905">
                  <c:v>-208.30000000000018</c:v>
                </c:pt>
                <c:pt idx="906">
                  <c:v>396.49999999999955</c:v>
                </c:pt>
                <c:pt idx="907">
                  <c:v>985.29999999999927</c:v>
                </c:pt>
                <c:pt idx="908">
                  <c:v>1565.3000000000002</c:v>
                </c:pt>
                <c:pt idx="909">
                  <c:v>2123.6999999999998</c:v>
                </c:pt>
                <c:pt idx="910">
                  <c:v>2664.5</c:v>
                </c:pt>
                <c:pt idx="911">
                  <c:v>3181.2999999999993</c:v>
                </c:pt>
                <c:pt idx="912">
                  <c:v>3669.3</c:v>
                </c:pt>
                <c:pt idx="913">
                  <c:v>4138.1000000000004</c:v>
                </c:pt>
                <c:pt idx="914">
                  <c:v>4576.5</c:v>
                </c:pt>
                <c:pt idx="915">
                  <c:v>4982.8999999999996</c:v>
                </c:pt>
                <c:pt idx="916">
                  <c:v>5357.2999999999993</c:v>
                </c:pt>
                <c:pt idx="917">
                  <c:v>5701.2999999999984</c:v>
                </c:pt>
                <c:pt idx="918">
                  <c:v>6002.0999999999995</c:v>
                </c:pt>
                <c:pt idx="919">
                  <c:v>6270.9000000000005</c:v>
                </c:pt>
                <c:pt idx="920">
                  <c:v>6502.0999999999995</c:v>
                </c:pt>
                <c:pt idx="921">
                  <c:v>6694.9000000000005</c:v>
                </c:pt>
                <c:pt idx="922">
                  <c:v>6845.3</c:v>
                </c:pt>
                <c:pt idx="923">
                  <c:v>6959.7</c:v>
                </c:pt>
                <c:pt idx="924">
                  <c:v>7030.9000000000005</c:v>
                </c:pt>
                <c:pt idx="925">
                  <c:v>7060.5000000000009</c:v>
                </c:pt>
                <c:pt idx="926">
                  <c:v>7050.9000000000005</c:v>
                </c:pt>
                <c:pt idx="927">
                  <c:v>6999.7</c:v>
                </c:pt>
                <c:pt idx="928">
                  <c:v>6908.4999999999991</c:v>
                </c:pt>
                <c:pt idx="929">
                  <c:v>6775.7</c:v>
                </c:pt>
                <c:pt idx="930">
                  <c:v>6604.5000000000009</c:v>
                </c:pt>
                <c:pt idx="931">
                  <c:v>6393.3</c:v>
                </c:pt>
                <c:pt idx="932">
                  <c:v>-2656.3</c:v>
                </c:pt>
                <c:pt idx="933">
                  <c:v>-2656.3</c:v>
                </c:pt>
                <c:pt idx="934">
                  <c:v>-2656.3</c:v>
                </c:pt>
                <c:pt idx="935">
                  <c:v>-2656.3</c:v>
                </c:pt>
                <c:pt idx="936">
                  <c:v>-2656.3</c:v>
                </c:pt>
                <c:pt idx="937">
                  <c:v>-2656.3</c:v>
                </c:pt>
                <c:pt idx="938">
                  <c:v>-2656.3</c:v>
                </c:pt>
                <c:pt idx="939">
                  <c:v>-2656.3</c:v>
                </c:pt>
                <c:pt idx="940">
                  <c:v>-2656.3</c:v>
                </c:pt>
                <c:pt idx="941">
                  <c:v>-2656.3</c:v>
                </c:pt>
                <c:pt idx="942">
                  <c:v>-2656.3</c:v>
                </c:pt>
                <c:pt idx="943">
                  <c:v>-2656.3</c:v>
                </c:pt>
                <c:pt idx="944">
                  <c:v>-2656.3</c:v>
                </c:pt>
                <c:pt idx="945">
                  <c:v>-2656.3</c:v>
                </c:pt>
                <c:pt idx="946">
                  <c:v>-2656.3</c:v>
                </c:pt>
                <c:pt idx="947">
                  <c:v>-2656.3</c:v>
                </c:pt>
                <c:pt idx="948">
                  <c:v>-2656.3</c:v>
                </c:pt>
                <c:pt idx="949">
                  <c:v>-2656.3</c:v>
                </c:pt>
                <c:pt idx="950">
                  <c:v>-2656.3</c:v>
                </c:pt>
                <c:pt idx="951">
                  <c:v>-2656.3</c:v>
                </c:pt>
                <c:pt idx="952">
                  <c:v>-2656.3</c:v>
                </c:pt>
                <c:pt idx="953">
                  <c:v>-2656.3</c:v>
                </c:pt>
                <c:pt idx="954">
                  <c:v>-2656.3</c:v>
                </c:pt>
                <c:pt idx="955">
                  <c:v>-2656.3</c:v>
                </c:pt>
                <c:pt idx="956">
                  <c:v>-2656.3</c:v>
                </c:pt>
                <c:pt idx="957">
                  <c:v>-2656.3</c:v>
                </c:pt>
                <c:pt idx="958">
                  <c:v>-2656.3</c:v>
                </c:pt>
                <c:pt idx="959">
                  <c:v>-2656.3</c:v>
                </c:pt>
                <c:pt idx="960">
                  <c:v>-2656.3</c:v>
                </c:pt>
                <c:pt idx="961">
                  <c:v>-2656.3</c:v>
                </c:pt>
                <c:pt idx="962">
                  <c:v>-2656.3</c:v>
                </c:pt>
                <c:pt idx="963">
                  <c:v>-2656.3</c:v>
                </c:pt>
                <c:pt idx="964">
                  <c:v>-2656.3</c:v>
                </c:pt>
                <c:pt idx="965">
                  <c:v>-2656.3</c:v>
                </c:pt>
                <c:pt idx="966">
                  <c:v>-2656.3</c:v>
                </c:pt>
                <c:pt idx="967">
                  <c:v>-2656.3</c:v>
                </c:pt>
                <c:pt idx="968">
                  <c:v>4018.0999999999995</c:v>
                </c:pt>
                <c:pt idx="969">
                  <c:v>4178.0999999999995</c:v>
                </c:pt>
                <c:pt idx="970">
                  <c:v>4310.1000000000004</c:v>
                </c:pt>
                <c:pt idx="971">
                  <c:v>4414.9000000000005</c:v>
                </c:pt>
                <c:pt idx="972">
                  <c:v>4486.1000000000004</c:v>
                </c:pt>
                <c:pt idx="973">
                  <c:v>4533.3</c:v>
                </c:pt>
                <c:pt idx="974">
                  <c:v>4550.0999999999995</c:v>
                </c:pt>
                <c:pt idx="975">
                  <c:v>4535.7</c:v>
                </c:pt>
                <c:pt idx="976">
                  <c:v>4490.0999999999995</c:v>
                </c:pt>
                <c:pt idx="977">
                  <c:v>4418.0999999999995</c:v>
                </c:pt>
                <c:pt idx="978">
                  <c:v>4314.0999999999995</c:v>
                </c:pt>
                <c:pt idx="979">
                  <c:v>4179.7</c:v>
                </c:pt>
                <c:pt idx="980">
                  <c:v>4020.5</c:v>
                </c:pt>
                <c:pt idx="981">
                  <c:v>3829.2999999999993</c:v>
                </c:pt>
                <c:pt idx="982">
                  <c:v>3611.7</c:v>
                </c:pt>
                <c:pt idx="983">
                  <c:v>3368.5</c:v>
                </c:pt>
                <c:pt idx="984">
                  <c:v>3096.5</c:v>
                </c:pt>
                <c:pt idx="985">
                  <c:v>2806.1000000000004</c:v>
                </c:pt>
                <c:pt idx="986">
                  <c:v>2487.6999999999998</c:v>
                </c:pt>
                <c:pt idx="987">
                  <c:v>2150.0999999999995</c:v>
                </c:pt>
                <c:pt idx="988">
                  <c:v>1790.8999999999996</c:v>
                </c:pt>
                <c:pt idx="989">
                  <c:v>1414.9</c:v>
                </c:pt>
                <c:pt idx="990">
                  <c:v>1010.8999999999996</c:v>
                </c:pt>
                <c:pt idx="991">
                  <c:v>611.69999999999982</c:v>
                </c:pt>
                <c:pt idx="992">
                  <c:v>187.69999999999982</c:v>
                </c:pt>
                <c:pt idx="993">
                  <c:v>-242.70000000000027</c:v>
                </c:pt>
                <c:pt idx="994">
                  <c:v>-689.10000000000014</c:v>
                </c:pt>
                <c:pt idx="995">
                  <c:v>-1138.7000000000003</c:v>
                </c:pt>
                <c:pt idx="996">
                  <c:v>-1595.5000000000002</c:v>
                </c:pt>
                <c:pt idx="997">
                  <c:v>-1945.9</c:v>
                </c:pt>
                <c:pt idx="998">
                  <c:v>-1982.7000000000003</c:v>
                </c:pt>
                <c:pt idx="999">
                  <c:v>-1950.7000000000003</c:v>
                </c:pt>
                <c:pt idx="1000">
                  <c:v>-1324.3000000000002</c:v>
                </c:pt>
                <c:pt idx="1001">
                  <c:v>-704.30000000000018</c:v>
                </c:pt>
                <c:pt idx="1002">
                  <c:v>-90.700000000000273</c:v>
                </c:pt>
                <c:pt idx="1003">
                  <c:v>512.49999999999955</c:v>
                </c:pt>
                <c:pt idx="1004">
                  <c:v>1101.2999999999997</c:v>
                </c:pt>
                <c:pt idx="1005">
                  <c:v>1674.8999999999996</c:v>
                </c:pt>
                <c:pt idx="1006">
                  <c:v>2230.0999999999995</c:v>
                </c:pt>
                <c:pt idx="1007">
                  <c:v>2766.0999999999995</c:v>
                </c:pt>
                <c:pt idx="1008">
                  <c:v>3278.1000000000004</c:v>
                </c:pt>
                <c:pt idx="1009">
                  <c:v>3766.1000000000004</c:v>
                </c:pt>
                <c:pt idx="1010">
                  <c:v>4226.0999999999995</c:v>
                </c:pt>
                <c:pt idx="1011">
                  <c:v>4656.5</c:v>
                </c:pt>
                <c:pt idx="1012">
                  <c:v>5057.2999999999993</c:v>
                </c:pt>
                <c:pt idx="1013">
                  <c:v>5425.3</c:v>
                </c:pt>
                <c:pt idx="1014">
                  <c:v>5758.1000000000013</c:v>
                </c:pt>
                <c:pt idx="1015">
                  <c:v>6058.9000000000005</c:v>
                </c:pt>
                <c:pt idx="1016">
                  <c:v>6318.8999999999987</c:v>
                </c:pt>
                <c:pt idx="1017">
                  <c:v>6543.7</c:v>
                </c:pt>
                <c:pt idx="1018">
                  <c:v>6726.8999999999987</c:v>
                </c:pt>
                <c:pt idx="1019">
                  <c:v>6870.9000000000005</c:v>
                </c:pt>
                <c:pt idx="1020">
                  <c:v>6979.7</c:v>
                </c:pt>
                <c:pt idx="1021">
                  <c:v>7039.7</c:v>
                </c:pt>
                <c:pt idx="1022">
                  <c:v>7062.8999999999987</c:v>
                </c:pt>
                <c:pt idx="1023">
                  <c:v>7044.4999999999991</c:v>
                </c:pt>
                <c:pt idx="1024">
                  <c:v>6986.9000000000005</c:v>
                </c:pt>
                <c:pt idx="1025">
                  <c:v>6886.1000000000013</c:v>
                </c:pt>
                <c:pt idx="1026">
                  <c:v>6742.0999999999995</c:v>
                </c:pt>
                <c:pt idx="1027">
                  <c:v>6566.9000000000005</c:v>
                </c:pt>
                <c:pt idx="1028">
                  <c:v>6346.8999999999987</c:v>
                </c:pt>
                <c:pt idx="1029">
                  <c:v>-2656.3</c:v>
                </c:pt>
                <c:pt idx="1030">
                  <c:v>-2656.3</c:v>
                </c:pt>
                <c:pt idx="1031">
                  <c:v>-2656.3</c:v>
                </c:pt>
                <c:pt idx="1032">
                  <c:v>-2656.3</c:v>
                </c:pt>
                <c:pt idx="1033">
                  <c:v>-2656.3</c:v>
                </c:pt>
                <c:pt idx="1034">
                  <c:v>-2656.3</c:v>
                </c:pt>
                <c:pt idx="1035">
                  <c:v>-2656.3</c:v>
                </c:pt>
                <c:pt idx="1036">
                  <c:v>-2656.3</c:v>
                </c:pt>
                <c:pt idx="1037">
                  <c:v>-2656.3</c:v>
                </c:pt>
                <c:pt idx="1038">
                  <c:v>-2656.3</c:v>
                </c:pt>
                <c:pt idx="1039">
                  <c:v>-2656.3</c:v>
                </c:pt>
                <c:pt idx="1040">
                  <c:v>-2656.3</c:v>
                </c:pt>
                <c:pt idx="1041">
                  <c:v>-2656.3</c:v>
                </c:pt>
                <c:pt idx="1042">
                  <c:v>-2656.3</c:v>
                </c:pt>
                <c:pt idx="1043">
                  <c:v>-2656.3</c:v>
                </c:pt>
                <c:pt idx="1044">
                  <c:v>-2656.3</c:v>
                </c:pt>
                <c:pt idx="1045">
                  <c:v>-2656.3</c:v>
                </c:pt>
                <c:pt idx="1046">
                  <c:v>-2656.3</c:v>
                </c:pt>
                <c:pt idx="1047">
                  <c:v>-2656.3</c:v>
                </c:pt>
                <c:pt idx="1048">
                  <c:v>-2656.3</c:v>
                </c:pt>
                <c:pt idx="1049">
                  <c:v>-2656.3</c:v>
                </c:pt>
                <c:pt idx="1050">
                  <c:v>-2656.3</c:v>
                </c:pt>
                <c:pt idx="1051">
                  <c:v>-2656.3</c:v>
                </c:pt>
                <c:pt idx="1052">
                  <c:v>-2656.3</c:v>
                </c:pt>
                <c:pt idx="1053">
                  <c:v>-2656.3</c:v>
                </c:pt>
                <c:pt idx="1054">
                  <c:v>-2656.3</c:v>
                </c:pt>
                <c:pt idx="1055">
                  <c:v>-2656.3</c:v>
                </c:pt>
                <c:pt idx="1056">
                  <c:v>-2656.3</c:v>
                </c:pt>
                <c:pt idx="1057">
                  <c:v>-2656.3</c:v>
                </c:pt>
                <c:pt idx="1058">
                  <c:v>-2656.3</c:v>
                </c:pt>
                <c:pt idx="1059">
                  <c:v>-2656.3</c:v>
                </c:pt>
                <c:pt idx="1060">
                  <c:v>-2656.3</c:v>
                </c:pt>
                <c:pt idx="1061">
                  <c:v>-2656.3</c:v>
                </c:pt>
                <c:pt idx="1062">
                  <c:v>-2656.3</c:v>
                </c:pt>
                <c:pt idx="1063">
                  <c:v>-2656.3</c:v>
                </c:pt>
                <c:pt idx="1064">
                  <c:v>414.89999999999964</c:v>
                </c:pt>
                <c:pt idx="1065">
                  <c:v>4052.4999999999991</c:v>
                </c:pt>
                <c:pt idx="1066">
                  <c:v>4206.0999999999995</c:v>
                </c:pt>
                <c:pt idx="1067">
                  <c:v>4332.5</c:v>
                </c:pt>
                <c:pt idx="1068">
                  <c:v>4432.5</c:v>
                </c:pt>
                <c:pt idx="1069">
                  <c:v>4500.5</c:v>
                </c:pt>
                <c:pt idx="1070">
                  <c:v>4539.6999999999989</c:v>
                </c:pt>
                <c:pt idx="1071">
                  <c:v>4550.0999999999995</c:v>
                </c:pt>
                <c:pt idx="1072">
                  <c:v>4530.1000000000004</c:v>
                </c:pt>
                <c:pt idx="1073">
                  <c:v>4474.8999999999996</c:v>
                </c:pt>
                <c:pt idx="1074">
                  <c:v>4400.5</c:v>
                </c:pt>
                <c:pt idx="1075">
                  <c:v>4292.5</c:v>
                </c:pt>
                <c:pt idx="1076">
                  <c:v>4152.4999999999991</c:v>
                </c:pt>
                <c:pt idx="1077">
                  <c:v>3985.2999999999993</c:v>
                </c:pt>
                <c:pt idx="1078">
                  <c:v>3790.0999999999995</c:v>
                </c:pt>
                <c:pt idx="1079">
                  <c:v>3566.8999999999996</c:v>
                </c:pt>
                <c:pt idx="1080">
                  <c:v>3317.2999999999993</c:v>
                </c:pt>
                <c:pt idx="1081">
                  <c:v>3045.2999999999993</c:v>
                </c:pt>
                <c:pt idx="1082">
                  <c:v>2740.5</c:v>
                </c:pt>
                <c:pt idx="1083">
                  <c:v>2423.6999999999998</c:v>
                </c:pt>
                <c:pt idx="1084">
                  <c:v>2086.0999999999995</c:v>
                </c:pt>
                <c:pt idx="1085">
                  <c:v>1718.8999999999996</c:v>
                </c:pt>
                <c:pt idx="1086">
                  <c:v>1338.1</c:v>
                </c:pt>
                <c:pt idx="1087">
                  <c:v>945.29999999999973</c:v>
                </c:pt>
                <c:pt idx="1088">
                  <c:v>533.29999999999973</c:v>
                </c:pt>
                <c:pt idx="1089">
                  <c:v>107.69999999999982</c:v>
                </c:pt>
                <c:pt idx="1090">
                  <c:v>-329.10000000000036</c:v>
                </c:pt>
                <c:pt idx="1091">
                  <c:v>-773.10000000000014</c:v>
                </c:pt>
                <c:pt idx="1092">
                  <c:v>-1226.7000000000003</c:v>
                </c:pt>
                <c:pt idx="1093">
                  <c:v>-1682.7000000000003</c:v>
                </c:pt>
                <c:pt idx="1094">
                  <c:v>-1951.5000000000002</c:v>
                </c:pt>
                <c:pt idx="1095">
                  <c:v>-1989.9</c:v>
                </c:pt>
                <c:pt idx="1096">
                  <c:v>-1831.5000000000002</c:v>
                </c:pt>
                <c:pt idx="1097">
                  <c:v>-1201.9000000000001</c:v>
                </c:pt>
                <c:pt idx="1098">
                  <c:v>-584.30000000000018</c:v>
                </c:pt>
                <c:pt idx="1099">
                  <c:v>25.299999999999727</c:v>
                </c:pt>
                <c:pt idx="1100">
                  <c:v>627.70000000000027</c:v>
                </c:pt>
                <c:pt idx="1101">
                  <c:v>1210.8999999999996</c:v>
                </c:pt>
                <c:pt idx="1102">
                  <c:v>1784.5</c:v>
                </c:pt>
                <c:pt idx="1103">
                  <c:v>2333.3000000000002</c:v>
                </c:pt>
                <c:pt idx="1104">
                  <c:v>2866.0999999999995</c:v>
                </c:pt>
                <c:pt idx="1105">
                  <c:v>3374.8999999999996</c:v>
                </c:pt>
                <c:pt idx="1106">
                  <c:v>3858.1000000000004</c:v>
                </c:pt>
                <c:pt idx="1107">
                  <c:v>4310.1000000000004</c:v>
                </c:pt>
                <c:pt idx="1108">
                  <c:v>4730.8999999999996</c:v>
                </c:pt>
                <c:pt idx="1109">
                  <c:v>5130.1000000000004</c:v>
                </c:pt>
                <c:pt idx="1110">
                  <c:v>5493.2999999999993</c:v>
                </c:pt>
                <c:pt idx="1111">
                  <c:v>5818.0999999999995</c:v>
                </c:pt>
                <c:pt idx="1112">
                  <c:v>6107.7</c:v>
                </c:pt>
                <c:pt idx="1113">
                  <c:v>6362.0999999999995</c:v>
                </c:pt>
                <c:pt idx="1114">
                  <c:v>6581.3</c:v>
                </c:pt>
                <c:pt idx="1115">
                  <c:v>6758.9000000000005</c:v>
                </c:pt>
                <c:pt idx="1116">
                  <c:v>6896.5000000000009</c:v>
                </c:pt>
                <c:pt idx="1117">
                  <c:v>6992.4999999999991</c:v>
                </c:pt>
                <c:pt idx="1118">
                  <c:v>7050.0999999999995</c:v>
                </c:pt>
                <c:pt idx="1119">
                  <c:v>7063.7</c:v>
                </c:pt>
                <c:pt idx="1120">
                  <c:v>7034.9000000000005</c:v>
                </c:pt>
                <c:pt idx="1121">
                  <c:v>6970.0999999999995</c:v>
                </c:pt>
                <c:pt idx="1122">
                  <c:v>6862.0999999999995</c:v>
                </c:pt>
                <c:pt idx="1123">
                  <c:v>6713.3</c:v>
                </c:pt>
                <c:pt idx="1124">
                  <c:v>6527.7</c:v>
                </c:pt>
                <c:pt idx="1125">
                  <c:v>6308.4999999999991</c:v>
                </c:pt>
                <c:pt idx="1126">
                  <c:v>-2656.3</c:v>
                </c:pt>
                <c:pt idx="1127">
                  <c:v>-2656.3</c:v>
                </c:pt>
                <c:pt idx="1128">
                  <c:v>-2656.3</c:v>
                </c:pt>
                <c:pt idx="1129">
                  <c:v>-2656.3</c:v>
                </c:pt>
                <c:pt idx="1130">
                  <c:v>-2656.3</c:v>
                </c:pt>
                <c:pt idx="1131">
                  <c:v>-2656.3</c:v>
                </c:pt>
                <c:pt idx="1132">
                  <c:v>-2656.3</c:v>
                </c:pt>
                <c:pt idx="1133">
                  <c:v>-2656.3</c:v>
                </c:pt>
                <c:pt idx="1134">
                  <c:v>-2656.3</c:v>
                </c:pt>
                <c:pt idx="1135">
                  <c:v>-2656.3</c:v>
                </c:pt>
                <c:pt idx="1136">
                  <c:v>-2656.3</c:v>
                </c:pt>
                <c:pt idx="1137">
                  <c:v>-2656.3</c:v>
                </c:pt>
                <c:pt idx="1138">
                  <c:v>-2656.3</c:v>
                </c:pt>
                <c:pt idx="1139">
                  <c:v>-2656.3</c:v>
                </c:pt>
                <c:pt idx="1140">
                  <c:v>-2656.3</c:v>
                </c:pt>
                <c:pt idx="1141">
                  <c:v>-2656.3</c:v>
                </c:pt>
                <c:pt idx="1142">
                  <c:v>-2656.3</c:v>
                </c:pt>
                <c:pt idx="1143">
                  <c:v>-2656.3</c:v>
                </c:pt>
                <c:pt idx="1144">
                  <c:v>-2656.3</c:v>
                </c:pt>
                <c:pt idx="1145">
                  <c:v>-2656.3</c:v>
                </c:pt>
                <c:pt idx="1146">
                  <c:v>-2656.3</c:v>
                </c:pt>
                <c:pt idx="1147">
                  <c:v>-2656.3</c:v>
                </c:pt>
                <c:pt idx="1148">
                  <c:v>-2656.3</c:v>
                </c:pt>
                <c:pt idx="1149">
                  <c:v>-2656.3</c:v>
                </c:pt>
                <c:pt idx="1150">
                  <c:v>-2656.3</c:v>
                </c:pt>
                <c:pt idx="1151">
                  <c:v>-2656.3</c:v>
                </c:pt>
                <c:pt idx="1152">
                  <c:v>-2656.3</c:v>
                </c:pt>
                <c:pt idx="1153">
                  <c:v>-2656.3</c:v>
                </c:pt>
                <c:pt idx="1154">
                  <c:v>-2656.3</c:v>
                </c:pt>
                <c:pt idx="1155">
                  <c:v>-2656.3</c:v>
                </c:pt>
                <c:pt idx="1156">
                  <c:v>-2656.3</c:v>
                </c:pt>
                <c:pt idx="1157">
                  <c:v>-2656.3</c:v>
                </c:pt>
                <c:pt idx="1158">
                  <c:v>-2656.3</c:v>
                </c:pt>
                <c:pt idx="1159">
                  <c:v>-2656.3</c:v>
                </c:pt>
                <c:pt idx="1160">
                  <c:v>-2656.3</c:v>
                </c:pt>
                <c:pt idx="1161">
                  <c:v>3905.3</c:v>
                </c:pt>
                <c:pt idx="1162">
                  <c:v>4083.7000000000007</c:v>
                </c:pt>
                <c:pt idx="1163">
                  <c:v>4234.0999999999995</c:v>
                </c:pt>
                <c:pt idx="1164">
                  <c:v>4354.8999999999996</c:v>
                </c:pt>
                <c:pt idx="1165">
                  <c:v>4447.7000000000007</c:v>
                </c:pt>
                <c:pt idx="1166">
                  <c:v>4509.3</c:v>
                </c:pt>
                <c:pt idx="1167">
                  <c:v>4546.8999999999996</c:v>
                </c:pt>
                <c:pt idx="1168">
                  <c:v>4548.5</c:v>
                </c:pt>
                <c:pt idx="1169">
                  <c:v>4522.1000000000004</c:v>
                </c:pt>
                <c:pt idx="1170">
                  <c:v>4462.8999999999987</c:v>
                </c:pt>
                <c:pt idx="1171">
                  <c:v>4381.3</c:v>
                </c:pt>
                <c:pt idx="1172">
                  <c:v>4266.1000000000004</c:v>
                </c:pt>
                <c:pt idx="1173">
                  <c:v>4124.5000000000009</c:v>
                </c:pt>
                <c:pt idx="1174">
                  <c:v>3950.0999999999995</c:v>
                </c:pt>
                <c:pt idx="1175">
                  <c:v>3748.5</c:v>
                </c:pt>
                <c:pt idx="1176">
                  <c:v>3521.3</c:v>
                </c:pt>
                <c:pt idx="1177">
                  <c:v>3267.7</c:v>
                </c:pt>
                <c:pt idx="1178">
                  <c:v>2992.5</c:v>
                </c:pt>
                <c:pt idx="1179">
                  <c:v>2683.7</c:v>
                </c:pt>
                <c:pt idx="1180">
                  <c:v>2358.0999999999995</c:v>
                </c:pt>
                <c:pt idx="1181">
                  <c:v>2014.9000000000005</c:v>
                </c:pt>
                <c:pt idx="1182">
                  <c:v>1649.2999999999993</c:v>
                </c:pt>
                <c:pt idx="1183">
                  <c:v>1266.0999999999995</c:v>
                </c:pt>
                <c:pt idx="1184">
                  <c:v>862.89999999999964</c:v>
                </c:pt>
                <c:pt idx="1185">
                  <c:v>452.5</c:v>
                </c:pt>
                <c:pt idx="1186">
                  <c:v>22.099999999999909</c:v>
                </c:pt>
                <c:pt idx="1187">
                  <c:v>-413.90000000000009</c:v>
                </c:pt>
                <c:pt idx="1188">
                  <c:v>-861.09999999999991</c:v>
                </c:pt>
                <c:pt idx="1189">
                  <c:v>-1313.1000000000001</c:v>
                </c:pt>
                <c:pt idx="1190">
                  <c:v>-1773.9</c:v>
                </c:pt>
                <c:pt idx="1191">
                  <c:v>-1960.3000000000002</c:v>
                </c:pt>
                <c:pt idx="1192">
                  <c:v>-1997.1000000000004</c:v>
                </c:pt>
                <c:pt idx="1193">
                  <c:v>-1710.7000000000003</c:v>
                </c:pt>
                <c:pt idx="1194">
                  <c:v>-1086.7000000000003</c:v>
                </c:pt>
                <c:pt idx="1195">
                  <c:v>-465.90000000000009</c:v>
                </c:pt>
                <c:pt idx="1196">
                  <c:v>145.29999999999973</c:v>
                </c:pt>
                <c:pt idx="1197">
                  <c:v>742.09999999999991</c:v>
                </c:pt>
                <c:pt idx="1198">
                  <c:v>1322.9</c:v>
                </c:pt>
                <c:pt idx="1199">
                  <c:v>1891.6999999999998</c:v>
                </c:pt>
                <c:pt idx="1200">
                  <c:v>2438.8999999999996</c:v>
                </c:pt>
                <c:pt idx="1201">
                  <c:v>2966.0999999999995</c:v>
                </c:pt>
                <c:pt idx="1202">
                  <c:v>3464.5</c:v>
                </c:pt>
                <c:pt idx="1203">
                  <c:v>3945.3</c:v>
                </c:pt>
                <c:pt idx="1204">
                  <c:v>4395.7</c:v>
                </c:pt>
                <c:pt idx="1205">
                  <c:v>4814.9000000000005</c:v>
                </c:pt>
                <c:pt idx="1206">
                  <c:v>5202.1000000000004</c:v>
                </c:pt>
                <c:pt idx="1207">
                  <c:v>5561.3</c:v>
                </c:pt>
                <c:pt idx="1208">
                  <c:v>5877.3</c:v>
                </c:pt>
                <c:pt idx="1209">
                  <c:v>6162.0999999999995</c:v>
                </c:pt>
                <c:pt idx="1210">
                  <c:v>6407.7</c:v>
                </c:pt>
                <c:pt idx="1211">
                  <c:v>6622.9000000000005</c:v>
                </c:pt>
                <c:pt idx="1212">
                  <c:v>6787.7</c:v>
                </c:pt>
                <c:pt idx="1213">
                  <c:v>6914.9000000000005</c:v>
                </c:pt>
                <c:pt idx="1214">
                  <c:v>7006.9000000000005</c:v>
                </c:pt>
                <c:pt idx="1215">
                  <c:v>7062.0999999999995</c:v>
                </c:pt>
                <c:pt idx="1216">
                  <c:v>7064.4999999999991</c:v>
                </c:pt>
                <c:pt idx="1217">
                  <c:v>7028.4999999999991</c:v>
                </c:pt>
                <c:pt idx="1218">
                  <c:v>6954.8999999999987</c:v>
                </c:pt>
                <c:pt idx="1219">
                  <c:v>6838.0999999999995</c:v>
                </c:pt>
                <c:pt idx="1220">
                  <c:v>6686.1000000000013</c:v>
                </c:pt>
                <c:pt idx="1221">
                  <c:v>6486.9000000000005</c:v>
                </c:pt>
                <c:pt idx="1222">
                  <c:v>6251.7</c:v>
                </c:pt>
                <c:pt idx="1223">
                  <c:v>-2656.3</c:v>
                </c:pt>
                <c:pt idx="1224">
                  <c:v>-2656.3</c:v>
                </c:pt>
                <c:pt idx="1225">
                  <c:v>-2656.3</c:v>
                </c:pt>
                <c:pt idx="1226">
                  <c:v>-2656.3</c:v>
                </c:pt>
                <c:pt idx="1227">
                  <c:v>-2656.3</c:v>
                </c:pt>
                <c:pt idx="1228">
                  <c:v>-2656.3</c:v>
                </c:pt>
                <c:pt idx="1229">
                  <c:v>-2656.3</c:v>
                </c:pt>
                <c:pt idx="1230">
                  <c:v>-2656.3</c:v>
                </c:pt>
                <c:pt idx="1231">
                  <c:v>-2656.3</c:v>
                </c:pt>
                <c:pt idx="1232">
                  <c:v>-2656.3</c:v>
                </c:pt>
                <c:pt idx="1233">
                  <c:v>-2656.3</c:v>
                </c:pt>
                <c:pt idx="1234">
                  <c:v>-2656.3</c:v>
                </c:pt>
                <c:pt idx="1235">
                  <c:v>-2656.3</c:v>
                </c:pt>
                <c:pt idx="1236">
                  <c:v>-2656.3</c:v>
                </c:pt>
                <c:pt idx="1237">
                  <c:v>-2656.3</c:v>
                </c:pt>
                <c:pt idx="1238">
                  <c:v>-2656.3</c:v>
                </c:pt>
                <c:pt idx="1239">
                  <c:v>-2656.3</c:v>
                </c:pt>
                <c:pt idx="1240">
                  <c:v>-2656.3</c:v>
                </c:pt>
                <c:pt idx="1241">
                  <c:v>-2656.3</c:v>
                </c:pt>
                <c:pt idx="1242">
                  <c:v>-2656.3</c:v>
                </c:pt>
                <c:pt idx="1243">
                  <c:v>-2656.3</c:v>
                </c:pt>
                <c:pt idx="1244">
                  <c:v>-2656.3</c:v>
                </c:pt>
                <c:pt idx="1245">
                  <c:v>-2656.3</c:v>
                </c:pt>
                <c:pt idx="1246">
                  <c:v>-2656.3</c:v>
                </c:pt>
                <c:pt idx="1247">
                  <c:v>-2656.3</c:v>
                </c:pt>
                <c:pt idx="1248">
                  <c:v>-2656.3</c:v>
                </c:pt>
                <c:pt idx="1249">
                  <c:v>-2656.3</c:v>
                </c:pt>
                <c:pt idx="1250">
                  <c:v>-2656.3</c:v>
                </c:pt>
                <c:pt idx="1251">
                  <c:v>-2656.3</c:v>
                </c:pt>
                <c:pt idx="1252">
                  <c:v>-2656.3</c:v>
                </c:pt>
                <c:pt idx="1253">
                  <c:v>-2656.3</c:v>
                </c:pt>
                <c:pt idx="1254">
                  <c:v>-2656.3</c:v>
                </c:pt>
                <c:pt idx="1255">
                  <c:v>-2656.3</c:v>
                </c:pt>
                <c:pt idx="1256">
                  <c:v>-2656.3</c:v>
                </c:pt>
                <c:pt idx="1257">
                  <c:v>-2656.3</c:v>
                </c:pt>
                <c:pt idx="1258">
                  <c:v>3939.6999999999989</c:v>
                </c:pt>
                <c:pt idx="1259">
                  <c:v>4115.7</c:v>
                </c:pt>
                <c:pt idx="1260">
                  <c:v>4258.1000000000004</c:v>
                </c:pt>
                <c:pt idx="1261">
                  <c:v>4372.4999999999991</c:v>
                </c:pt>
                <c:pt idx="1262">
                  <c:v>4459.7</c:v>
                </c:pt>
                <c:pt idx="1263">
                  <c:v>4518.0999999999995</c:v>
                </c:pt>
                <c:pt idx="1264">
                  <c:v>4547.7000000000007</c:v>
                </c:pt>
                <c:pt idx="1265">
                  <c:v>4547.7000000000007</c:v>
                </c:pt>
                <c:pt idx="1266">
                  <c:v>4513.2999999999993</c:v>
                </c:pt>
                <c:pt idx="1267">
                  <c:v>4450.9000000000005</c:v>
                </c:pt>
                <c:pt idx="1268">
                  <c:v>4360.5000000000009</c:v>
                </c:pt>
                <c:pt idx="1269">
                  <c:v>4242.0999999999995</c:v>
                </c:pt>
                <c:pt idx="1270">
                  <c:v>4090.8999999999996</c:v>
                </c:pt>
                <c:pt idx="1271">
                  <c:v>3915.7</c:v>
                </c:pt>
                <c:pt idx="1272">
                  <c:v>3705.3</c:v>
                </c:pt>
                <c:pt idx="1273">
                  <c:v>3474.8999999999996</c:v>
                </c:pt>
                <c:pt idx="1274">
                  <c:v>3215.7</c:v>
                </c:pt>
                <c:pt idx="1275">
                  <c:v>2928.5</c:v>
                </c:pt>
                <c:pt idx="1276">
                  <c:v>2626.0999999999995</c:v>
                </c:pt>
                <c:pt idx="1277">
                  <c:v>2294.8999999999996</c:v>
                </c:pt>
                <c:pt idx="1278">
                  <c:v>1947.6999999999998</c:v>
                </c:pt>
                <c:pt idx="1279">
                  <c:v>1577.2999999999993</c:v>
                </c:pt>
                <c:pt idx="1280">
                  <c:v>1188.5</c:v>
                </c:pt>
                <c:pt idx="1281">
                  <c:v>784.5</c:v>
                </c:pt>
                <c:pt idx="1282">
                  <c:v>370.89999999999964</c:v>
                </c:pt>
                <c:pt idx="1283">
                  <c:v>-65.100000000000364</c:v>
                </c:pt>
                <c:pt idx="1284">
                  <c:v>-502.69999999999982</c:v>
                </c:pt>
                <c:pt idx="1285">
                  <c:v>-947.5</c:v>
                </c:pt>
                <c:pt idx="1286">
                  <c:v>-1399.5000000000002</c:v>
                </c:pt>
                <c:pt idx="1287">
                  <c:v>-1861.1000000000001</c:v>
                </c:pt>
                <c:pt idx="1288">
                  <c:v>-1965.1000000000001</c:v>
                </c:pt>
                <c:pt idx="1289">
                  <c:v>-2005.9</c:v>
                </c:pt>
                <c:pt idx="1290">
                  <c:v>-1589.1000000000001</c:v>
                </c:pt>
                <c:pt idx="1291">
                  <c:v>-962.70000000000027</c:v>
                </c:pt>
                <c:pt idx="1292">
                  <c:v>-349.10000000000036</c:v>
                </c:pt>
                <c:pt idx="1293">
                  <c:v>257.29999999999973</c:v>
                </c:pt>
                <c:pt idx="1294">
                  <c:v>847.69999999999982</c:v>
                </c:pt>
                <c:pt idx="1295">
                  <c:v>1436.4999999999995</c:v>
                </c:pt>
                <c:pt idx="1296">
                  <c:v>1998.8999999999996</c:v>
                </c:pt>
                <c:pt idx="1297">
                  <c:v>2542.1000000000004</c:v>
                </c:pt>
                <c:pt idx="1298">
                  <c:v>3064.5</c:v>
                </c:pt>
                <c:pt idx="1299">
                  <c:v>3565.3</c:v>
                </c:pt>
                <c:pt idx="1300">
                  <c:v>4034.9000000000005</c:v>
                </c:pt>
                <c:pt idx="1301">
                  <c:v>4479.7</c:v>
                </c:pt>
                <c:pt idx="1302">
                  <c:v>4891.7</c:v>
                </c:pt>
                <c:pt idx="1303">
                  <c:v>5274.9</c:v>
                </c:pt>
                <c:pt idx="1304">
                  <c:v>5621.3</c:v>
                </c:pt>
                <c:pt idx="1305">
                  <c:v>5934.9000000000005</c:v>
                </c:pt>
                <c:pt idx="1306">
                  <c:v>6216.4999999999991</c:v>
                </c:pt>
                <c:pt idx="1307">
                  <c:v>6451.7</c:v>
                </c:pt>
                <c:pt idx="1308">
                  <c:v>6653.3</c:v>
                </c:pt>
                <c:pt idx="1309">
                  <c:v>6816.4999999999991</c:v>
                </c:pt>
                <c:pt idx="1310">
                  <c:v>6935.7</c:v>
                </c:pt>
                <c:pt idx="1311">
                  <c:v>7016.4999999999991</c:v>
                </c:pt>
                <c:pt idx="1312">
                  <c:v>7058.1000000000013</c:v>
                </c:pt>
                <c:pt idx="1313">
                  <c:v>7058.1000000000013</c:v>
                </c:pt>
                <c:pt idx="1314">
                  <c:v>7017.3</c:v>
                </c:pt>
                <c:pt idx="1315">
                  <c:v>6930.0999999999995</c:v>
                </c:pt>
                <c:pt idx="1316">
                  <c:v>6810.8999999999987</c:v>
                </c:pt>
                <c:pt idx="1317">
                  <c:v>6644.4999999999991</c:v>
                </c:pt>
                <c:pt idx="1318">
                  <c:v>6446.8999999999987</c:v>
                </c:pt>
                <c:pt idx="1319">
                  <c:v>6206.0999999999995</c:v>
                </c:pt>
                <c:pt idx="1320">
                  <c:v>-2656.3</c:v>
                </c:pt>
                <c:pt idx="1321">
                  <c:v>-2656.3</c:v>
                </c:pt>
                <c:pt idx="1322">
                  <c:v>-2656.3</c:v>
                </c:pt>
                <c:pt idx="1323">
                  <c:v>-2656.3</c:v>
                </c:pt>
                <c:pt idx="1324">
                  <c:v>-2656.3</c:v>
                </c:pt>
                <c:pt idx="1325">
                  <c:v>-2656.3</c:v>
                </c:pt>
                <c:pt idx="1326">
                  <c:v>-2656.3</c:v>
                </c:pt>
                <c:pt idx="1327">
                  <c:v>-2656.3</c:v>
                </c:pt>
                <c:pt idx="1328">
                  <c:v>-2656.3</c:v>
                </c:pt>
                <c:pt idx="1329">
                  <c:v>-2656.3</c:v>
                </c:pt>
                <c:pt idx="1330">
                  <c:v>-2656.3</c:v>
                </c:pt>
                <c:pt idx="1331">
                  <c:v>-2656.3</c:v>
                </c:pt>
                <c:pt idx="1332">
                  <c:v>-2656.3</c:v>
                </c:pt>
                <c:pt idx="1333">
                  <c:v>-2656.3</c:v>
                </c:pt>
                <c:pt idx="1334">
                  <c:v>-2656.3</c:v>
                </c:pt>
                <c:pt idx="1335">
                  <c:v>-2656.3</c:v>
                </c:pt>
                <c:pt idx="1336">
                  <c:v>-2656.3</c:v>
                </c:pt>
                <c:pt idx="1337">
                  <c:v>-2656.3</c:v>
                </c:pt>
                <c:pt idx="1338">
                  <c:v>-2656.3</c:v>
                </c:pt>
                <c:pt idx="1339">
                  <c:v>-2656.3</c:v>
                </c:pt>
                <c:pt idx="1340">
                  <c:v>-2656.3</c:v>
                </c:pt>
                <c:pt idx="1341">
                  <c:v>-2656.3</c:v>
                </c:pt>
                <c:pt idx="1342">
                  <c:v>-2656.3</c:v>
                </c:pt>
                <c:pt idx="1343">
                  <c:v>-2656.3</c:v>
                </c:pt>
                <c:pt idx="1344">
                  <c:v>-2656.3</c:v>
                </c:pt>
                <c:pt idx="1345">
                  <c:v>-2656.3</c:v>
                </c:pt>
                <c:pt idx="1346">
                  <c:v>-2656.3</c:v>
                </c:pt>
                <c:pt idx="1347">
                  <c:v>-2656.3</c:v>
                </c:pt>
                <c:pt idx="1348">
                  <c:v>-2656.3</c:v>
                </c:pt>
                <c:pt idx="1349">
                  <c:v>-2656.3</c:v>
                </c:pt>
                <c:pt idx="1350">
                  <c:v>-2656.3</c:v>
                </c:pt>
                <c:pt idx="1351">
                  <c:v>-2656.3</c:v>
                </c:pt>
                <c:pt idx="1352">
                  <c:v>-2656.3</c:v>
                </c:pt>
                <c:pt idx="1353">
                  <c:v>-2656.3</c:v>
                </c:pt>
                <c:pt idx="1354">
                  <c:v>-2656.3</c:v>
                </c:pt>
                <c:pt idx="1355">
                  <c:v>3986.1000000000004</c:v>
                </c:pt>
                <c:pt idx="1356">
                  <c:v>4144.4999999999991</c:v>
                </c:pt>
                <c:pt idx="1357">
                  <c:v>4282.8999999999996</c:v>
                </c:pt>
                <c:pt idx="1358">
                  <c:v>4391.7</c:v>
                </c:pt>
                <c:pt idx="1359">
                  <c:v>4477.2999999999993</c:v>
                </c:pt>
                <c:pt idx="1360">
                  <c:v>4528.5</c:v>
                </c:pt>
                <c:pt idx="1361">
                  <c:v>4547.7000000000007</c:v>
                </c:pt>
                <c:pt idx="1362">
                  <c:v>4541.3</c:v>
                </c:pt>
                <c:pt idx="1363">
                  <c:v>4505.3</c:v>
                </c:pt>
                <c:pt idx="1364">
                  <c:v>4437.3</c:v>
                </c:pt>
                <c:pt idx="1365">
                  <c:v>4342.0999999999995</c:v>
                </c:pt>
                <c:pt idx="1366">
                  <c:v>4214.9000000000005</c:v>
                </c:pt>
                <c:pt idx="1367">
                  <c:v>4058.1000000000004</c:v>
                </c:pt>
                <c:pt idx="1368">
                  <c:v>3873.3</c:v>
                </c:pt>
                <c:pt idx="1369">
                  <c:v>3664.5</c:v>
                </c:pt>
                <c:pt idx="1370">
                  <c:v>3424.5</c:v>
                </c:pt>
                <c:pt idx="1371">
                  <c:v>3162.0999999999995</c:v>
                </c:pt>
                <c:pt idx="1372">
                  <c:v>2882.0999999999995</c:v>
                </c:pt>
                <c:pt idx="1373">
                  <c:v>2563.6999999999998</c:v>
                </c:pt>
                <c:pt idx="1374">
                  <c:v>2229.3000000000002</c:v>
                </c:pt>
                <c:pt idx="1375">
                  <c:v>1873.3000000000002</c:v>
                </c:pt>
                <c:pt idx="1376">
                  <c:v>1502.8999999999996</c:v>
                </c:pt>
                <c:pt idx="1377">
                  <c:v>1110.8999999999996</c:v>
                </c:pt>
                <c:pt idx="1378">
                  <c:v>708.5</c:v>
                </c:pt>
                <c:pt idx="1379">
                  <c:v>287.69999999999982</c:v>
                </c:pt>
                <c:pt idx="1380">
                  <c:v>-144.30000000000018</c:v>
                </c:pt>
                <c:pt idx="1381">
                  <c:v>-583.5</c:v>
                </c:pt>
                <c:pt idx="1382">
                  <c:v>-1034.7</c:v>
                </c:pt>
                <c:pt idx="1383">
                  <c:v>-1489.1000000000001</c:v>
                </c:pt>
                <c:pt idx="1384">
                  <c:v>-1943.5000000000002</c:v>
                </c:pt>
                <c:pt idx="1385">
                  <c:v>-1974.7000000000003</c:v>
                </c:pt>
                <c:pt idx="1386">
                  <c:v>-2013.9</c:v>
                </c:pt>
                <c:pt idx="1387">
                  <c:v>-1468.3000000000002</c:v>
                </c:pt>
                <c:pt idx="1388">
                  <c:v>-845.90000000000032</c:v>
                </c:pt>
                <c:pt idx="1389">
                  <c:v>-230.70000000000027</c:v>
                </c:pt>
                <c:pt idx="1390">
                  <c:v>374.90000000000009</c:v>
                </c:pt>
                <c:pt idx="1391">
                  <c:v>966.89999999999964</c:v>
                </c:pt>
                <c:pt idx="1392">
                  <c:v>1546.0999999999995</c:v>
                </c:pt>
                <c:pt idx="1393">
                  <c:v>2104.4999999999991</c:v>
                </c:pt>
                <c:pt idx="1394">
                  <c:v>2643.7</c:v>
                </c:pt>
                <c:pt idx="1395">
                  <c:v>3162.8999999999996</c:v>
                </c:pt>
                <c:pt idx="1396">
                  <c:v>3659.7</c:v>
                </c:pt>
                <c:pt idx="1397">
                  <c:v>4122.8999999999996</c:v>
                </c:pt>
                <c:pt idx="1398">
                  <c:v>4558.8999999999996</c:v>
                </c:pt>
                <c:pt idx="1399">
                  <c:v>4969.3</c:v>
                </c:pt>
                <c:pt idx="1400">
                  <c:v>5342.0999999999995</c:v>
                </c:pt>
                <c:pt idx="1401">
                  <c:v>5686.1000000000013</c:v>
                </c:pt>
                <c:pt idx="1402">
                  <c:v>5991.7</c:v>
                </c:pt>
                <c:pt idx="1403">
                  <c:v>6261.3</c:v>
                </c:pt>
                <c:pt idx="1404">
                  <c:v>6494.0999999999995</c:v>
                </c:pt>
                <c:pt idx="1405">
                  <c:v>6690.8999999999987</c:v>
                </c:pt>
                <c:pt idx="1406">
                  <c:v>6840.5000000000009</c:v>
                </c:pt>
                <c:pt idx="1407">
                  <c:v>6956.4999999999991</c:v>
                </c:pt>
                <c:pt idx="1408">
                  <c:v>7026.0999999999995</c:v>
                </c:pt>
                <c:pt idx="1409">
                  <c:v>7062.0999999999995</c:v>
                </c:pt>
                <c:pt idx="1410">
                  <c:v>7054.0999999999995</c:v>
                </c:pt>
                <c:pt idx="1411">
                  <c:v>7001.2999999999984</c:v>
                </c:pt>
                <c:pt idx="1412">
                  <c:v>6906.0999999999995</c:v>
                </c:pt>
                <c:pt idx="1413">
                  <c:v>6780.4999999999991</c:v>
                </c:pt>
                <c:pt idx="1414">
                  <c:v>6610.8999999999987</c:v>
                </c:pt>
                <c:pt idx="1415">
                  <c:v>6402.0999999999995</c:v>
                </c:pt>
                <c:pt idx="1416">
                  <c:v>-2656.3</c:v>
                </c:pt>
                <c:pt idx="1417">
                  <c:v>-2656.3</c:v>
                </c:pt>
                <c:pt idx="1418">
                  <c:v>-2656.3</c:v>
                </c:pt>
                <c:pt idx="1419">
                  <c:v>-2656.3</c:v>
                </c:pt>
                <c:pt idx="1420">
                  <c:v>-2656.3</c:v>
                </c:pt>
                <c:pt idx="1421">
                  <c:v>-2656.3</c:v>
                </c:pt>
                <c:pt idx="1422">
                  <c:v>-2656.3</c:v>
                </c:pt>
                <c:pt idx="1423">
                  <c:v>-2656.3</c:v>
                </c:pt>
                <c:pt idx="1424">
                  <c:v>-2656.3</c:v>
                </c:pt>
                <c:pt idx="1425">
                  <c:v>-2656.3</c:v>
                </c:pt>
                <c:pt idx="1426">
                  <c:v>-2656.3</c:v>
                </c:pt>
                <c:pt idx="1427">
                  <c:v>-2656.3</c:v>
                </c:pt>
                <c:pt idx="1428">
                  <c:v>-2656.3</c:v>
                </c:pt>
                <c:pt idx="1429">
                  <c:v>-2656.3</c:v>
                </c:pt>
                <c:pt idx="1430">
                  <c:v>-2656.3</c:v>
                </c:pt>
                <c:pt idx="1431">
                  <c:v>-2656.3</c:v>
                </c:pt>
                <c:pt idx="1432">
                  <c:v>-2656.3</c:v>
                </c:pt>
                <c:pt idx="1433">
                  <c:v>-2656.3</c:v>
                </c:pt>
                <c:pt idx="1434">
                  <c:v>-2656.3</c:v>
                </c:pt>
                <c:pt idx="1435">
                  <c:v>-2656.3</c:v>
                </c:pt>
                <c:pt idx="1436">
                  <c:v>-2656.3</c:v>
                </c:pt>
                <c:pt idx="1437">
                  <c:v>-2656.3</c:v>
                </c:pt>
                <c:pt idx="1438">
                  <c:v>-2656.3</c:v>
                </c:pt>
                <c:pt idx="1439">
                  <c:v>-2656.3</c:v>
                </c:pt>
                <c:pt idx="1440">
                  <c:v>-2656.3</c:v>
                </c:pt>
              </c:numCache>
            </c:numRef>
          </c:val>
          <c:smooth val="0"/>
          <c:extLst>
            <c:ext xmlns:c16="http://schemas.microsoft.com/office/drawing/2014/chart" uri="{C3380CC4-5D6E-409C-BE32-E72D297353CC}">
              <c16:uniqueId val="{00000000-6CFE-4E4B-B9D8-02CE29CF9ACC}"/>
            </c:ext>
          </c:extLst>
        </c:ser>
        <c:dLbls>
          <c:showLegendKey val="0"/>
          <c:showVal val="0"/>
          <c:showCatName val="0"/>
          <c:showSerName val="0"/>
          <c:showPercent val="0"/>
          <c:showBubbleSize val="0"/>
        </c:dLbls>
        <c:smooth val="0"/>
        <c:axId val="180047880"/>
        <c:axId val="180050440"/>
      </c:lineChart>
      <c:catAx>
        <c:axId val="180047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50440"/>
        <c:crosses val="autoZero"/>
        <c:auto val="1"/>
        <c:lblAlgn val="ctr"/>
        <c:lblOffset val="100"/>
        <c:noMultiLvlLbl val="0"/>
      </c:catAx>
      <c:valAx>
        <c:axId val="180050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Consumption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47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'Power plot - Deploy_&amp;_Detumble'!$C$1</c:f>
              <c:strCache>
                <c:ptCount val="1"/>
                <c:pt idx="0">
                  <c:v>Power consumption
(mW)</c:v>
                </c:pt>
              </c:strCache>
            </c:strRef>
          </c:tx>
          <c:spPr>
            <a:ln w="28575" cap="rnd">
              <a:solidFill>
                <a:schemeClr val="accent1"/>
              </a:solidFill>
              <a:round/>
            </a:ln>
            <a:effectLst/>
          </c:spPr>
          <c:marker>
            <c:symbol val="none"/>
          </c:marker>
          <c:val>
            <c:numRef>
              <c:f>'Power plot - Deploy_&amp;_Detumble'!$C$2:$C$1442</c:f>
              <c:numCache>
                <c:formatCode>General</c:formatCode>
                <c:ptCount val="1441"/>
                <c:pt idx="0">
                  <c:v>6790.8</c:v>
                </c:pt>
                <c:pt idx="1">
                  <c:v>6790.8</c:v>
                </c:pt>
                <c:pt idx="2">
                  <c:v>3756.4</c:v>
                </c:pt>
                <c:pt idx="3">
                  <c:v>3756.4</c:v>
                </c:pt>
                <c:pt idx="4">
                  <c:v>3756.4</c:v>
                </c:pt>
                <c:pt idx="5">
                  <c:v>3756.4</c:v>
                </c:pt>
                <c:pt idx="6">
                  <c:v>3756.4</c:v>
                </c:pt>
                <c:pt idx="7">
                  <c:v>3756.4</c:v>
                </c:pt>
                <c:pt idx="8">
                  <c:v>3756.4</c:v>
                </c:pt>
                <c:pt idx="9">
                  <c:v>3756.4</c:v>
                </c:pt>
                <c:pt idx="10">
                  <c:v>3756.4</c:v>
                </c:pt>
                <c:pt idx="11">
                  <c:v>3756.4</c:v>
                </c:pt>
                <c:pt idx="12">
                  <c:v>3756.4</c:v>
                </c:pt>
                <c:pt idx="13">
                  <c:v>3756.4</c:v>
                </c:pt>
                <c:pt idx="14">
                  <c:v>3756.4</c:v>
                </c:pt>
                <c:pt idx="15">
                  <c:v>3756.4</c:v>
                </c:pt>
                <c:pt idx="16">
                  <c:v>3756.4</c:v>
                </c:pt>
                <c:pt idx="17">
                  <c:v>3756.4</c:v>
                </c:pt>
                <c:pt idx="18">
                  <c:v>3756.4</c:v>
                </c:pt>
                <c:pt idx="19">
                  <c:v>3756.4</c:v>
                </c:pt>
                <c:pt idx="20">
                  <c:v>3756.4</c:v>
                </c:pt>
                <c:pt idx="21">
                  <c:v>3756.4</c:v>
                </c:pt>
                <c:pt idx="22">
                  <c:v>3756.4</c:v>
                </c:pt>
                <c:pt idx="23">
                  <c:v>3756.4</c:v>
                </c:pt>
                <c:pt idx="24">
                  <c:v>3756.4</c:v>
                </c:pt>
                <c:pt idx="25">
                  <c:v>3756.4</c:v>
                </c:pt>
                <c:pt idx="26">
                  <c:v>3756.4</c:v>
                </c:pt>
                <c:pt idx="27">
                  <c:v>3756.4</c:v>
                </c:pt>
                <c:pt idx="28">
                  <c:v>3756.4</c:v>
                </c:pt>
                <c:pt idx="29">
                  <c:v>3756.4</c:v>
                </c:pt>
                <c:pt idx="30">
                  <c:v>3756.4</c:v>
                </c:pt>
                <c:pt idx="31">
                  <c:v>3756.4</c:v>
                </c:pt>
                <c:pt idx="32">
                  <c:v>3756.4</c:v>
                </c:pt>
                <c:pt idx="33">
                  <c:v>3756.4</c:v>
                </c:pt>
                <c:pt idx="34">
                  <c:v>3756.4</c:v>
                </c:pt>
                <c:pt idx="35">
                  <c:v>3756.4</c:v>
                </c:pt>
                <c:pt idx="36">
                  <c:v>3756.4</c:v>
                </c:pt>
                <c:pt idx="37">
                  <c:v>3756.4</c:v>
                </c:pt>
                <c:pt idx="38">
                  <c:v>3756.4</c:v>
                </c:pt>
                <c:pt idx="39">
                  <c:v>3756.4</c:v>
                </c:pt>
                <c:pt idx="40">
                  <c:v>3756.4</c:v>
                </c:pt>
                <c:pt idx="41">
                  <c:v>3756.4</c:v>
                </c:pt>
                <c:pt idx="42">
                  <c:v>3756.4</c:v>
                </c:pt>
                <c:pt idx="43">
                  <c:v>3756.4</c:v>
                </c:pt>
                <c:pt idx="44">
                  <c:v>3756.4</c:v>
                </c:pt>
                <c:pt idx="45">
                  <c:v>3756.4</c:v>
                </c:pt>
                <c:pt idx="46">
                  <c:v>3756.4</c:v>
                </c:pt>
                <c:pt idx="47">
                  <c:v>3756.4</c:v>
                </c:pt>
                <c:pt idx="48">
                  <c:v>3756.4</c:v>
                </c:pt>
                <c:pt idx="49">
                  <c:v>3756.4</c:v>
                </c:pt>
                <c:pt idx="50">
                  <c:v>3756.4</c:v>
                </c:pt>
                <c:pt idx="51">
                  <c:v>3756.4</c:v>
                </c:pt>
                <c:pt idx="52">
                  <c:v>3756.4</c:v>
                </c:pt>
                <c:pt idx="53">
                  <c:v>3756.4</c:v>
                </c:pt>
                <c:pt idx="54">
                  <c:v>3756.4</c:v>
                </c:pt>
                <c:pt idx="55">
                  <c:v>3756.4</c:v>
                </c:pt>
                <c:pt idx="56">
                  <c:v>3756.4</c:v>
                </c:pt>
                <c:pt idx="57">
                  <c:v>3756.4</c:v>
                </c:pt>
                <c:pt idx="58">
                  <c:v>3756.4</c:v>
                </c:pt>
                <c:pt idx="59">
                  <c:v>3756.4</c:v>
                </c:pt>
                <c:pt idx="60">
                  <c:v>3756.4</c:v>
                </c:pt>
                <c:pt idx="61">
                  <c:v>3756.4</c:v>
                </c:pt>
                <c:pt idx="62">
                  <c:v>3756.4</c:v>
                </c:pt>
                <c:pt idx="63">
                  <c:v>3756.4</c:v>
                </c:pt>
                <c:pt idx="64">
                  <c:v>3756.4</c:v>
                </c:pt>
                <c:pt idx="65">
                  <c:v>3756.4</c:v>
                </c:pt>
                <c:pt idx="66">
                  <c:v>3756.4</c:v>
                </c:pt>
                <c:pt idx="67">
                  <c:v>3756.4</c:v>
                </c:pt>
                <c:pt idx="68">
                  <c:v>3756.4</c:v>
                </c:pt>
                <c:pt idx="69">
                  <c:v>3756.4</c:v>
                </c:pt>
                <c:pt idx="70">
                  <c:v>3756.4</c:v>
                </c:pt>
                <c:pt idx="71">
                  <c:v>3756.4</c:v>
                </c:pt>
                <c:pt idx="72">
                  <c:v>3756.4</c:v>
                </c:pt>
                <c:pt idx="73">
                  <c:v>3756.4</c:v>
                </c:pt>
                <c:pt idx="74">
                  <c:v>3756.4</c:v>
                </c:pt>
                <c:pt idx="75">
                  <c:v>3756.4</c:v>
                </c:pt>
                <c:pt idx="76">
                  <c:v>3756.4</c:v>
                </c:pt>
                <c:pt idx="77">
                  <c:v>3756.4</c:v>
                </c:pt>
                <c:pt idx="78">
                  <c:v>3756.4</c:v>
                </c:pt>
                <c:pt idx="79">
                  <c:v>3756.4</c:v>
                </c:pt>
                <c:pt idx="80">
                  <c:v>3756.4</c:v>
                </c:pt>
                <c:pt idx="81">
                  <c:v>3756.4</c:v>
                </c:pt>
                <c:pt idx="82">
                  <c:v>3756.4</c:v>
                </c:pt>
                <c:pt idx="83">
                  <c:v>3756.4</c:v>
                </c:pt>
                <c:pt idx="84">
                  <c:v>3756.4</c:v>
                </c:pt>
                <c:pt idx="85">
                  <c:v>3756.4</c:v>
                </c:pt>
                <c:pt idx="86">
                  <c:v>3756.4</c:v>
                </c:pt>
                <c:pt idx="87">
                  <c:v>3756.4</c:v>
                </c:pt>
                <c:pt idx="88">
                  <c:v>3756.4</c:v>
                </c:pt>
                <c:pt idx="89">
                  <c:v>3756.4</c:v>
                </c:pt>
                <c:pt idx="90">
                  <c:v>3756.4</c:v>
                </c:pt>
                <c:pt idx="91">
                  <c:v>3756.4</c:v>
                </c:pt>
                <c:pt idx="92">
                  <c:v>3756.4</c:v>
                </c:pt>
                <c:pt idx="93">
                  <c:v>3756.4</c:v>
                </c:pt>
                <c:pt idx="94">
                  <c:v>3756.4</c:v>
                </c:pt>
                <c:pt idx="95">
                  <c:v>3756.4</c:v>
                </c:pt>
                <c:pt idx="96">
                  <c:v>3756.4</c:v>
                </c:pt>
                <c:pt idx="97">
                  <c:v>3756.4</c:v>
                </c:pt>
                <c:pt idx="98">
                  <c:v>3756.4</c:v>
                </c:pt>
                <c:pt idx="99">
                  <c:v>3756.4</c:v>
                </c:pt>
                <c:pt idx="100">
                  <c:v>3756.4</c:v>
                </c:pt>
                <c:pt idx="101">
                  <c:v>3756.4</c:v>
                </c:pt>
                <c:pt idx="102">
                  <c:v>3756.4</c:v>
                </c:pt>
                <c:pt idx="103">
                  <c:v>3756.4</c:v>
                </c:pt>
                <c:pt idx="104">
                  <c:v>3756.4</c:v>
                </c:pt>
                <c:pt idx="105">
                  <c:v>3756.4</c:v>
                </c:pt>
                <c:pt idx="106">
                  <c:v>3756.4</c:v>
                </c:pt>
                <c:pt idx="107">
                  <c:v>3756.4</c:v>
                </c:pt>
                <c:pt idx="108">
                  <c:v>3756.4</c:v>
                </c:pt>
                <c:pt idx="109">
                  <c:v>3756.4</c:v>
                </c:pt>
                <c:pt idx="110">
                  <c:v>3756.4</c:v>
                </c:pt>
                <c:pt idx="111">
                  <c:v>3756.4</c:v>
                </c:pt>
                <c:pt idx="112">
                  <c:v>3756.4</c:v>
                </c:pt>
                <c:pt idx="113">
                  <c:v>3756.4</c:v>
                </c:pt>
                <c:pt idx="114">
                  <c:v>3756.4</c:v>
                </c:pt>
                <c:pt idx="115">
                  <c:v>3756.4</c:v>
                </c:pt>
                <c:pt idx="116">
                  <c:v>3756.4</c:v>
                </c:pt>
                <c:pt idx="117">
                  <c:v>3756.4</c:v>
                </c:pt>
                <c:pt idx="118">
                  <c:v>3756.4</c:v>
                </c:pt>
                <c:pt idx="119">
                  <c:v>3756.4</c:v>
                </c:pt>
                <c:pt idx="120">
                  <c:v>3756.4</c:v>
                </c:pt>
                <c:pt idx="121">
                  <c:v>3756.4</c:v>
                </c:pt>
                <c:pt idx="122">
                  <c:v>3756.4</c:v>
                </c:pt>
                <c:pt idx="123">
                  <c:v>3756.4</c:v>
                </c:pt>
                <c:pt idx="124">
                  <c:v>3756.4</c:v>
                </c:pt>
                <c:pt idx="125">
                  <c:v>3756.4</c:v>
                </c:pt>
                <c:pt idx="126">
                  <c:v>3756.4</c:v>
                </c:pt>
                <c:pt idx="127">
                  <c:v>3756.4</c:v>
                </c:pt>
                <c:pt idx="128">
                  <c:v>3756.4</c:v>
                </c:pt>
                <c:pt idx="129">
                  <c:v>3756.4</c:v>
                </c:pt>
                <c:pt idx="130">
                  <c:v>3756.4</c:v>
                </c:pt>
                <c:pt idx="131">
                  <c:v>3756.4</c:v>
                </c:pt>
                <c:pt idx="132">
                  <c:v>3756.4</c:v>
                </c:pt>
                <c:pt idx="133">
                  <c:v>3756.4</c:v>
                </c:pt>
                <c:pt idx="134">
                  <c:v>3756.4</c:v>
                </c:pt>
                <c:pt idx="135">
                  <c:v>3756.4</c:v>
                </c:pt>
                <c:pt idx="136">
                  <c:v>3756.4</c:v>
                </c:pt>
                <c:pt idx="137">
                  <c:v>3756.4</c:v>
                </c:pt>
                <c:pt idx="138">
                  <c:v>3756.4</c:v>
                </c:pt>
                <c:pt idx="139">
                  <c:v>3756.4</c:v>
                </c:pt>
                <c:pt idx="140">
                  <c:v>3756.4</c:v>
                </c:pt>
                <c:pt idx="141">
                  <c:v>3756.4</c:v>
                </c:pt>
                <c:pt idx="142">
                  <c:v>3756.4</c:v>
                </c:pt>
                <c:pt idx="143">
                  <c:v>3756.4</c:v>
                </c:pt>
                <c:pt idx="144">
                  <c:v>3756.4</c:v>
                </c:pt>
                <c:pt idx="145">
                  <c:v>3756.4</c:v>
                </c:pt>
                <c:pt idx="146">
                  <c:v>3756.4</c:v>
                </c:pt>
                <c:pt idx="147">
                  <c:v>3756.4</c:v>
                </c:pt>
                <c:pt idx="148">
                  <c:v>3756.4</c:v>
                </c:pt>
                <c:pt idx="149">
                  <c:v>3756.4</c:v>
                </c:pt>
                <c:pt idx="150">
                  <c:v>3756.4</c:v>
                </c:pt>
                <c:pt idx="151">
                  <c:v>3756.4</c:v>
                </c:pt>
                <c:pt idx="152">
                  <c:v>3756.4</c:v>
                </c:pt>
                <c:pt idx="153">
                  <c:v>3756.4</c:v>
                </c:pt>
                <c:pt idx="154">
                  <c:v>3756.4</c:v>
                </c:pt>
                <c:pt idx="155">
                  <c:v>3756.4</c:v>
                </c:pt>
                <c:pt idx="156">
                  <c:v>3756.4</c:v>
                </c:pt>
                <c:pt idx="157">
                  <c:v>3756.4</c:v>
                </c:pt>
                <c:pt idx="158">
                  <c:v>3756.4</c:v>
                </c:pt>
                <c:pt idx="159">
                  <c:v>3756.4</c:v>
                </c:pt>
                <c:pt idx="160">
                  <c:v>3756.4</c:v>
                </c:pt>
                <c:pt idx="161">
                  <c:v>3756.4</c:v>
                </c:pt>
                <c:pt idx="162">
                  <c:v>3756.4</c:v>
                </c:pt>
                <c:pt idx="163">
                  <c:v>3756.4</c:v>
                </c:pt>
                <c:pt idx="164">
                  <c:v>3756.4</c:v>
                </c:pt>
                <c:pt idx="165">
                  <c:v>3756.4</c:v>
                </c:pt>
                <c:pt idx="166">
                  <c:v>3756.4</c:v>
                </c:pt>
                <c:pt idx="167">
                  <c:v>3756.4</c:v>
                </c:pt>
                <c:pt idx="168">
                  <c:v>3756.4</c:v>
                </c:pt>
                <c:pt idx="169">
                  <c:v>3756.4</c:v>
                </c:pt>
                <c:pt idx="170">
                  <c:v>3756.4</c:v>
                </c:pt>
                <c:pt idx="171">
                  <c:v>3756.4</c:v>
                </c:pt>
                <c:pt idx="172">
                  <c:v>3756.4</c:v>
                </c:pt>
                <c:pt idx="173">
                  <c:v>3756.4</c:v>
                </c:pt>
                <c:pt idx="174">
                  <c:v>3756.4</c:v>
                </c:pt>
                <c:pt idx="175">
                  <c:v>3756.4</c:v>
                </c:pt>
                <c:pt idx="176">
                  <c:v>3756.4</c:v>
                </c:pt>
                <c:pt idx="177">
                  <c:v>3756.4</c:v>
                </c:pt>
                <c:pt idx="178">
                  <c:v>3756.4</c:v>
                </c:pt>
                <c:pt idx="179">
                  <c:v>3756.4</c:v>
                </c:pt>
                <c:pt idx="180">
                  <c:v>3756.4</c:v>
                </c:pt>
                <c:pt idx="181">
                  <c:v>3756.4</c:v>
                </c:pt>
                <c:pt idx="182">
                  <c:v>3756.4</c:v>
                </c:pt>
                <c:pt idx="183">
                  <c:v>3756.4</c:v>
                </c:pt>
                <c:pt idx="184">
                  <c:v>3756.4</c:v>
                </c:pt>
                <c:pt idx="185">
                  <c:v>3756.4</c:v>
                </c:pt>
                <c:pt idx="186">
                  <c:v>3756.4</c:v>
                </c:pt>
                <c:pt idx="187">
                  <c:v>3756.4</c:v>
                </c:pt>
                <c:pt idx="188">
                  <c:v>3756.4</c:v>
                </c:pt>
                <c:pt idx="189">
                  <c:v>3756.4</c:v>
                </c:pt>
                <c:pt idx="190">
                  <c:v>3756.4</c:v>
                </c:pt>
                <c:pt idx="191">
                  <c:v>3756.4</c:v>
                </c:pt>
                <c:pt idx="192">
                  <c:v>3756.4</c:v>
                </c:pt>
                <c:pt idx="193">
                  <c:v>3756.4</c:v>
                </c:pt>
                <c:pt idx="194">
                  <c:v>3756.4</c:v>
                </c:pt>
                <c:pt idx="195">
                  <c:v>3756.4</c:v>
                </c:pt>
                <c:pt idx="196">
                  <c:v>3756.4</c:v>
                </c:pt>
                <c:pt idx="197">
                  <c:v>3756.4</c:v>
                </c:pt>
                <c:pt idx="198">
                  <c:v>3756.4</c:v>
                </c:pt>
                <c:pt idx="199">
                  <c:v>3756.4</c:v>
                </c:pt>
                <c:pt idx="200">
                  <c:v>3756.4</c:v>
                </c:pt>
                <c:pt idx="201">
                  <c:v>3756.4</c:v>
                </c:pt>
                <c:pt idx="202">
                  <c:v>3756.4</c:v>
                </c:pt>
                <c:pt idx="203">
                  <c:v>3756.4</c:v>
                </c:pt>
                <c:pt idx="204">
                  <c:v>3756.4</c:v>
                </c:pt>
                <c:pt idx="205">
                  <c:v>3756.4</c:v>
                </c:pt>
                <c:pt idx="206">
                  <c:v>3756.4</c:v>
                </c:pt>
                <c:pt idx="207">
                  <c:v>3756.4</c:v>
                </c:pt>
                <c:pt idx="208">
                  <c:v>3756.4</c:v>
                </c:pt>
                <c:pt idx="209">
                  <c:v>3756.4</c:v>
                </c:pt>
                <c:pt idx="210">
                  <c:v>3756.4</c:v>
                </c:pt>
                <c:pt idx="211">
                  <c:v>3756.4</c:v>
                </c:pt>
                <c:pt idx="212">
                  <c:v>3756.4</c:v>
                </c:pt>
                <c:pt idx="213">
                  <c:v>3756.4</c:v>
                </c:pt>
                <c:pt idx="214">
                  <c:v>3756.4</c:v>
                </c:pt>
                <c:pt idx="215">
                  <c:v>3756.4</c:v>
                </c:pt>
                <c:pt idx="216">
                  <c:v>3756.4</c:v>
                </c:pt>
                <c:pt idx="217">
                  <c:v>3756.4</c:v>
                </c:pt>
                <c:pt idx="218">
                  <c:v>3756.4</c:v>
                </c:pt>
                <c:pt idx="219">
                  <c:v>3756.4</c:v>
                </c:pt>
                <c:pt idx="220">
                  <c:v>3756.4</c:v>
                </c:pt>
                <c:pt idx="221">
                  <c:v>3756.4</c:v>
                </c:pt>
                <c:pt idx="222">
                  <c:v>3756.4</c:v>
                </c:pt>
                <c:pt idx="223">
                  <c:v>3756.4</c:v>
                </c:pt>
                <c:pt idx="224">
                  <c:v>3756.4</c:v>
                </c:pt>
                <c:pt idx="225">
                  <c:v>3756.4</c:v>
                </c:pt>
                <c:pt idx="226">
                  <c:v>3756.4</c:v>
                </c:pt>
                <c:pt idx="227">
                  <c:v>3756.4</c:v>
                </c:pt>
                <c:pt idx="228">
                  <c:v>3756.4</c:v>
                </c:pt>
                <c:pt idx="229">
                  <c:v>3756.4</c:v>
                </c:pt>
                <c:pt idx="230">
                  <c:v>3756.4</c:v>
                </c:pt>
                <c:pt idx="231">
                  <c:v>3756.4</c:v>
                </c:pt>
                <c:pt idx="232">
                  <c:v>3756.4</c:v>
                </c:pt>
                <c:pt idx="233">
                  <c:v>3756.4</c:v>
                </c:pt>
                <c:pt idx="234">
                  <c:v>3756.4</c:v>
                </c:pt>
                <c:pt idx="235">
                  <c:v>3756.4</c:v>
                </c:pt>
                <c:pt idx="236">
                  <c:v>3756.4</c:v>
                </c:pt>
                <c:pt idx="237">
                  <c:v>3756.4</c:v>
                </c:pt>
                <c:pt idx="238">
                  <c:v>3756.4</c:v>
                </c:pt>
                <c:pt idx="239">
                  <c:v>3756.4</c:v>
                </c:pt>
                <c:pt idx="240">
                  <c:v>3756.4</c:v>
                </c:pt>
                <c:pt idx="241">
                  <c:v>3756.4</c:v>
                </c:pt>
                <c:pt idx="242">
                  <c:v>3756.4</c:v>
                </c:pt>
                <c:pt idx="243">
                  <c:v>3756.4</c:v>
                </c:pt>
                <c:pt idx="244">
                  <c:v>3756.4</c:v>
                </c:pt>
                <c:pt idx="245">
                  <c:v>3756.4</c:v>
                </c:pt>
                <c:pt idx="246">
                  <c:v>3756.4</c:v>
                </c:pt>
                <c:pt idx="247">
                  <c:v>3756.4</c:v>
                </c:pt>
                <c:pt idx="248">
                  <c:v>3756.4</c:v>
                </c:pt>
                <c:pt idx="249">
                  <c:v>3756.4</c:v>
                </c:pt>
                <c:pt idx="250">
                  <c:v>3756.4</c:v>
                </c:pt>
                <c:pt idx="251">
                  <c:v>3756.4</c:v>
                </c:pt>
                <c:pt idx="252">
                  <c:v>3756.4</c:v>
                </c:pt>
                <c:pt idx="253">
                  <c:v>3756.4</c:v>
                </c:pt>
                <c:pt idx="254">
                  <c:v>3756.4</c:v>
                </c:pt>
                <c:pt idx="255">
                  <c:v>3756.4</c:v>
                </c:pt>
                <c:pt idx="256">
                  <c:v>3756.4</c:v>
                </c:pt>
                <c:pt idx="257">
                  <c:v>3756.4</c:v>
                </c:pt>
                <c:pt idx="258">
                  <c:v>3756.4</c:v>
                </c:pt>
                <c:pt idx="259">
                  <c:v>3756.4</c:v>
                </c:pt>
                <c:pt idx="260">
                  <c:v>3756.4</c:v>
                </c:pt>
                <c:pt idx="261">
                  <c:v>3756.4</c:v>
                </c:pt>
                <c:pt idx="262">
                  <c:v>3756.4</c:v>
                </c:pt>
                <c:pt idx="263">
                  <c:v>3756.4</c:v>
                </c:pt>
                <c:pt idx="264">
                  <c:v>3756.4</c:v>
                </c:pt>
                <c:pt idx="265">
                  <c:v>3756.4</c:v>
                </c:pt>
                <c:pt idx="266">
                  <c:v>3756.4</c:v>
                </c:pt>
                <c:pt idx="267">
                  <c:v>3756.4</c:v>
                </c:pt>
                <c:pt idx="268">
                  <c:v>3756.4</c:v>
                </c:pt>
                <c:pt idx="269">
                  <c:v>3756.4</c:v>
                </c:pt>
                <c:pt idx="270">
                  <c:v>3756.4</c:v>
                </c:pt>
                <c:pt idx="271">
                  <c:v>3756.4</c:v>
                </c:pt>
                <c:pt idx="272">
                  <c:v>3756.4</c:v>
                </c:pt>
                <c:pt idx="273">
                  <c:v>3756.4</c:v>
                </c:pt>
                <c:pt idx="274">
                  <c:v>3756.4</c:v>
                </c:pt>
                <c:pt idx="275">
                  <c:v>3756.4</c:v>
                </c:pt>
                <c:pt idx="276">
                  <c:v>3756.4</c:v>
                </c:pt>
                <c:pt idx="277">
                  <c:v>3756.4</c:v>
                </c:pt>
                <c:pt idx="278">
                  <c:v>3756.4</c:v>
                </c:pt>
                <c:pt idx="279">
                  <c:v>3756.4</c:v>
                </c:pt>
                <c:pt idx="280">
                  <c:v>3756.4</c:v>
                </c:pt>
                <c:pt idx="281">
                  <c:v>3756.4</c:v>
                </c:pt>
                <c:pt idx="282">
                  <c:v>3756.4</c:v>
                </c:pt>
                <c:pt idx="283">
                  <c:v>3756.4</c:v>
                </c:pt>
                <c:pt idx="284">
                  <c:v>3756.4</c:v>
                </c:pt>
                <c:pt idx="285">
                  <c:v>3756.4</c:v>
                </c:pt>
                <c:pt idx="286">
                  <c:v>3756.4</c:v>
                </c:pt>
                <c:pt idx="287">
                  <c:v>3756.4</c:v>
                </c:pt>
                <c:pt idx="288">
                  <c:v>3756.4</c:v>
                </c:pt>
                <c:pt idx="289">
                  <c:v>3756.4</c:v>
                </c:pt>
                <c:pt idx="290">
                  <c:v>3756.4</c:v>
                </c:pt>
                <c:pt idx="291">
                  <c:v>3756.4</c:v>
                </c:pt>
                <c:pt idx="292">
                  <c:v>3756.4</c:v>
                </c:pt>
                <c:pt idx="293">
                  <c:v>3756.4</c:v>
                </c:pt>
                <c:pt idx="294">
                  <c:v>3756.4</c:v>
                </c:pt>
                <c:pt idx="295">
                  <c:v>3756.4</c:v>
                </c:pt>
                <c:pt idx="296">
                  <c:v>3756.4</c:v>
                </c:pt>
                <c:pt idx="297">
                  <c:v>3756.4</c:v>
                </c:pt>
                <c:pt idx="298">
                  <c:v>3756.4</c:v>
                </c:pt>
                <c:pt idx="299">
                  <c:v>3756.4</c:v>
                </c:pt>
                <c:pt idx="300">
                  <c:v>3756.4</c:v>
                </c:pt>
                <c:pt idx="301">
                  <c:v>3756.4</c:v>
                </c:pt>
                <c:pt idx="302">
                  <c:v>3756.4</c:v>
                </c:pt>
                <c:pt idx="303">
                  <c:v>3756.4</c:v>
                </c:pt>
                <c:pt idx="304">
                  <c:v>3756.4</c:v>
                </c:pt>
                <c:pt idx="305">
                  <c:v>3756.4</c:v>
                </c:pt>
                <c:pt idx="306">
                  <c:v>3756.4</c:v>
                </c:pt>
                <c:pt idx="307">
                  <c:v>3756.4</c:v>
                </c:pt>
                <c:pt idx="308">
                  <c:v>3756.4</c:v>
                </c:pt>
                <c:pt idx="309">
                  <c:v>3756.4</c:v>
                </c:pt>
                <c:pt idx="310">
                  <c:v>3756.4</c:v>
                </c:pt>
                <c:pt idx="311">
                  <c:v>3756.4</c:v>
                </c:pt>
                <c:pt idx="312">
                  <c:v>3756.4</c:v>
                </c:pt>
                <c:pt idx="313">
                  <c:v>3756.4</c:v>
                </c:pt>
                <c:pt idx="314">
                  <c:v>3756.4</c:v>
                </c:pt>
                <c:pt idx="315">
                  <c:v>3756.4</c:v>
                </c:pt>
                <c:pt idx="316">
                  <c:v>3756.4</c:v>
                </c:pt>
                <c:pt idx="317">
                  <c:v>3756.4</c:v>
                </c:pt>
                <c:pt idx="318">
                  <c:v>3756.4</c:v>
                </c:pt>
                <c:pt idx="319">
                  <c:v>3756.4</c:v>
                </c:pt>
                <c:pt idx="320">
                  <c:v>3756.4</c:v>
                </c:pt>
                <c:pt idx="321">
                  <c:v>3756.4</c:v>
                </c:pt>
                <c:pt idx="322">
                  <c:v>3756.4</c:v>
                </c:pt>
                <c:pt idx="323">
                  <c:v>3756.4</c:v>
                </c:pt>
                <c:pt idx="324">
                  <c:v>3756.4</c:v>
                </c:pt>
                <c:pt idx="325">
                  <c:v>3756.4</c:v>
                </c:pt>
                <c:pt idx="326">
                  <c:v>3756.4</c:v>
                </c:pt>
                <c:pt idx="327">
                  <c:v>3756.4</c:v>
                </c:pt>
                <c:pt idx="328">
                  <c:v>3756.4</c:v>
                </c:pt>
                <c:pt idx="329">
                  <c:v>3756.4</c:v>
                </c:pt>
                <c:pt idx="330">
                  <c:v>3756.4</c:v>
                </c:pt>
                <c:pt idx="331">
                  <c:v>3756.4</c:v>
                </c:pt>
                <c:pt idx="332">
                  <c:v>3756.4</c:v>
                </c:pt>
                <c:pt idx="333">
                  <c:v>3756.4</c:v>
                </c:pt>
                <c:pt idx="334">
                  <c:v>3756.4</c:v>
                </c:pt>
                <c:pt idx="335">
                  <c:v>3756.4</c:v>
                </c:pt>
                <c:pt idx="336">
                  <c:v>3756.4</c:v>
                </c:pt>
                <c:pt idx="337">
                  <c:v>3756.4</c:v>
                </c:pt>
                <c:pt idx="338">
                  <c:v>3756.4</c:v>
                </c:pt>
                <c:pt idx="339">
                  <c:v>3756.4</c:v>
                </c:pt>
                <c:pt idx="340">
                  <c:v>3756.4</c:v>
                </c:pt>
                <c:pt idx="341">
                  <c:v>3756.4</c:v>
                </c:pt>
                <c:pt idx="342">
                  <c:v>3756.4</c:v>
                </c:pt>
                <c:pt idx="343">
                  <c:v>3756.4</c:v>
                </c:pt>
                <c:pt idx="344">
                  <c:v>3756.4</c:v>
                </c:pt>
                <c:pt idx="345">
                  <c:v>3756.4</c:v>
                </c:pt>
                <c:pt idx="346">
                  <c:v>3756.4</c:v>
                </c:pt>
                <c:pt idx="347">
                  <c:v>3756.4</c:v>
                </c:pt>
                <c:pt idx="348">
                  <c:v>3756.4</c:v>
                </c:pt>
                <c:pt idx="349">
                  <c:v>3756.4</c:v>
                </c:pt>
                <c:pt idx="350">
                  <c:v>3756.4</c:v>
                </c:pt>
                <c:pt idx="351">
                  <c:v>3756.4</c:v>
                </c:pt>
                <c:pt idx="352">
                  <c:v>3756.4</c:v>
                </c:pt>
                <c:pt idx="353">
                  <c:v>3756.4</c:v>
                </c:pt>
                <c:pt idx="354">
                  <c:v>3756.4</c:v>
                </c:pt>
                <c:pt idx="355">
                  <c:v>3756.4</c:v>
                </c:pt>
                <c:pt idx="356">
                  <c:v>3756.4</c:v>
                </c:pt>
                <c:pt idx="357">
                  <c:v>3756.4</c:v>
                </c:pt>
                <c:pt idx="358">
                  <c:v>3756.4</c:v>
                </c:pt>
                <c:pt idx="359">
                  <c:v>3756.4</c:v>
                </c:pt>
                <c:pt idx="360">
                  <c:v>3756.4</c:v>
                </c:pt>
                <c:pt idx="361">
                  <c:v>3756.4</c:v>
                </c:pt>
                <c:pt idx="362">
                  <c:v>3756.4</c:v>
                </c:pt>
                <c:pt idx="363">
                  <c:v>3756.4</c:v>
                </c:pt>
                <c:pt idx="364">
                  <c:v>3756.4</c:v>
                </c:pt>
                <c:pt idx="365">
                  <c:v>3756.4</c:v>
                </c:pt>
                <c:pt idx="366">
                  <c:v>3756.4</c:v>
                </c:pt>
                <c:pt idx="367">
                  <c:v>3756.4</c:v>
                </c:pt>
                <c:pt idx="368">
                  <c:v>3756.4</c:v>
                </c:pt>
                <c:pt idx="369">
                  <c:v>3756.4</c:v>
                </c:pt>
                <c:pt idx="370">
                  <c:v>3756.4</c:v>
                </c:pt>
                <c:pt idx="371">
                  <c:v>3756.4</c:v>
                </c:pt>
                <c:pt idx="372">
                  <c:v>3756.4</c:v>
                </c:pt>
                <c:pt idx="373">
                  <c:v>3756.4</c:v>
                </c:pt>
                <c:pt idx="374">
                  <c:v>3756.4</c:v>
                </c:pt>
                <c:pt idx="375">
                  <c:v>3756.4</c:v>
                </c:pt>
                <c:pt idx="376">
                  <c:v>3756.4</c:v>
                </c:pt>
                <c:pt idx="377">
                  <c:v>3756.4</c:v>
                </c:pt>
                <c:pt idx="378">
                  <c:v>3756.4</c:v>
                </c:pt>
                <c:pt idx="379">
                  <c:v>3756.4</c:v>
                </c:pt>
                <c:pt idx="380">
                  <c:v>3756.4</c:v>
                </c:pt>
                <c:pt idx="381">
                  <c:v>3756.4</c:v>
                </c:pt>
                <c:pt idx="382">
                  <c:v>3756.4</c:v>
                </c:pt>
                <c:pt idx="383">
                  <c:v>3756.4</c:v>
                </c:pt>
                <c:pt idx="384">
                  <c:v>3756.4</c:v>
                </c:pt>
                <c:pt idx="385">
                  <c:v>3756.4</c:v>
                </c:pt>
                <c:pt idx="386">
                  <c:v>3756.4</c:v>
                </c:pt>
                <c:pt idx="387">
                  <c:v>3756.4</c:v>
                </c:pt>
                <c:pt idx="388">
                  <c:v>3756.4</c:v>
                </c:pt>
                <c:pt idx="389">
                  <c:v>3756.4</c:v>
                </c:pt>
                <c:pt idx="390">
                  <c:v>3756.4</c:v>
                </c:pt>
                <c:pt idx="391">
                  <c:v>3756.4</c:v>
                </c:pt>
                <c:pt idx="392">
                  <c:v>3756.4</c:v>
                </c:pt>
                <c:pt idx="393">
                  <c:v>3756.4</c:v>
                </c:pt>
                <c:pt idx="394">
                  <c:v>3756.4</c:v>
                </c:pt>
                <c:pt idx="395">
                  <c:v>3756.4</c:v>
                </c:pt>
                <c:pt idx="396">
                  <c:v>3756.4</c:v>
                </c:pt>
                <c:pt idx="397">
                  <c:v>3756.4</c:v>
                </c:pt>
                <c:pt idx="398">
                  <c:v>3756.4</c:v>
                </c:pt>
                <c:pt idx="399">
                  <c:v>3756.4</c:v>
                </c:pt>
                <c:pt idx="400">
                  <c:v>3756.4</c:v>
                </c:pt>
                <c:pt idx="401">
                  <c:v>3756.4</c:v>
                </c:pt>
                <c:pt idx="402">
                  <c:v>3756.4</c:v>
                </c:pt>
                <c:pt idx="403">
                  <c:v>3756.4</c:v>
                </c:pt>
                <c:pt idx="404">
                  <c:v>3756.4</c:v>
                </c:pt>
                <c:pt idx="405">
                  <c:v>3756.4</c:v>
                </c:pt>
                <c:pt idx="406">
                  <c:v>3756.4</c:v>
                </c:pt>
                <c:pt idx="407">
                  <c:v>3756.4</c:v>
                </c:pt>
                <c:pt idx="408">
                  <c:v>3756.4</c:v>
                </c:pt>
                <c:pt idx="409">
                  <c:v>3756.4</c:v>
                </c:pt>
                <c:pt idx="410">
                  <c:v>3756.4</c:v>
                </c:pt>
                <c:pt idx="411">
                  <c:v>3756.4</c:v>
                </c:pt>
                <c:pt idx="412">
                  <c:v>3756.4</c:v>
                </c:pt>
                <c:pt idx="413">
                  <c:v>3756.4</c:v>
                </c:pt>
                <c:pt idx="414">
                  <c:v>3756.4</c:v>
                </c:pt>
                <c:pt idx="415">
                  <c:v>3756.4</c:v>
                </c:pt>
                <c:pt idx="416">
                  <c:v>3756.4</c:v>
                </c:pt>
                <c:pt idx="417">
                  <c:v>3756.4</c:v>
                </c:pt>
                <c:pt idx="418">
                  <c:v>3756.4</c:v>
                </c:pt>
                <c:pt idx="419">
                  <c:v>3756.4</c:v>
                </c:pt>
                <c:pt idx="420">
                  <c:v>3756.4</c:v>
                </c:pt>
                <c:pt idx="421">
                  <c:v>3756.4</c:v>
                </c:pt>
                <c:pt idx="422">
                  <c:v>3756.4</c:v>
                </c:pt>
                <c:pt idx="423">
                  <c:v>3756.4</c:v>
                </c:pt>
                <c:pt idx="424">
                  <c:v>3756.4</c:v>
                </c:pt>
                <c:pt idx="425">
                  <c:v>3756.4</c:v>
                </c:pt>
                <c:pt idx="426">
                  <c:v>3756.4</c:v>
                </c:pt>
                <c:pt idx="427">
                  <c:v>3756.4</c:v>
                </c:pt>
                <c:pt idx="428">
                  <c:v>3756.4</c:v>
                </c:pt>
                <c:pt idx="429">
                  <c:v>3756.4</c:v>
                </c:pt>
                <c:pt idx="430">
                  <c:v>3756.4</c:v>
                </c:pt>
                <c:pt idx="431">
                  <c:v>3756.4</c:v>
                </c:pt>
                <c:pt idx="432">
                  <c:v>3756.4</c:v>
                </c:pt>
                <c:pt idx="433">
                  <c:v>3756.4</c:v>
                </c:pt>
                <c:pt idx="434">
                  <c:v>3756.4</c:v>
                </c:pt>
                <c:pt idx="435">
                  <c:v>3756.4</c:v>
                </c:pt>
                <c:pt idx="436">
                  <c:v>3756.4</c:v>
                </c:pt>
                <c:pt idx="437">
                  <c:v>3756.4</c:v>
                </c:pt>
                <c:pt idx="438">
                  <c:v>3756.4</c:v>
                </c:pt>
                <c:pt idx="439">
                  <c:v>3756.4</c:v>
                </c:pt>
                <c:pt idx="440">
                  <c:v>3756.4</c:v>
                </c:pt>
                <c:pt idx="441">
                  <c:v>3756.4</c:v>
                </c:pt>
                <c:pt idx="442">
                  <c:v>3756.4</c:v>
                </c:pt>
                <c:pt idx="443">
                  <c:v>3756.4</c:v>
                </c:pt>
                <c:pt idx="444">
                  <c:v>3756.4</c:v>
                </c:pt>
                <c:pt idx="445">
                  <c:v>3756.4</c:v>
                </c:pt>
                <c:pt idx="446">
                  <c:v>3756.4</c:v>
                </c:pt>
                <c:pt idx="447">
                  <c:v>3756.4</c:v>
                </c:pt>
                <c:pt idx="448">
                  <c:v>3756.4</c:v>
                </c:pt>
                <c:pt idx="449">
                  <c:v>3756.4</c:v>
                </c:pt>
                <c:pt idx="450">
                  <c:v>3756.4</c:v>
                </c:pt>
                <c:pt idx="451">
                  <c:v>3756.4</c:v>
                </c:pt>
                <c:pt idx="452">
                  <c:v>3756.4</c:v>
                </c:pt>
                <c:pt idx="453">
                  <c:v>3756.4</c:v>
                </c:pt>
                <c:pt idx="454">
                  <c:v>3756.4</c:v>
                </c:pt>
                <c:pt idx="455">
                  <c:v>3756.4</c:v>
                </c:pt>
                <c:pt idx="456">
                  <c:v>3756.4</c:v>
                </c:pt>
                <c:pt idx="457">
                  <c:v>3756.4</c:v>
                </c:pt>
                <c:pt idx="458">
                  <c:v>3756.4</c:v>
                </c:pt>
                <c:pt idx="459">
                  <c:v>3756.4</c:v>
                </c:pt>
                <c:pt idx="460">
                  <c:v>3756.4</c:v>
                </c:pt>
                <c:pt idx="461">
                  <c:v>3756.4</c:v>
                </c:pt>
                <c:pt idx="462">
                  <c:v>3756.4</c:v>
                </c:pt>
                <c:pt idx="463">
                  <c:v>3756.4</c:v>
                </c:pt>
                <c:pt idx="464">
                  <c:v>3756.4</c:v>
                </c:pt>
                <c:pt idx="465">
                  <c:v>3756.4</c:v>
                </c:pt>
                <c:pt idx="466">
                  <c:v>3756.4</c:v>
                </c:pt>
                <c:pt idx="467">
                  <c:v>3756.4</c:v>
                </c:pt>
                <c:pt idx="468">
                  <c:v>3756.4</c:v>
                </c:pt>
                <c:pt idx="469">
                  <c:v>3756.4</c:v>
                </c:pt>
                <c:pt idx="470">
                  <c:v>3756.4</c:v>
                </c:pt>
                <c:pt idx="471">
                  <c:v>3756.4</c:v>
                </c:pt>
                <c:pt idx="472">
                  <c:v>3756.4</c:v>
                </c:pt>
                <c:pt idx="473">
                  <c:v>3756.4</c:v>
                </c:pt>
                <c:pt idx="474">
                  <c:v>3756.4</c:v>
                </c:pt>
                <c:pt idx="475">
                  <c:v>3756.4</c:v>
                </c:pt>
                <c:pt idx="476">
                  <c:v>3756.4</c:v>
                </c:pt>
                <c:pt idx="477">
                  <c:v>3756.4</c:v>
                </c:pt>
                <c:pt idx="478">
                  <c:v>3756.4</c:v>
                </c:pt>
                <c:pt idx="479">
                  <c:v>3756.4</c:v>
                </c:pt>
                <c:pt idx="480">
                  <c:v>3756.4</c:v>
                </c:pt>
                <c:pt idx="481">
                  <c:v>3756.4</c:v>
                </c:pt>
                <c:pt idx="482">
                  <c:v>3756.4</c:v>
                </c:pt>
                <c:pt idx="483">
                  <c:v>3756.4</c:v>
                </c:pt>
                <c:pt idx="484">
                  <c:v>3756.4</c:v>
                </c:pt>
                <c:pt idx="485">
                  <c:v>3756.4</c:v>
                </c:pt>
                <c:pt idx="486">
                  <c:v>3756.4</c:v>
                </c:pt>
                <c:pt idx="487">
                  <c:v>3756.4</c:v>
                </c:pt>
                <c:pt idx="488">
                  <c:v>3756.4</c:v>
                </c:pt>
                <c:pt idx="489">
                  <c:v>3756.4</c:v>
                </c:pt>
                <c:pt idx="490">
                  <c:v>3756.4</c:v>
                </c:pt>
                <c:pt idx="491">
                  <c:v>3756.4</c:v>
                </c:pt>
                <c:pt idx="492">
                  <c:v>3756.4</c:v>
                </c:pt>
                <c:pt idx="493">
                  <c:v>3756.4</c:v>
                </c:pt>
                <c:pt idx="494">
                  <c:v>3756.4</c:v>
                </c:pt>
                <c:pt idx="495">
                  <c:v>3756.4</c:v>
                </c:pt>
                <c:pt idx="496">
                  <c:v>3756.4</c:v>
                </c:pt>
                <c:pt idx="497">
                  <c:v>3756.4</c:v>
                </c:pt>
                <c:pt idx="498">
                  <c:v>3756.4</c:v>
                </c:pt>
                <c:pt idx="499">
                  <c:v>3756.4</c:v>
                </c:pt>
                <c:pt idx="500">
                  <c:v>3756.4</c:v>
                </c:pt>
                <c:pt idx="501">
                  <c:v>3756.4</c:v>
                </c:pt>
                <c:pt idx="502">
                  <c:v>3756.4</c:v>
                </c:pt>
                <c:pt idx="503">
                  <c:v>3756.4</c:v>
                </c:pt>
                <c:pt idx="504">
                  <c:v>3756.4</c:v>
                </c:pt>
                <c:pt idx="505">
                  <c:v>3756.4</c:v>
                </c:pt>
                <c:pt idx="506">
                  <c:v>3756.4</c:v>
                </c:pt>
                <c:pt idx="507">
                  <c:v>3756.4</c:v>
                </c:pt>
                <c:pt idx="508">
                  <c:v>3756.4</c:v>
                </c:pt>
                <c:pt idx="509">
                  <c:v>3756.4</c:v>
                </c:pt>
                <c:pt idx="510">
                  <c:v>3756.4</c:v>
                </c:pt>
                <c:pt idx="511">
                  <c:v>3756.4</c:v>
                </c:pt>
                <c:pt idx="512">
                  <c:v>3756.4</c:v>
                </c:pt>
                <c:pt idx="513">
                  <c:v>3756.4</c:v>
                </c:pt>
                <c:pt idx="514">
                  <c:v>3756.4</c:v>
                </c:pt>
                <c:pt idx="515">
                  <c:v>3756.4</c:v>
                </c:pt>
                <c:pt idx="516">
                  <c:v>3756.4</c:v>
                </c:pt>
                <c:pt idx="517">
                  <c:v>3756.4</c:v>
                </c:pt>
                <c:pt idx="518">
                  <c:v>3756.4</c:v>
                </c:pt>
                <c:pt idx="519">
                  <c:v>3756.4</c:v>
                </c:pt>
                <c:pt idx="520">
                  <c:v>3756.4</c:v>
                </c:pt>
                <c:pt idx="521">
                  <c:v>3756.4</c:v>
                </c:pt>
                <c:pt idx="522">
                  <c:v>3756.4</c:v>
                </c:pt>
                <c:pt idx="523">
                  <c:v>3756.4</c:v>
                </c:pt>
                <c:pt idx="524">
                  <c:v>3756.4</c:v>
                </c:pt>
                <c:pt idx="525">
                  <c:v>3756.4</c:v>
                </c:pt>
                <c:pt idx="526">
                  <c:v>3756.4</c:v>
                </c:pt>
                <c:pt idx="527">
                  <c:v>3756.4</c:v>
                </c:pt>
                <c:pt idx="528">
                  <c:v>3756.4</c:v>
                </c:pt>
                <c:pt idx="529">
                  <c:v>3756.4</c:v>
                </c:pt>
                <c:pt idx="530">
                  <c:v>3756.4</c:v>
                </c:pt>
                <c:pt idx="531">
                  <c:v>3756.4</c:v>
                </c:pt>
                <c:pt idx="532">
                  <c:v>3756.4</c:v>
                </c:pt>
                <c:pt idx="533">
                  <c:v>3756.4</c:v>
                </c:pt>
                <c:pt idx="534">
                  <c:v>3756.4</c:v>
                </c:pt>
                <c:pt idx="535">
                  <c:v>3756.4</c:v>
                </c:pt>
                <c:pt idx="536">
                  <c:v>3756.4</c:v>
                </c:pt>
                <c:pt idx="537">
                  <c:v>3756.4</c:v>
                </c:pt>
                <c:pt idx="538">
                  <c:v>3756.4</c:v>
                </c:pt>
                <c:pt idx="539">
                  <c:v>3756.4</c:v>
                </c:pt>
                <c:pt idx="540">
                  <c:v>3756.4</c:v>
                </c:pt>
                <c:pt idx="541">
                  <c:v>3756.4</c:v>
                </c:pt>
                <c:pt idx="542">
                  <c:v>3756.4</c:v>
                </c:pt>
                <c:pt idx="543">
                  <c:v>3756.4</c:v>
                </c:pt>
                <c:pt idx="544">
                  <c:v>3756.4</c:v>
                </c:pt>
                <c:pt idx="545">
                  <c:v>3756.4</c:v>
                </c:pt>
                <c:pt idx="546">
                  <c:v>3756.4</c:v>
                </c:pt>
                <c:pt idx="547">
                  <c:v>3756.4</c:v>
                </c:pt>
                <c:pt idx="548">
                  <c:v>3756.4</c:v>
                </c:pt>
                <c:pt idx="549">
                  <c:v>3756.4</c:v>
                </c:pt>
                <c:pt idx="550">
                  <c:v>3756.4</c:v>
                </c:pt>
                <c:pt idx="551">
                  <c:v>3756.4</c:v>
                </c:pt>
                <c:pt idx="552">
                  <c:v>3756.4</c:v>
                </c:pt>
                <c:pt idx="553">
                  <c:v>3756.4</c:v>
                </c:pt>
                <c:pt idx="554">
                  <c:v>3756.4</c:v>
                </c:pt>
                <c:pt idx="555">
                  <c:v>3756.4</c:v>
                </c:pt>
                <c:pt idx="556">
                  <c:v>3756.4</c:v>
                </c:pt>
                <c:pt idx="557">
                  <c:v>3756.4</c:v>
                </c:pt>
                <c:pt idx="558">
                  <c:v>3756.4</c:v>
                </c:pt>
                <c:pt idx="559">
                  <c:v>3756.4</c:v>
                </c:pt>
                <c:pt idx="560">
                  <c:v>3756.4</c:v>
                </c:pt>
                <c:pt idx="561">
                  <c:v>3756.4</c:v>
                </c:pt>
                <c:pt idx="562">
                  <c:v>3756.4</c:v>
                </c:pt>
                <c:pt idx="563">
                  <c:v>3756.4</c:v>
                </c:pt>
                <c:pt idx="564">
                  <c:v>3756.4</c:v>
                </c:pt>
                <c:pt idx="565">
                  <c:v>3756.4</c:v>
                </c:pt>
                <c:pt idx="566">
                  <c:v>3756.4</c:v>
                </c:pt>
                <c:pt idx="567">
                  <c:v>3756.4</c:v>
                </c:pt>
                <c:pt idx="568">
                  <c:v>3756.4</c:v>
                </c:pt>
                <c:pt idx="569">
                  <c:v>3756.4</c:v>
                </c:pt>
                <c:pt idx="570">
                  <c:v>3756.4</c:v>
                </c:pt>
                <c:pt idx="571">
                  <c:v>3756.4</c:v>
                </c:pt>
                <c:pt idx="572">
                  <c:v>3756.4</c:v>
                </c:pt>
                <c:pt idx="573">
                  <c:v>3756.4</c:v>
                </c:pt>
                <c:pt idx="574">
                  <c:v>3756.4</c:v>
                </c:pt>
                <c:pt idx="575">
                  <c:v>3756.4</c:v>
                </c:pt>
                <c:pt idx="576">
                  <c:v>3756.4</c:v>
                </c:pt>
                <c:pt idx="577">
                  <c:v>3756.4</c:v>
                </c:pt>
                <c:pt idx="578">
                  <c:v>3756.4</c:v>
                </c:pt>
                <c:pt idx="579">
                  <c:v>3756.4</c:v>
                </c:pt>
                <c:pt idx="580">
                  <c:v>3756.4</c:v>
                </c:pt>
                <c:pt idx="581">
                  <c:v>3756.4</c:v>
                </c:pt>
                <c:pt idx="582">
                  <c:v>3756.4</c:v>
                </c:pt>
                <c:pt idx="583">
                  <c:v>3756.4</c:v>
                </c:pt>
                <c:pt idx="584">
                  <c:v>3756.4</c:v>
                </c:pt>
                <c:pt idx="585">
                  <c:v>3756.4</c:v>
                </c:pt>
                <c:pt idx="586">
                  <c:v>3756.4</c:v>
                </c:pt>
                <c:pt idx="587">
                  <c:v>3756.4</c:v>
                </c:pt>
                <c:pt idx="588">
                  <c:v>3756.4</c:v>
                </c:pt>
                <c:pt idx="589">
                  <c:v>3756.4</c:v>
                </c:pt>
                <c:pt idx="590">
                  <c:v>3756.4</c:v>
                </c:pt>
                <c:pt idx="591">
                  <c:v>3756.4</c:v>
                </c:pt>
                <c:pt idx="592">
                  <c:v>3756.4</c:v>
                </c:pt>
                <c:pt idx="593">
                  <c:v>3756.4</c:v>
                </c:pt>
                <c:pt idx="594">
                  <c:v>3756.4</c:v>
                </c:pt>
                <c:pt idx="595">
                  <c:v>3756.4</c:v>
                </c:pt>
                <c:pt idx="596">
                  <c:v>3756.4</c:v>
                </c:pt>
                <c:pt idx="597">
                  <c:v>3756.4</c:v>
                </c:pt>
                <c:pt idx="598">
                  <c:v>3756.4</c:v>
                </c:pt>
                <c:pt idx="599">
                  <c:v>3756.4</c:v>
                </c:pt>
                <c:pt idx="600">
                  <c:v>3756.4</c:v>
                </c:pt>
                <c:pt idx="601">
                  <c:v>3756.4</c:v>
                </c:pt>
                <c:pt idx="602">
                  <c:v>2656.3</c:v>
                </c:pt>
                <c:pt idx="603">
                  <c:v>2656.3</c:v>
                </c:pt>
                <c:pt idx="604">
                  <c:v>2656.3</c:v>
                </c:pt>
                <c:pt idx="605">
                  <c:v>2656.3</c:v>
                </c:pt>
                <c:pt idx="606">
                  <c:v>2656.3</c:v>
                </c:pt>
                <c:pt idx="607">
                  <c:v>2656.3</c:v>
                </c:pt>
                <c:pt idx="608">
                  <c:v>2656.3</c:v>
                </c:pt>
                <c:pt idx="609">
                  <c:v>2656.3</c:v>
                </c:pt>
                <c:pt idx="610">
                  <c:v>2656.3</c:v>
                </c:pt>
                <c:pt idx="611">
                  <c:v>2656.3</c:v>
                </c:pt>
                <c:pt idx="612">
                  <c:v>2656.3</c:v>
                </c:pt>
                <c:pt idx="613">
                  <c:v>2656.3</c:v>
                </c:pt>
                <c:pt idx="614">
                  <c:v>2656.3</c:v>
                </c:pt>
                <c:pt idx="615">
                  <c:v>2656.3</c:v>
                </c:pt>
                <c:pt idx="616">
                  <c:v>2656.3</c:v>
                </c:pt>
                <c:pt idx="617">
                  <c:v>2656.3</c:v>
                </c:pt>
                <c:pt idx="618">
                  <c:v>2656.3</c:v>
                </c:pt>
                <c:pt idx="619">
                  <c:v>2656.3</c:v>
                </c:pt>
                <c:pt idx="620">
                  <c:v>2656.3</c:v>
                </c:pt>
                <c:pt idx="621">
                  <c:v>2656.3</c:v>
                </c:pt>
                <c:pt idx="622">
                  <c:v>2656.3</c:v>
                </c:pt>
                <c:pt idx="623">
                  <c:v>2656.3</c:v>
                </c:pt>
                <c:pt idx="624">
                  <c:v>2656.3</c:v>
                </c:pt>
                <c:pt idx="625">
                  <c:v>2656.3</c:v>
                </c:pt>
                <c:pt idx="626">
                  <c:v>2656.3</c:v>
                </c:pt>
                <c:pt idx="627">
                  <c:v>2656.3</c:v>
                </c:pt>
                <c:pt idx="628">
                  <c:v>2656.3</c:v>
                </c:pt>
                <c:pt idx="629">
                  <c:v>2656.3</c:v>
                </c:pt>
                <c:pt idx="630">
                  <c:v>2656.3</c:v>
                </c:pt>
                <c:pt idx="631">
                  <c:v>2656.3</c:v>
                </c:pt>
                <c:pt idx="632">
                  <c:v>2656.3</c:v>
                </c:pt>
                <c:pt idx="633">
                  <c:v>2656.3</c:v>
                </c:pt>
                <c:pt idx="634">
                  <c:v>2656.3</c:v>
                </c:pt>
                <c:pt idx="635">
                  <c:v>2656.3</c:v>
                </c:pt>
                <c:pt idx="636">
                  <c:v>2656.3</c:v>
                </c:pt>
                <c:pt idx="637">
                  <c:v>2656.3</c:v>
                </c:pt>
                <c:pt idx="638">
                  <c:v>2656.3</c:v>
                </c:pt>
                <c:pt idx="639">
                  <c:v>2656.3</c:v>
                </c:pt>
                <c:pt idx="640">
                  <c:v>2656.3</c:v>
                </c:pt>
                <c:pt idx="641">
                  <c:v>2656.3</c:v>
                </c:pt>
                <c:pt idx="642">
                  <c:v>2656.3</c:v>
                </c:pt>
                <c:pt idx="643">
                  <c:v>2656.3</c:v>
                </c:pt>
                <c:pt idx="644">
                  <c:v>2656.3</c:v>
                </c:pt>
                <c:pt idx="645">
                  <c:v>2656.3</c:v>
                </c:pt>
                <c:pt idx="646">
                  <c:v>2656.3</c:v>
                </c:pt>
                <c:pt idx="647">
                  <c:v>2656.3</c:v>
                </c:pt>
                <c:pt idx="648">
                  <c:v>2656.3</c:v>
                </c:pt>
                <c:pt idx="649">
                  <c:v>2656.3</c:v>
                </c:pt>
                <c:pt idx="650">
                  <c:v>2656.3</c:v>
                </c:pt>
                <c:pt idx="651">
                  <c:v>2656.3</c:v>
                </c:pt>
                <c:pt idx="652">
                  <c:v>2656.3</c:v>
                </c:pt>
                <c:pt idx="653">
                  <c:v>2656.3</c:v>
                </c:pt>
                <c:pt idx="654">
                  <c:v>2656.3</c:v>
                </c:pt>
                <c:pt idx="655">
                  <c:v>2656.3</c:v>
                </c:pt>
                <c:pt idx="656">
                  <c:v>2656.3</c:v>
                </c:pt>
                <c:pt idx="657">
                  <c:v>2656.3</c:v>
                </c:pt>
                <c:pt idx="658">
                  <c:v>2656.3</c:v>
                </c:pt>
                <c:pt idx="659">
                  <c:v>2656.3</c:v>
                </c:pt>
                <c:pt idx="660">
                  <c:v>2656.3</c:v>
                </c:pt>
                <c:pt idx="661">
                  <c:v>2656.3</c:v>
                </c:pt>
                <c:pt idx="662">
                  <c:v>2656.3</c:v>
                </c:pt>
                <c:pt idx="663">
                  <c:v>2656.3</c:v>
                </c:pt>
                <c:pt idx="664">
                  <c:v>2656.3</c:v>
                </c:pt>
                <c:pt idx="665">
                  <c:v>2656.3</c:v>
                </c:pt>
                <c:pt idx="666">
                  <c:v>2656.3</c:v>
                </c:pt>
                <c:pt idx="667">
                  <c:v>2656.3</c:v>
                </c:pt>
                <c:pt idx="668">
                  <c:v>2656.3</c:v>
                </c:pt>
                <c:pt idx="669">
                  <c:v>2656.3</c:v>
                </c:pt>
                <c:pt idx="670">
                  <c:v>2656.3</c:v>
                </c:pt>
                <c:pt idx="671">
                  <c:v>2656.3</c:v>
                </c:pt>
                <c:pt idx="672">
                  <c:v>2656.3</c:v>
                </c:pt>
                <c:pt idx="673">
                  <c:v>2656.3</c:v>
                </c:pt>
                <c:pt idx="674">
                  <c:v>2656.3</c:v>
                </c:pt>
                <c:pt idx="675">
                  <c:v>2656.3</c:v>
                </c:pt>
                <c:pt idx="676">
                  <c:v>2656.3</c:v>
                </c:pt>
                <c:pt idx="677">
                  <c:v>2656.3</c:v>
                </c:pt>
                <c:pt idx="678">
                  <c:v>2656.3</c:v>
                </c:pt>
                <c:pt idx="679">
                  <c:v>2656.3</c:v>
                </c:pt>
                <c:pt idx="680">
                  <c:v>2656.3</c:v>
                </c:pt>
                <c:pt idx="681">
                  <c:v>2656.3</c:v>
                </c:pt>
                <c:pt idx="682">
                  <c:v>2656.3</c:v>
                </c:pt>
                <c:pt idx="683">
                  <c:v>2656.3</c:v>
                </c:pt>
                <c:pt idx="684">
                  <c:v>2656.3</c:v>
                </c:pt>
                <c:pt idx="685">
                  <c:v>2656.3</c:v>
                </c:pt>
                <c:pt idx="686">
                  <c:v>2656.3</c:v>
                </c:pt>
                <c:pt idx="687">
                  <c:v>2656.3</c:v>
                </c:pt>
                <c:pt idx="688">
                  <c:v>2656.3</c:v>
                </c:pt>
                <c:pt idx="689">
                  <c:v>2656.3</c:v>
                </c:pt>
                <c:pt idx="690">
                  <c:v>2656.3</c:v>
                </c:pt>
                <c:pt idx="691">
                  <c:v>2656.3</c:v>
                </c:pt>
                <c:pt idx="692">
                  <c:v>2656.3</c:v>
                </c:pt>
                <c:pt idx="693">
                  <c:v>2656.3</c:v>
                </c:pt>
                <c:pt idx="694">
                  <c:v>2656.3</c:v>
                </c:pt>
                <c:pt idx="695">
                  <c:v>2656.3</c:v>
                </c:pt>
                <c:pt idx="696">
                  <c:v>2656.3</c:v>
                </c:pt>
                <c:pt idx="697">
                  <c:v>2656.3</c:v>
                </c:pt>
                <c:pt idx="698">
                  <c:v>2656.3</c:v>
                </c:pt>
                <c:pt idx="699">
                  <c:v>2656.3</c:v>
                </c:pt>
                <c:pt idx="700">
                  <c:v>2656.3</c:v>
                </c:pt>
                <c:pt idx="701">
                  <c:v>2656.3</c:v>
                </c:pt>
                <c:pt idx="702">
                  <c:v>2656.3</c:v>
                </c:pt>
                <c:pt idx="703">
                  <c:v>2656.3</c:v>
                </c:pt>
                <c:pt idx="704">
                  <c:v>2656.3</c:v>
                </c:pt>
                <c:pt idx="705">
                  <c:v>2656.3</c:v>
                </c:pt>
                <c:pt idx="706">
                  <c:v>2656.3</c:v>
                </c:pt>
                <c:pt idx="707">
                  <c:v>2656.3</c:v>
                </c:pt>
                <c:pt idx="708">
                  <c:v>2656.3</c:v>
                </c:pt>
                <c:pt idx="709">
                  <c:v>2656.3</c:v>
                </c:pt>
                <c:pt idx="710">
                  <c:v>2656.3</c:v>
                </c:pt>
                <c:pt idx="711">
                  <c:v>2656.3</c:v>
                </c:pt>
                <c:pt idx="712">
                  <c:v>2656.3</c:v>
                </c:pt>
                <c:pt idx="713">
                  <c:v>2656.3</c:v>
                </c:pt>
                <c:pt idx="714">
                  <c:v>2656.3</c:v>
                </c:pt>
                <c:pt idx="715">
                  <c:v>2656.3</c:v>
                </c:pt>
                <c:pt idx="716">
                  <c:v>2656.3</c:v>
                </c:pt>
                <c:pt idx="717">
                  <c:v>2656.3</c:v>
                </c:pt>
                <c:pt idx="718">
                  <c:v>2656.3</c:v>
                </c:pt>
                <c:pt idx="719">
                  <c:v>2656.3</c:v>
                </c:pt>
                <c:pt idx="720">
                  <c:v>2656.3</c:v>
                </c:pt>
                <c:pt idx="721">
                  <c:v>2656.3</c:v>
                </c:pt>
                <c:pt idx="722">
                  <c:v>2656.3</c:v>
                </c:pt>
                <c:pt idx="723">
                  <c:v>2656.3</c:v>
                </c:pt>
                <c:pt idx="724">
                  <c:v>2656.3</c:v>
                </c:pt>
                <c:pt idx="725">
                  <c:v>2656.3</c:v>
                </c:pt>
                <c:pt idx="726">
                  <c:v>2656.3</c:v>
                </c:pt>
                <c:pt idx="727">
                  <c:v>2656.3</c:v>
                </c:pt>
                <c:pt idx="728">
                  <c:v>2656.3</c:v>
                </c:pt>
                <c:pt idx="729">
                  <c:v>2656.3</c:v>
                </c:pt>
                <c:pt idx="730">
                  <c:v>2656.3</c:v>
                </c:pt>
                <c:pt idx="731">
                  <c:v>2656.3</c:v>
                </c:pt>
                <c:pt idx="732">
                  <c:v>2656.3</c:v>
                </c:pt>
                <c:pt idx="733">
                  <c:v>2656.3</c:v>
                </c:pt>
                <c:pt idx="734">
                  <c:v>2656.3</c:v>
                </c:pt>
                <c:pt idx="735">
                  <c:v>2656.3</c:v>
                </c:pt>
                <c:pt idx="736">
                  <c:v>2656.3</c:v>
                </c:pt>
                <c:pt idx="737">
                  <c:v>2656.3</c:v>
                </c:pt>
                <c:pt idx="738">
                  <c:v>2656.3</c:v>
                </c:pt>
                <c:pt idx="739">
                  <c:v>2656.3</c:v>
                </c:pt>
                <c:pt idx="740">
                  <c:v>2656.3</c:v>
                </c:pt>
                <c:pt idx="741">
                  <c:v>2656.3</c:v>
                </c:pt>
                <c:pt idx="742">
                  <c:v>2656.3</c:v>
                </c:pt>
                <c:pt idx="743">
                  <c:v>2656.3</c:v>
                </c:pt>
                <c:pt idx="744">
                  <c:v>2656.3</c:v>
                </c:pt>
                <c:pt idx="745">
                  <c:v>2656.3</c:v>
                </c:pt>
                <c:pt idx="746">
                  <c:v>2656.3</c:v>
                </c:pt>
                <c:pt idx="747">
                  <c:v>2656.3</c:v>
                </c:pt>
                <c:pt idx="748">
                  <c:v>2656.3</c:v>
                </c:pt>
                <c:pt idx="749">
                  <c:v>2656.3</c:v>
                </c:pt>
                <c:pt idx="750">
                  <c:v>2656.3</c:v>
                </c:pt>
                <c:pt idx="751">
                  <c:v>2656.3</c:v>
                </c:pt>
                <c:pt idx="752">
                  <c:v>2656.3</c:v>
                </c:pt>
                <c:pt idx="753">
                  <c:v>2656.3</c:v>
                </c:pt>
                <c:pt idx="754">
                  <c:v>2656.3</c:v>
                </c:pt>
                <c:pt idx="755">
                  <c:v>2656.3</c:v>
                </c:pt>
                <c:pt idx="756">
                  <c:v>2656.3</c:v>
                </c:pt>
                <c:pt idx="757">
                  <c:v>2656.3</c:v>
                </c:pt>
                <c:pt idx="758">
                  <c:v>2656.3</c:v>
                </c:pt>
                <c:pt idx="759">
                  <c:v>2656.3</c:v>
                </c:pt>
                <c:pt idx="760">
                  <c:v>2656.3</c:v>
                </c:pt>
                <c:pt idx="761">
                  <c:v>2656.3</c:v>
                </c:pt>
                <c:pt idx="762">
                  <c:v>2656.3</c:v>
                </c:pt>
                <c:pt idx="763">
                  <c:v>2656.3</c:v>
                </c:pt>
                <c:pt idx="764">
                  <c:v>2656.3</c:v>
                </c:pt>
                <c:pt idx="765">
                  <c:v>2656.3</c:v>
                </c:pt>
                <c:pt idx="766">
                  <c:v>2656.3</c:v>
                </c:pt>
                <c:pt idx="767">
                  <c:v>2656.3</c:v>
                </c:pt>
                <c:pt idx="768">
                  <c:v>2656.3</c:v>
                </c:pt>
                <c:pt idx="769">
                  <c:v>2656.3</c:v>
                </c:pt>
                <c:pt idx="770">
                  <c:v>2656.3</c:v>
                </c:pt>
                <c:pt idx="771">
                  <c:v>2656.3</c:v>
                </c:pt>
                <c:pt idx="772">
                  <c:v>2656.3</c:v>
                </c:pt>
                <c:pt idx="773">
                  <c:v>2656.3</c:v>
                </c:pt>
                <c:pt idx="774">
                  <c:v>2656.3</c:v>
                </c:pt>
                <c:pt idx="775">
                  <c:v>2656.3</c:v>
                </c:pt>
                <c:pt idx="776">
                  <c:v>2656.3</c:v>
                </c:pt>
                <c:pt idx="777">
                  <c:v>2656.3</c:v>
                </c:pt>
                <c:pt idx="778">
                  <c:v>2656.3</c:v>
                </c:pt>
                <c:pt idx="779">
                  <c:v>2656.3</c:v>
                </c:pt>
                <c:pt idx="780">
                  <c:v>2656.3</c:v>
                </c:pt>
                <c:pt idx="781">
                  <c:v>2656.3</c:v>
                </c:pt>
                <c:pt idx="782">
                  <c:v>2656.3</c:v>
                </c:pt>
                <c:pt idx="783">
                  <c:v>2656.3</c:v>
                </c:pt>
                <c:pt idx="784">
                  <c:v>2656.3</c:v>
                </c:pt>
                <c:pt idx="785">
                  <c:v>2656.3</c:v>
                </c:pt>
                <c:pt idx="786">
                  <c:v>2656.3</c:v>
                </c:pt>
                <c:pt idx="787">
                  <c:v>2656.3</c:v>
                </c:pt>
                <c:pt idx="788">
                  <c:v>2656.3</c:v>
                </c:pt>
                <c:pt idx="789">
                  <c:v>2656.3</c:v>
                </c:pt>
                <c:pt idx="790">
                  <c:v>2656.3</c:v>
                </c:pt>
                <c:pt idx="791">
                  <c:v>2656.3</c:v>
                </c:pt>
                <c:pt idx="792">
                  <c:v>2656.3</c:v>
                </c:pt>
                <c:pt idx="793">
                  <c:v>2656.3</c:v>
                </c:pt>
                <c:pt idx="794">
                  <c:v>2656.3</c:v>
                </c:pt>
                <c:pt idx="795">
                  <c:v>2656.3</c:v>
                </c:pt>
                <c:pt idx="796">
                  <c:v>2656.3</c:v>
                </c:pt>
                <c:pt idx="797">
                  <c:v>2656.3</c:v>
                </c:pt>
                <c:pt idx="798">
                  <c:v>2656.3</c:v>
                </c:pt>
                <c:pt idx="799">
                  <c:v>2656.3</c:v>
                </c:pt>
                <c:pt idx="800">
                  <c:v>2656.3</c:v>
                </c:pt>
                <c:pt idx="801">
                  <c:v>2656.3</c:v>
                </c:pt>
                <c:pt idx="802">
                  <c:v>2656.3</c:v>
                </c:pt>
                <c:pt idx="803">
                  <c:v>2656.3</c:v>
                </c:pt>
                <c:pt idx="804">
                  <c:v>2656.3</c:v>
                </c:pt>
                <c:pt idx="805">
                  <c:v>2656.3</c:v>
                </c:pt>
                <c:pt idx="806">
                  <c:v>2656.3</c:v>
                </c:pt>
                <c:pt idx="807">
                  <c:v>2656.3</c:v>
                </c:pt>
                <c:pt idx="808">
                  <c:v>2656.3</c:v>
                </c:pt>
                <c:pt idx="809">
                  <c:v>2656.3</c:v>
                </c:pt>
                <c:pt idx="810">
                  <c:v>2656.3</c:v>
                </c:pt>
                <c:pt idx="811">
                  <c:v>2656.3</c:v>
                </c:pt>
                <c:pt idx="812">
                  <c:v>2656.3</c:v>
                </c:pt>
                <c:pt idx="813">
                  <c:v>2656.3</c:v>
                </c:pt>
                <c:pt idx="814">
                  <c:v>2656.3</c:v>
                </c:pt>
                <c:pt idx="815">
                  <c:v>2656.3</c:v>
                </c:pt>
                <c:pt idx="816">
                  <c:v>2656.3</c:v>
                </c:pt>
                <c:pt idx="817">
                  <c:v>2656.3</c:v>
                </c:pt>
                <c:pt idx="818">
                  <c:v>2656.3</c:v>
                </c:pt>
                <c:pt idx="819">
                  <c:v>2656.3</c:v>
                </c:pt>
                <c:pt idx="820">
                  <c:v>2656.3</c:v>
                </c:pt>
                <c:pt idx="821">
                  <c:v>2656.3</c:v>
                </c:pt>
                <c:pt idx="822">
                  <c:v>2656.3</c:v>
                </c:pt>
                <c:pt idx="823">
                  <c:v>2656.3</c:v>
                </c:pt>
                <c:pt idx="824">
                  <c:v>2656.3</c:v>
                </c:pt>
                <c:pt idx="825">
                  <c:v>2656.3</c:v>
                </c:pt>
                <c:pt idx="826">
                  <c:v>2656.3</c:v>
                </c:pt>
                <c:pt idx="827">
                  <c:v>2656.3</c:v>
                </c:pt>
                <c:pt idx="828">
                  <c:v>2656.3</c:v>
                </c:pt>
                <c:pt idx="829">
                  <c:v>2656.3</c:v>
                </c:pt>
                <c:pt idx="830">
                  <c:v>2656.3</c:v>
                </c:pt>
                <c:pt idx="831">
                  <c:v>2656.3</c:v>
                </c:pt>
                <c:pt idx="832">
                  <c:v>2656.3</c:v>
                </c:pt>
                <c:pt idx="833">
                  <c:v>2656.3</c:v>
                </c:pt>
                <c:pt idx="834">
                  <c:v>2656.3</c:v>
                </c:pt>
                <c:pt idx="835">
                  <c:v>2656.3</c:v>
                </c:pt>
                <c:pt idx="836">
                  <c:v>2656.3</c:v>
                </c:pt>
                <c:pt idx="837">
                  <c:v>2656.3</c:v>
                </c:pt>
                <c:pt idx="838">
                  <c:v>2656.3</c:v>
                </c:pt>
                <c:pt idx="839">
                  <c:v>2656.3</c:v>
                </c:pt>
                <c:pt idx="840">
                  <c:v>2656.3</c:v>
                </c:pt>
                <c:pt idx="841">
                  <c:v>2656.3</c:v>
                </c:pt>
                <c:pt idx="842">
                  <c:v>2656.3</c:v>
                </c:pt>
                <c:pt idx="843">
                  <c:v>2656.3</c:v>
                </c:pt>
                <c:pt idx="844">
                  <c:v>2656.3</c:v>
                </c:pt>
                <c:pt idx="845">
                  <c:v>2656.3</c:v>
                </c:pt>
                <c:pt idx="846">
                  <c:v>2656.3</c:v>
                </c:pt>
                <c:pt idx="847">
                  <c:v>2656.3</c:v>
                </c:pt>
                <c:pt idx="848">
                  <c:v>2656.3</c:v>
                </c:pt>
                <c:pt idx="849">
                  <c:v>2656.3</c:v>
                </c:pt>
                <c:pt idx="850">
                  <c:v>2656.3</c:v>
                </c:pt>
                <c:pt idx="851">
                  <c:v>2656.3</c:v>
                </c:pt>
                <c:pt idx="852">
                  <c:v>2656.3</c:v>
                </c:pt>
                <c:pt idx="853">
                  <c:v>2656.3</c:v>
                </c:pt>
                <c:pt idx="854">
                  <c:v>2656.3</c:v>
                </c:pt>
                <c:pt idx="855">
                  <c:v>2656.3</c:v>
                </c:pt>
                <c:pt idx="856">
                  <c:v>2656.3</c:v>
                </c:pt>
                <c:pt idx="857">
                  <c:v>2656.3</c:v>
                </c:pt>
                <c:pt idx="858">
                  <c:v>2656.3</c:v>
                </c:pt>
                <c:pt idx="859">
                  <c:v>2656.3</c:v>
                </c:pt>
                <c:pt idx="860">
                  <c:v>2656.3</c:v>
                </c:pt>
                <c:pt idx="861">
                  <c:v>2656.3</c:v>
                </c:pt>
                <c:pt idx="862">
                  <c:v>2656.3</c:v>
                </c:pt>
                <c:pt idx="863">
                  <c:v>2656.3</c:v>
                </c:pt>
                <c:pt idx="864">
                  <c:v>2656.3</c:v>
                </c:pt>
                <c:pt idx="865">
                  <c:v>2656.3</c:v>
                </c:pt>
                <c:pt idx="866">
                  <c:v>2656.3</c:v>
                </c:pt>
                <c:pt idx="867">
                  <c:v>2656.3</c:v>
                </c:pt>
                <c:pt idx="868">
                  <c:v>2656.3</c:v>
                </c:pt>
                <c:pt idx="869">
                  <c:v>2656.3</c:v>
                </c:pt>
                <c:pt idx="870">
                  <c:v>2656.3</c:v>
                </c:pt>
                <c:pt idx="871">
                  <c:v>2656.3</c:v>
                </c:pt>
                <c:pt idx="872">
                  <c:v>2656.3</c:v>
                </c:pt>
                <c:pt idx="873">
                  <c:v>2656.3</c:v>
                </c:pt>
                <c:pt idx="874">
                  <c:v>2656.3</c:v>
                </c:pt>
                <c:pt idx="875">
                  <c:v>2656.3</c:v>
                </c:pt>
                <c:pt idx="876">
                  <c:v>2656.3</c:v>
                </c:pt>
                <c:pt idx="877">
                  <c:v>2656.3</c:v>
                </c:pt>
                <c:pt idx="878">
                  <c:v>2656.3</c:v>
                </c:pt>
                <c:pt idx="879">
                  <c:v>2656.3</c:v>
                </c:pt>
                <c:pt idx="880">
                  <c:v>2656.3</c:v>
                </c:pt>
                <c:pt idx="881">
                  <c:v>2656.3</c:v>
                </c:pt>
                <c:pt idx="882">
                  <c:v>2656.3</c:v>
                </c:pt>
                <c:pt idx="883">
                  <c:v>2656.3</c:v>
                </c:pt>
                <c:pt idx="884">
                  <c:v>2656.3</c:v>
                </c:pt>
                <c:pt idx="885">
                  <c:v>2656.3</c:v>
                </c:pt>
                <c:pt idx="886">
                  <c:v>2656.3</c:v>
                </c:pt>
                <c:pt idx="887">
                  <c:v>2656.3</c:v>
                </c:pt>
                <c:pt idx="888">
                  <c:v>2656.3</c:v>
                </c:pt>
                <c:pt idx="889">
                  <c:v>2656.3</c:v>
                </c:pt>
                <c:pt idx="890">
                  <c:v>2656.3</c:v>
                </c:pt>
                <c:pt idx="891">
                  <c:v>2656.3</c:v>
                </c:pt>
                <c:pt idx="892">
                  <c:v>2656.3</c:v>
                </c:pt>
                <c:pt idx="893">
                  <c:v>2656.3</c:v>
                </c:pt>
                <c:pt idx="894">
                  <c:v>2656.3</c:v>
                </c:pt>
                <c:pt idx="895">
                  <c:v>2656.3</c:v>
                </c:pt>
                <c:pt idx="896">
                  <c:v>2656.3</c:v>
                </c:pt>
                <c:pt idx="897">
                  <c:v>2656.3</c:v>
                </c:pt>
                <c:pt idx="898">
                  <c:v>2656.3</c:v>
                </c:pt>
                <c:pt idx="899">
                  <c:v>2656.3</c:v>
                </c:pt>
                <c:pt idx="900">
                  <c:v>2656.3</c:v>
                </c:pt>
                <c:pt idx="901">
                  <c:v>2656.3</c:v>
                </c:pt>
                <c:pt idx="902">
                  <c:v>2656.3</c:v>
                </c:pt>
                <c:pt idx="903">
                  <c:v>2656.3</c:v>
                </c:pt>
                <c:pt idx="904">
                  <c:v>2656.3</c:v>
                </c:pt>
                <c:pt idx="905">
                  <c:v>2656.3</c:v>
                </c:pt>
                <c:pt idx="906">
                  <c:v>2656.3</c:v>
                </c:pt>
                <c:pt idx="907">
                  <c:v>2656.3</c:v>
                </c:pt>
                <c:pt idx="908">
                  <c:v>2656.3</c:v>
                </c:pt>
                <c:pt idx="909">
                  <c:v>2656.3</c:v>
                </c:pt>
                <c:pt idx="910">
                  <c:v>2656.3</c:v>
                </c:pt>
                <c:pt idx="911">
                  <c:v>2656.3</c:v>
                </c:pt>
                <c:pt idx="912">
                  <c:v>2656.3</c:v>
                </c:pt>
                <c:pt idx="913">
                  <c:v>2656.3</c:v>
                </c:pt>
                <c:pt idx="914">
                  <c:v>2656.3</c:v>
                </c:pt>
                <c:pt idx="915">
                  <c:v>2656.3</c:v>
                </c:pt>
                <c:pt idx="916">
                  <c:v>2656.3</c:v>
                </c:pt>
                <c:pt idx="917">
                  <c:v>2656.3</c:v>
                </c:pt>
                <c:pt idx="918">
                  <c:v>2656.3</c:v>
                </c:pt>
                <c:pt idx="919">
                  <c:v>2656.3</c:v>
                </c:pt>
                <c:pt idx="920">
                  <c:v>2656.3</c:v>
                </c:pt>
                <c:pt idx="921">
                  <c:v>2656.3</c:v>
                </c:pt>
                <c:pt idx="922">
                  <c:v>2656.3</c:v>
                </c:pt>
                <c:pt idx="923">
                  <c:v>2656.3</c:v>
                </c:pt>
                <c:pt idx="924">
                  <c:v>2656.3</c:v>
                </c:pt>
                <c:pt idx="925">
                  <c:v>2656.3</c:v>
                </c:pt>
                <c:pt idx="926">
                  <c:v>2656.3</c:v>
                </c:pt>
                <c:pt idx="927">
                  <c:v>2656.3</c:v>
                </c:pt>
                <c:pt idx="928">
                  <c:v>2656.3</c:v>
                </c:pt>
                <c:pt idx="929">
                  <c:v>2656.3</c:v>
                </c:pt>
                <c:pt idx="930">
                  <c:v>2656.3</c:v>
                </c:pt>
                <c:pt idx="931">
                  <c:v>2656.3</c:v>
                </c:pt>
                <c:pt idx="932">
                  <c:v>2656.3</c:v>
                </c:pt>
                <c:pt idx="933">
                  <c:v>2656.3</c:v>
                </c:pt>
                <c:pt idx="934">
                  <c:v>2656.3</c:v>
                </c:pt>
                <c:pt idx="935">
                  <c:v>2656.3</c:v>
                </c:pt>
                <c:pt idx="936">
                  <c:v>2656.3</c:v>
                </c:pt>
                <c:pt idx="937">
                  <c:v>2656.3</c:v>
                </c:pt>
                <c:pt idx="938">
                  <c:v>2656.3</c:v>
                </c:pt>
                <c:pt idx="939">
                  <c:v>2656.3</c:v>
                </c:pt>
                <c:pt idx="940">
                  <c:v>2656.3</c:v>
                </c:pt>
                <c:pt idx="941">
                  <c:v>2656.3</c:v>
                </c:pt>
                <c:pt idx="942">
                  <c:v>2656.3</c:v>
                </c:pt>
                <c:pt idx="943">
                  <c:v>2656.3</c:v>
                </c:pt>
                <c:pt idx="944">
                  <c:v>2656.3</c:v>
                </c:pt>
                <c:pt idx="945">
                  <c:v>2656.3</c:v>
                </c:pt>
                <c:pt idx="946">
                  <c:v>2656.3</c:v>
                </c:pt>
                <c:pt idx="947">
                  <c:v>2656.3</c:v>
                </c:pt>
                <c:pt idx="948">
                  <c:v>2656.3</c:v>
                </c:pt>
                <c:pt idx="949">
                  <c:v>2656.3</c:v>
                </c:pt>
                <c:pt idx="950">
                  <c:v>2656.3</c:v>
                </c:pt>
                <c:pt idx="951">
                  <c:v>2656.3</c:v>
                </c:pt>
                <c:pt idx="952">
                  <c:v>2656.3</c:v>
                </c:pt>
                <c:pt idx="953">
                  <c:v>2656.3</c:v>
                </c:pt>
                <c:pt idx="954">
                  <c:v>2656.3</c:v>
                </c:pt>
                <c:pt idx="955">
                  <c:v>2656.3</c:v>
                </c:pt>
                <c:pt idx="956">
                  <c:v>2656.3</c:v>
                </c:pt>
                <c:pt idx="957">
                  <c:v>2656.3</c:v>
                </c:pt>
                <c:pt idx="958">
                  <c:v>2656.3</c:v>
                </c:pt>
                <c:pt idx="959">
                  <c:v>2656.3</c:v>
                </c:pt>
                <c:pt idx="960">
                  <c:v>2656.3</c:v>
                </c:pt>
                <c:pt idx="961">
                  <c:v>2656.3</c:v>
                </c:pt>
                <c:pt idx="962">
                  <c:v>2656.3</c:v>
                </c:pt>
                <c:pt idx="963">
                  <c:v>2656.3</c:v>
                </c:pt>
                <c:pt idx="964">
                  <c:v>2656.3</c:v>
                </c:pt>
                <c:pt idx="965">
                  <c:v>2656.3</c:v>
                </c:pt>
                <c:pt idx="966">
                  <c:v>2656.3</c:v>
                </c:pt>
                <c:pt idx="967">
                  <c:v>2656.3</c:v>
                </c:pt>
                <c:pt idx="968">
                  <c:v>2656.3</c:v>
                </c:pt>
                <c:pt idx="969">
                  <c:v>2656.3</c:v>
                </c:pt>
                <c:pt idx="970">
                  <c:v>2656.3</c:v>
                </c:pt>
                <c:pt idx="971">
                  <c:v>2656.3</c:v>
                </c:pt>
                <c:pt idx="972">
                  <c:v>2656.3</c:v>
                </c:pt>
                <c:pt idx="973">
                  <c:v>2656.3</c:v>
                </c:pt>
                <c:pt idx="974">
                  <c:v>2656.3</c:v>
                </c:pt>
                <c:pt idx="975">
                  <c:v>2656.3</c:v>
                </c:pt>
                <c:pt idx="976">
                  <c:v>2656.3</c:v>
                </c:pt>
                <c:pt idx="977">
                  <c:v>2656.3</c:v>
                </c:pt>
                <c:pt idx="978">
                  <c:v>2656.3</c:v>
                </c:pt>
                <c:pt idx="979">
                  <c:v>2656.3</c:v>
                </c:pt>
                <c:pt idx="980">
                  <c:v>2656.3</c:v>
                </c:pt>
                <c:pt idx="981">
                  <c:v>2656.3</c:v>
                </c:pt>
                <c:pt idx="982">
                  <c:v>2656.3</c:v>
                </c:pt>
                <c:pt idx="983">
                  <c:v>2656.3</c:v>
                </c:pt>
                <c:pt idx="984">
                  <c:v>2656.3</c:v>
                </c:pt>
                <c:pt idx="985">
                  <c:v>2656.3</c:v>
                </c:pt>
                <c:pt idx="986">
                  <c:v>2656.3</c:v>
                </c:pt>
                <c:pt idx="987">
                  <c:v>2656.3</c:v>
                </c:pt>
                <c:pt idx="988">
                  <c:v>2656.3</c:v>
                </c:pt>
                <c:pt idx="989">
                  <c:v>2656.3</c:v>
                </c:pt>
                <c:pt idx="990">
                  <c:v>2656.3</c:v>
                </c:pt>
                <c:pt idx="991">
                  <c:v>2656.3</c:v>
                </c:pt>
                <c:pt idx="992">
                  <c:v>2656.3</c:v>
                </c:pt>
                <c:pt idx="993">
                  <c:v>2656.3</c:v>
                </c:pt>
                <c:pt idx="994">
                  <c:v>2656.3</c:v>
                </c:pt>
                <c:pt idx="995">
                  <c:v>2656.3</c:v>
                </c:pt>
                <c:pt idx="996">
                  <c:v>2656.3</c:v>
                </c:pt>
                <c:pt idx="997">
                  <c:v>2656.3</c:v>
                </c:pt>
                <c:pt idx="998">
                  <c:v>2656.3</c:v>
                </c:pt>
                <c:pt idx="999">
                  <c:v>2656.3</c:v>
                </c:pt>
                <c:pt idx="1000">
                  <c:v>2656.3</c:v>
                </c:pt>
                <c:pt idx="1001">
                  <c:v>2656.3</c:v>
                </c:pt>
                <c:pt idx="1002">
                  <c:v>2656.3</c:v>
                </c:pt>
                <c:pt idx="1003">
                  <c:v>2656.3</c:v>
                </c:pt>
                <c:pt idx="1004">
                  <c:v>2656.3</c:v>
                </c:pt>
                <c:pt idx="1005">
                  <c:v>2656.3</c:v>
                </c:pt>
                <c:pt idx="1006">
                  <c:v>2656.3</c:v>
                </c:pt>
                <c:pt idx="1007">
                  <c:v>2656.3</c:v>
                </c:pt>
                <c:pt idx="1008">
                  <c:v>2656.3</c:v>
                </c:pt>
                <c:pt idx="1009">
                  <c:v>2656.3</c:v>
                </c:pt>
                <c:pt idx="1010">
                  <c:v>2656.3</c:v>
                </c:pt>
                <c:pt idx="1011">
                  <c:v>2656.3</c:v>
                </c:pt>
                <c:pt idx="1012">
                  <c:v>2656.3</c:v>
                </c:pt>
                <c:pt idx="1013">
                  <c:v>2656.3</c:v>
                </c:pt>
                <c:pt idx="1014">
                  <c:v>2656.3</c:v>
                </c:pt>
                <c:pt idx="1015">
                  <c:v>2656.3</c:v>
                </c:pt>
                <c:pt idx="1016">
                  <c:v>2656.3</c:v>
                </c:pt>
                <c:pt idx="1017">
                  <c:v>2656.3</c:v>
                </c:pt>
                <c:pt idx="1018">
                  <c:v>2656.3</c:v>
                </c:pt>
                <c:pt idx="1019">
                  <c:v>2656.3</c:v>
                </c:pt>
                <c:pt idx="1020">
                  <c:v>2656.3</c:v>
                </c:pt>
                <c:pt idx="1021">
                  <c:v>2656.3</c:v>
                </c:pt>
                <c:pt idx="1022">
                  <c:v>2656.3</c:v>
                </c:pt>
                <c:pt idx="1023">
                  <c:v>2656.3</c:v>
                </c:pt>
                <c:pt idx="1024">
                  <c:v>2656.3</c:v>
                </c:pt>
                <c:pt idx="1025">
                  <c:v>2656.3</c:v>
                </c:pt>
                <c:pt idx="1026">
                  <c:v>2656.3</c:v>
                </c:pt>
                <c:pt idx="1027">
                  <c:v>2656.3</c:v>
                </c:pt>
                <c:pt idx="1028">
                  <c:v>2656.3</c:v>
                </c:pt>
                <c:pt idx="1029">
                  <c:v>2656.3</c:v>
                </c:pt>
                <c:pt idx="1030">
                  <c:v>2656.3</c:v>
                </c:pt>
                <c:pt idx="1031">
                  <c:v>2656.3</c:v>
                </c:pt>
                <c:pt idx="1032">
                  <c:v>2656.3</c:v>
                </c:pt>
                <c:pt idx="1033">
                  <c:v>2656.3</c:v>
                </c:pt>
                <c:pt idx="1034">
                  <c:v>2656.3</c:v>
                </c:pt>
                <c:pt idx="1035">
                  <c:v>2656.3</c:v>
                </c:pt>
                <c:pt idx="1036">
                  <c:v>2656.3</c:v>
                </c:pt>
                <c:pt idx="1037">
                  <c:v>2656.3</c:v>
                </c:pt>
                <c:pt idx="1038">
                  <c:v>2656.3</c:v>
                </c:pt>
                <c:pt idx="1039">
                  <c:v>2656.3</c:v>
                </c:pt>
                <c:pt idx="1040">
                  <c:v>2656.3</c:v>
                </c:pt>
                <c:pt idx="1041">
                  <c:v>2656.3</c:v>
                </c:pt>
                <c:pt idx="1042">
                  <c:v>2656.3</c:v>
                </c:pt>
                <c:pt idx="1043">
                  <c:v>2656.3</c:v>
                </c:pt>
                <c:pt idx="1044">
                  <c:v>2656.3</c:v>
                </c:pt>
                <c:pt idx="1045">
                  <c:v>2656.3</c:v>
                </c:pt>
                <c:pt idx="1046">
                  <c:v>2656.3</c:v>
                </c:pt>
                <c:pt idx="1047">
                  <c:v>2656.3</c:v>
                </c:pt>
                <c:pt idx="1048">
                  <c:v>2656.3</c:v>
                </c:pt>
                <c:pt idx="1049">
                  <c:v>2656.3</c:v>
                </c:pt>
                <c:pt idx="1050">
                  <c:v>2656.3</c:v>
                </c:pt>
                <c:pt idx="1051">
                  <c:v>2656.3</c:v>
                </c:pt>
                <c:pt idx="1052">
                  <c:v>2656.3</c:v>
                </c:pt>
                <c:pt idx="1053">
                  <c:v>2656.3</c:v>
                </c:pt>
                <c:pt idx="1054">
                  <c:v>2656.3</c:v>
                </c:pt>
                <c:pt idx="1055">
                  <c:v>2656.3</c:v>
                </c:pt>
                <c:pt idx="1056">
                  <c:v>2656.3</c:v>
                </c:pt>
                <c:pt idx="1057">
                  <c:v>2656.3</c:v>
                </c:pt>
                <c:pt idx="1058">
                  <c:v>2656.3</c:v>
                </c:pt>
                <c:pt idx="1059">
                  <c:v>2656.3</c:v>
                </c:pt>
                <c:pt idx="1060">
                  <c:v>2656.3</c:v>
                </c:pt>
                <c:pt idx="1061">
                  <c:v>2656.3</c:v>
                </c:pt>
                <c:pt idx="1062">
                  <c:v>2656.3</c:v>
                </c:pt>
                <c:pt idx="1063">
                  <c:v>2656.3</c:v>
                </c:pt>
                <c:pt idx="1064">
                  <c:v>2656.3</c:v>
                </c:pt>
                <c:pt idx="1065">
                  <c:v>2656.3</c:v>
                </c:pt>
                <c:pt idx="1066">
                  <c:v>2656.3</c:v>
                </c:pt>
                <c:pt idx="1067">
                  <c:v>2656.3</c:v>
                </c:pt>
                <c:pt idx="1068">
                  <c:v>2656.3</c:v>
                </c:pt>
                <c:pt idx="1069">
                  <c:v>2656.3</c:v>
                </c:pt>
                <c:pt idx="1070">
                  <c:v>2656.3</c:v>
                </c:pt>
                <c:pt idx="1071">
                  <c:v>2656.3</c:v>
                </c:pt>
                <c:pt idx="1072">
                  <c:v>2656.3</c:v>
                </c:pt>
                <c:pt idx="1073">
                  <c:v>2656.3</c:v>
                </c:pt>
                <c:pt idx="1074">
                  <c:v>2656.3</c:v>
                </c:pt>
                <c:pt idx="1075">
                  <c:v>2656.3</c:v>
                </c:pt>
                <c:pt idx="1076">
                  <c:v>2656.3</c:v>
                </c:pt>
                <c:pt idx="1077">
                  <c:v>2656.3</c:v>
                </c:pt>
                <c:pt idx="1078">
                  <c:v>2656.3</c:v>
                </c:pt>
                <c:pt idx="1079">
                  <c:v>2656.3</c:v>
                </c:pt>
                <c:pt idx="1080">
                  <c:v>2656.3</c:v>
                </c:pt>
                <c:pt idx="1081">
                  <c:v>2656.3</c:v>
                </c:pt>
                <c:pt idx="1082">
                  <c:v>2656.3</c:v>
                </c:pt>
                <c:pt idx="1083">
                  <c:v>2656.3</c:v>
                </c:pt>
                <c:pt idx="1084">
                  <c:v>2656.3</c:v>
                </c:pt>
                <c:pt idx="1085">
                  <c:v>2656.3</c:v>
                </c:pt>
                <c:pt idx="1086">
                  <c:v>2656.3</c:v>
                </c:pt>
                <c:pt idx="1087">
                  <c:v>2656.3</c:v>
                </c:pt>
                <c:pt idx="1088">
                  <c:v>2656.3</c:v>
                </c:pt>
                <c:pt idx="1089">
                  <c:v>2656.3</c:v>
                </c:pt>
                <c:pt idx="1090">
                  <c:v>2656.3</c:v>
                </c:pt>
                <c:pt idx="1091">
                  <c:v>2656.3</c:v>
                </c:pt>
                <c:pt idx="1092">
                  <c:v>2656.3</c:v>
                </c:pt>
                <c:pt idx="1093">
                  <c:v>2656.3</c:v>
                </c:pt>
                <c:pt idx="1094">
                  <c:v>2656.3</c:v>
                </c:pt>
                <c:pt idx="1095">
                  <c:v>2656.3</c:v>
                </c:pt>
                <c:pt idx="1096">
                  <c:v>2656.3</c:v>
                </c:pt>
                <c:pt idx="1097">
                  <c:v>2656.3</c:v>
                </c:pt>
                <c:pt idx="1098">
                  <c:v>2656.3</c:v>
                </c:pt>
                <c:pt idx="1099">
                  <c:v>2656.3</c:v>
                </c:pt>
                <c:pt idx="1100">
                  <c:v>2656.3</c:v>
                </c:pt>
                <c:pt idx="1101">
                  <c:v>2656.3</c:v>
                </c:pt>
                <c:pt idx="1102">
                  <c:v>2656.3</c:v>
                </c:pt>
                <c:pt idx="1103">
                  <c:v>2656.3</c:v>
                </c:pt>
                <c:pt idx="1104">
                  <c:v>2656.3</c:v>
                </c:pt>
                <c:pt idx="1105">
                  <c:v>2656.3</c:v>
                </c:pt>
                <c:pt idx="1106">
                  <c:v>2656.3</c:v>
                </c:pt>
                <c:pt idx="1107">
                  <c:v>2656.3</c:v>
                </c:pt>
                <c:pt idx="1108">
                  <c:v>2656.3</c:v>
                </c:pt>
                <c:pt idx="1109">
                  <c:v>2656.3</c:v>
                </c:pt>
                <c:pt idx="1110">
                  <c:v>2656.3</c:v>
                </c:pt>
                <c:pt idx="1111">
                  <c:v>2656.3</c:v>
                </c:pt>
                <c:pt idx="1112">
                  <c:v>2656.3</c:v>
                </c:pt>
                <c:pt idx="1113">
                  <c:v>2656.3</c:v>
                </c:pt>
                <c:pt idx="1114">
                  <c:v>2656.3</c:v>
                </c:pt>
                <c:pt idx="1115">
                  <c:v>2656.3</c:v>
                </c:pt>
                <c:pt idx="1116">
                  <c:v>2656.3</c:v>
                </c:pt>
                <c:pt idx="1117">
                  <c:v>2656.3</c:v>
                </c:pt>
                <c:pt idx="1118">
                  <c:v>2656.3</c:v>
                </c:pt>
                <c:pt idx="1119">
                  <c:v>2656.3</c:v>
                </c:pt>
                <c:pt idx="1120">
                  <c:v>2656.3</c:v>
                </c:pt>
                <c:pt idx="1121">
                  <c:v>2656.3</c:v>
                </c:pt>
                <c:pt idx="1122">
                  <c:v>2656.3</c:v>
                </c:pt>
                <c:pt idx="1123">
                  <c:v>2656.3</c:v>
                </c:pt>
                <c:pt idx="1124">
                  <c:v>2656.3</c:v>
                </c:pt>
                <c:pt idx="1125">
                  <c:v>2656.3</c:v>
                </c:pt>
                <c:pt idx="1126">
                  <c:v>2656.3</c:v>
                </c:pt>
                <c:pt idx="1127">
                  <c:v>2656.3</c:v>
                </c:pt>
                <c:pt idx="1128">
                  <c:v>2656.3</c:v>
                </c:pt>
                <c:pt idx="1129">
                  <c:v>2656.3</c:v>
                </c:pt>
                <c:pt idx="1130">
                  <c:v>2656.3</c:v>
                </c:pt>
                <c:pt idx="1131">
                  <c:v>2656.3</c:v>
                </c:pt>
                <c:pt idx="1132">
                  <c:v>2656.3</c:v>
                </c:pt>
                <c:pt idx="1133">
                  <c:v>2656.3</c:v>
                </c:pt>
                <c:pt idx="1134">
                  <c:v>2656.3</c:v>
                </c:pt>
                <c:pt idx="1135">
                  <c:v>2656.3</c:v>
                </c:pt>
                <c:pt idx="1136">
                  <c:v>2656.3</c:v>
                </c:pt>
                <c:pt idx="1137">
                  <c:v>2656.3</c:v>
                </c:pt>
                <c:pt idx="1138">
                  <c:v>2656.3</c:v>
                </c:pt>
                <c:pt idx="1139">
                  <c:v>2656.3</c:v>
                </c:pt>
                <c:pt idx="1140">
                  <c:v>2656.3</c:v>
                </c:pt>
                <c:pt idx="1141">
                  <c:v>2656.3</c:v>
                </c:pt>
                <c:pt idx="1142">
                  <c:v>2656.3</c:v>
                </c:pt>
                <c:pt idx="1143">
                  <c:v>2656.3</c:v>
                </c:pt>
                <c:pt idx="1144">
                  <c:v>2656.3</c:v>
                </c:pt>
                <c:pt idx="1145">
                  <c:v>2656.3</c:v>
                </c:pt>
                <c:pt idx="1146">
                  <c:v>2656.3</c:v>
                </c:pt>
                <c:pt idx="1147">
                  <c:v>2656.3</c:v>
                </c:pt>
                <c:pt idx="1148">
                  <c:v>2656.3</c:v>
                </c:pt>
                <c:pt idx="1149">
                  <c:v>2656.3</c:v>
                </c:pt>
                <c:pt idx="1150">
                  <c:v>2656.3</c:v>
                </c:pt>
                <c:pt idx="1151">
                  <c:v>2656.3</c:v>
                </c:pt>
                <c:pt idx="1152">
                  <c:v>2656.3</c:v>
                </c:pt>
                <c:pt idx="1153">
                  <c:v>2656.3</c:v>
                </c:pt>
                <c:pt idx="1154">
                  <c:v>2656.3</c:v>
                </c:pt>
                <c:pt idx="1155">
                  <c:v>2656.3</c:v>
                </c:pt>
                <c:pt idx="1156">
                  <c:v>2656.3</c:v>
                </c:pt>
                <c:pt idx="1157">
                  <c:v>2656.3</c:v>
                </c:pt>
                <c:pt idx="1158">
                  <c:v>2656.3</c:v>
                </c:pt>
                <c:pt idx="1159">
                  <c:v>2656.3</c:v>
                </c:pt>
                <c:pt idx="1160">
                  <c:v>2656.3</c:v>
                </c:pt>
                <c:pt idx="1161">
                  <c:v>2656.3</c:v>
                </c:pt>
                <c:pt idx="1162">
                  <c:v>2656.3</c:v>
                </c:pt>
                <c:pt idx="1163">
                  <c:v>2656.3</c:v>
                </c:pt>
                <c:pt idx="1164">
                  <c:v>2656.3</c:v>
                </c:pt>
                <c:pt idx="1165">
                  <c:v>2656.3</c:v>
                </c:pt>
                <c:pt idx="1166">
                  <c:v>2656.3</c:v>
                </c:pt>
                <c:pt idx="1167">
                  <c:v>2656.3</c:v>
                </c:pt>
                <c:pt idx="1168">
                  <c:v>2656.3</c:v>
                </c:pt>
                <c:pt idx="1169">
                  <c:v>2656.3</c:v>
                </c:pt>
                <c:pt idx="1170">
                  <c:v>2656.3</c:v>
                </c:pt>
                <c:pt idx="1171">
                  <c:v>2656.3</c:v>
                </c:pt>
                <c:pt idx="1172">
                  <c:v>2656.3</c:v>
                </c:pt>
                <c:pt idx="1173">
                  <c:v>2656.3</c:v>
                </c:pt>
                <c:pt idx="1174">
                  <c:v>2656.3</c:v>
                </c:pt>
                <c:pt idx="1175">
                  <c:v>2656.3</c:v>
                </c:pt>
                <c:pt idx="1176">
                  <c:v>2656.3</c:v>
                </c:pt>
                <c:pt idx="1177">
                  <c:v>2656.3</c:v>
                </c:pt>
                <c:pt idx="1178">
                  <c:v>2656.3</c:v>
                </c:pt>
                <c:pt idx="1179">
                  <c:v>2656.3</c:v>
                </c:pt>
                <c:pt idx="1180">
                  <c:v>2656.3</c:v>
                </c:pt>
                <c:pt idx="1181">
                  <c:v>2656.3</c:v>
                </c:pt>
                <c:pt idx="1182">
                  <c:v>2656.3</c:v>
                </c:pt>
                <c:pt idx="1183">
                  <c:v>2656.3</c:v>
                </c:pt>
                <c:pt idx="1184">
                  <c:v>2656.3</c:v>
                </c:pt>
                <c:pt idx="1185">
                  <c:v>2656.3</c:v>
                </c:pt>
                <c:pt idx="1186">
                  <c:v>2656.3</c:v>
                </c:pt>
                <c:pt idx="1187">
                  <c:v>2656.3</c:v>
                </c:pt>
                <c:pt idx="1188">
                  <c:v>2656.3</c:v>
                </c:pt>
                <c:pt idx="1189">
                  <c:v>2656.3</c:v>
                </c:pt>
                <c:pt idx="1190">
                  <c:v>2656.3</c:v>
                </c:pt>
                <c:pt idx="1191">
                  <c:v>2656.3</c:v>
                </c:pt>
                <c:pt idx="1192">
                  <c:v>2656.3</c:v>
                </c:pt>
                <c:pt idx="1193">
                  <c:v>2656.3</c:v>
                </c:pt>
                <c:pt idx="1194">
                  <c:v>2656.3</c:v>
                </c:pt>
                <c:pt idx="1195">
                  <c:v>2656.3</c:v>
                </c:pt>
                <c:pt idx="1196">
                  <c:v>2656.3</c:v>
                </c:pt>
                <c:pt idx="1197">
                  <c:v>2656.3</c:v>
                </c:pt>
                <c:pt idx="1198">
                  <c:v>2656.3</c:v>
                </c:pt>
                <c:pt idx="1199">
                  <c:v>2656.3</c:v>
                </c:pt>
                <c:pt idx="1200">
                  <c:v>2656.3</c:v>
                </c:pt>
                <c:pt idx="1201">
                  <c:v>2656.3</c:v>
                </c:pt>
                <c:pt idx="1202">
                  <c:v>2656.3</c:v>
                </c:pt>
                <c:pt idx="1203">
                  <c:v>2656.3</c:v>
                </c:pt>
                <c:pt idx="1204">
                  <c:v>2656.3</c:v>
                </c:pt>
                <c:pt idx="1205">
                  <c:v>2656.3</c:v>
                </c:pt>
                <c:pt idx="1206">
                  <c:v>2656.3</c:v>
                </c:pt>
                <c:pt idx="1207">
                  <c:v>2656.3</c:v>
                </c:pt>
                <c:pt idx="1208">
                  <c:v>2656.3</c:v>
                </c:pt>
                <c:pt idx="1209">
                  <c:v>2656.3</c:v>
                </c:pt>
                <c:pt idx="1210">
                  <c:v>2656.3</c:v>
                </c:pt>
                <c:pt idx="1211">
                  <c:v>2656.3</c:v>
                </c:pt>
                <c:pt idx="1212">
                  <c:v>2656.3</c:v>
                </c:pt>
                <c:pt idx="1213">
                  <c:v>2656.3</c:v>
                </c:pt>
                <c:pt idx="1214">
                  <c:v>2656.3</c:v>
                </c:pt>
                <c:pt idx="1215">
                  <c:v>2656.3</c:v>
                </c:pt>
                <c:pt idx="1216">
                  <c:v>2656.3</c:v>
                </c:pt>
                <c:pt idx="1217">
                  <c:v>2656.3</c:v>
                </c:pt>
                <c:pt idx="1218">
                  <c:v>2656.3</c:v>
                </c:pt>
                <c:pt idx="1219">
                  <c:v>2656.3</c:v>
                </c:pt>
                <c:pt idx="1220">
                  <c:v>2656.3</c:v>
                </c:pt>
                <c:pt idx="1221">
                  <c:v>2656.3</c:v>
                </c:pt>
                <c:pt idx="1222">
                  <c:v>2656.3</c:v>
                </c:pt>
                <c:pt idx="1223">
                  <c:v>2656.3</c:v>
                </c:pt>
                <c:pt idx="1224">
                  <c:v>2656.3</c:v>
                </c:pt>
                <c:pt idx="1225">
                  <c:v>2656.3</c:v>
                </c:pt>
                <c:pt idx="1226">
                  <c:v>2656.3</c:v>
                </c:pt>
                <c:pt idx="1227">
                  <c:v>2656.3</c:v>
                </c:pt>
                <c:pt idx="1228">
                  <c:v>2656.3</c:v>
                </c:pt>
                <c:pt idx="1229">
                  <c:v>2656.3</c:v>
                </c:pt>
                <c:pt idx="1230">
                  <c:v>2656.3</c:v>
                </c:pt>
                <c:pt idx="1231">
                  <c:v>2656.3</c:v>
                </c:pt>
                <c:pt idx="1232">
                  <c:v>2656.3</c:v>
                </c:pt>
                <c:pt idx="1233">
                  <c:v>2656.3</c:v>
                </c:pt>
                <c:pt idx="1234">
                  <c:v>2656.3</c:v>
                </c:pt>
                <c:pt idx="1235">
                  <c:v>2656.3</c:v>
                </c:pt>
                <c:pt idx="1236">
                  <c:v>2656.3</c:v>
                </c:pt>
                <c:pt idx="1237">
                  <c:v>2656.3</c:v>
                </c:pt>
                <c:pt idx="1238">
                  <c:v>2656.3</c:v>
                </c:pt>
                <c:pt idx="1239">
                  <c:v>2656.3</c:v>
                </c:pt>
                <c:pt idx="1240">
                  <c:v>2656.3</c:v>
                </c:pt>
                <c:pt idx="1241">
                  <c:v>2656.3</c:v>
                </c:pt>
                <c:pt idx="1242">
                  <c:v>2656.3</c:v>
                </c:pt>
                <c:pt idx="1243">
                  <c:v>2656.3</c:v>
                </c:pt>
                <c:pt idx="1244">
                  <c:v>2656.3</c:v>
                </c:pt>
                <c:pt idx="1245">
                  <c:v>2656.3</c:v>
                </c:pt>
                <c:pt idx="1246">
                  <c:v>2656.3</c:v>
                </c:pt>
                <c:pt idx="1247">
                  <c:v>2656.3</c:v>
                </c:pt>
                <c:pt idx="1248">
                  <c:v>2656.3</c:v>
                </c:pt>
                <c:pt idx="1249">
                  <c:v>2656.3</c:v>
                </c:pt>
                <c:pt idx="1250">
                  <c:v>2656.3</c:v>
                </c:pt>
                <c:pt idx="1251">
                  <c:v>2656.3</c:v>
                </c:pt>
                <c:pt idx="1252">
                  <c:v>2656.3</c:v>
                </c:pt>
                <c:pt idx="1253">
                  <c:v>2656.3</c:v>
                </c:pt>
                <c:pt idx="1254">
                  <c:v>2656.3</c:v>
                </c:pt>
                <c:pt idx="1255">
                  <c:v>2656.3</c:v>
                </c:pt>
                <c:pt idx="1256">
                  <c:v>2656.3</c:v>
                </c:pt>
                <c:pt idx="1257">
                  <c:v>2656.3</c:v>
                </c:pt>
                <c:pt idx="1258">
                  <c:v>2656.3</c:v>
                </c:pt>
                <c:pt idx="1259">
                  <c:v>2656.3</c:v>
                </c:pt>
                <c:pt idx="1260">
                  <c:v>2656.3</c:v>
                </c:pt>
                <c:pt idx="1261">
                  <c:v>2656.3</c:v>
                </c:pt>
                <c:pt idx="1262">
                  <c:v>2656.3</c:v>
                </c:pt>
                <c:pt idx="1263">
                  <c:v>2656.3</c:v>
                </c:pt>
                <c:pt idx="1264">
                  <c:v>2656.3</c:v>
                </c:pt>
                <c:pt idx="1265">
                  <c:v>2656.3</c:v>
                </c:pt>
                <c:pt idx="1266">
                  <c:v>2656.3</c:v>
                </c:pt>
                <c:pt idx="1267">
                  <c:v>2656.3</c:v>
                </c:pt>
                <c:pt idx="1268">
                  <c:v>2656.3</c:v>
                </c:pt>
                <c:pt idx="1269">
                  <c:v>2656.3</c:v>
                </c:pt>
                <c:pt idx="1270">
                  <c:v>2656.3</c:v>
                </c:pt>
                <c:pt idx="1271">
                  <c:v>2656.3</c:v>
                </c:pt>
                <c:pt idx="1272">
                  <c:v>2656.3</c:v>
                </c:pt>
                <c:pt idx="1273">
                  <c:v>2656.3</c:v>
                </c:pt>
                <c:pt idx="1274">
                  <c:v>2656.3</c:v>
                </c:pt>
                <c:pt idx="1275">
                  <c:v>2656.3</c:v>
                </c:pt>
                <c:pt idx="1276">
                  <c:v>2656.3</c:v>
                </c:pt>
                <c:pt idx="1277">
                  <c:v>2656.3</c:v>
                </c:pt>
                <c:pt idx="1278">
                  <c:v>2656.3</c:v>
                </c:pt>
                <c:pt idx="1279">
                  <c:v>2656.3</c:v>
                </c:pt>
                <c:pt idx="1280">
                  <c:v>2656.3</c:v>
                </c:pt>
                <c:pt idx="1281">
                  <c:v>2656.3</c:v>
                </c:pt>
                <c:pt idx="1282">
                  <c:v>2656.3</c:v>
                </c:pt>
                <c:pt idx="1283">
                  <c:v>2656.3</c:v>
                </c:pt>
                <c:pt idx="1284">
                  <c:v>2656.3</c:v>
                </c:pt>
                <c:pt idx="1285">
                  <c:v>2656.3</c:v>
                </c:pt>
                <c:pt idx="1286">
                  <c:v>2656.3</c:v>
                </c:pt>
                <c:pt idx="1287">
                  <c:v>2656.3</c:v>
                </c:pt>
                <c:pt idx="1288">
                  <c:v>2656.3</c:v>
                </c:pt>
                <c:pt idx="1289">
                  <c:v>2656.3</c:v>
                </c:pt>
                <c:pt idx="1290">
                  <c:v>2656.3</c:v>
                </c:pt>
                <c:pt idx="1291">
                  <c:v>2656.3</c:v>
                </c:pt>
                <c:pt idx="1292">
                  <c:v>2656.3</c:v>
                </c:pt>
                <c:pt idx="1293">
                  <c:v>2656.3</c:v>
                </c:pt>
                <c:pt idx="1294">
                  <c:v>2656.3</c:v>
                </c:pt>
                <c:pt idx="1295">
                  <c:v>2656.3</c:v>
                </c:pt>
                <c:pt idx="1296">
                  <c:v>2656.3</c:v>
                </c:pt>
                <c:pt idx="1297">
                  <c:v>2656.3</c:v>
                </c:pt>
                <c:pt idx="1298">
                  <c:v>2656.3</c:v>
                </c:pt>
                <c:pt idx="1299">
                  <c:v>2656.3</c:v>
                </c:pt>
                <c:pt idx="1300">
                  <c:v>2656.3</c:v>
                </c:pt>
                <c:pt idx="1301">
                  <c:v>2656.3</c:v>
                </c:pt>
                <c:pt idx="1302">
                  <c:v>2656.3</c:v>
                </c:pt>
                <c:pt idx="1303">
                  <c:v>2656.3</c:v>
                </c:pt>
                <c:pt idx="1304">
                  <c:v>2656.3</c:v>
                </c:pt>
                <c:pt idx="1305">
                  <c:v>2656.3</c:v>
                </c:pt>
                <c:pt idx="1306">
                  <c:v>2656.3</c:v>
                </c:pt>
                <c:pt idx="1307">
                  <c:v>2656.3</c:v>
                </c:pt>
                <c:pt idx="1308">
                  <c:v>2656.3</c:v>
                </c:pt>
                <c:pt idx="1309">
                  <c:v>2656.3</c:v>
                </c:pt>
                <c:pt idx="1310">
                  <c:v>2656.3</c:v>
                </c:pt>
                <c:pt idx="1311">
                  <c:v>2656.3</c:v>
                </c:pt>
                <c:pt idx="1312">
                  <c:v>2656.3</c:v>
                </c:pt>
                <c:pt idx="1313">
                  <c:v>2656.3</c:v>
                </c:pt>
                <c:pt idx="1314">
                  <c:v>2656.3</c:v>
                </c:pt>
                <c:pt idx="1315">
                  <c:v>2656.3</c:v>
                </c:pt>
                <c:pt idx="1316">
                  <c:v>2656.3</c:v>
                </c:pt>
                <c:pt idx="1317">
                  <c:v>2656.3</c:v>
                </c:pt>
                <c:pt idx="1318">
                  <c:v>2656.3</c:v>
                </c:pt>
                <c:pt idx="1319">
                  <c:v>2656.3</c:v>
                </c:pt>
                <c:pt idx="1320">
                  <c:v>2656.3</c:v>
                </c:pt>
                <c:pt idx="1321">
                  <c:v>2656.3</c:v>
                </c:pt>
                <c:pt idx="1322">
                  <c:v>2656.3</c:v>
                </c:pt>
                <c:pt idx="1323">
                  <c:v>2656.3</c:v>
                </c:pt>
                <c:pt idx="1324">
                  <c:v>2656.3</c:v>
                </c:pt>
                <c:pt idx="1325">
                  <c:v>2656.3</c:v>
                </c:pt>
                <c:pt idx="1326">
                  <c:v>2656.3</c:v>
                </c:pt>
                <c:pt idx="1327">
                  <c:v>2656.3</c:v>
                </c:pt>
                <c:pt idx="1328">
                  <c:v>2656.3</c:v>
                </c:pt>
                <c:pt idx="1329">
                  <c:v>2656.3</c:v>
                </c:pt>
                <c:pt idx="1330">
                  <c:v>2656.3</c:v>
                </c:pt>
                <c:pt idx="1331">
                  <c:v>2656.3</c:v>
                </c:pt>
                <c:pt idx="1332">
                  <c:v>2656.3</c:v>
                </c:pt>
                <c:pt idx="1333">
                  <c:v>2656.3</c:v>
                </c:pt>
                <c:pt idx="1334">
                  <c:v>2656.3</c:v>
                </c:pt>
                <c:pt idx="1335">
                  <c:v>2656.3</c:v>
                </c:pt>
                <c:pt idx="1336">
                  <c:v>2656.3</c:v>
                </c:pt>
                <c:pt idx="1337">
                  <c:v>2656.3</c:v>
                </c:pt>
                <c:pt idx="1338">
                  <c:v>2656.3</c:v>
                </c:pt>
                <c:pt idx="1339">
                  <c:v>2656.3</c:v>
                </c:pt>
                <c:pt idx="1340">
                  <c:v>2656.3</c:v>
                </c:pt>
                <c:pt idx="1341">
                  <c:v>2656.3</c:v>
                </c:pt>
                <c:pt idx="1342">
                  <c:v>2656.3</c:v>
                </c:pt>
                <c:pt idx="1343">
                  <c:v>2656.3</c:v>
                </c:pt>
                <c:pt idx="1344">
                  <c:v>2656.3</c:v>
                </c:pt>
                <c:pt idx="1345">
                  <c:v>2656.3</c:v>
                </c:pt>
                <c:pt idx="1346">
                  <c:v>2656.3</c:v>
                </c:pt>
                <c:pt idx="1347">
                  <c:v>2656.3</c:v>
                </c:pt>
                <c:pt idx="1348">
                  <c:v>2656.3</c:v>
                </c:pt>
                <c:pt idx="1349">
                  <c:v>2656.3</c:v>
                </c:pt>
                <c:pt idx="1350">
                  <c:v>2656.3</c:v>
                </c:pt>
                <c:pt idx="1351">
                  <c:v>2656.3</c:v>
                </c:pt>
                <c:pt idx="1352">
                  <c:v>2656.3</c:v>
                </c:pt>
                <c:pt idx="1353">
                  <c:v>2656.3</c:v>
                </c:pt>
                <c:pt idx="1354">
                  <c:v>2656.3</c:v>
                </c:pt>
                <c:pt idx="1355">
                  <c:v>2656.3</c:v>
                </c:pt>
                <c:pt idx="1356">
                  <c:v>2656.3</c:v>
                </c:pt>
                <c:pt idx="1357">
                  <c:v>2656.3</c:v>
                </c:pt>
                <c:pt idx="1358">
                  <c:v>2656.3</c:v>
                </c:pt>
                <c:pt idx="1359">
                  <c:v>2656.3</c:v>
                </c:pt>
                <c:pt idx="1360">
                  <c:v>2656.3</c:v>
                </c:pt>
                <c:pt idx="1361">
                  <c:v>2656.3</c:v>
                </c:pt>
                <c:pt idx="1362">
                  <c:v>2656.3</c:v>
                </c:pt>
                <c:pt idx="1363">
                  <c:v>2656.3</c:v>
                </c:pt>
                <c:pt idx="1364">
                  <c:v>2656.3</c:v>
                </c:pt>
                <c:pt idx="1365">
                  <c:v>2656.3</c:v>
                </c:pt>
                <c:pt idx="1366">
                  <c:v>2656.3</c:v>
                </c:pt>
                <c:pt idx="1367">
                  <c:v>2656.3</c:v>
                </c:pt>
                <c:pt idx="1368">
                  <c:v>2656.3</c:v>
                </c:pt>
                <c:pt idx="1369">
                  <c:v>2656.3</c:v>
                </c:pt>
                <c:pt idx="1370">
                  <c:v>2656.3</c:v>
                </c:pt>
                <c:pt idx="1371">
                  <c:v>2656.3</c:v>
                </c:pt>
                <c:pt idx="1372">
                  <c:v>2656.3</c:v>
                </c:pt>
                <c:pt idx="1373">
                  <c:v>2656.3</c:v>
                </c:pt>
                <c:pt idx="1374">
                  <c:v>2656.3</c:v>
                </c:pt>
                <c:pt idx="1375">
                  <c:v>2656.3</c:v>
                </c:pt>
                <c:pt idx="1376">
                  <c:v>2656.3</c:v>
                </c:pt>
                <c:pt idx="1377">
                  <c:v>2656.3</c:v>
                </c:pt>
                <c:pt idx="1378">
                  <c:v>2656.3</c:v>
                </c:pt>
                <c:pt idx="1379">
                  <c:v>2656.3</c:v>
                </c:pt>
                <c:pt idx="1380">
                  <c:v>2656.3</c:v>
                </c:pt>
                <c:pt idx="1381">
                  <c:v>2656.3</c:v>
                </c:pt>
                <c:pt idx="1382">
                  <c:v>2656.3</c:v>
                </c:pt>
                <c:pt idx="1383">
                  <c:v>2656.3</c:v>
                </c:pt>
                <c:pt idx="1384">
                  <c:v>2656.3</c:v>
                </c:pt>
                <c:pt idx="1385">
                  <c:v>2656.3</c:v>
                </c:pt>
                <c:pt idx="1386">
                  <c:v>2656.3</c:v>
                </c:pt>
                <c:pt idx="1387">
                  <c:v>2656.3</c:v>
                </c:pt>
                <c:pt idx="1388">
                  <c:v>2656.3</c:v>
                </c:pt>
                <c:pt idx="1389">
                  <c:v>2656.3</c:v>
                </c:pt>
                <c:pt idx="1390">
                  <c:v>2656.3</c:v>
                </c:pt>
                <c:pt idx="1391">
                  <c:v>2656.3</c:v>
                </c:pt>
                <c:pt idx="1392">
                  <c:v>2656.3</c:v>
                </c:pt>
                <c:pt idx="1393">
                  <c:v>2656.3</c:v>
                </c:pt>
                <c:pt idx="1394">
                  <c:v>2656.3</c:v>
                </c:pt>
                <c:pt idx="1395">
                  <c:v>2656.3</c:v>
                </c:pt>
                <c:pt idx="1396">
                  <c:v>2656.3</c:v>
                </c:pt>
                <c:pt idx="1397">
                  <c:v>2656.3</c:v>
                </c:pt>
                <c:pt idx="1398">
                  <c:v>2656.3</c:v>
                </c:pt>
                <c:pt idx="1399">
                  <c:v>2656.3</c:v>
                </c:pt>
                <c:pt idx="1400">
                  <c:v>2656.3</c:v>
                </c:pt>
                <c:pt idx="1401">
                  <c:v>2656.3</c:v>
                </c:pt>
                <c:pt idx="1402">
                  <c:v>2656.3</c:v>
                </c:pt>
                <c:pt idx="1403">
                  <c:v>2656.3</c:v>
                </c:pt>
                <c:pt idx="1404">
                  <c:v>2656.3</c:v>
                </c:pt>
                <c:pt idx="1405">
                  <c:v>2656.3</c:v>
                </c:pt>
                <c:pt idx="1406">
                  <c:v>2656.3</c:v>
                </c:pt>
                <c:pt idx="1407">
                  <c:v>2656.3</c:v>
                </c:pt>
                <c:pt idx="1408">
                  <c:v>2656.3</c:v>
                </c:pt>
                <c:pt idx="1409">
                  <c:v>2656.3</c:v>
                </c:pt>
                <c:pt idx="1410">
                  <c:v>2656.3</c:v>
                </c:pt>
                <c:pt idx="1411">
                  <c:v>2656.3</c:v>
                </c:pt>
                <c:pt idx="1412">
                  <c:v>2656.3</c:v>
                </c:pt>
                <c:pt idx="1413">
                  <c:v>2656.3</c:v>
                </c:pt>
                <c:pt idx="1414">
                  <c:v>2656.3</c:v>
                </c:pt>
                <c:pt idx="1415">
                  <c:v>2656.3</c:v>
                </c:pt>
                <c:pt idx="1416">
                  <c:v>2656.3</c:v>
                </c:pt>
                <c:pt idx="1417">
                  <c:v>2656.3</c:v>
                </c:pt>
                <c:pt idx="1418">
                  <c:v>2656.3</c:v>
                </c:pt>
                <c:pt idx="1419">
                  <c:v>2656.3</c:v>
                </c:pt>
                <c:pt idx="1420">
                  <c:v>2656.3</c:v>
                </c:pt>
                <c:pt idx="1421">
                  <c:v>2656.3</c:v>
                </c:pt>
                <c:pt idx="1422">
                  <c:v>2656.3</c:v>
                </c:pt>
                <c:pt idx="1423">
                  <c:v>2656.3</c:v>
                </c:pt>
                <c:pt idx="1424">
                  <c:v>2656.3</c:v>
                </c:pt>
                <c:pt idx="1425">
                  <c:v>2656.3</c:v>
                </c:pt>
                <c:pt idx="1426">
                  <c:v>2656.3</c:v>
                </c:pt>
                <c:pt idx="1427">
                  <c:v>2656.3</c:v>
                </c:pt>
                <c:pt idx="1428">
                  <c:v>2656.3</c:v>
                </c:pt>
                <c:pt idx="1429">
                  <c:v>2656.3</c:v>
                </c:pt>
                <c:pt idx="1430">
                  <c:v>2656.3</c:v>
                </c:pt>
                <c:pt idx="1431">
                  <c:v>2656.3</c:v>
                </c:pt>
                <c:pt idx="1432">
                  <c:v>2656.3</c:v>
                </c:pt>
                <c:pt idx="1433">
                  <c:v>2656.3</c:v>
                </c:pt>
                <c:pt idx="1434">
                  <c:v>2656.3</c:v>
                </c:pt>
                <c:pt idx="1435">
                  <c:v>2656.3</c:v>
                </c:pt>
                <c:pt idx="1436">
                  <c:v>2656.3</c:v>
                </c:pt>
                <c:pt idx="1437">
                  <c:v>2656.3</c:v>
                </c:pt>
                <c:pt idx="1438">
                  <c:v>2656.3</c:v>
                </c:pt>
                <c:pt idx="1439">
                  <c:v>2656.3</c:v>
                </c:pt>
                <c:pt idx="1440">
                  <c:v>2656.3</c:v>
                </c:pt>
              </c:numCache>
            </c:numRef>
          </c:val>
          <c:smooth val="0"/>
          <c:extLst>
            <c:ext xmlns:c16="http://schemas.microsoft.com/office/drawing/2014/chart" uri="{C3380CC4-5D6E-409C-BE32-E72D297353CC}">
              <c16:uniqueId val="{00000000-0097-4CF5-98FD-5678AAB08315}"/>
            </c:ext>
          </c:extLst>
        </c:ser>
        <c:dLbls>
          <c:showLegendKey val="0"/>
          <c:showVal val="0"/>
          <c:showCatName val="0"/>
          <c:showSerName val="0"/>
          <c:showPercent val="0"/>
          <c:showBubbleSize val="0"/>
        </c:dLbls>
        <c:smooth val="0"/>
        <c:axId val="110295048"/>
        <c:axId val="124649992"/>
      </c:lineChart>
      <c:catAx>
        <c:axId val="110295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49992"/>
        <c:crosses val="autoZero"/>
        <c:auto val="1"/>
        <c:lblAlgn val="ctr"/>
        <c:lblOffset val="100"/>
        <c:noMultiLvlLbl val="0"/>
      </c:catAx>
      <c:valAx>
        <c:axId val="124649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Consumption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95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'Power plot - Deploy_&amp;_Detumble'!$D$1</c:f>
              <c:strCache>
                <c:ptCount val="1"/>
                <c:pt idx="0">
                  <c:v>Power production
(mW, -20% margin)</c:v>
                </c:pt>
              </c:strCache>
            </c:strRef>
          </c:tx>
          <c:spPr>
            <a:ln w="28575" cap="rnd">
              <a:solidFill>
                <a:schemeClr val="accent1"/>
              </a:solidFill>
              <a:round/>
            </a:ln>
            <a:effectLst/>
          </c:spPr>
          <c:marker>
            <c:symbol val="none"/>
          </c:marker>
          <c:val>
            <c:numRef>
              <c:f>'Power plot - Deploy_&amp;_Detumble'!$D$2:$D$1442</c:f>
              <c:numCache>
                <c:formatCode>General</c:formatCode>
                <c:ptCount val="1441"/>
                <c:pt idx="0">
                  <c:v>4179</c:v>
                </c:pt>
                <c:pt idx="1">
                  <c:v>4277.5</c:v>
                </c:pt>
                <c:pt idx="2">
                  <c:v>4359.5</c:v>
                </c:pt>
                <c:pt idx="3">
                  <c:v>4422.5</c:v>
                </c:pt>
                <c:pt idx="4">
                  <c:v>4475.5</c:v>
                </c:pt>
                <c:pt idx="5">
                  <c:v>4494.5</c:v>
                </c:pt>
                <c:pt idx="6">
                  <c:v>4504</c:v>
                </c:pt>
                <c:pt idx="7">
                  <c:v>4493.5</c:v>
                </c:pt>
                <c:pt idx="8">
                  <c:v>4464.5</c:v>
                </c:pt>
                <c:pt idx="9">
                  <c:v>4417</c:v>
                </c:pt>
                <c:pt idx="10">
                  <c:v>4350.5</c:v>
                </c:pt>
                <c:pt idx="11">
                  <c:v>4265.5</c:v>
                </c:pt>
                <c:pt idx="12">
                  <c:v>4164</c:v>
                </c:pt>
                <c:pt idx="13">
                  <c:v>4043.5</c:v>
                </c:pt>
                <c:pt idx="14">
                  <c:v>3906.5</c:v>
                </c:pt>
                <c:pt idx="15">
                  <c:v>3752</c:v>
                </c:pt>
                <c:pt idx="16">
                  <c:v>3582</c:v>
                </c:pt>
                <c:pt idx="17">
                  <c:v>3399.5</c:v>
                </c:pt>
                <c:pt idx="18">
                  <c:v>3199.5</c:v>
                </c:pt>
                <c:pt idx="19">
                  <c:v>2988</c:v>
                </c:pt>
                <c:pt idx="20">
                  <c:v>2761.5</c:v>
                </c:pt>
                <c:pt idx="21">
                  <c:v>2525.5</c:v>
                </c:pt>
                <c:pt idx="22">
                  <c:v>2273</c:v>
                </c:pt>
                <c:pt idx="23">
                  <c:v>2021.9999999999998</c:v>
                </c:pt>
                <c:pt idx="24">
                  <c:v>1757.5</c:v>
                </c:pt>
                <c:pt idx="25">
                  <c:v>1486.5</c:v>
                </c:pt>
                <c:pt idx="26">
                  <c:v>1208</c:v>
                </c:pt>
                <c:pt idx="27">
                  <c:v>926</c:v>
                </c:pt>
                <c:pt idx="28">
                  <c:v>640.5</c:v>
                </c:pt>
                <c:pt idx="29">
                  <c:v>440.5</c:v>
                </c:pt>
                <c:pt idx="30">
                  <c:v>417</c:v>
                </c:pt>
                <c:pt idx="31">
                  <c:v>470</c:v>
                </c:pt>
                <c:pt idx="32">
                  <c:v>862</c:v>
                </c:pt>
                <c:pt idx="33">
                  <c:v>1248.5</c:v>
                </c:pt>
                <c:pt idx="34">
                  <c:v>1632</c:v>
                </c:pt>
                <c:pt idx="35">
                  <c:v>2007.4999999999998</c:v>
                </c:pt>
                <c:pt idx="36">
                  <c:v>2378</c:v>
                </c:pt>
                <c:pt idx="37">
                  <c:v>2733</c:v>
                </c:pt>
                <c:pt idx="38">
                  <c:v>3082.5</c:v>
                </c:pt>
                <c:pt idx="39">
                  <c:v>3413.5</c:v>
                </c:pt>
                <c:pt idx="40">
                  <c:v>3732.5</c:v>
                </c:pt>
                <c:pt idx="41">
                  <c:v>4036.5</c:v>
                </c:pt>
                <c:pt idx="42">
                  <c:v>4322.5</c:v>
                </c:pt>
                <c:pt idx="43">
                  <c:v>4589.5</c:v>
                </c:pt>
                <c:pt idx="44">
                  <c:v>4839</c:v>
                </c:pt>
                <c:pt idx="45">
                  <c:v>5067.5</c:v>
                </c:pt>
                <c:pt idx="46">
                  <c:v>5274</c:v>
                </c:pt>
                <c:pt idx="47">
                  <c:v>5459.5</c:v>
                </c:pt>
                <c:pt idx="48">
                  <c:v>5621</c:v>
                </c:pt>
                <c:pt idx="49">
                  <c:v>5759.5</c:v>
                </c:pt>
                <c:pt idx="50">
                  <c:v>5873</c:v>
                </c:pt>
                <c:pt idx="51">
                  <c:v>5960</c:v>
                </c:pt>
                <c:pt idx="52">
                  <c:v>6025</c:v>
                </c:pt>
                <c:pt idx="53">
                  <c:v>6062.5</c:v>
                </c:pt>
                <c:pt idx="54">
                  <c:v>6075.5</c:v>
                </c:pt>
                <c:pt idx="55">
                  <c:v>6062</c:v>
                </c:pt>
                <c:pt idx="56">
                  <c:v>6023.5</c:v>
                </c:pt>
                <c:pt idx="57">
                  <c:v>5959.5</c:v>
                </c:pt>
                <c:pt idx="58">
                  <c:v>5870</c:v>
                </c:pt>
                <c:pt idx="59">
                  <c:v>5755.5</c:v>
                </c:pt>
                <c:pt idx="60">
                  <c:v>5617</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4087.5000000000005</c:v>
                </c:pt>
                <c:pt idx="97">
                  <c:v>4199.5</c:v>
                </c:pt>
                <c:pt idx="98">
                  <c:v>4295</c:v>
                </c:pt>
                <c:pt idx="99">
                  <c:v>4373</c:v>
                </c:pt>
                <c:pt idx="100">
                  <c:v>4433</c:v>
                </c:pt>
                <c:pt idx="101">
                  <c:v>4475.5</c:v>
                </c:pt>
                <c:pt idx="102">
                  <c:v>4498</c:v>
                </c:pt>
                <c:pt idx="103">
                  <c:v>4503.5</c:v>
                </c:pt>
                <c:pt idx="104">
                  <c:v>4489</c:v>
                </c:pt>
                <c:pt idx="105">
                  <c:v>4456.5</c:v>
                </c:pt>
                <c:pt idx="106">
                  <c:v>4407</c:v>
                </c:pt>
                <c:pt idx="107">
                  <c:v>4336</c:v>
                </c:pt>
                <c:pt idx="108">
                  <c:v>4248.5</c:v>
                </c:pt>
                <c:pt idx="109">
                  <c:v>4141</c:v>
                </c:pt>
                <c:pt idx="110">
                  <c:v>4018.5000000000005</c:v>
                </c:pt>
                <c:pt idx="111">
                  <c:v>3878</c:v>
                </c:pt>
                <c:pt idx="112">
                  <c:v>3721</c:v>
                </c:pt>
                <c:pt idx="113">
                  <c:v>3549</c:v>
                </c:pt>
                <c:pt idx="114">
                  <c:v>3360.5</c:v>
                </c:pt>
                <c:pt idx="115">
                  <c:v>3159.5</c:v>
                </c:pt>
                <c:pt idx="116">
                  <c:v>2945</c:v>
                </c:pt>
                <c:pt idx="117">
                  <c:v>2717.5</c:v>
                </c:pt>
                <c:pt idx="118">
                  <c:v>2478.5</c:v>
                </c:pt>
                <c:pt idx="119">
                  <c:v>2229.5</c:v>
                </c:pt>
                <c:pt idx="120">
                  <c:v>1972.5</c:v>
                </c:pt>
                <c:pt idx="121">
                  <c:v>1705</c:v>
                </c:pt>
                <c:pt idx="122">
                  <c:v>1432.5</c:v>
                </c:pt>
                <c:pt idx="123">
                  <c:v>1156</c:v>
                </c:pt>
                <c:pt idx="124">
                  <c:v>873</c:v>
                </c:pt>
                <c:pt idx="125">
                  <c:v>586</c:v>
                </c:pt>
                <c:pt idx="126">
                  <c:v>435.5</c:v>
                </c:pt>
                <c:pt idx="127">
                  <c:v>412</c:v>
                </c:pt>
                <c:pt idx="128">
                  <c:v>545</c:v>
                </c:pt>
                <c:pt idx="129">
                  <c:v>937</c:v>
                </c:pt>
                <c:pt idx="130">
                  <c:v>1323.5</c:v>
                </c:pt>
                <c:pt idx="131">
                  <c:v>1705</c:v>
                </c:pt>
                <c:pt idx="132">
                  <c:v>2079</c:v>
                </c:pt>
                <c:pt idx="133">
                  <c:v>2449</c:v>
                </c:pt>
                <c:pt idx="134">
                  <c:v>2800.5</c:v>
                </c:pt>
                <c:pt idx="135">
                  <c:v>3144.5</c:v>
                </c:pt>
                <c:pt idx="136">
                  <c:v>3477</c:v>
                </c:pt>
                <c:pt idx="137">
                  <c:v>3792</c:v>
                </c:pt>
                <c:pt idx="138">
                  <c:v>4093</c:v>
                </c:pt>
                <c:pt idx="139">
                  <c:v>4374.5</c:v>
                </c:pt>
                <c:pt idx="140">
                  <c:v>4639.5</c:v>
                </c:pt>
                <c:pt idx="141">
                  <c:v>4884.5</c:v>
                </c:pt>
                <c:pt idx="142">
                  <c:v>5110</c:v>
                </c:pt>
                <c:pt idx="143">
                  <c:v>5311.5</c:v>
                </c:pt>
                <c:pt idx="144">
                  <c:v>5492</c:v>
                </c:pt>
                <c:pt idx="145">
                  <c:v>5649.5</c:v>
                </c:pt>
                <c:pt idx="146">
                  <c:v>5782.5</c:v>
                </c:pt>
                <c:pt idx="147">
                  <c:v>5892</c:v>
                </c:pt>
                <c:pt idx="148">
                  <c:v>5974.5</c:v>
                </c:pt>
                <c:pt idx="149">
                  <c:v>6031.5</c:v>
                </c:pt>
                <c:pt idx="150">
                  <c:v>6067.5</c:v>
                </c:pt>
                <c:pt idx="151">
                  <c:v>6074</c:v>
                </c:pt>
                <c:pt idx="152">
                  <c:v>6056</c:v>
                </c:pt>
                <c:pt idx="153">
                  <c:v>6000</c:v>
                </c:pt>
                <c:pt idx="154">
                  <c:v>5943</c:v>
                </c:pt>
                <c:pt idx="155">
                  <c:v>5849</c:v>
                </c:pt>
                <c:pt idx="156">
                  <c:v>5730</c:v>
                </c:pt>
                <c:pt idx="157">
                  <c:v>5587</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4109.5</c:v>
                </c:pt>
                <c:pt idx="194">
                  <c:v>4218.5</c:v>
                </c:pt>
                <c:pt idx="195">
                  <c:v>4311.5</c:v>
                </c:pt>
                <c:pt idx="196">
                  <c:v>4385.5</c:v>
                </c:pt>
                <c:pt idx="197">
                  <c:v>4443</c:v>
                </c:pt>
                <c:pt idx="198">
                  <c:v>4483.5</c:v>
                </c:pt>
                <c:pt idx="199">
                  <c:v>4501</c:v>
                </c:pt>
                <c:pt idx="200">
                  <c:v>4501.5</c:v>
                </c:pt>
                <c:pt idx="201">
                  <c:v>4484.5</c:v>
                </c:pt>
                <c:pt idx="202">
                  <c:v>4448.5</c:v>
                </c:pt>
                <c:pt idx="203">
                  <c:v>4392.5</c:v>
                </c:pt>
                <c:pt idx="204">
                  <c:v>4321</c:v>
                </c:pt>
                <c:pt idx="205">
                  <c:v>4228.5</c:v>
                </c:pt>
                <c:pt idx="206">
                  <c:v>4120</c:v>
                </c:pt>
                <c:pt idx="207">
                  <c:v>3992</c:v>
                </c:pt>
                <c:pt idx="208">
                  <c:v>3849.5</c:v>
                </c:pt>
                <c:pt idx="209">
                  <c:v>3689</c:v>
                </c:pt>
                <c:pt idx="210">
                  <c:v>3514</c:v>
                </c:pt>
                <c:pt idx="211">
                  <c:v>3323.5</c:v>
                </c:pt>
                <c:pt idx="212">
                  <c:v>3119</c:v>
                </c:pt>
                <c:pt idx="213">
                  <c:v>2902</c:v>
                </c:pt>
                <c:pt idx="214">
                  <c:v>2672</c:v>
                </c:pt>
                <c:pt idx="215">
                  <c:v>2433.5</c:v>
                </c:pt>
                <c:pt idx="216">
                  <c:v>2182</c:v>
                </c:pt>
                <c:pt idx="217">
                  <c:v>1920.5</c:v>
                </c:pt>
                <c:pt idx="218">
                  <c:v>1653.5</c:v>
                </c:pt>
                <c:pt idx="219">
                  <c:v>1380</c:v>
                </c:pt>
                <c:pt idx="220">
                  <c:v>1100</c:v>
                </c:pt>
                <c:pt idx="221">
                  <c:v>817.5</c:v>
                </c:pt>
                <c:pt idx="222">
                  <c:v>531</c:v>
                </c:pt>
                <c:pt idx="223">
                  <c:v>431.5</c:v>
                </c:pt>
                <c:pt idx="224">
                  <c:v>407.5</c:v>
                </c:pt>
                <c:pt idx="225">
                  <c:v>621</c:v>
                </c:pt>
                <c:pt idx="226">
                  <c:v>1010.9999999999999</c:v>
                </c:pt>
                <c:pt idx="227">
                  <c:v>1397.5</c:v>
                </c:pt>
                <c:pt idx="228">
                  <c:v>1775.5</c:v>
                </c:pt>
                <c:pt idx="229">
                  <c:v>2151</c:v>
                </c:pt>
                <c:pt idx="230">
                  <c:v>2513</c:v>
                </c:pt>
                <c:pt idx="231">
                  <c:v>2868</c:v>
                </c:pt>
                <c:pt idx="232">
                  <c:v>3209.5</c:v>
                </c:pt>
                <c:pt idx="233">
                  <c:v>3537.5</c:v>
                </c:pt>
                <c:pt idx="234">
                  <c:v>3851.5</c:v>
                </c:pt>
                <c:pt idx="235">
                  <c:v>4148</c:v>
                </c:pt>
                <c:pt idx="236">
                  <c:v>4427</c:v>
                </c:pt>
                <c:pt idx="237">
                  <c:v>4688.5</c:v>
                </c:pt>
                <c:pt idx="238">
                  <c:v>4929</c:v>
                </c:pt>
                <c:pt idx="239">
                  <c:v>5150.5</c:v>
                </c:pt>
                <c:pt idx="240">
                  <c:v>5349</c:v>
                </c:pt>
                <c:pt idx="241">
                  <c:v>5524</c:v>
                </c:pt>
                <c:pt idx="242">
                  <c:v>5677.5</c:v>
                </c:pt>
                <c:pt idx="243">
                  <c:v>5805</c:v>
                </c:pt>
                <c:pt idx="244">
                  <c:v>5910.5</c:v>
                </c:pt>
                <c:pt idx="245">
                  <c:v>5988.5</c:v>
                </c:pt>
                <c:pt idx="246">
                  <c:v>6043.5</c:v>
                </c:pt>
                <c:pt idx="247">
                  <c:v>6070.5</c:v>
                </c:pt>
                <c:pt idx="248">
                  <c:v>6073.5</c:v>
                </c:pt>
                <c:pt idx="249">
                  <c:v>6050</c:v>
                </c:pt>
                <c:pt idx="250">
                  <c:v>6002</c:v>
                </c:pt>
                <c:pt idx="251">
                  <c:v>5927</c:v>
                </c:pt>
                <c:pt idx="252">
                  <c:v>5828.5</c:v>
                </c:pt>
                <c:pt idx="253">
                  <c:v>5704.5</c:v>
                </c:pt>
                <c:pt idx="254">
                  <c:v>5556.5</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4132</c:v>
                </c:pt>
                <c:pt idx="291">
                  <c:v>4238</c:v>
                </c:pt>
                <c:pt idx="292">
                  <c:v>4326.5</c:v>
                </c:pt>
                <c:pt idx="293">
                  <c:v>4397.5</c:v>
                </c:pt>
                <c:pt idx="294">
                  <c:v>4452</c:v>
                </c:pt>
                <c:pt idx="295">
                  <c:v>4487</c:v>
                </c:pt>
                <c:pt idx="296">
                  <c:v>4502</c:v>
                </c:pt>
                <c:pt idx="297">
                  <c:v>4500.5</c:v>
                </c:pt>
                <c:pt idx="298">
                  <c:v>4479.5</c:v>
                </c:pt>
                <c:pt idx="299">
                  <c:v>4439.5</c:v>
                </c:pt>
                <c:pt idx="300">
                  <c:v>4382</c:v>
                </c:pt>
                <c:pt idx="301">
                  <c:v>4304.5</c:v>
                </c:pt>
                <c:pt idx="302">
                  <c:v>4208.5</c:v>
                </c:pt>
                <c:pt idx="303">
                  <c:v>4096</c:v>
                </c:pt>
                <c:pt idx="304">
                  <c:v>3967</c:v>
                </c:pt>
                <c:pt idx="305">
                  <c:v>3819.5</c:v>
                </c:pt>
                <c:pt idx="306">
                  <c:v>3656.5</c:v>
                </c:pt>
                <c:pt idx="307">
                  <c:v>3478</c:v>
                </c:pt>
                <c:pt idx="308">
                  <c:v>3285.5</c:v>
                </c:pt>
                <c:pt idx="309">
                  <c:v>3078</c:v>
                </c:pt>
                <c:pt idx="310">
                  <c:v>2858.5</c:v>
                </c:pt>
                <c:pt idx="311">
                  <c:v>2624.5</c:v>
                </c:pt>
                <c:pt idx="312">
                  <c:v>2384.5</c:v>
                </c:pt>
                <c:pt idx="313">
                  <c:v>2132.5</c:v>
                </c:pt>
                <c:pt idx="314">
                  <c:v>1870.5</c:v>
                </c:pt>
                <c:pt idx="315">
                  <c:v>1601.5</c:v>
                </c:pt>
                <c:pt idx="316">
                  <c:v>1326</c:v>
                </c:pt>
                <c:pt idx="317">
                  <c:v>1046.5</c:v>
                </c:pt>
                <c:pt idx="318">
                  <c:v>762</c:v>
                </c:pt>
                <c:pt idx="319">
                  <c:v>475</c:v>
                </c:pt>
                <c:pt idx="320">
                  <c:v>427</c:v>
                </c:pt>
                <c:pt idx="321">
                  <c:v>401.5</c:v>
                </c:pt>
                <c:pt idx="322">
                  <c:v>697</c:v>
                </c:pt>
                <c:pt idx="323">
                  <c:v>1085</c:v>
                </c:pt>
                <c:pt idx="324">
                  <c:v>1471.5</c:v>
                </c:pt>
                <c:pt idx="325">
                  <c:v>1850</c:v>
                </c:pt>
                <c:pt idx="326">
                  <c:v>2221</c:v>
                </c:pt>
                <c:pt idx="327">
                  <c:v>2583.5</c:v>
                </c:pt>
                <c:pt idx="328">
                  <c:v>2935</c:v>
                </c:pt>
                <c:pt idx="329">
                  <c:v>3274</c:v>
                </c:pt>
                <c:pt idx="330">
                  <c:v>3600</c:v>
                </c:pt>
                <c:pt idx="331">
                  <c:v>3897.5</c:v>
                </c:pt>
                <c:pt idx="332">
                  <c:v>4203.5</c:v>
                </c:pt>
                <c:pt idx="333">
                  <c:v>4479.5</c:v>
                </c:pt>
                <c:pt idx="334">
                  <c:v>4737</c:v>
                </c:pt>
                <c:pt idx="335">
                  <c:v>4974</c:v>
                </c:pt>
                <c:pt idx="336">
                  <c:v>5189</c:v>
                </c:pt>
                <c:pt idx="337">
                  <c:v>5384.5</c:v>
                </c:pt>
                <c:pt idx="338">
                  <c:v>5555</c:v>
                </c:pt>
                <c:pt idx="339">
                  <c:v>5704</c:v>
                </c:pt>
                <c:pt idx="340">
                  <c:v>5827</c:v>
                </c:pt>
                <c:pt idx="341">
                  <c:v>5926.5</c:v>
                </c:pt>
                <c:pt idx="342">
                  <c:v>6001</c:v>
                </c:pt>
                <c:pt idx="343">
                  <c:v>6049.5</c:v>
                </c:pt>
                <c:pt idx="344">
                  <c:v>6072</c:v>
                </c:pt>
                <c:pt idx="345">
                  <c:v>6070</c:v>
                </c:pt>
                <c:pt idx="346">
                  <c:v>6042</c:v>
                </c:pt>
                <c:pt idx="347">
                  <c:v>5990</c:v>
                </c:pt>
                <c:pt idx="348">
                  <c:v>5910</c:v>
                </c:pt>
                <c:pt idx="349">
                  <c:v>5806</c:v>
                </c:pt>
                <c:pt idx="350">
                  <c:v>5678</c:v>
                </c:pt>
                <c:pt idx="351">
                  <c:v>4784</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4155</c:v>
                </c:pt>
                <c:pt idx="388">
                  <c:v>4258</c:v>
                </c:pt>
                <c:pt idx="389">
                  <c:v>4342.5</c:v>
                </c:pt>
                <c:pt idx="390">
                  <c:v>4409.5</c:v>
                </c:pt>
                <c:pt idx="391">
                  <c:v>4459</c:v>
                </c:pt>
                <c:pt idx="392">
                  <c:v>4491</c:v>
                </c:pt>
                <c:pt idx="393">
                  <c:v>4503.5</c:v>
                </c:pt>
                <c:pt idx="394">
                  <c:v>4498</c:v>
                </c:pt>
                <c:pt idx="395">
                  <c:v>4491.5</c:v>
                </c:pt>
                <c:pt idx="396">
                  <c:v>4429.5</c:v>
                </c:pt>
                <c:pt idx="397">
                  <c:v>4367.5</c:v>
                </c:pt>
                <c:pt idx="398">
                  <c:v>4287.5</c:v>
                </c:pt>
                <c:pt idx="399">
                  <c:v>4188.5</c:v>
                </c:pt>
                <c:pt idx="400">
                  <c:v>4073.0000000000005</c:v>
                </c:pt>
                <c:pt idx="401">
                  <c:v>3939.5</c:v>
                </c:pt>
                <c:pt idx="402">
                  <c:v>3791.5</c:v>
                </c:pt>
                <c:pt idx="403">
                  <c:v>3623.5</c:v>
                </c:pt>
                <c:pt idx="404">
                  <c:v>3441.5</c:v>
                </c:pt>
                <c:pt idx="405">
                  <c:v>3246.5</c:v>
                </c:pt>
                <c:pt idx="406">
                  <c:v>3037</c:v>
                </c:pt>
                <c:pt idx="407">
                  <c:v>2815.5</c:v>
                </c:pt>
                <c:pt idx="408">
                  <c:v>2580.5</c:v>
                </c:pt>
                <c:pt idx="409">
                  <c:v>2338</c:v>
                </c:pt>
                <c:pt idx="410">
                  <c:v>2082</c:v>
                </c:pt>
                <c:pt idx="411">
                  <c:v>1819.5</c:v>
                </c:pt>
                <c:pt idx="412">
                  <c:v>1549</c:v>
                </c:pt>
                <c:pt idx="413">
                  <c:v>1272.5</c:v>
                </c:pt>
                <c:pt idx="414">
                  <c:v>991</c:v>
                </c:pt>
                <c:pt idx="415">
                  <c:v>707</c:v>
                </c:pt>
                <c:pt idx="416">
                  <c:v>447</c:v>
                </c:pt>
                <c:pt idx="417">
                  <c:v>422</c:v>
                </c:pt>
                <c:pt idx="418">
                  <c:v>397</c:v>
                </c:pt>
                <c:pt idx="419">
                  <c:v>771.5</c:v>
                </c:pt>
                <c:pt idx="420">
                  <c:v>1160.5</c:v>
                </c:pt>
                <c:pt idx="421">
                  <c:v>1544.5</c:v>
                </c:pt>
                <c:pt idx="422">
                  <c:v>1922</c:v>
                </c:pt>
                <c:pt idx="423">
                  <c:v>2292</c:v>
                </c:pt>
                <c:pt idx="424">
                  <c:v>2652</c:v>
                </c:pt>
                <c:pt idx="425">
                  <c:v>2999.5</c:v>
                </c:pt>
                <c:pt idx="426">
                  <c:v>3338.5</c:v>
                </c:pt>
                <c:pt idx="427">
                  <c:v>3660.5</c:v>
                </c:pt>
                <c:pt idx="428">
                  <c:v>3967</c:v>
                </c:pt>
                <c:pt idx="429">
                  <c:v>4257.5</c:v>
                </c:pt>
                <c:pt idx="430">
                  <c:v>4530.5</c:v>
                </c:pt>
                <c:pt idx="431">
                  <c:v>4784</c:v>
                </c:pt>
                <c:pt idx="432">
                  <c:v>5017</c:v>
                </c:pt>
                <c:pt idx="433">
                  <c:v>5228.5</c:v>
                </c:pt>
                <c:pt idx="434">
                  <c:v>5418.5</c:v>
                </c:pt>
                <c:pt idx="435">
                  <c:v>5586</c:v>
                </c:pt>
                <c:pt idx="436">
                  <c:v>5729.5</c:v>
                </c:pt>
                <c:pt idx="437">
                  <c:v>5848.5</c:v>
                </c:pt>
                <c:pt idx="438">
                  <c:v>5943.5</c:v>
                </c:pt>
                <c:pt idx="439">
                  <c:v>6012</c:v>
                </c:pt>
                <c:pt idx="440">
                  <c:v>6057</c:v>
                </c:pt>
                <c:pt idx="441">
                  <c:v>6074</c:v>
                </c:pt>
                <c:pt idx="442">
                  <c:v>6067</c:v>
                </c:pt>
                <c:pt idx="443">
                  <c:v>6034</c:v>
                </c:pt>
                <c:pt idx="444">
                  <c:v>5976.5</c:v>
                </c:pt>
                <c:pt idx="445">
                  <c:v>5892</c:v>
                </c:pt>
                <c:pt idx="446">
                  <c:v>5783</c:v>
                </c:pt>
                <c:pt idx="447">
                  <c:v>5650.5</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4175.5</c:v>
                </c:pt>
                <c:pt idx="485">
                  <c:v>4274</c:v>
                </c:pt>
                <c:pt idx="486">
                  <c:v>4357</c:v>
                </c:pt>
                <c:pt idx="487">
                  <c:v>4421.5</c:v>
                </c:pt>
                <c:pt idx="488">
                  <c:v>4468.5</c:v>
                </c:pt>
                <c:pt idx="489">
                  <c:v>4494.5</c:v>
                </c:pt>
                <c:pt idx="490">
                  <c:v>4504.5</c:v>
                </c:pt>
                <c:pt idx="491">
                  <c:v>4494.5</c:v>
                </c:pt>
                <c:pt idx="492">
                  <c:v>4467.5</c:v>
                </c:pt>
                <c:pt idx="493">
                  <c:v>4419.5</c:v>
                </c:pt>
                <c:pt idx="494">
                  <c:v>4354</c:v>
                </c:pt>
                <c:pt idx="495">
                  <c:v>4269</c:v>
                </c:pt>
                <c:pt idx="496">
                  <c:v>4169</c:v>
                </c:pt>
                <c:pt idx="497">
                  <c:v>4048.4999999999995</c:v>
                </c:pt>
                <c:pt idx="498">
                  <c:v>3911.5</c:v>
                </c:pt>
                <c:pt idx="499">
                  <c:v>3759</c:v>
                </c:pt>
                <c:pt idx="500">
                  <c:v>3589</c:v>
                </c:pt>
                <c:pt idx="501">
                  <c:v>3405</c:v>
                </c:pt>
                <c:pt idx="502">
                  <c:v>3207</c:v>
                </c:pt>
                <c:pt idx="503">
                  <c:v>2995</c:v>
                </c:pt>
                <c:pt idx="504">
                  <c:v>2770.5</c:v>
                </c:pt>
                <c:pt idx="505">
                  <c:v>2535</c:v>
                </c:pt>
                <c:pt idx="506">
                  <c:v>2283.5</c:v>
                </c:pt>
                <c:pt idx="507">
                  <c:v>2032.5000000000002</c:v>
                </c:pt>
                <c:pt idx="508">
                  <c:v>1768</c:v>
                </c:pt>
                <c:pt idx="509">
                  <c:v>1497</c:v>
                </c:pt>
                <c:pt idx="510">
                  <c:v>1216.5</c:v>
                </c:pt>
                <c:pt idx="511">
                  <c:v>937.5</c:v>
                </c:pt>
                <c:pt idx="512">
                  <c:v>651</c:v>
                </c:pt>
                <c:pt idx="513">
                  <c:v>442.5</c:v>
                </c:pt>
                <c:pt idx="514">
                  <c:v>417.5</c:v>
                </c:pt>
                <c:pt idx="515">
                  <c:v>455</c:v>
                </c:pt>
                <c:pt idx="516">
                  <c:v>847</c:v>
                </c:pt>
                <c:pt idx="517">
                  <c:v>1235.5</c:v>
                </c:pt>
                <c:pt idx="518">
                  <c:v>1617.5</c:v>
                </c:pt>
                <c:pt idx="519">
                  <c:v>1994</c:v>
                </c:pt>
                <c:pt idx="520">
                  <c:v>2362.5</c:v>
                </c:pt>
                <c:pt idx="521">
                  <c:v>2720.5</c:v>
                </c:pt>
                <c:pt idx="522">
                  <c:v>3066.5</c:v>
                </c:pt>
                <c:pt idx="523">
                  <c:v>3401</c:v>
                </c:pt>
                <c:pt idx="524">
                  <c:v>3721</c:v>
                </c:pt>
                <c:pt idx="525">
                  <c:v>4024.4999999999995</c:v>
                </c:pt>
                <c:pt idx="526">
                  <c:v>4311.5</c:v>
                </c:pt>
                <c:pt idx="527">
                  <c:v>4580.5</c:v>
                </c:pt>
                <c:pt idx="528">
                  <c:v>4829.5</c:v>
                </c:pt>
                <c:pt idx="529">
                  <c:v>5059</c:v>
                </c:pt>
                <c:pt idx="530">
                  <c:v>5268</c:v>
                </c:pt>
                <c:pt idx="531">
                  <c:v>5454.5</c:v>
                </c:pt>
                <c:pt idx="532">
                  <c:v>5615.5</c:v>
                </c:pt>
                <c:pt idx="533">
                  <c:v>5754</c:v>
                </c:pt>
                <c:pt idx="534">
                  <c:v>5868.5</c:v>
                </c:pt>
                <c:pt idx="535">
                  <c:v>5959.5</c:v>
                </c:pt>
                <c:pt idx="536">
                  <c:v>6021</c:v>
                </c:pt>
                <c:pt idx="537">
                  <c:v>6061.5</c:v>
                </c:pt>
                <c:pt idx="538">
                  <c:v>6075</c:v>
                </c:pt>
                <c:pt idx="539">
                  <c:v>6062.5</c:v>
                </c:pt>
                <c:pt idx="540">
                  <c:v>6023.5</c:v>
                </c:pt>
                <c:pt idx="541">
                  <c:v>5961.5</c:v>
                </c:pt>
                <c:pt idx="542">
                  <c:v>5871</c:v>
                </c:pt>
                <c:pt idx="543">
                  <c:v>5759.5</c:v>
                </c:pt>
                <c:pt idx="544">
                  <c:v>5623</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3237</c:v>
                </c:pt>
                <c:pt idx="581">
                  <c:v>4196.5</c:v>
                </c:pt>
                <c:pt idx="582">
                  <c:v>4292</c:v>
                </c:pt>
                <c:pt idx="583">
                  <c:v>4370.5</c:v>
                </c:pt>
                <c:pt idx="584">
                  <c:v>4431</c:v>
                </c:pt>
                <c:pt idx="585">
                  <c:v>4473</c:v>
                </c:pt>
                <c:pt idx="586">
                  <c:v>4498.5</c:v>
                </c:pt>
                <c:pt idx="587">
                  <c:v>4503</c:v>
                </c:pt>
                <c:pt idx="588">
                  <c:v>4490</c:v>
                </c:pt>
                <c:pt idx="589">
                  <c:v>4458.5</c:v>
                </c:pt>
                <c:pt idx="590">
                  <c:v>4409</c:v>
                </c:pt>
                <c:pt idx="591">
                  <c:v>4338.5</c:v>
                </c:pt>
                <c:pt idx="592">
                  <c:v>4251.5</c:v>
                </c:pt>
                <c:pt idx="593">
                  <c:v>4147</c:v>
                </c:pt>
                <c:pt idx="594">
                  <c:v>4024.4999999999995</c:v>
                </c:pt>
                <c:pt idx="595">
                  <c:v>3883.5</c:v>
                </c:pt>
                <c:pt idx="596">
                  <c:v>3727</c:v>
                </c:pt>
                <c:pt idx="597">
                  <c:v>3555.5</c:v>
                </c:pt>
                <c:pt idx="598">
                  <c:v>3369</c:v>
                </c:pt>
                <c:pt idx="599">
                  <c:v>3167</c:v>
                </c:pt>
                <c:pt idx="600">
                  <c:v>2954</c:v>
                </c:pt>
                <c:pt idx="601">
                  <c:v>2726.5</c:v>
                </c:pt>
                <c:pt idx="602">
                  <c:v>3979.9999999999995</c:v>
                </c:pt>
                <c:pt idx="603">
                  <c:v>3579.2000000000003</c:v>
                </c:pt>
                <c:pt idx="604">
                  <c:v>3171.2</c:v>
                </c:pt>
                <c:pt idx="605">
                  <c:v>2746.3999999999996</c:v>
                </c:pt>
                <c:pt idx="606">
                  <c:v>2310.4</c:v>
                </c:pt>
                <c:pt idx="607">
                  <c:v>1864</c:v>
                </c:pt>
                <c:pt idx="608">
                  <c:v>1412.8</c:v>
                </c:pt>
                <c:pt idx="609">
                  <c:v>955.19999999999993</c:v>
                </c:pt>
                <c:pt idx="610">
                  <c:v>700.8</c:v>
                </c:pt>
                <c:pt idx="611">
                  <c:v>661.59999999999991</c:v>
                </c:pt>
                <c:pt idx="612">
                  <c:v>848</c:v>
                </c:pt>
                <c:pt idx="613">
                  <c:v>1475.2</c:v>
                </c:pt>
                <c:pt idx="614">
                  <c:v>2092.8000000000002</c:v>
                </c:pt>
                <c:pt idx="615">
                  <c:v>2704.7999999999997</c:v>
                </c:pt>
                <c:pt idx="616">
                  <c:v>3304.8</c:v>
                </c:pt>
                <c:pt idx="617">
                  <c:v>3893.6</c:v>
                </c:pt>
                <c:pt idx="618">
                  <c:v>4461.6000000000004</c:v>
                </c:pt>
                <c:pt idx="619">
                  <c:v>5011.2</c:v>
                </c:pt>
                <c:pt idx="620">
                  <c:v>5542.4</c:v>
                </c:pt>
                <c:pt idx="621">
                  <c:v>6047.2</c:v>
                </c:pt>
                <c:pt idx="622">
                  <c:v>6530.4000000000005</c:v>
                </c:pt>
                <c:pt idx="623">
                  <c:v>6982.4</c:v>
                </c:pt>
                <c:pt idx="624">
                  <c:v>7409.6</c:v>
                </c:pt>
                <c:pt idx="625">
                  <c:v>7802.4</c:v>
                </c:pt>
                <c:pt idx="626">
                  <c:v>8160.8</c:v>
                </c:pt>
                <c:pt idx="627">
                  <c:v>8486.4</c:v>
                </c:pt>
                <c:pt idx="628">
                  <c:v>8777.6</c:v>
                </c:pt>
                <c:pt idx="629">
                  <c:v>9029.6</c:v>
                </c:pt>
                <c:pt idx="630">
                  <c:v>9244</c:v>
                </c:pt>
                <c:pt idx="631">
                  <c:v>9420</c:v>
                </c:pt>
                <c:pt idx="632">
                  <c:v>9556.7999999999993</c:v>
                </c:pt>
                <c:pt idx="633">
                  <c:v>9651.2000000000007</c:v>
                </c:pt>
                <c:pt idx="634">
                  <c:v>9709.6</c:v>
                </c:pt>
                <c:pt idx="635">
                  <c:v>9719.1999999999989</c:v>
                </c:pt>
                <c:pt idx="636">
                  <c:v>9691.2000000000007</c:v>
                </c:pt>
                <c:pt idx="637">
                  <c:v>9647.1999999999989</c:v>
                </c:pt>
                <c:pt idx="638">
                  <c:v>9513.6</c:v>
                </c:pt>
                <c:pt idx="639">
                  <c:v>9364.7999999999993</c:v>
                </c:pt>
                <c:pt idx="640">
                  <c:v>9175.1999999999989</c:v>
                </c:pt>
                <c:pt idx="641">
                  <c:v>8949.6</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6569.5999999999995</c:v>
                </c:pt>
                <c:pt idx="678">
                  <c:v>6744.7999999999993</c:v>
                </c:pt>
                <c:pt idx="679">
                  <c:v>6893.6</c:v>
                </c:pt>
                <c:pt idx="680">
                  <c:v>7013.5999999999995</c:v>
                </c:pt>
                <c:pt idx="681">
                  <c:v>7105.5999999999995</c:v>
                </c:pt>
                <c:pt idx="682">
                  <c:v>7168.0000000000009</c:v>
                </c:pt>
                <c:pt idx="683">
                  <c:v>7202.4</c:v>
                </c:pt>
                <c:pt idx="684">
                  <c:v>7203.2</c:v>
                </c:pt>
                <c:pt idx="685">
                  <c:v>7177.5999999999995</c:v>
                </c:pt>
                <c:pt idx="686">
                  <c:v>7120</c:v>
                </c:pt>
                <c:pt idx="687">
                  <c:v>7032.8</c:v>
                </c:pt>
                <c:pt idx="688">
                  <c:v>6916</c:v>
                </c:pt>
                <c:pt idx="689">
                  <c:v>6771.2000000000007</c:v>
                </c:pt>
                <c:pt idx="690">
                  <c:v>6598.4</c:v>
                </c:pt>
                <c:pt idx="691">
                  <c:v>6396.8</c:v>
                </c:pt>
                <c:pt idx="692">
                  <c:v>6168.8</c:v>
                </c:pt>
                <c:pt idx="693">
                  <c:v>5912</c:v>
                </c:pt>
                <c:pt idx="694">
                  <c:v>5633.5999999999995</c:v>
                </c:pt>
                <c:pt idx="695">
                  <c:v>5329.6</c:v>
                </c:pt>
                <c:pt idx="696">
                  <c:v>5003.2</c:v>
                </c:pt>
                <c:pt idx="697">
                  <c:v>4655.2</c:v>
                </c:pt>
                <c:pt idx="698">
                  <c:v>4292</c:v>
                </c:pt>
                <c:pt idx="699">
                  <c:v>3908</c:v>
                </c:pt>
                <c:pt idx="700">
                  <c:v>3507.2000000000003</c:v>
                </c:pt>
                <c:pt idx="701">
                  <c:v>3089.6</c:v>
                </c:pt>
                <c:pt idx="702">
                  <c:v>2662.4</c:v>
                </c:pt>
                <c:pt idx="703">
                  <c:v>2223.1999999999998</c:v>
                </c:pt>
                <c:pt idx="704">
                  <c:v>1776.8000000000002</c:v>
                </c:pt>
                <c:pt idx="705">
                  <c:v>1323.1999999999998</c:v>
                </c:pt>
                <c:pt idx="706">
                  <c:v>866.4</c:v>
                </c:pt>
                <c:pt idx="707">
                  <c:v>693.6</c:v>
                </c:pt>
                <c:pt idx="708">
                  <c:v>656</c:v>
                </c:pt>
                <c:pt idx="709">
                  <c:v>969.6</c:v>
                </c:pt>
                <c:pt idx="710">
                  <c:v>1593.6</c:v>
                </c:pt>
                <c:pt idx="711">
                  <c:v>2212</c:v>
                </c:pt>
                <c:pt idx="712">
                  <c:v>2821.6</c:v>
                </c:pt>
                <c:pt idx="713">
                  <c:v>3418.3999999999996</c:v>
                </c:pt>
                <c:pt idx="714">
                  <c:v>4000.8</c:v>
                </c:pt>
                <c:pt idx="715">
                  <c:v>4567.2</c:v>
                </c:pt>
                <c:pt idx="716">
                  <c:v>5115.2</c:v>
                </c:pt>
                <c:pt idx="717">
                  <c:v>5639.2000000000007</c:v>
                </c:pt>
                <c:pt idx="718">
                  <c:v>6140.8</c:v>
                </c:pt>
                <c:pt idx="719">
                  <c:v>6618.4</c:v>
                </c:pt>
                <c:pt idx="720">
                  <c:v>7067.2</c:v>
                </c:pt>
                <c:pt idx="721">
                  <c:v>7484</c:v>
                </c:pt>
                <c:pt idx="722">
                  <c:v>7872.7999999999993</c:v>
                </c:pt>
                <c:pt idx="723">
                  <c:v>8228</c:v>
                </c:pt>
                <c:pt idx="724">
                  <c:v>8545.6</c:v>
                </c:pt>
                <c:pt idx="725">
                  <c:v>8829.6</c:v>
                </c:pt>
                <c:pt idx="726">
                  <c:v>9075.1999999999989</c:v>
                </c:pt>
                <c:pt idx="727">
                  <c:v>9281.6</c:v>
                </c:pt>
                <c:pt idx="728">
                  <c:v>9450.4</c:v>
                </c:pt>
                <c:pt idx="729">
                  <c:v>9577.6</c:v>
                </c:pt>
                <c:pt idx="730">
                  <c:v>9655.2000000000007</c:v>
                </c:pt>
                <c:pt idx="731">
                  <c:v>9709.6</c:v>
                </c:pt>
                <c:pt idx="732">
                  <c:v>9717.6</c:v>
                </c:pt>
                <c:pt idx="733">
                  <c:v>9680</c:v>
                </c:pt>
                <c:pt idx="734">
                  <c:v>9605.6</c:v>
                </c:pt>
                <c:pt idx="735">
                  <c:v>9486.4</c:v>
                </c:pt>
                <c:pt idx="736">
                  <c:v>9332</c:v>
                </c:pt>
                <c:pt idx="737">
                  <c:v>9136</c:v>
                </c:pt>
                <c:pt idx="738">
                  <c:v>8900.7999999999993</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6606.4</c:v>
                </c:pt>
                <c:pt idx="775">
                  <c:v>6779.2</c:v>
                </c:pt>
                <c:pt idx="776">
                  <c:v>6919.1999999999989</c:v>
                </c:pt>
                <c:pt idx="777">
                  <c:v>7032.8</c:v>
                </c:pt>
                <c:pt idx="778">
                  <c:v>7120</c:v>
                </c:pt>
                <c:pt idx="779">
                  <c:v>7176.8</c:v>
                </c:pt>
                <c:pt idx="780">
                  <c:v>7204.8</c:v>
                </c:pt>
                <c:pt idx="781">
                  <c:v>7200.7999999999993</c:v>
                </c:pt>
                <c:pt idx="782">
                  <c:v>7170.4</c:v>
                </c:pt>
                <c:pt idx="783">
                  <c:v>7105.5999999999995</c:v>
                </c:pt>
                <c:pt idx="784">
                  <c:v>7015.2</c:v>
                </c:pt>
                <c:pt idx="785">
                  <c:v>6891.2000000000007</c:v>
                </c:pt>
                <c:pt idx="786">
                  <c:v>6740.0000000000009</c:v>
                </c:pt>
                <c:pt idx="787">
                  <c:v>6562.4</c:v>
                </c:pt>
                <c:pt idx="788">
                  <c:v>6356</c:v>
                </c:pt>
                <c:pt idx="789">
                  <c:v>6121.6</c:v>
                </c:pt>
                <c:pt idx="790">
                  <c:v>5860.7999999999993</c:v>
                </c:pt>
                <c:pt idx="791">
                  <c:v>5578.4</c:v>
                </c:pt>
                <c:pt idx="792">
                  <c:v>5269.5999999999995</c:v>
                </c:pt>
                <c:pt idx="793">
                  <c:v>4938.3999999999996</c:v>
                </c:pt>
                <c:pt idx="794">
                  <c:v>4585.6000000000004</c:v>
                </c:pt>
                <c:pt idx="795">
                  <c:v>4213.6000000000004</c:v>
                </c:pt>
                <c:pt idx="796">
                  <c:v>3829.6</c:v>
                </c:pt>
                <c:pt idx="797">
                  <c:v>3428</c:v>
                </c:pt>
                <c:pt idx="798">
                  <c:v>3008.8</c:v>
                </c:pt>
                <c:pt idx="799">
                  <c:v>2579.2000000000003</c:v>
                </c:pt>
                <c:pt idx="800">
                  <c:v>2140</c:v>
                </c:pt>
                <c:pt idx="801">
                  <c:v>1691.1999999999998</c:v>
                </c:pt>
                <c:pt idx="802">
                  <c:v>1236</c:v>
                </c:pt>
                <c:pt idx="803">
                  <c:v>778.4</c:v>
                </c:pt>
                <c:pt idx="804">
                  <c:v>686.4</c:v>
                </c:pt>
                <c:pt idx="805">
                  <c:v>648</c:v>
                </c:pt>
                <c:pt idx="806">
                  <c:v>1090.4000000000001</c:v>
                </c:pt>
                <c:pt idx="807">
                  <c:v>1713.6</c:v>
                </c:pt>
                <c:pt idx="808">
                  <c:v>2330.3999999999996</c:v>
                </c:pt>
                <c:pt idx="809">
                  <c:v>2938.4</c:v>
                </c:pt>
                <c:pt idx="810">
                  <c:v>3531.2</c:v>
                </c:pt>
                <c:pt idx="811">
                  <c:v>4112</c:v>
                </c:pt>
                <c:pt idx="812">
                  <c:v>4675.2</c:v>
                </c:pt>
                <c:pt idx="813">
                  <c:v>5219.2</c:v>
                </c:pt>
                <c:pt idx="814">
                  <c:v>5739.2000000000007</c:v>
                </c:pt>
                <c:pt idx="815">
                  <c:v>6240</c:v>
                </c:pt>
                <c:pt idx="816">
                  <c:v>6709.6</c:v>
                </c:pt>
                <c:pt idx="817">
                  <c:v>7151.2</c:v>
                </c:pt>
                <c:pt idx="818">
                  <c:v>7562.4</c:v>
                </c:pt>
                <c:pt idx="819">
                  <c:v>7944</c:v>
                </c:pt>
                <c:pt idx="820">
                  <c:v>8291.2000000000007</c:v>
                </c:pt>
                <c:pt idx="821">
                  <c:v>8603.1999999999989</c:v>
                </c:pt>
                <c:pt idx="822">
                  <c:v>8880</c:v>
                </c:pt>
                <c:pt idx="823">
                  <c:v>9117.6</c:v>
                </c:pt>
                <c:pt idx="824">
                  <c:v>9316</c:v>
                </c:pt>
                <c:pt idx="825">
                  <c:v>9478.4000000000015</c:v>
                </c:pt>
                <c:pt idx="826">
                  <c:v>9596.8000000000011</c:v>
                </c:pt>
                <c:pt idx="827">
                  <c:v>9677.6</c:v>
                </c:pt>
                <c:pt idx="828">
                  <c:v>9716</c:v>
                </c:pt>
                <c:pt idx="829">
                  <c:v>9713.6</c:v>
                </c:pt>
                <c:pt idx="830">
                  <c:v>9669.6</c:v>
                </c:pt>
                <c:pt idx="831">
                  <c:v>9586.4</c:v>
                </c:pt>
                <c:pt idx="832">
                  <c:v>9460.8000000000011</c:v>
                </c:pt>
                <c:pt idx="833">
                  <c:v>9296</c:v>
                </c:pt>
                <c:pt idx="834">
                  <c:v>9092</c:v>
                </c:pt>
                <c:pt idx="835">
                  <c:v>8852</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6636</c:v>
                </c:pt>
                <c:pt idx="872">
                  <c:v>6805.5999999999995</c:v>
                </c:pt>
                <c:pt idx="873">
                  <c:v>6944</c:v>
                </c:pt>
                <c:pt idx="874">
                  <c:v>7052</c:v>
                </c:pt>
                <c:pt idx="875">
                  <c:v>7132.8</c:v>
                </c:pt>
                <c:pt idx="876">
                  <c:v>7182.4</c:v>
                </c:pt>
                <c:pt idx="877">
                  <c:v>7205.5999999999995</c:v>
                </c:pt>
                <c:pt idx="878">
                  <c:v>7198.4</c:v>
                </c:pt>
                <c:pt idx="879">
                  <c:v>7167.2</c:v>
                </c:pt>
                <c:pt idx="880">
                  <c:v>7090.4</c:v>
                </c:pt>
                <c:pt idx="881">
                  <c:v>6992</c:v>
                </c:pt>
                <c:pt idx="882">
                  <c:v>6864.7999999999993</c:v>
                </c:pt>
                <c:pt idx="883">
                  <c:v>6707.2000000000007</c:v>
                </c:pt>
                <c:pt idx="884">
                  <c:v>6524.8</c:v>
                </c:pt>
                <c:pt idx="885">
                  <c:v>6312</c:v>
                </c:pt>
                <c:pt idx="886">
                  <c:v>6071.2000000000007</c:v>
                </c:pt>
                <c:pt idx="887">
                  <c:v>5808.8</c:v>
                </c:pt>
                <c:pt idx="888">
                  <c:v>5524.8</c:v>
                </c:pt>
                <c:pt idx="889">
                  <c:v>5207.2000000000007</c:v>
                </c:pt>
                <c:pt idx="890">
                  <c:v>4872</c:v>
                </c:pt>
                <c:pt idx="891">
                  <c:v>4517.6000000000004</c:v>
                </c:pt>
                <c:pt idx="892">
                  <c:v>4142.3999999999996</c:v>
                </c:pt>
                <c:pt idx="893">
                  <c:v>3755.2</c:v>
                </c:pt>
                <c:pt idx="894">
                  <c:v>3347.2000000000003</c:v>
                </c:pt>
                <c:pt idx="895">
                  <c:v>2927.2</c:v>
                </c:pt>
                <c:pt idx="896">
                  <c:v>2495.2000000000003</c:v>
                </c:pt>
                <c:pt idx="897">
                  <c:v>2052.7999999999997</c:v>
                </c:pt>
                <c:pt idx="898">
                  <c:v>1604</c:v>
                </c:pt>
                <c:pt idx="899">
                  <c:v>1148.8</c:v>
                </c:pt>
                <c:pt idx="900">
                  <c:v>719.2</c:v>
                </c:pt>
                <c:pt idx="901">
                  <c:v>679.19999999999993</c:v>
                </c:pt>
                <c:pt idx="902">
                  <c:v>640</c:v>
                </c:pt>
                <c:pt idx="903">
                  <c:v>1211.2</c:v>
                </c:pt>
                <c:pt idx="904">
                  <c:v>1833.6</c:v>
                </c:pt>
                <c:pt idx="905">
                  <c:v>2448</c:v>
                </c:pt>
                <c:pt idx="906">
                  <c:v>3052.7999999999997</c:v>
                </c:pt>
                <c:pt idx="907">
                  <c:v>3641.5999999999995</c:v>
                </c:pt>
                <c:pt idx="908">
                  <c:v>4221.6000000000004</c:v>
                </c:pt>
                <c:pt idx="909">
                  <c:v>4780</c:v>
                </c:pt>
                <c:pt idx="910">
                  <c:v>5320.8</c:v>
                </c:pt>
                <c:pt idx="911">
                  <c:v>5837.5999999999995</c:v>
                </c:pt>
                <c:pt idx="912">
                  <c:v>6325.6</c:v>
                </c:pt>
                <c:pt idx="913">
                  <c:v>6794.4000000000005</c:v>
                </c:pt>
                <c:pt idx="914">
                  <c:v>7232.8</c:v>
                </c:pt>
                <c:pt idx="915">
                  <c:v>7639.2</c:v>
                </c:pt>
                <c:pt idx="916">
                  <c:v>8013.5999999999995</c:v>
                </c:pt>
                <c:pt idx="917">
                  <c:v>8357.5999999999985</c:v>
                </c:pt>
                <c:pt idx="918">
                  <c:v>8658.4</c:v>
                </c:pt>
                <c:pt idx="919">
                  <c:v>8927.2000000000007</c:v>
                </c:pt>
                <c:pt idx="920">
                  <c:v>9158.4</c:v>
                </c:pt>
                <c:pt idx="921">
                  <c:v>9351.2000000000007</c:v>
                </c:pt>
                <c:pt idx="922">
                  <c:v>9501.6</c:v>
                </c:pt>
                <c:pt idx="923">
                  <c:v>9616</c:v>
                </c:pt>
                <c:pt idx="924">
                  <c:v>9687.2000000000007</c:v>
                </c:pt>
                <c:pt idx="925">
                  <c:v>9716.8000000000011</c:v>
                </c:pt>
                <c:pt idx="926">
                  <c:v>9707.2000000000007</c:v>
                </c:pt>
                <c:pt idx="927">
                  <c:v>9656</c:v>
                </c:pt>
                <c:pt idx="928">
                  <c:v>9564.7999999999993</c:v>
                </c:pt>
                <c:pt idx="929">
                  <c:v>9432</c:v>
                </c:pt>
                <c:pt idx="930">
                  <c:v>9260.8000000000011</c:v>
                </c:pt>
                <c:pt idx="931">
                  <c:v>9049.6</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6674.4</c:v>
                </c:pt>
                <c:pt idx="969">
                  <c:v>6834.4</c:v>
                </c:pt>
                <c:pt idx="970">
                  <c:v>6966.4000000000005</c:v>
                </c:pt>
                <c:pt idx="971">
                  <c:v>7071.2000000000007</c:v>
                </c:pt>
                <c:pt idx="972">
                  <c:v>7142.4000000000005</c:v>
                </c:pt>
                <c:pt idx="973">
                  <c:v>7189.6</c:v>
                </c:pt>
                <c:pt idx="974">
                  <c:v>7206.4</c:v>
                </c:pt>
                <c:pt idx="975">
                  <c:v>7192</c:v>
                </c:pt>
                <c:pt idx="976">
                  <c:v>7146.4</c:v>
                </c:pt>
                <c:pt idx="977">
                  <c:v>7074.4</c:v>
                </c:pt>
                <c:pt idx="978">
                  <c:v>6970.4</c:v>
                </c:pt>
                <c:pt idx="979">
                  <c:v>6836</c:v>
                </c:pt>
                <c:pt idx="980">
                  <c:v>6676.8</c:v>
                </c:pt>
                <c:pt idx="981">
                  <c:v>6485.5999999999995</c:v>
                </c:pt>
                <c:pt idx="982">
                  <c:v>6268</c:v>
                </c:pt>
                <c:pt idx="983">
                  <c:v>6024.8</c:v>
                </c:pt>
                <c:pt idx="984">
                  <c:v>5752.8</c:v>
                </c:pt>
                <c:pt idx="985">
                  <c:v>5462.4000000000005</c:v>
                </c:pt>
                <c:pt idx="986">
                  <c:v>5144</c:v>
                </c:pt>
                <c:pt idx="987">
                  <c:v>4806.3999999999996</c:v>
                </c:pt>
                <c:pt idx="988">
                  <c:v>4447.2</c:v>
                </c:pt>
                <c:pt idx="989">
                  <c:v>4071.2000000000003</c:v>
                </c:pt>
                <c:pt idx="990">
                  <c:v>3667.2</c:v>
                </c:pt>
                <c:pt idx="991">
                  <c:v>3268</c:v>
                </c:pt>
                <c:pt idx="992">
                  <c:v>2844</c:v>
                </c:pt>
                <c:pt idx="993">
                  <c:v>2413.6</c:v>
                </c:pt>
                <c:pt idx="994">
                  <c:v>1967.2</c:v>
                </c:pt>
                <c:pt idx="995">
                  <c:v>1517.6</c:v>
                </c:pt>
                <c:pt idx="996">
                  <c:v>1060.8</c:v>
                </c:pt>
                <c:pt idx="997">
                  <c:v>710.4</c:v>
                </c:pt>
                <c:pt idx="998">
                  <c:v>673.6</c:v>
                </c:pt>
                <c:pt idx="999">
                  <c:v>705.6</c:v>
                </c:pt>
                <c:pt idx="1000">
                  <c:v>1332</c:v>
                </c:pt>
                <c:pt idx="1001">
                  <c:v>1952</c:v>
                </c:pt>
                <c:pt idx="1002">
                  <c:v>2565.6</c:v>
                </c:pt>
                <c:pt idx="1003">
                  <c:v>3168.7999999999997</c:v>
                </c:pt>
                <c:pt idx="1004">
                  <c:v>3757.6</c:v>
                </c:pt>
                <c:pt idx="1005">
                  <c:v>4331.2</c:v>
                </c:pt>
                <c:pt idx="1006">
                  <c:v>4886.3999999999996</c:v>
                </c:pt>
                <c:pt idx="1007">
                  <c:v>5422.4</c:v>
                </c:pt>
                <c:pt idx="1008">
                  <c:v>5934.4000000000005</c:v>
                </c:pt>
                <c:pt idx="1009">
                  <c:v>6422.4000000000005</c:v>
                </c:pt>
                <c:pt idx="1010">
                  <c:v>6882.4</c:v>
                </c:pt>
                <c:pt idx="1011">
                  <c:v>7312.8</c:v>
                </c:pt>
                <c:pt idx="1012">
                  <c:v>7713.5999999999995</c:v>
                </c:pt>
                <c:pt idx="1013">
                  <c:v>8081.6</c:v>
                </c:pt>
                <c:pt idx="1014">
                  <c:v>8414.4000000000015</c:v>
                </c:pt>
                <c:pt idx="1015">
                  <c:v>8715.2000000000007</c:v>
                </c:pt>
                <c:pt idx="1016">
                  <c:v>8975.1999999999989</c:v>
                </c:pt>
                <c:pt idx="1017">
                  <c:v>9200</c:v>
                </c:pt>
                <c:pt idx="1018">
                  <c:v>9383.1999999999989</c:v>
                </c:pt>
                <c:pt idx="1019">
                  <c:v>9527.2000000000007</c:v>
                </c:pt>
                <c:pt idx="1020">
                  <c:v>9636</c:v>
                </c:pt>
                <c:pt idx="1021">
                  <c:v>9696</c:v>
                </c:pt>
                <c:pt idx="1022">
                  <c:v>9719.1999999999989</c:v>
                </c:pt>
                <c:pt idx="1023">
                  <c:v>9700.7999999999993</c:v>
                </c:pt>
                <c:pt idx="1024">
                  <c:v>9643.2000000000007</c:v>
                </c:pt>
                <c:pt idx="1025">
                  <c:v>9542.4000000000015</c:v>
                </c:pt>
                <c:pt idx="1026">
                  <c:v>9398.4</c:v>
                </c:pt>
                <c:pt idx="1027">
                  <c:v>9223.2000000000007</c:v>
                </c:pt>
                <c:pt idx="1028">
                  <c:v>9003.1999999999989</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3071.2</c:v>
                </c:pt>
                <c:pt idx="1065">
                  <c:v>6708.7999999999993</c:v>
                </c:pt>
                <c:pt idx="1066">
                  <c:v>6862.4</c:v>
                </c:pt>
                <c:pt idx="1067">
                  <c:v>6988.8</c:v>
                </c:pt>
                <c:pt idx="1068">
                  <c:v>7088.8</c:v>
                </c:pt>
                <c:pt idx="1069">
                  <c:v>7156.8</c:v>
                </c:pt>
                <c:pt idx="1070">
                  <c:v>7195.9999999999991</c:v>
                </c:pt>
                <c:pt idx="1071">
                  <c:v>7206.4</c:v>
                </c:pt>
                <c:pt idx="1072">
                  <c:v>7186.4000000000005</c:v>
                </c:pt>
                <c:pt idx="1073">
                  <c:v>7131.2</c:v>
                </c:pt>
                <c:pt idx="1074">
                  <c:v>7056.8</c:v>
                </c:pt>
                <c:pt idx="1075">
                  <c:v>6948.8</c:v>
                </c:pt>
                <c:pt idx="1076">
                  <c:v>6808.7999999999993</c:v>
                </c:pt>
                <c:pt idx="1077">
                  <c:v>6641.5999999999995</c:v>
                </c:pt>
                <c:pt idx="1078">
                  <c:v>6446.4</c:v>
                </c:pt>
                <c:pt idx="1079">
                  <c:v>6223.2</c:v>
                </c:pt>
                <c:pt idx="1080">
                  <c:v>5973.5999999999995</c:v>
                </c:pt>
                <c:pt idx="1081">
                  <c:v>5701.5999999999995</c:v>
                </c:pt>
                <c:pt idx="1082">
                  <c:v>5396.8</c:v>
                </c:pt>
                <c:pt idx="1083">
                  <c:v>5080</c:v>
                </c:pt>
                <c:pt idx="1084">
                  <c:v>4742.3999999999996</c:v>
                </c:pt>
                <c:pt idx="1085">
                  <c:v>4375.2</c:v>
                </c:pt>
                <c:pt idx="1086">
                  <c:v>3994.4</c:v>
                </c:pt>
                <c:pt idx="1087">
                  <c:v>3601.6</c:v>
                </c:pt>
                <c:pt idx="1088">
                  <c:v>3189.6</c:v>
                </c:pt>
                <c:pt idx="1089">
                  <c:v>2764</c:v>
                </c:pt>
                <c:pt idx="1090">
                  <c:v>2327.1999999999998</c:v>
                </c:pt>
                <c:pt idx="1091">
                  <c:v>1883.2</c:v>
                </c:pt>
                <c:pt idx="1092">
                  <c:v>1429.6</c:v>
                </c:pt>
                <c:pt idx="1093">
                  <c:v>973.6</c:v>
                </c:pt>
                <c:pt idx="1094">
                  <c:v>704.8</c:v>
                </c:pt>
                <c:pt idx="1095">
                  <c:v>666.4</c:v>
                </c:pt>
                <c:pt idx="1096">
                  <c:v>824.8</c:v>
                </c:pt>
                <c:pt idx="1097">
                  <c:v>1454.4</c:v>
                </c:pt>
                <c:pt idx="1098">
                  <c:v>2072</c:v>
                </c:pt>
                <c:pt idx="1099">
                  <c:v>2681.6</c:v>
                </c:pt>
                <c:pt idx="1100">
                  <c:v>3284.0000000000005</c:v>
                </c:pt>
                <c:pt idx="1101">
                  <c:v>3867.2</c:v>
                </c:pt>
                <c:pt idx="1102">
                  <c:v>4440.8</c:v>
                </c:pt>
                <c:pt idx="1103">
                  <c:v>4989.6000000000004</c:v>
                </c:pt>
                <c:pt idx="1104">
                  <c:v>5522.4</c:v>
                </c:pt>
                <c:pt idx="1105">
                  <c:v>6031.2</c:v>
                </c:pt>
                <c:pt idx="1106">
                  <c:v>6514.4000000000005</c:v>
                </c:pt>
                <c:pt idx="1107">
                  <c:v>6966.4000000000005</c:v>
                </c:pt>
                <c:pt idx="1108">
                  <c:v>7387.2</c:v>
                </c:pt>
                <c:pt idx="1109">
                  <c:v>7786.4000000000005</c:v>
                </c:pt>
                <c:pt idx="1110">
                  <c:v>8149.5999999999995</c:v>
                </c:pt>
                <c:pt idx="1111">
                  <c:v>8474.4</c:v>
                </c:pt>
                <c:pt idx="1112">
                  <c:v>8764</c:v>
                </c:pt>
                <c:pt idx="1113">
                  <c:v>9018.4</c:v>
                </c:pt>
                <c:pt idx="1114">
                  <c:v>9237.6</c:v>
                </c:pt>
                <c:pt idx="1115">
                  <c:v>9415.2000000000007</c:v>
                </c:pt>
                <c:pt idx="1116">
                  <c:v>9552.8000000000011</c:v>
                </c:pt>
                <c:pt idx="1117">
                  <c:v>9648.7999999999993</c:v>
                </c:pt>
                <c:pt idx="1118">
                  <c:v>9706.4</c:v>
                </c:pt>
                <c:pt idx="1119">
                  <c:v>9720</c:v>
                </c:pt>
                <c:pt idx="1120">
                  <c:v>9691.2000000000007</c:v>
                </c:pt>
                <c:pt idx="1121">
                  <c:v>9626.4</c:v>
                </c:pt>
                <c:pt idx="1122">
                  <c:v>9518.4</c:v>
                </c:pt>
                <c:pt idx="1123">
                  <c:v>9369.6</c:v>
                </c:pt>
                <c:pt idx="1124">
                  <c:v>9184</c:v>
                </c:pt>
                <c:pt idx="1125">
                  <c:v>8964.7999999999993</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6561.6</c:v>
                </c:pt>
                <c:pt idx="1162">
                  <c:v>6740.0000000000009</c:v>
                </c:pt>
                <c:pt idx="1163">
                  <c:v>6890.4</c:v>
                </c:pt>
                <c:pt idx="1164">
                  <c:v>7011.2</c:v>
                </c:pt>
                <c:pt idx="1165">
                  <c:v>7104.0000000000009</c:v>
                </c:pt>
                <c:pt idx="1166">
                  <c:v>7165.6</c:v>
                </c:pt>
                <c:pt idx="1167">
                  <c:v>7203.2</c:v>
                </c:pt>
                <c:pt idx="1168">
                  <c:v>7204.8</c:v>
                </c:pt>
                <c:pt idx="1169">
                  <c:v>7178.4000000000005</c:v>
                </c:pt>
                <c:pt idx="1170">
                  <c:v>7119.1999999999989</c:v>
                </c:pt>
                <c:pt idx="1171">
                  <c:v>7037.6</c:v>
                </c:pt>
                <c:pt idx="1172">
                  <c:v>6922.4000000000005</c:v>
                </c:pt>
                <c:pt idx="1173">
                  <c:v>6780.8000000000011</c:v>
                </c:pt>
                <c:pt idx="1174">
                  <c:v>6606.4</c:v>
                </c:pt>
                <c:pt idx="1175">
                  <c:v>6404.8</c:v>
                </c:pt>
                <c:pt idx="1176">
                  <c:v>6177.6</c:v>
                </c:pt>
                <c:pt idx="1177">
                  <c:v>5924</c:v>
                </c:pt>
                <c:pt idx="1178">
                  <c:v>5648.8</c:v>
                </c:pt>
                <c:pt idx="1179">
                  <c:v>5340</c:v>
                </c:pt>
                <c:pt idx="1180">
                  <c:v>5014.3999999999996</c:v>
                </c:pt>
                <c:pt idx="1181">
                  <c:v>4671.2000000000007</c:v>
                </c:pt>
                <c:pt idx="1182">
                  <c:v>4305.5999999999995</c:v>
                </c:pt>
                <c:pt idx="1183">
                  <c:v>3922.3999999999996</c:v>
                </c:pt>
                <c:pt idx="1184">
                  <c:v>3519.2</c:v>
                </c:pt>
                <c:pt idx="1185">
                  <c:v>3108.8</c:v>
                </c:pt>
                <c:pt idx="1186">
                  <c:v>2678.4</c:v>
                </c:pt>
                <c:pt idx="1187">
                  <c:v>2242.4</c:v>
                </c:pt>
                <c:pt idx="1188">
                  <c:v>1795.2000000000003</c:v>
                </c:pt>
                <c:pt idx="1189">
                  <c:v>1343.2</c:v>
                </c:pt>
                <c:pt idx="1190">
                  <c:v>882.4</c:v>
                </c:pt>
                <c:pt idx="1191">
                  <c:v>696</c:v>
                </c:pt>
                <c:pt idx="1192">
                  <c:v>659.19999999999993</c:v>
                </c:pt>
                <c:pt idx="1193">
                  <c:v>945.59999999999991</c:v>
                </c:pt>
                <c:pt idx="1194">
                  <c:v>1569.6</c:v>
                </c:pt>
                <c:pt idx="1195">
                  <c:v>2190.4</c:v>
                </c:pt>
                <c:pt idx="1196">
                  <c:v>2801.6</c:v>
                </c:pt>
                <c:pt idx="1197">
                  <c:v>3398.4</c:v>
                </c:pt>
                <c:pt idx="1198">
                  <c:v>3979.2000000000003</c:v>
                </c:pt>
                <c:pt idx="1199">
                  <c:v>4548</c:v>
                </c:pt>
                <c:pt idx="1200">
                  <c:v>5095.2</c:v>
                </c:pt>
                <c:pt idx="1201">
                  <c:v>5622.4</c:v>
                </c:pt>
                <c:pt idx="1202">
                  <c:v>6120.8</c:v>
                </c:pt>
                <c:pt idx="1203">
                  <c:v>6601.6</c:v>
                </c:pt>
                <c:pt idx="1204">
                  <c:v>7052</c:v>
                </c:pt>
                <c:pt idx="1205">
                  <c:v>7471.2000000000007</c:v>
                </c:pt>
                <c:pt idx="1206">
                  <c:v>7858.4000000000005</c:v>
                </c:pt>
                <c:pt idx="1207">
                  <c:v>8217.6</c:v>
                </c:pt>
                <c:pt idx="1208">
                  <c:v>8533.6</c:v>
                </c:pt>
                <c:pt idx="1209">
                  <c:v>8818.4</c:v>
                </c:pt>
                <c:pt idx="1210">
                  <c:v>9064</c:v>
                </c:pt>
                <c:pt idx="1211">
                  <c:v>9279.2000000000007</c:v>
                </c:pt>
                <c:pt idx="1212">
                  <c:v>9444</c:v>
                </c:pt>
                <c:pt idx="1213">
                  <c:v>9571.2000000000007</c:v>
                </c:pt>
                <c:pt idx="1214">
                  <c:v>9663.2000000000007</c:v>
                </c:pt>
                <c:pt idx="1215">
                  <c:v>9718.4</c:v>
                </c:pt>
                <c:pt idx="1216">
                  <c:v>9720.7999999999993</c:v>
                </c:pt>
                <c:pt idx="1217">
                  <c:v>9684.7999999999993</c:v>
                </c:pt>
                <c:pt idx="1218">
                  <c:v>9611.1999999999989</c:v>
                </c:pt>
                <c:pt idx="1219">
                  <c:v>9494.4</c:v>
                </c:pt>
                <c:pt idx="1220">
                  <c:v>9342.4000000000015</c:v>
                </c:pt>
                <c:pt idx="1221">
                  <c:v>9143.2000000000007</c:v>
                </c:pt>
                <c:pt idx="1222">
                  <c:v>8908</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6595.9999999999991</c:v>
                </c:pt>
                <c:pt idx="1259">
                  <c:v>6772</c:v>
                </c:pt>
                <c:pt idx="1260">
                  <c:v>6914.4000000000005</c:v>
                </c:pt>
                <c:pt idx="1261">
                  <c:v>7028.7999999999993</c:v>
                </c:pt>
                <c:pt idx="1262">
                  <c:v>7116</c:v>
                </c:pt>
                <c:pt idx="1263">
                  <c:v>7174.4</c:v>
                </c:pt>
                <c:pt idx="1264">
                  <c:v>7204.0000000000009</c:v>
                </c:pt>
                <c:pt idx="1265">
                  <c:v>7204.0000000000009</c:v>
                </c:pt>
                <c:pt idx="1266">
                  <c:v>7169.5999999999995</c:v>
                </c:pt>
                <c:pt idx="1267">
                  <c:v>7107.2000000000007</c:v>
                </c:pt>
                <c:pt idx="1268">
                  <c:v>7016.8000000000011</c:v>
                </c:pt>
                <c:pt idx="1269">
                  <c:v>6898.4</c:v>
                </c:pt>
                <c:pt idx="1270">
                  <c:v>6747.2</c:v>
                </c:pt>
                <c:pt idx="1271">
                  <c:v>6572</c:v>
                </c:pt>
                <c:pt idx="1272">
                  <c:v>6361.6</c:v>
                </c:pt>
                <c:pt idx="1273">
                  <c:v>6131.2</c:v>
                </c:pt>
                <c:pt idx="1274">
                  <c:v>5872</c:v>
                </c:pt>
                <c:pt idx="1275">
                  <c:v>5584.8</c:v>
                </c:pt>
                <c:pt idx="1276">
                  <c:v>5282.4</c:v>
                </c:pt>
                <c:pt idx="1277">
                  <c:v>4951.2</c:v>
                </c:pt>
                <c:pt idx="1278">
                  <c:v>4604</c:v>
                </c:pt>
                <c:pt idx="1279">
                  <c:v>4233.5999999999995</c:v>
                </c:pt>
                <c:pt idx="1280">
                  <c:v>3844.8</c:v>
                </c:pt>
                <c:pt idx="1281">
                  <c:v>3440.8</c:v>
                </c:pt>
                <c:pt idx="1282">
                  <c:v>3027.2</c:v>
                </c:pt>
                <c:pt idx="1283">
                  <c:v>2591.1999999999998</c:v>
                </c:pt>
                <c:pt idx="1284">
                  <c:v>2153.6000000000004</c:v>
                </c:pt>
                <c:pt idx="1285">
                  <c:v>1708.8000000000002</c:v>
                </c:pt>
                <c:pt idx="1286">
                  <c:v>1256.8</c:v>
                </c:pt>
                <c:pt idx="1287">
                  <c:v>795.2</c:v>
                </c:pt>
                <c:pt idx="1288">
                  <c:v>691.2</c:v>
                </c:pt>
                <c:pt idx="1289">
                  <c:v>650.4</c:v>
                </c:pt>
                <c:pt idx="1290">
                  <c:v>1067.2</c:v>
                </c:pt>
                <c:pt idx="1291">
                  <c:v>1693.6</c:v>
                </c:pt>
                <c:pt idx="1292">
                  <c:v>2307.1999999999998</c:v>
                </c:pt>
                <c:pt idx="1293">
                  <c:v>2913.6</c:v>
                </c:pt>
                <c:pt idx="1294">
                  <c:v>3504</c:v>
                </c:pt>
                <c:pt idx="1295">
                  <c:v>4092.7999999999997</c:v>
                </c:pt>
                <c:pt idx="1296">
                  <c:v>4655.2</c:v>
                </c:pt>
                <c:pt idx="1297">
                  <c:v>5198.4000000000005</c:v>
                </c:pt>
                <c:pt idx="1298">
                  <c:v>5720.8</c:v>
                </c:pt>
                <c:pt idx="1299">
                  <c:v>6221.6</c:v>
                </c:pt>
                <c:pt idx="1300">
                  <c:v>6691.2000000000007</c:v>
                </c:pt>
                <c:pt idx="1301">
                  <c:v>7136</c:v>
                </c:pt>
                <c:pt idx="1302">
                  <c:v>7548</c:v>
                </c:pt>
                <c:pt idx="1303">
                  <c:v>7931.2</c:v>
                </c:pt>
                <c:pt idx="1304">
                  <c:v>8277.6</c:v>
                </c:pt>
                <c:pt idx="1305">
                  <c:v>8591.2000000000007</c:v>
                </c:pt>
                <c:pt idx="1306">
                  <c:v>8872.7999999999993</c:v>
                </c:pt>
                <c:pt idx="1307">
                  <c:v>9108</c:v>
                </c:pt>
                <c:pt idx="1308">
                  <c:v>9309.6</c:v>
                </c:pt>
                <c:pt idx="1309">
                  <c:v>9472.7999999999993</c:v>
                </c:pt>
                <c:pt idx="1310">
                  <c:v>9592</c:v>
                </c:pt>
                <c:pt idx="1311">
                  <c:v>9672.7999999999993</c:v>
                </c:pt>
                <c:pt idx="1312">
                  <c:v>9714.4000000000015</c:v>
                </c:pt>
                <c:pt idx="1313">
                  <c:v>9714.4000000000015</c:v>
                </c:pt>
                <c:pt idx="1314">
                  <c:v>9673.6</c:v>
                </c:pt>
                <c:pt idx="1315">
                  <c:v>9586.4</c:v>
                </c:pt>
                <c:pt idx="1316">
                  <c:v>9467.1999999999989</c:v>
                </c:pt>
                <c:pt idx="1317">
                  <c:v>9300.7999999999993</c:v>
                </c:pt>
                <c:pt idx="1318">
                  <c:v>9103.1999999999989</c:v>
                </c:pt>
                <c:pt idx="1319">
                  <c:v>8862.4</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6642.4000000000005</c:v>
                </c:pt>
                <c:pt idx="1356">
                  <c:v>6800.7999999999993</c:v>
                </c:pt>
                <c:pt idx="1357">
                  <c:v>6939.2</c:v>
                </c:pt>
                <c:pt idx="1358">
                  <c:v>7048</c:v>
                </c:pt>
                <c:pt idx="1359">
                  <c:v>7133.5999999999995</c:v>
                </c:pt>
                <c:pt idx="1360">
                  <c:v>7184.8</c:v>
                </c:pt>
                <c:pt idx="1361">
                  <c:v>7204.0000000000009</c:v>
                </c:pt>
                <c:pt idx="1362">
                  <c:v>7197.6</c:v>
                </c:pt>
                <c:pt idx="1363">
                  <c:v>7161.6</c:v>
                </c:pt>
                <c:pt idx="1364">
                  <c:v>7093.6</c:v>
                </c:pt>
                <c:pt idx="1365">
                  <c:v>6998.4</c:v>
                </c:pt>
                <c:pt idx="1366">
                  <c:v>6871.2000000000007</c:v>
                </c:pt>
                <c:pt idx="1367">
                  <c:v>6714.4000000000005</c:v>
                </c:pt>
                <c:pt idx="1368">
                  <c:v>6529.6</c:v>
                </c:pt>
                <c:pt idx="1369">
                  <c:v>6320.8</c:v>
                </c:pt>
                <c:pt idx="1370">
                  <c:v>6080.8</c:v>
                </c:pt>
                <c:pt idx="1371">
                  <c:v>5818.4</c:v>
                </c:pt>
                <c:pt idx="1372">
                  <c:v>5538.4</c:v>
                </c:pt>
                <c:pt idx="1373">
                  <c:v>5220</c:v>
                </c:pt>
                <c:pt idx="1374">
                  <c:v>4885.6000000000004</c:v>
                </c:pt>
                <c:pt idx="1375">
                  <c:v>4529.6000000000004</c:v>
                </c:pt>
                <c:pt idx="1376">
                  <c:v>4159.2</c:v>
                </c:pt>
                <c:pt idx="1377">
                  <c:v>3767.2</c:v>
                </c:pt>
                <c:pt idx="1378">
                  <c:v>3364.8</c:v>
                </c:pt>
                <c:pt idx="1379">
                  <c:v>2944</c:v>
                </c:pt>
                <c:pt idx="1380">
                  <c:v>2512</c:v>
                </c:pt>
                <c:pt idx="1381">
                  <c:v>2072.8000000000002</c:v>
                </c:pt>
                <c:pt idx="1382">
                  <c:v>1621.6000000000001</c:v>
                </c:pt>
                <c:pt idx="1383">
                  <c:v>1167.2</c:v>
                </c:pt>
                <c:pt idx="1384">
                  <c:v>712.8</c:v>
                </c:pt>
                <c:pt idx="1385">
                  <c:v>681.6</c:v>
                </c:pt>
                <c:pt idx="1386">
                  <c:v>642.40000000000009</c:v>
                </c:pt>
                <c:pt idx="1387">
                  <c:v>1188</c:v>
                </c:pt>
                <c:pt idx="1388">
                  <c:v>1810.3999999999999</c:v>
                </c:pt>
                <c:pt idx="1389">
                  <c:v>2425.6</c:v>
                </c:pt>
                <c:pt idx="1390">
                  <c:v>3031.2000000000003</c:v>
                </c:pt>
                <c:pt idx="1391">
                  <c:v>3623.2</c:v>
                </c:pt>
                <c:pt idx="1392">
                  <c:v>4202.3999999999996</c:v>
                </c:pt>
                <c:pt idx="1393">
                  <c:v>4760.7999999999993</c:v>
                </c:pt>
                <c:pt idx="1394">
                  <c:v>5300</c:v>
                </c:pt>
                <c:pt idx="1395">
                  <c:v>5819.2</c:v>
                </c:pt>
                <c:pt idx="1396">
                  <c:v>6316</c:v>
                </c:pt>
                <c:pt idx="1397">
                  <c:v>6779.2</c:v>
                </c:pt>
                <c:pt idx="1398">
                  <c:v>7215.2</c:v>
                </c:pt>
                <c:pt idx="1399">
                  <c:v>7625.6</c:v>
                </c:pt>
                <c:pt idx="1400">
                  <c:v>7998.4</c:v>
                </c:pt>
                <c:pt idx="1401">
                  <c:v>8342.4000000000015</c:v>
                </c:pt>
                <c:pt idx="1402">
                  <c:v>8648</c:v>
                </c:pt>
                <c:pt idx="1403">
                  <c:v>8917.6</c:v>
                </c:pt>
                <c:pt idx="1404">
                  <c:v>9150.4</c:v>
                </c:pt>
                <c:pt idx="1405">
                  <c:v>9347.1999999999989</c:v>
                </c:pt>
                <c:pt idx="1406">
                  <c:v>9496.8000000000011</c:v>
                </c:pt>
                <c:pt idx="1407">
                  <c:v>9612.7999999999993</c:v>
                </c:pt>
                <c:pt idx="1408">
                  <c:v>9682.4</c:v>
                </c:pt>
                <c:pt idx="1409">
                  <c:v>9718.4</c:v>
                </c:pt>
                <c:pt idx="1410">
                  <c:v>9710.4</c:v>
                </c:pt>
                <c:pt idx="1411">
                  <c:v>9657.5999999999985</c:v>
                </c:pt>
                <c:pt idx="1412">
                  <c:v>9562.4</c:v>
                </c:pt>
                <c:pt idx="1413">
                  <c:v>9436.7999999999993</c:v>
                </c:pt>
                <c:pt idx="1414">
                  <c:v>9267.1999999999989</c:v>
                </c:pt>
                <c:pt idx="1415">
                  <c:v>9058.4</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numCache>
            </c:numRef>
          </c:val>
          <c:smooth val="0"/>
          <c:extLst>
            <c:ext xmlns:c16="http://schemas.microsoft.com/office/drawing/2014/chart" uri="{C3380CC4-5D6E-409C-BE32-E72D297353CC}">
              <c16:uniqueId val="{00000001-DAA3-464B-BEBE-003A54E9689B}"/>
            </c:ext>
          </c:extLst>
        </c:ser>
        <c:dLbls>
          <c:showLegendKey val="0"/>
          <c:showVal val="0"/>
          <c:showCatName val="0"/>
          <c:showSerName val="0"/>
          <c:showPercent val="0"/>
          <c:showBubbleSize val="0"/>
        </c:dLbls>
        <c:smooth val="0"/>
        <c:axId val="360994311"/>
        <c:axId val="375706119"/>
      </c:lineChart>
      <c:catAx>
        <c:axId val="3609943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06119"/>
        <c:crosses val="autoZero"/>
        <c:auto val="1"/>
        <c:lblAlgn val="ctr"/>
        <c:lblOffset val="100"/>
        <c:noMultiLvlLbl val="0"/>
      </c:catAx>
      <c:valAx>
        <c:axId val="375706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94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'Power plot - Main mission'!$F$1</c:f>
              <c:strCache>
                <c:ptCount val="1"/>
                <c:pt idx="0">
                  <c:v>Battery capacity
(mWh)</c:v>
                </c:pt>
              </c:strCache>
            </c:strRef>
          </c:tx>
          <c:spPr>
            <a:ln w="28575" cap="rnd">
              <a:solidFill>
                <a:schemeClr val="accent1"/>
              </a:solidFill>
              <a:round/>
            </a:ln>
            <a:effectLst/>
          </c:spPr>
          <c:marker>
            <c:symbol val="none"/>
          </c:marker>
          <c:val>
            <c:numRef>
              <c:f>'Power plot - Main mission'!$F$2:$F$1442</c:f>
              <c:numCache>
                <c:formatCode>General</c:formatCode>
                <c:ptCount val="1441"/>
                <c:pt idx="0" formatCode="0.00">
                  <c:v>42000</c:v>
                </c:pt>
                <c:pt idx="1">
                  <c:v>42000</c:v>
                </c:pt>
                <c:pt idx="2">
                  <c:v>42000</c:v>
                </c:pt>
                <c:pt idx="3">
                  <c:v>42000</c:v>
                </c:pt>
                <c:pt idx="4">
                  <c:v>42000</c:v>
                </c:pt>
                <c:pt idx="5">
                  <c:v>42000</c:v>
                </c:pt>
                <c:pt idx="6">
                  <c:v>42000</c:v>
                </c:pt>
                <c:pt idx="7">
                  <c:v>42000</c:v>
                </c:pt>
                <c:pt idx="8">
                  <c:v>42000</c:v>
                </c:pt>
                <c:pt idx="9">
                  <c:v>42000</c:v>
                </c:pt>
                <c:pt idx="10">
                  <c:v>42000</c:v>
                </c:pt>
                <c:pt idx="11">
                  <c:v>42000</c:v>
                </c:pt>
                <c:pt idx="12">
                  <c:v>42000</c:v>
                </c:pt>
                <c:pt idx="13">
                  <c:v>42000</c:v>
                </c:pt>
                <c:pt idx="14">
                  <c:v>42000</c:v>
                </c:pt>
                <c:pt idx="15">
                  <c:v>42000</c:v>
                </c:pt>
                <c:pt idx="16">
                  <c:v>42000</c:v>
                </c:pt>
                <c:pt idx="17">
                  <c:v>42000</c:v>
                </c:pt>
                <c:pt idx="18">
                  <c:v>42000</c:v>
                </c:pt>
                <c:pt idx="19">
                  <c:v>42000</c:v>
                </c:pt>
                <c:pt idx="20">
                  <c:v>42000</c:v>
                </c:pt>
                <c:pt idx="21">
                  <c:v>42000</c:v>
                </c:pt>
                <c:pt idx="22">
                  <c:v>42000</c:v>
                </c:pt>
                <c:pt idx="23">
                  <c:v>42000</c:v>
                </c:pt>
                <c:pt idx="24">
                  <c:v>42000</c:v>
                </c:pt>
                <c:pt idx="25">
                  <c:v>42000</c:v>
                </c:pt>
                <c:pt idx="26">
                  <c:v>41995.368333333332</c:v>
                </c:pt>
                <c:pt idx="27">
                  <c:v>41983.31</c:v>
                </c:pt>
                <c:pt idx="28">
                  <c:v>41963.731666666667</c:v>
                </c:pt>
                <c:pt idx="29">
                  <c:v>41936.54</c:v>
                </c:pt>
                <c:pt idx="30">
                  <c:v>41904.014999999999</c:v>
                </c:pt>
                <c:pt idx="31">
                  <c:v>41870.863333333335</c:v>
                </c:pt>
                <c:pt idx="32">
                  <c:v>41839.125</c:v>
                </c:pt>
                <c:pt idx="33">
                  <c:v>41817.839999999997</c:v>
                </c:pt>
                <c:pt idx="34">
                  <c:v>41806.861666666664</c:v>
                </c:pt>
                <c:pt idx="35">
                  <c:v>41806.11</c:v>
                </c:pt>
                <c:pt idx="36">
                  <c:v>41815.371666666666</c:v>
                </c:pt>
                <c:pt idx="37">
                  <c:v>41834.513333333336</c:v>
                </c:pt>
                <c:pt idx="38">
                  <c:v>41863.121666666666</c:v>
                </c:pt>
                <c:pt idx="39">
                  <c:v>41901.050000000003</c:v>
                </c:pt>
                <c:pt idx="40">
                  <c:v>41947.805</c:v>
                </c:pt>
                <c:pt idx="41">
                  <c:v>42000</c:v>
                </c:pt>
                <c:pt idx="42">
                  <c:v>42000</c:v>
                </c:pt>
                <c:pt idx="43">
                  <c:v>42000</c:v>
                </c:pt>
                <c:pt idx="44">
                  <c:v>42000</c:v>
                </c:pt>
                <c:pt idx="45">
                  <c:v>42000</c:v>
                </c:pt>
                <c:pt idx="46">
                  <c:v>42000</c:v>
                </c:pt>
                <c:pt idx="47">
                  <c:v>42000</c:v>
                </c:pt>
                <c:pt idx="48">
                  <c:v>42000</c:v>
                </c:pt>
                <c:pt idx="49">
                  <c:v>42000</c:v>
                </c:pt>
                <c:pt idx="50">
                  <c:v>42000</c:v>
                </c:pt>
                <c:pt idx="51">
                  <c:v>42000</c:v>
                </c:pt>
                <c:pt idx="52">
                  <c:v>42000</c:v>
                </c:pt>
                <c:pt idx="53">
                  <c:v>42000</c:v>
                </c:pt>
                <c:pt idx="54">
                  <c:v>42000</c:v>
                </c:pt>
                <c:pt idx="55">
                  <c:v>42000</c:v>
                </c:pt>
                <c:pt idx="56">
                  <c:v>42000</c:v>
                </c:pt>
                <c:pt idx="57">
                  <c:v>42000</c:v>
                </c:pt>
                <c:pt idx="58">
                  <c:v>42000</c:v>
                </c:pt>
                <c:pt idx="59">
                  <c:v>42000</c:v>
                </c:pt>
                <c:pt idx="60">
                  <c:v>42000</c:v>
                </c:pt>
                <c:pt idx="61">
                  <c:v>42000</c:v>
                </c:pt>
                <c:pt idx="62">
                  <c:v>41955.728333333333</c:v>
                </c:pt>
                <c:pt idx="63">
                  <c:v>41911.456666666665</c:v>
                </c:pt>
                <c:pt idx="64">
                  <c:v>41867.184999999998</c:v>
                </c:pt>
                <c:pt idx="65">
                  <c:v>41822.91333333333</c:v>
                </c:pt>
                <c:pt idx="66">
                  <c:v>41778.641666666663</c:v>
                </c:pt>
                <c:pt idx="67">
                  <c:v>41734.369999999995</c:v>
                </c:pt>
                <c:pt idx="68">
                  <c:v>41690.098333333328</c:v>
                </c:pt>
                <c:pt idx="69">
                  <c:v>41645.82666666666</c:v>
                </c:pt>
                <c:pt idx="70">
                  <c:v>41601.554999999993</c:v>
                </c:pt>
                <c:pt idx="71">
                  <c:v>41557.283333333326</c:v>
                </c:pt>
                <c:pt idx="72">
                  <c:v>41513.011666666658</c:v>
                </c:pt>
                <c:pt idx="73">
                  <c:v>41468.739999999991</c:v>
                </c:pt>
                <c:pt idx="74">
                  <c:v>41424.468333333323</c:v>
                </c:pt>
                <c:pt idx="75">
                  <c:v>41380.196666666656</c:v>
                </c:pt>
                <c:pt idx="76">
                  <c:v>41335.924999999988</c:v>
                </c:pt>
                <c:pt idx="77">
                  <c:v>41291.653333333321</c:v>
                </c:pt>
                <c:pt idx="78">
                  <c:v>41247.381666666653</c:v>
                </c:pt>
                <c:pt idx="79">
                  <c:v>41203.109999999986</c:v>
                </c:pt>
                <c:pt idx="80">
                  <c:v>41158.838333333319</c:v>
                </c:pt>
                <c:pt idx="81">
                  <c:v>41114.566666666651</c:v>
                </c:pt>
                <c:pt idx="82">
                  <c:v>41070.294999999984</c:v>
                </c:pt>
                <c:pt idx="83">
                  <c:v>41026.023333333316</c:v>
                </c:pt>
                <c:pt idx="84">
                  <c:v>40981.751666666649</c:v>
                </c:pt>
                <c:pt idx="85">
                  <c:v>40937.479999999981</c:v>
                </c:pt>
                <c:pt idx="86">
                  <c:v>40893.208333333314</c:v>
                </c:pt>
                <c:pt idx="87">
                  <c:v>40848.936666666646</c:v>
                </c:pt>
                <c:pt idx="88">
                  <c:v>40804.664999999979</c:v>
                </c:pt>
                <c:pt idx="89">
                  <c:v>40760.393333333312</c:v>
                </c:pt>
                <c:pt idx="90">
                  <c:v>40716.121666666644</c:v>
                </c:pt>
                <c:pt idx="91">
                  <c:v>40671.849999999977</c:v>
                </c:pt>
                <c:pt idx="92">
                  <c:v>40627.578333333309</c:v>
                </c:pt>
                <c:pt idx="93">
                  <c:v>40583.306666666642</c:v>
                </c:pt>
                <c:pt idx="94">
                  <c:v>40539.034999999974</c:v>
                </c:pt>
                <c:pt idx="95">
                  <c:v>40494.763333333307</c:v>
                </c:pt>
                <c:pt idx="96">
                  <c:v>40450.49166666664</c:v>
                </c:pt>
                <c:pt idx="97">
                  <c:v>40515.219999999972</c:v>
                </c:pt>
                <c:pt idx="98">
                  <c:v>40582.934999999969</c:v>
                </c:pt>
                <c:pt idx="99">
                  <c:v>40653.196666666634</c:v>
                </c:pt>
                <c:pt idx="100">
                  <c:v>40725.538333333301</c:v>
                </c:pt>
                <c:pt idx="101">
                  <c:v>40799.479999999967</c:v>
                </c:pt>
                <c:pt idx="102">
                  <c:v>40874.554999999964</c:v>
                </c:pt>
                <c:pt idx="103">
                  <c:v>40950.229999999967</c:v>
                </c:pt>
                <c:pt idx="104">
                  <c:v>41026.05166666663</c:v>
                </c:pt>
                <c:pt idx="105">
                  <c:v>41101.486666666628</c:v>
                </c:pt>
                <c:pt idx="106">
                  <c:v>41176.054999999964</c:v>
                </c:pt>
                <c:pt idx="107">
                  <c:v>41249.303333333301</c:v>
                </c:pt>
                <c:pt idx="108">
                  <c:v>41320.658333333304</c:v>
                </c:pt>
                <c:pt idx="109">
                  <c:v>41389.679999999971</c:v>
                </c:pt>
                <c:pt idx="110">
                  <c:v>41455.83499999997</c:v>
                </c:pt>
                <c:pt idx="111">
                  <c:v>41518.723333333306</c:v>
                </c:pt>
                <c:pt idx="112">
                  <c:v>41577.864999999976</c:v>
                </c:pt>
                <c:pt idx="113">
                  <c:v>41632.819999999978</c:v>
                </c:pt>
                <c:pt idx="114">
                  <c:v>41683.18833333331</c:v>
                </c:pt>
                <c:pt idx="115">
                  <c:v>41728.529999999977</c:v>
                </c:pt>
                <c:pt idx="116">
                  <c:v>41768.511666666644</c:v>
                </c:pt>
                <c:pt idx="117">
                  <c:v>41802.773333333309</c:v>
                </c:pt>
                <c:pt idx="118">
                  <c:v>41830.968333333309</c:v>
                </c:pt>
                <c:pt idx="119">
                  <c:v>41852.789999999972</c:v>
                </c:pt>
                <c:pt idx="120">
                  <c:v>41867.971666666635</c:v>
                </c:pt>
                <c:pt idx="121">
                  <c:v>41876.299999999967</c:v>
                </c:pt>
                <c:pt idx="122">
                  <c:v>41877.494999999966</c:v>
                </c:pt>
                <c:pt idx="123">
                  <c:v>41871.423333333303</c:v>
                </c:pt>
                <c:pt idx="124">
                  <c:v>41857.978333333303</c:v>
                </c:pt>
                <c:pt idx="125">
                  <c:v>41836.986666666635</c:v>
                </c:pt>
                <c:pt idx="126">
                  <c:v>41808.341666666638</c:v>
                </c:pt>
                <c:pt idx="127">
                  <c:v>41775.683333333305</c:v>
                </c:pt>
                <c:pt idx="128">
                  <c:v>41742.398333333302</c:v>
                </c:pt>
                <c:pt idx="129">
                  <c:v>41712.659999999967</c:v>
                </c:pt>
                <c:pt idx="130">
                  <c:v>41693.374999999964</c:v>
                </c:pt>
                <c:pt idx="131">
                  <c:v>41684.396666666631</c:v>
                </c:pt>
                <c:pt idx="132">
                  <c:v>41685.591666666631</c:v>
                </c:pt>
                <c:pt idx="133">
                  <c:v>41696.759999999966</c:v>
                </c:pt>
                <c:pt idx="134">
                  <c:v>41717.794999999969</c:v>
                </c:pt>
                <c:pt idx="135">
                  <c:v>41748.203333333302</c:v>
                </c:pt>
                <c:pt idx="136">
                  <c:v>41787.784999999967</c:v>
                </c:pt>
                <c:pt idx="137">
                  <c:v>41836.233333333301</c:v>
                </c:pt>
                <c:pt idx="138">
                  <c:v>41893.081666666636</c:v>
                </c:pt>
                <c:pt idx="139">
                  <c:v>41957.956666666636</c:v>
                </c:pt>
                <c:pt idx="140">
                  <c:v>42000</c:v>
                </c:pt>
                <c:pt idx="141">
                  <c:v>42000</c:v>
                </c:pt>
                <c:pt idx="142">
                  <c:v>42000</c:v>
                </c:pt>
                <c:pt idx="143">
                  <c:v>42000</c:v>
                </c:pt>
                <c:pt idx="144">
                  <c:v>42000</c:v>
                </c:pt>
                <c:pt idx="145">
                  <c:v>42000</c:v>
                </c:pt>
                <c:pt idx="146">
                  <c:v>42000</c:v>
                </c:pt>
                <c:pt idx="147">
                  <c:v>42000</c:v>
                </c:pt>
                <c:pt idx="148">
                  <c:v>42000</c:v>
                </c:pt>
                <c:pt idx="149">
                  <c:v>42000</c:v>
                </c:pt>
                <c:pt idx="150">
                  <c:v>42000</c:v>
                </c:pt>
                <c:pt idx="151">
                  <c:v>42000</c:v>
                </c:pt>
                <c:pt idx="152">
                  <c:v>42000</c:v>
                </c:pt>
                <c:pt idx="153">
                  <c:v>42000</c:v>
                </c:pt>
                <c:pt idx="154">
                  <c:v>42000</c:v>
                </c:pt>
                <c:pt idx="155">
                  <c:v>42000</c:v>
                </c:pt>
                <c:pt idx="156">
                  <c:v>42000</c:v>
                </c:pt>
                <c:pt idx="157">
                  <c:v>42000</c:v>
                </c:pt>
                <c:pt idx="158">
                  <c:v>42000</c:v>
                </c:pt>
                <c:pt idx="159">
                  <c:v>41955.728333333333</c:v>
                </c:pt>
                <c:pt idx="160">
                  <c:v>41911.456666666665</c:v>
                </c:pt>
                <c:pt idx="161">
                  <c:v>41867.184999999998</c:v>
                </c:pt>
                <c:pt idx="162">
                  <c:v>41822.91333333333</c:v>
                </c:pt>
                <c:pt idx="163">
                  <c:v>41778.641666666663</c:v>
                </c:pt>
                <c:pt idx="164">
                  <c:v>41734.369999999995</c:v>
                </c:pt>
                <c:pt idx="165">
                  <c:v>41690.098333333328</c:v>
                </c:pt>
                <c:pt idx="166">
                  <c:v>41645.82666666666</c:v>
                </c:pt>
                <c:pt idx="167">
                  <c:v>41601.554999999993</c:v>
                </c:pt>
                <c:pt idx="168">
                  <c:v>41557.283333333326</c:v>
                </c:pt>
                <c:pt idx="169">
                  <c:v>41513.011666666658</c:v>
                </c:pt>
                <c:pt idx="170">
                  <c:v>41468.739999999991</c:v>
                </c:pt>
                <c:pt idx="171">
                  <c:v>41424.468333333323</c:v>
                </c:pt>
                <c:pt idx="172">
                  <c:v>41380.196666666656</c:v>
                </c:pt>
                <c:pt idx="173">
                  <c:v>41335.924999999988</c:v>
                </c:pt>
                <c:pt idx="174">
                  <c:v>41291.653333333321</c:v>
                </c:pt>
                <c:pt idx="175">
                  <c:v>41247.381666666653</c:v>
                </c:pt>
                <c:pt idx="176">
                  <c:v>41203.109999999986</c:v>
                </c:pt>
                <c:pt idx="177">
                  <c:v>41158.838333333319</c:v>
                </c:pt>
                <c:pt idx="178">
                  <c:v>41114.566666666651</c:v>
                </c:pt>
                <c:pt idx="179">
                  <c:v>41070.294999999984</c:v>
                </c:pt>
                <c:pt idx="180">
                  <c:v>41026.023333333316</c:v>
                </c:pt>
                <c:pt idx="181">
                  <c:v>40981.751666666649</c:v>
                </c:pt>
                <c:pt idx="182">
                  <c:v>40937.479999999981</c:v>
                </c:pt>
                <c:pt idx="183">
                  <c:v>40893.208333333314</c:v>
                </c:pt>
                <c:pt idx="184">
                  <c:v>40848.936666666646</c:v>
                </c:pt>
                <c:pt idx="185">
                  <c:v>40804.664999999979</c:v>
                </c:pt>
                <c:pt idx="186">
                  <c:v>40760.393333333312</c:v>
                </c:pt>
                <c:pt idx="187">
                  <c:v>40716.121666666644</c:v>
                </c:pt>
                <c:pt idx="188">
                  <c:v>40671.849999999977</c:v>
                </c:pt>
                <c:pt idx="189">
                  <c:v>40627.578333333309</c:v>
                </c:pt>
                <c:pt idx="190">
                  <c:v>40583.306666666642</c:v>
                </c:pt>
                <c:pt idx="191">
                  <c:v>40539.034999999974</c:v>
                </c:pt>
                <c:pt idx="192">
                  <c:v>40494.763333333307</c:v>
                </c:pt>
                <c:pt idx="193">
                  <c:v>40450.49166666664</c:v>
                </c:pt>
                <c:pt idx="194">
                  <c:v>40515.806666666642</c:v>
                </c:pt>
                <c:pt idx="195">
                  <c:v>40584.028333333306</c:v>
                </c:pt>
                <c:pt idx="196">
                  <c:v>40654.729999999974</c:v>
                </c:pt>
                <c:pt idx="197">
                  <c:v>40727.404999999977</c:v>
                </c:pt>
                <c:pt idx="198">
                  <c:v>40801.613333333313</c:v>
                </c:pt>
                <c:pt idx="199">
                  <c:v>40876.901666666643</c:v>
                </c:pt>
                <c:pt idx="200">
                  <c:v>40952.65666666664</c:v>
                </c:pt>
                <c:pt idx="201">
                  <c:v>41028.424999999974</c:v>
                </c:pt>
                <c:pt idx="202">
                  <c:v>41103.739999999976</c:v>
                </c:pt>
                <c:pt idx="203">
                  <c:v>41178.094999999979</c:v>
                </c:pt>
                <c:pt idx="204">
                  <c:v>41250.956666666643</c:v>
                </c:pt>
                <c:pt idx="205">
                  <c:v>41321.911666666645</c:v>
                </c:pt>
                <c:pt idx="206">
                  <c:v>41390.39999999998</c:v>
                </c:pt>
                <c:pt idx="207">
                  <c:v>41455.994999999981</c:v>
                </c:pt>
                <c:pt idx="208">
                  <c:v>41518.176666666644</c:v>
                </c:pt>
                <c:pt idx="209">
                  <c:v>41576.558333333312</c:v>
                </c:pt>
                <c:pt idx="210">
                  <c:v>41630.659999999982</c:v>
                </c:pt>
                <c:pt idx="211">
                  <c:v>41680.094999999979</c:v>
                </c:pt>
                <c:pt idx="212">
                  <c:v>41724.449999999983</c:v>
                </c:pt>
                <c:pt idx="213">
                  <c:v>41763.351666666647</c:v>
                </c:pt>
                <c:pt idx="214">
                  <c:v>41796.466666666645</c:v>
                </c:pt>
                <c:pt idx="215">
                  <c:v>41823.448333333312</c:v>
                </c:pt>
                <c:pt idx="216">
                  <c:v>41844.069999999978</c:v>
                </c:pt>
                <c:pt idx="217">
                  <c:v>41857.984999999979</c:v>
                </c:pt>
                <c:pt idx="218">
                  <c:v>41864.926666666644</c:v>
                </c:pt>
                <c:pt idx="219">
                  <c:v>41864.748333333308</c:v>
                </c:pt>
                <c:pt idx="220">
                  <c:v>41857.276666666643</c:v>
                </c:pt>
                <c:pt idx="221">
                  <c:v>41842.338333333311</c:v>
                </c:pt>
                <c:pt idx="222">
                  <c:v>41819.866666666647</c:v>
                </c:pt>
                <c:pt idx="223">
                  <c:v>41789.754999999983</c:v>
                </c:pt>
                <c:pt idx="224">
                  <c:v>41756.989999999983</c:v>
                </c:pt>
                <c:pt idx="225">
                  <c:v>41723.584999999985</c:v>
                </c:pt>
                <c:pt idx="226">
                  <c:v>41695.873333333315</c:v>
                </c:pt>
                <c:pt idx="227">
                  <c:v>41678.561666666646</c:v>
                </c:pt>
                <c:pt idx="228">
                  <c:v>41671.556666666649</c:v>
                </c:pt>
                <c:pt idx="229">
                  <c:v>41654.144166666651</c:v>
                </c:pt>
                <c:pt idx="230">
                  <c:v>41667.232499999984</c:v>
                </c:pt>
                <c:pt idx="231">
                  <c:v>41689.974166666652</c:v>
                </c:pt>
                <c:pt idx="232">
                  <c:v>41722.182499999988</c:v>
                </c:pt>
                <c:pt idx="233">
                  <c:v>41763.49749999999</c:v>
                </c:pt>
                <c:pt idx="234">
                  <c:v>41813.559166666659</c:v>
                </c:pt>
                <c:pt idx="235">
                  <c:v>41871.994166666656</c:v>
                </c:pt>
                <c:pt idx="236">
                  <c:v>41938.335833333324</c:v>
                </c:pt>
                <c:pt idx="237">
                  <c:v>42000</c:v>
                </c:pt>
                <c:pt idx="238">
                  <c:v>42000</c:v>
                </c:pt>
                <c:pt idx="239">
                  <c:v>42000</c:v>
                </c:pt>
                <c:pt idx="240">
                  <c:v>42000</c:v>
                </c:pt>
                <c:pt idx="241">
                  <c:v>42000</c:v>
                </c:pt>
                <c:pt idx="242">
                  <c:v>42000</c:v>
                </c:pt>
                <c:pt idx="243">
                  <c:v>42000</c:v>
                </c:pt>
                <c:pt idx="244">
                  <c:v>42000</c:v>
                </c:pt>
                <c:pt idx="245">
                  <c:v>42000</c:v>
                </c:pt>
                <c:pt idx="246">
                  <c:v>42000</c:v>
                </c:pt>
                <c:pt idx="247">
                  <c:v>42000</c:v>
                </c:pt>
                <c:pt idx="248">
                  <c:v>42000</c:v>
                </c:pt>
                <c:pt idx="249">
                  <c:v>42000</c:v>
                </c:pt>
                <c:pt idx="250">
                  <c:v>42000</c:v>
                </c:pt>
                <c:pt idx="251">
                  <c:v>42000</c:v>
                </c:pt>
                <c:pt idx="252">
                  <c:v>42000</c:v>
                </c:pt>
                <c:pt idx="253">
                  <c:v>42000</c:v>
                </c:pt>
                <c:pt idx="254">
                  <c:v>42000</c:v>
                </c:pt>
                <c:pt idx="255">
                  <c:v>42000</c:v>
                </c:pt>
                <c:pt idx="256">
                  <c:v>41955.728333333333</c:v>
                </c:pt>
                <c:pt idx="257">
                  <c:v>41911.456666666665</c:v>
                </c:pt>
                <c:pt idx="258">
                  <c:v>41867.184999999998</c:v>
                </c:pt>
                <c:pt idx="259">
                  <c:v>41822.91333333333</c:v>
                </c:pt>
                <c:pt idx="260">
                  <c:v>41778.641666666663</c:v>
                </c:pt>
                <c:pt idx="261">
                  <c:v>41734.369999999995</c:v>
                </c:pt>
                <c:pt idx="262">
                  <c:v>41690.098333333328</c:v>
                </c:pt>
                <c:pt idx="263">
                  <c:v>41645.82666666666</c:v>
                </c:pt>
                <c:pt idx="264">
                  <c:v>41601.554999999993</c:v>
                </c:pt>
                <c:pt idx="265">
                  <c:v>41557.283333333326</c:v>
                </c:pt>
                <c:pt idx="266">
                  <c:v>41513.011666666658</c:v>
                </c:pt>
                <c:pt idx="267">
                  <c:v>41468.739999999991</c:v>
                </c:pt>
                <c:pt idx="268">
                  <c:v>41424.468333333323</c:v>
                </c:pt>
                <c:pt idx="269">
                  <c:v>41380.196666666656</c:v>
                </c:pt>
                <c:pt idx="270">
                  <c:v>41335.924999999988</c:v>
                </c:pt>
                <c:pt idx="271">
                  <c:v>41291.653333333321</c:v>
                </c:pt>
                <c:pt idx="272">
                  <c:v>41247.381666666653</c:v>
                </c:pt>
                <c:pt idx="273">
                  <c:v>41203.109999999986</c:v>
                </c:pt>
                <c:pt idx="274">
                  <c:v>41158.838333333319</c:v>
                </c:pt>
                <c:pt idx="275">
                  <c:v>41114.566666666651</c:v>
                </c:pt>
                <c:pt idx="276">
                  <c:v>41070.294999999984</c:v>
                </c:pt>
                <c:pt idx="277">
                  <c:v>41026.023333333316</c:v>
                </c:pt>
                <c:pt idx="278">
                  <c:v>40981.751666666649</c:v>
                </c:pt>
                <c:pt idx="279">
                  <c:v>40937.479999999981</c:v>
                </c:pt>
                <c:pt idx="280">
                  <c:v>40893.208333333314</c:v>
                </c:pt>
                <c:pt idx="281">
                  <c:v>40848.936666666646</c:v>
                </c:pt>
                <c:pt idx="282">
                  <c:v>40804.664999999979</c:v>
                </c:pt>
                <c:pt idx="283">
                  <c:v>40760.393333333312</c:v>
                </c:pt>
                <c:pt idx="284">
                  <c:v>40716.121666666644</c:v>
                </c:pt>
                <c:pt idx="285">
                  <c:v>40671.849999999977</c:v>
                </c:pt>
                <c:pt idx="286">
                  <c:v>40627.578333333309</c:v>
                </c:pt>
                <c:pt idx="287">
                  <c:v>40583.306666666642</c:v>
                </c:pt>
                <c:pt idx="288">
                  <c:v>40539.034999999974</c:v>
                </c:pt>
                <c:pt idx="289">
                  <c:v>40494.763333333307</c:v>
                </c:pt>
                <c:pt idx="290">
                  <c:v>40450.49166666664</c:v>
                </c:pt>
                <c:pt idx="291">
                  <c:v>40516.40666666664</c:v>
                </c:pt>
                <c:pt idx="292">
                  <c:v>40585.148333333309</c:v>
                </c:pt>
                <c:pt idx="293">
                  <c:v>40656.249999999978</c:v>
                </c:pt>
                <c:pt idx="294">
                  <c:v>40729.244999999981</c:v>
                </c:pt>
                <c:pt idx="295">
                  <c:v>40803.693333333315</c:v>
                </c:pt>
                <c:pt idx="296">
                  <c:v>40879.074999999983</c:v>
                </c:pt>
                <c:pt idx="297">
                  <c:v>40954.856666666652</c:v>
                </c:pt>
                <c:pt idx="298">
                  <c:v>41030.598333333321</c:v>
                </c:pt>
                <c:pt idx="299">
                  <c:v>41105.779999999984</c:v>
                </c:pt>
                <c:pt idx="300">
                  <c:v>41179.894999999982</c:v>
                </c:pt>
                <c:pt idx="301">
                  <c:v>41252.476666666647</c:v>
                </c:pt>
                <c:pt idx="302">
                  <c:v>41322.991666666647</c:v>
                </c:pt>
                <c:pt idx="303">
                  <c:v>41390.946666666649</c:v>
                </c:pt>
                <c:pt idx="304">
                  <c:v>41455.90166666665</c:v>
                </c:pt>
                <c:pt idx="305">
                  <c:v>41517.41666666665</c:v>
                </c:pt>
                <c:pt idx="306">
                  <c:v>41574.998333333315</c:v>
                </c:pt>
                <c:pt idx="307">
                  <c:v>41628.233333333315</c:v>
                </c:pt>
                <c:pt idx="308">
                  <c:v>41676.708333333314</c:v>
                </c:pt>
                <c:pt idx="309">
                  <c:v>41720.049999999981</c:v>
                </c:pt>
                <c:pt idx="310">
                  <c:v>41757.858333333315</c:v>
                </c:pt>
                <c:pt idx="311">
                  <c:v>41789.813333333317</c:v>
                </c:pt>
                <c:pt idx="312">
                  <c:v>41815.528333333314</c:v>
                </c:pt>
                <c:pt idx="313">
                  <c:v>41834.843333333316</c:v>
                </c:pt>
                <c:pt idx="314">
                  <c:v>41847.438333333317</c:v>
                </c:pt>
                <c:pt idx="315">
                  <c:v>41853.046666666647</c:v>
                </c:pt>
                <c:pt idx="316">
                  <c:v>41851.481666666645</c:v>
                </c:pt>
                <c:pt idx="317">
                  <c:v>41842.569999999978</c:v>
                </c:pt>
                <c:pt idx="318">
                  <c:v>41826.20499999998</c:v>
                </c:pt>
                <c:pt idx="319">
                  <c:v>41802.253333333312</c:v>
                </c:pt>
                <c:pt idx="320">
                  <c:v>41770.648333333309</c:v>
                </c:pt>
                <c:pt idx="321">
                  <c:v>41737.763333333307</c:v>
                </c:pt>
                <c:pt idx="322">
                  <c:v>41704.198333333305</c:v>
                </c:pt>
                <c:pt idx="323">
                  <c:v>41658.025833333304</c:v>
                </c:pt>
                <c:pt idx="324">
                  <c:v>41622.199999999968</c:v>
                </c:pt>
                <c:pt idx="325">
                  <c:v>41596.680833333303</c:v>
                </c:pt>
                <c:pt idx="326">
                  <c:v>41581.254999999968</c:v>
                </c:pt>
                <c:pt idx="327">
                  <c:v>41575.722499999967</c:v>
                </c:pt>
                <c:pt idx="328">
                  <c:v>41579.85666666663</c:v>
                </c:pt>
                <c:pt idx="329">
                  <c:v>41593.36416666663</c:v>
                </c:pt>
                <c:pt idx="330">
                  <c:v>41615.91166666663</c:v>
                </c:pt>
                <c:pt idx="331">
                  <c:v>41647.152499999967</c:v>
                </c:pt>
                <c:pt idx="332">
                  <c:v>41686.326666666631</c:v>
                </c:pt>
                <c:pt idx="333">
                  <c:v>41733.660833333299</c:v>
                </c:pt>
                <c:pt idx="334">
                  <c:v>41788.354999999967</c:v>
                </c:pt>
                <c:pt idx="335">
                  <c:v>41849.915833333303</c:v>
                </c:pt>
                <c:pt idx="336">
                  <c:v>41938.284166666635</c:v>
                </c:pt>
                <c:pt idx="337">
                  <c:v>42000</c:v>
                </c:pt>
                <c:pt idx="338">
                  <c:v>42000</c:v>
                </c:pt>
                <c:pt idx="339">
                  <c:v>42000</c:v>
                </c:pt>
                <c:pt idx="340">
                  <c:v>42000</c:v>
                </c:pt>
                <c:pt idx="341">
                  <c:v>42000</c:v>
                </c:pt>
                <c:pt idx="342">
                  <c:v>42000</c:v>
                </c:pt>
                <c:pt idx="343">
                  <c:v>42000</c:v>
                </c:pt>
                <c:pt idx="344">
                  <c:v>42000</c:v>
                </c:pt>
                <c:pt idx="345">
                  <c:v>42000</c:v>
                </c:pt>
                <c:pt idx="346">
                  <c:v>42000</c:v>
                </c:pt>
                <c:pt idx="347">
                  <c:v>42000</c:v>
                </c:pt>
                <c:pt idx="348">
                  <c:v>42000</c:v>
                </c:pt>
                <c:pt idx="349">
                  <c:v>42000</c:v>
                </c:pt>
                <c:pt idx="350">
                  <c:v>42000</c:v>
                </c:pt>
                <c:pt idx="351">
                  <c:v>42000</c:v>
                </c:pt>
                <c:pt idx="352">
                  <c:v>42000</c:v>
                </c:pt>
                <c:pt idx="353">
                  <c:v>41955.728333333333</c:v>
                </c:pt>
                <c:pt idx="354">
                  <c:v>41911.456666666665</c:v>
                </c:pt>
                <c:pt idx="355">
                  <c:v>41867.184999999998</c:v>
                </c:pt>
                <c:pt idx="356">
                  <c:v>41822.91333333333</c:v>
                </c:pt>
                <c:pt idx="357">
                  <c:v>41778.641666666663</c:v>
                </c:pt>
                <c:pt idx="358">
                  <c:v>41734.369999999995</c:v>
                </c:pt>
                <c:pt idx="359">
                  <c:v>41690.098333333328</c:v>
                </c:pt>
                <c:pt idx="360">
                  <c:v>41645.82666666666</c:v>
                </c:pt>
                <c:pt idx="361">
                  <c:v>41601.554999999993</c:v>
                </c:pt>
                <c:pt idx="362">
                  <c:v>41557.283333333326</c:v>
                </c:pt>
                <c:pt idx="363">
                  <c:v>41513.011666666658</c:v>
                </c:pt>
                <c:pt idx="364">
                  <c:v>41468.739999999991</c:v>
                </c:pt>
                <c:pt idx="365">
                  <c:v>41424.468333333323</c:v>
                </c:pt>
                <c:pt idx="366">
                  <c:v>41380.196666666656</c:v>
                </c:pt>
                <c:pt idx="367">
                  <c:v>41335.924999999988</c:v>
                </c:pt>
                <c:pt idx="368">
                  <c:v>41291.653333333321</c:v>
                </c:pt>
                <c:pt idx="369">
                  <c:v>41247.381666666653</c:v>
                </c:pt>
                <c:pt idx="370">
                  <c:v>41203.109999999986</c:v>
                </c:pt>
                <c:pt idx="371">
                  <c:v>41158.838333333319</c:v>
                </c:pt>
                <c:pt idx="372">
                  <c:v>41114.566666666651</c:v>
                </c:pt>
                <c:pt idx="373">
                  <c:v>41070.294999999984</c:v>
                </c:pt>
                <c:pt idx="374">
                  <c:v>41026.023333333316</c:v>
                </c:pt>
                <c:pt idx="375">
                  <c:v>40981.751666666649</c:v>
                </c:pt>
                <c:pt idx="376">
                  <c:v>40937.479999999981</c:v>
                </c:pt>
                <c:pt idx="377">
                  <c:v>40893.208333333314</c:v>
                </c:pt>
                <c:pt idx="378">
                  <c:v>40848.936666666646</c:v>
                </c:pt>
                <c:pt idx="379">
                  <c:v>40804.664999999979</c:v>
                </c:pt>
                <c:pt idx="380">
                  <c:v>40760.393333333312</c:v>
                </c:pt>
                <c:pt idx="381">
                  <c:v>40716.121666666644</c:v>
                </c:pt>
                <c:pt idx="382">
                  <c:v>40671.849999999977</c:v>
                </c:pt>
                <c:pt idx="383">
                  <c:v>40627.578333333309</c:v>
                </c:pt>
                <c:pt idx="384">
                  <c:v>40583.306666666642</c:v>
                </c:pt>
                <c:pt idx="385">
                  <c:v>40539.034999999974</c:v>
                </c:pt>
                <c:pt idx="386">
                  <c:v>40494.763333333307</c:v>
                </c:pt>
                <c:pt idx="387">
                  <c:v>40450.49166666664</c:v>
                </c:pt>
                <c:pt idx="388">
                  <c:v>40517.019999999975</c:v>
                </c:pt>
                <c:pt idx="389">
                  <c:v>40586.294999999976</c:v>
                </c:pt>
                <c:pt idx="390">
                  <c:v>40657.823333333312</c:v>
                </c:pt>
                <c:pt idx="391">
                  <c:v>40731.138333333314</c:v>
                </c:pt>
                <c:pt idx="392">
                  <c:v>40805.773333333316</c:v>
                </c:pt>
                <c:pt idx="393">
                  <c:v>40881.261666666651</c:v>
                </c:pt>
                <c:pt idx="394">
                  <c:v>40957.083333333314</c:v>
                </c:pt>
                <c:pt idx="395">
                  <c:v>41032.758333333317</c:v>
                </c:pt>
                <c:pt idx="396">
                  <c:v>41108.25999999998</c:v>
                </c:pt>
                <c:pt idx="397">
                  <c:v>41182.108333333315</c:v>
                </c:pt>
                <c:pt idx="398">
                  <c:v>41254.303333333315</c:v>
                </c:pt>
                <c:pt idx="399">
                  <c:v>41324.364999999983</c:v>
                </c:pt>
                <c:pt idx="400">
                  <c:v>41391.786666666652</c:v>
                </c:pt>
                <c:pt idx="401">
                  <c:v>41456.128333333319</c:v>
                </c:pt>
                <c:pt idx="402">
                  <c:v>41516.909999999989</c:v>
                </c:pt>
                <c:pt idx="403">
                  <c:v>41573.744999999988</c:v>
                </c:pt>
                <c:pt idx="404">
                  <c:v>41626.099999999991</c:v>
                </c:pt>
                <c:pt idx="405">
                  <c:v>41673.601666666655</c:v>
                </c:pt>
                <c:pt idx="406">
                  <c:v>41715.903333333321</c:v>
                </c:pt>
                <c:pt idx="407">
                  <c:v>41752.618333333317</c:v>
                </c:pt>
                <c:pt idx="408">
                  <c:v>41783.426666666652</c:v>
                </c:pt>
                <c:pt idx="409">
                  <c:v>41807.968333333316</c:v>
                </c:pt>
                <c:pt idx="410">
                  <c:v>41826.043333333313</c:v>
                </c:pt>
                <c:pt idx="411">
                  <c:v>41837.29166666665</c:v>
                </c:pt>
                <c:pt idx="412">
                  <c:v>41841.539999999986</c:v>
                </c:pt>
                <c:pt idx="413">
                  <c:v>41838.57499999999</c:v>
                </c:pt>
                <c:pt idx="414">
                  <c:v>41828.236666666657</c:v>
                </c:pt>
                <c:pt idx="415">
                  <c:v>41810.391666666656</c:v>
                </c:pt>
                <c:pt idx="416">
                  <c:v>41784.973333333321</c:v>
                </c:pt>
                <c:pt idx="417">
                  <c:v>41752.621666666651</c:v>
                </c:pt>
                <c:pt idx="418">
                  <c:v>41719.603333333318</c:v>
                </c:pt>
                <c:pt idx="419">
                  <c:v>41665.430833333317</c:v>
                </c:pt>
                <c:pt idx="420">
                  <c:v>41621.244999999981</c:v>
                </c:pt>
                <c:pt idx="421">
                  <c:v>41587.432499999981</c:v>
                </c:pt>
                <c:pt idx="422">
                  <c:v>41563.859999999979</c:v>
                </c:pt>
                <c:pt idx="423">
                  <c:v>41550.354166666642</c:v>
                </c:pt>
                <c:pt idx="424">
                  <c:v>41546.714999999975</c:v>
                </c:pt>
                <c:pt idx="425">
                  <c:v>41552.675833333305</c:v>
                </c:pt>
                <c:pt idx="426">
                  <c:v>41567.903333333306</c:v>
                </c:pt>
                <c:pt idx="427">
                  <c:v>41592.170833333308</c:v>
                </c:pt>
                <c:pt idx="428">
                  <c:v>41625.024999999972</c:v>
                </c:pt>
                <c:pt idx="429">
                  <c:v>41666.052499999969</c:v>
                </c:pt>
                <c:pt idx="430">
                  <c:v>41714.826666666639</c:v>
                </c:pt>
                <c:pt idx="431">
                  <c:v>41791.368333333303</c:v>
                </c:pt>
                <c:pt idx="432">
                  <c:v>41874.669999999969</c:v>
                </c:pt>
                <c:pt idx="433">
                  <c:v>41964.184999999969</c:v>
                </c:pt>
                <c:pt idx="434">
                  <c:v>42000</c:v>
                </c:pt>
                <c:pt idx="435">
                  <c:v>42000</c:v>
                </c:pt>
                <c:pt idx="436">
                  <c:v>42000</c:v>
                </c:pt>
                <c:pt idx="437">
                  <c:v>42000</c:v>
                </c:pt>
                <c:pt idx="438">
                  <c:v>42000</c:v>
                </c:pt>
                <c:pt idx="439">
                  <c:v>42000</c:v>
                </c:pt>
                <c:pt idx="440">
                  <c:v>42000</c:v>
                </c:pt>
                <c:pt idx="441">
                  <c:v>42000</c:v>
                </c:pt>
                <c:pt idx="442">
                  <c:v>42000</c:v>
                </c:pt>
                <c:pt idx="443">
                  <c:v>42000</c:v>
                </c:pt>
                <c:pt idx="444">
                  <c:v>42000</c:v>
                </c:pt>
                <c:pt idx="445">
                  <c:v>42000</c:v>
                </c:pt>
                <c:pt idx="446">
                  <c:v>42000</c:v>
                </c:pt>
                <c:pt idx="447">
                  <c:v>42000</c:v>
                </c:pt>
                <c:pt idx="448">
                  <c:v>42000</c:v>
                </c:pt>
                <c:pt idx="449">
                  <c:v>41955.728333333333</c:v>
                </c:pt>
                <c:pt idx="450">
                  <c:v>41911.456666666665</c:v>
                </c:pt>
                <c:pt idx="451">
                  <c:v>41867.184999999998</c:v>
                </c:pt>
                <c:pt idx="452">
                  <c:v>41822.91333333333</c:v>
                </c:pt>
                <c:pt idx="453">
                  <c:v>41778.641666666663</c:v>
                </c:pt>
                <c:pt idx="454">
                  <c:v>41734.369999999995</c:v>
                </c:pt>
                <c:pt idx="455">
                  <c:v>41690.098333333328</c:v>
                </c:pt>
                <c:pt idx="456">
                  <c:v>41645.82666666666</c:v>
                </c:pt>
                <c:pt idx="457">
                  <c:v>41601.554999999993</c:v>
                </c:pt>
                <c:pt idx="458">
                  <c:v>41557.283333333326</c:v>
                </c:pt>
                <c:pt idx="459">
                  <c:v>41513.011666666658</c:v>
                </c:pt>
                <c:pt idx="460">
                  <c:v>41468.739999999991</c:v>
                </c:pt>
                <c:pt idx="461">
                  <c:v>41424.468333333323</c:v>
                </c:pt>
                <c:pt idx="462">
                  <c:v>41380.196666666656</c:v>
                </c:pt>
                <c:pt idx="463">
                  <c:v>41335.924999999988</c:v>
                </c:pt>
                <c:pt idx="464">
                  <c:v>41291.653333333321</c:v>
                </c:pt>
                <c:pt idx="465">
                  <c:v>41247.381666666653</c:v>
                </c:pt>
                <c:pt idx="466">
                  <c:v>41203.109999999986</c:v>
                </c:pt>
                <c:pt idx="467">
                  <c:v>41158.838333333319</c:v>
                </c:pt>
                <c:pt idx="468">
                  <c:v>41114.566666666651</c:v>
                </c:pt>
                <c:pt idx="469">
                  <c:v>41070.294999999984</c:v>
                </c:pt>
                <c:pt idx="470">
                  <c:v>41026.023333333316</c:v>
                </c:pt>
                <c:pt idx="471">
                  <c:v>40981.751666666649</c:v>
                </c:pt>
                <c:pt idx="472">
                  <c:v>40937.479999999981</c:v>
                </c:pt>
                <c:pt idx="473">
                  <c:v>40893.208333333314</c:v>
                </c:pt>
                <c:pt idx="474">
                  <c:v>40848.936666666646</c:v>
                </c:pt>
                <c:pt idx="475">
                  <c:v>40804.664999999979</c:v>
                </c:pt>
                <c:pt idx="476">
                  <c:v>40760.393333333312</c:v>
                </c:pt>
                <c:pt idx="477">
                  <c:v>40716.121666666644</c:v>
                </c:pt>
                <c:pt idx="478">
                  <c:v>40671.849999999977</c:v>
                </c:pt>
                <c:pt idx="479">
                  <c:v>40627.578333333309</c:v>
                </c:pt>
                <c:pt idx="480">
                  <c:v>40583.306666666642</c:v>
                </c:pt>
                <c:pt idx="481">
                  <c:v>40539.034999999974</c:v>
                </c:pt>
                <c:pt idx="482">
                  <c:v>40494.763333333307</c:v>
                </c:pt>
                <c:pt idx="483">
                  <c:v>40450.49166666664</c:v>
                </c:pt>
                <c:pt idx="484">
                  <c:v>40406.219999999972</c:v>
                </c:pt>
                <c:pt idx="485">
                  <c:v>40473.294999999969</c:v>
                </c:pt>
                <c:pt idx="486">
                  <c:v>40542.996666666637</c:v>
                </c:pt>
                <c:pt idx="487">
                  <c:v>40614.911666666638</c:v>
                </c:pt>
                <c:pt idx="488">
                  <c:v>40688.54666666664</c:v>
                </c:pt>
                <c:pt idx="489">
                  <c:v>40763.434999999976</c:v>
                </c:pt>
                <c:pt idx="490">
                  <c:v>40839.016666666641</c:v>
                </c:pt>
                <c:pt idx="491">
                  <c:v>40914.864999999976</c:v>
                </c:pt>
                <c:pt idx="492">
                  <c:v>40990.446666666641</c:v>
                </c:pt>
                <c:pt idx="493">
                  <c:v>41065.308333333305</c:v>
                </c:pt>
                <c:pt idx="494">
                  <c:v>41138.88999999997</c:v>
                </c:pt>
                <c:pt idx="495">
                  <c:v>41210.724999999969</c:v>
                </c:pt>
                <c:pt idx="496">
                  <c:v>41280.293333333306</c:v>
                </c:pt>
                <c:pt idx="497">
                  <c:v>41347.194999999971</c:v>
                </c:pt>
                <c:pt idx="498">
                  <c:v>41410.883333333302</c:v>
                </c:pt>
                <c:pt idx="499">
                  <c:v>41470.918333333306</c:v>
                </c:pt>
                <c:pt idx="500">
                  <c:v>41526.886666666636</c:v>
                </c:pt>
                <c:pt idx="501">
                  <c:v>41578.321666666634</c:v>
                </c:pt>
                <c:pt idx="502">
                  <c:v>41624.849999999969</c:v>
                </c:pt>
                <c:pt idx="503">
                  <c:v>41666.098333333306</c:v>
                </c:pt>
                <c:pt idx="504">
                  <c:v>41701.693333333307</c:v>
                </c:pt>
                <c:pt idx="505">
                  <c:v>41731.301666666637</c:v>
                </c:pt>
                <c:pt idx="506">
                  <c:v>41754.629999999968</c:v>
                </c:pt>
                <c:pt idx="507">
                  <c:v>41771.251666666634</c:v>
                </c:pt>
                <c:pt idx="508">
                  <c:v>41781.179999999971</c:v>
                </c:pt>
                <c:pt idx="509">
                  <c:v>41784.054999999971</c:v>
                </c:pt>
                <c:pt idx="510">
                  <c:v>41779.703333333302</c:v>
                </c:pt>
                <c:pt idx="511">
                  <c:v>41767.871666666637</c:v>
                </c:pt>
                <c:pt idx="512">
                  <c:v>41748.599999999969</c:v>
                </c:pt>
                <c:pt idx="513">
                  <c:v>41721.688333333303</c:v>
                </c:pt>
                <c:pt idx="514">
                  <c:v>41689.216666666638</c:v>
                </c:pt>
                <c:pt idx="515">
                  <c:v>41656.078333333302</c:v>
                </c:pt>
                <c:pt idx="516">
                  <c:v>41623.939999999966</c:v>
                </c:pt>
                <c:pt idx="517">
                  <c:v>41581.767499999965</c:v>
                </c:pt>
                <c:pt idx="518">
                  <c:v>41570.442499999968</c:v>
                </c:pt>
                <c:pt idx="519">
                  <c:v>41569.304166666632</c:v>
                </c:pt>
                <c:pt idx="520">
                  <c:v>41578.205833333297</c:v>
                </c:pt>
                <c:pt idx="521">
                  <c:v>41596.93416666663</c:v>
                </c:pt>
                <c:pt idx="522">
                  <c:v>41625.209166666631</c:v>
                </c:pt>
                <c:pt idx="523">
                  <c:v>41662.710833333294</c:v>
                </c:pt>
                <c:pt idx="524">
                  <c:v>41709.132499999963</c:v>
                </c:pt>
                <c:pt idx="525">
                  <c:v>41764.087499999965</c:v>
                </c:pt>
                <c:pt idx="526">
                  <c:v>41827.135833333297</c:v>
                </c:pt>
                <c:pt idx="527">
                  <c:v>41897.837499999965</c:v>
                </c:pt>
                <c:pt idx="528">
                  <c:v>41975.712499999965</c:v>
                </c:pt>
                <c:pt idx="529">
                  <c:v>42000</c:v>
                </c:pt>
                <c:pt idx="530">
                  <c:v>42000</c:v>
                </c:pt>
                <c:pt idx="531">
                  <c:v>42000</c:v>
                </c:pt>
                <c:pt idx="532">
                  <c:v>42000</c:v>
                </c:pt>
                <c:pt idx="533">
                  <c:v>42000</c:v>
                </c:pt>
                <c:pt idx="534">
                  <c:v>42000</c:v>
                </c:pt>
                <c:pt idx="535">
                  <c:v>42000</c:v>
                </c:pt>
                <c:pt idx="536">
                  <c:v>42000</c:v>
                </c:pt>
                <c:pt idx="537">
                  <c:v>42000</c:v>
                </c:pt>
                <c:pt idx="538">
                  <c:v>42000</c:v>
                </c:pt>
                <c:pt idx="539">
                  <c:v>42000</c:v>
                </c:pt>
                <c:pt idx="540">
                  <c:v>42000</c:v>
                </c:pt>
                <c:pt idx="541">
                  <c:v>42000</c:v>
                </c:pt>
                <c:pt idx="542">
                  <c:v>42000</c:v>
                </c:pt>
                <c:pt idx="543">
                  <c:v>42000</c:v>
                </c:pt>
                <c:pt idx="544">
                  <c:v>42000</c:v>
                </c:pt>
                <c:pt idx="545">
                  <c:v>42000</c:v>
                </c:pt>
                <c:pt idx="546">
                  <c:v>41955.728333333333</c:v>
                </c:pt>
                <c:pt idx="547">
                  <c:v>41911.456666666665</c:v>
                </c:pt>
                <c:pt idx="548">
                  <c:v>41867.184999999998</c:v>
                </c:pt>
                <c:pt idx="549">
                  <c:v>41822.91333333333</c:v>
                </c:pt>
                <c:pt idx="550">
                  <c:v>41778.641666666663</c:v>
                </c:pt>
                <c:pt idx="551">
                  <c:v>41734.369999999995</c:v>
                </c:pt>
                <c:pt idx="552">
                  <c:v>41690.098333333328</c:v>
                </c:pt>
                <c:pt idx="553">
                  <c:v>41645.82666666666</c:v>
                </c:pt>
                <c:pt idx="554">
                  <c:v>41601.554999999993</c:v>
                </c:pt>
                <c:pt idx="555">
                  <c:v>41557.283333333326</c:v>
                </c:pt>
                <c:pt idx="556">
                  <c:v>41513.011666666658</c:v>
                </c:pt>
                <c:pt idx="557">
                  <c:v>41468.739999999991</c:v>
                </c:pt>
                <c:pt idx="558">
                  <c:v>41424.468333333323</c:v>
                </c:pt>
                <c:pt idx="559">
                  <c:v>41380.196666666656</c:v>
                </c:pt>
                <c:pt idx="560">
                  <c:v>41335.924999999988</c:v>
                </c:pt>
                <c:pt idx="561">
                  <c:v>41291.653333333321</c:v>
                </c:pt>
                <c:pt idx="562">
                  <c:v>41247.381666666653</c:v>
                </c:pt>
                <c:pt idx="563">
                  <c:v>41203.109999999986</c:v>
                </c:pt>
                <c:pt idx="564">
                  <c:v>41158.838333333319</c:v>
                </c:pt>
                <c:pt idx="565">
                  <c:v>41114.566666666651</c:v>
                </c:pt>
                <c:pt idx="566">
                  <c:v>41070.294999999984</c:v>
                </c:pt>
                <c:pt idx="567">
                  <c:v>41026.023333333316</c:v>
                </c:pt>
                <c:pt idx="568">
                  <c:v>40981.751666666649</c:v>
                </c:pt>
                <c:pt idx="569">
                  <c:v>40937.479999999981</c:v>
                </c:pt>
                <c:pt idx="570">
                  <c:v>40893.208333333314</c:v>
                </c:pt>
                <c:pt idx="571">
                  <c:v>40848.936666666646</c:v>
                </c:pt>
                <c:pt idx="572">
                  <c:v>40804.664999999979</c:v>
                </c:pt>
                <c:pt idx="573">
                  <c:v>40760.393333333312</c:v>
                </c:pt>
                <c:pt idx="574">
                  <c:v>40716.121666666644</c:v>
                </c:pt>
                <c:pt idx="575">
                  <c:v>40671.849999999977</c:v>
                </c:pt>
                <c:pt idx="576">
                  <c:v>40627.578333333309</c:v>
                </c:pt>
                <c:pt idx="577">
                  <c:v>40583.306666666642</c:v>
                </c:pt>
                <c:pt idx="578">
                  <c:v>40539.034999999974</c:v>
                </c:pt>
                <c:pt idx="579">
                  <c:v>40494.763333333307</c:v>
                </c:pt>
                <c:pt idx="580">
                  <c:v>40450.49166666664</c:v>
                </c:pt>
                <c:pt idx="581">
                  <c:v>40492.539999999972</c:v>
                </c:pt>
                <c:pt idx="582">
                  <c:v>40560.174999999974</c:v>
                </c:pt>
                <c:pt idx="583">
                  <c:v>40630.356666666637</c:v>
                </c:pt>
                <c:pt idx="584">
                  <c:v>40702.631666666639</c:v>
                </c:pt>
                <c:pt idx="585">
                  <c:v>40776.519999999975</c:v>
                </c:pt>
                <c:pt idx="586">
                  <c:v>40851.528333333306</c:v>
                </c:pt>
                <c:pt idx="587">
                  <c:v>40927.216666666638</c:v>
                </c:pt>
                <c:pt idx="588">
                  <c:v>41003.024999999972</c:v>
                </c:pt>
                <c:pt idx="589">
                  <c:v>41078.486666666642</c:v>
                </c:pt>
                <c:pt idx="590">
                  <c:v>41153.108333333308</c:v>
                </c:pt>
                <c:pt idx="591">
                  <c:v>41226.409999999974</c:v>
                </c:pt>
                <c:pt idx="592">
                  <c:v>41297.831666666643</c:v>
                </c:pt>
                <c:pt idx="593">
                  <c:v>41366.933333333312</c:v>
                </c:pt>
                <c:pt idx="594">
                  <c:v>41433.248333333315</c:v>
                </c:pt>
                <c:pt idx="595">
                  <c:v>41496.296666666647</c:v>
                </c:pt>
                <c:pt idx="596">
                  <c:v>41555.584999999977</c:v>
                </c:pt>
                <c:pt idx="597">
                  <c:v>41610.699999999975</c:v>
                </c:pt>
                <c:pt idx="598">
                  <c:v>41661.24166666664</c:v>
                </c:pt>
                <c:pt idx="599">
                  <c:v>41706.809999999976</c:v>
                </c:pt>
                <c:pt idx="600">
                  <c:v>41746.99166666664</c:v>
                </c:pt>
                <c:pt idx="601">
                  <c:v>41781.493333333303</c:v>
                </c:pt>
                <c:pt idx="602">
                  <c:v>41809.928333333301</c:v>
                </c:pt>
                <c:pt idx="603">
                  <c:v>41831.989999999969</c:v>
                </c:pt>
                <c:pt idx="604">
                  <c:v>41847.371666666637</c:v>
                </c:pt>
                <c:pt idx="605">
                  <c:v>41855.953333333302</c:v>
                </c:pt>
                <c:pt idx="606">
                  <c:v>41857.454999999965</c:v>
                </c:pt>
                <c:pt idx="607">
                  <c:v>41851.689999999966</c:v>
                </c:pt>
                <c:pt idx="608">
                  <c:v>41838.484999999964</c:v>
                </c:pt>
                <c:pt idx="609">
                  <c:v>41817.759999999966</c:v>
                </c:pt>
                <c:pt idx="610">
                  <c:v>41789.408333333296</c:v>
                </c:pt>
                <c:pt idx="611">
                  <c:v>41756.816666666629</c:v>
                </c:pt>
                <c:pt idx="612">
                  <c:v>41723.571666666627</c:v>
                </c:pt>
                <c:pt idx="613">
                  <c:v>41693.433333333291</c:v>
                </c:pt>
                <c:pt idx="614">
                  <c:v>41673.748333333293</c:v>
                </c:pt>
                <c:pt idx="615">
                  <c:v>41664.356666666623</c:v>
                </c:pt>
                <c:pt idx="616">
                  <c:v>41665.164999999957</c:v>
                </c:pt>
                <c:pt idx="617">
                  <c:v>41675.973333333292</c:v>
                </c:pt>
                <c:pt idx="618">
                  <c:v>41696.594999999958</c:v>
                </c:pt>
                <c:pt idx="619">
                  <c:v>41726.683333333291</c:v>
                </c:pt>
                <c:pt idx="620">
                  <c:v>41765.931666666627</c:v>
                </c:pt>
                <c:pt idx="621">
                  <c:v>41814.033333333296</c:v>
                </c:pt>
                <c:pt idx="622">
                  <c:v>41870.548333333296</c:v>
                </c:pt>
                <c:pt idx="623">
                  <c:v>41935.116666666632</c:v>
                </c:pt>
                <c:pt idx="624">
                  <c:v>42000</c:v>
                </c:pt>
                <c:pt idx="625">
                  <c:v>42000</c:v>
                </c:pt>
                <c:pt idx="626">
                  <c:v>42000</c:v>
                </c:pt>
                <c:pt idx="627">
                  <c:v>42000</c:v>
                </c:pt>
                <c:pt idx="628">
                  <c:v>42000</c:v>
                </c:pt>
                <c:pt idx="629">
                  <c:v>42000</c:v>
                </c:pt>
                <c:pt idx="630">
                  <c:v>42000</c:v>
                </c:pt>
                <c:pt idx="631">
                  <c:v>42000</c:v>
                </c:pt>
                <c:pt idx="632">
                  <c:v>42000</c:v>
                </c:pt>
                <c:pt idx="633">
                  <c:v>42000</c:v>
                </c:pt>
                <c:pt idx="634">
                  <c:v>42000</c:v>
                </c:pt>
                <c:pt idx="635">
                  <c:v>42000</c:v>
                </c:pt>
                <c:pt idx="636">
                  <c:v>42000</c:v>
                </c:pt>
                <c:pt idx="637">
                  <c:v>42000</c:v>
                </c:pt>
                <c:pt idx="638">
                  <c:v>42000</c:v>
                </c:pt>
                <c:pt idx="639">
                  <c:v>42000</c:v>
                </c:pt>
                <c:pt idx="640">
                  <c:v>42000</c:v>
                </c:pt>
                <c:pt idx="641">
                  <c:v>42000</c:v>
                </c:pt>
                <c:pt idx="642">
                  <c:v>42000</c:v>
                </c:pt>
                <c:pt idx="643">
                  <c:v>41955.728333333333</c:v>
                </c:pt>
                <c:pt idx="644">
                  <c:v>41911.456666666665</c:v>
                </c:pt>
                <c:pt idx="645">
                  <c:v>41867.184999999998</c:v>
                </c:pt>
                <c:pt idx="646">
                  <c:v>41822.91333333333</c:v>
                </c:pt>
                <c:pt idx="647">
                  <c:v>41778.641666666663</c:v>
                </c:pt>
                <c:pt idx="648">
                  <c:v>41734.369999999995</c:v>
                </c:pt>
                <c:pt idx="649">
                  <c:v>41690.098333333328</c:v>
                </c:pt>
                <c:pt idx="650">
                  <c:v>41645.82666666666</c:v>
                </c:pt>
                <c:pt idx="651">
                  <c:v>41601.554999999993</c:v>
                </c:pt>
                <c:pt idx="652">
                  <c:v>41557.283333333326</c:v>
                </c:pt>
                <c:pt idx="653">
                  <c:v>41513.011666666658</c:v>
                </c:pt>
                <c:pt idx="654">
                  <c:v>41468.739999999991</c:v>
                </c:pt>
                <c:pt idx="655">
                  <c:v>41424.468333333323</c:v>
                </c:pt>
                <c:pt idx="656">
                  <c:v>41380.196666666656</c:v>
                </c:pt>
                <c:pt idx="657">
                  <c:v>41335.924999999988</c:v>
                </c:pt>
                <c:pt idx="658">
                  <c:v>41291.653333333321</c:v>
                </c:pt>
                <c:pt idx="659">
                  <c:v>41247.381666666653</c:v>
                </c:pt>
                <c:pt idx="660">
                  <c:v>41203.109999999986</c:v>
                </c:pt>
                <c:pt idx="661">
                  <c:v>41158.838333333319</c:v>
                </c:pt>
                <c:pt idx="662">
                  <c:v>41114.566666666651</c:v>
                </c:pt>
                <c:pt idx="663">
                  <c:v>41070.294999999984</c:v>
                </c:pt>
                <c:pt idx="664">
                  <c:v>41026.023333333316</c:v>
                </c:pt>
                <c:pt idx="665">
                  <c:v>40981.751666666649</c:v>
                </c:pt>
                <c:pt idx="666">
                  <c:v>40937.479999999981</c:v>
                </c:pt>
                <c:pt idx="667">
                  <c:v>40893.208333333314</c:v>
                </c:pt>
                <c:pt idx="668">
                  <c:v>40848.936666666646</c:v>
                </c:pt>
                <c:pt idx="669">
                  <c:v>40804.664999999979</c:v>
                </c:pt>
                <c:pt idx="670">
                  <c:v>40760.393333333312</c:v>
                </c:pt>
                <c:pt idx="671">
                  <c:v>40716.121666666644</c:v>
                </c:pt>
                <c:pt idx="672">
                  <c:v>40671.849999999977</c:v>
                </c:pt>
                <c:pt idx="673">
                  <c:v>40627.578333333309</c:v>
                </c:pt>
                <c:pt idx="674">
                  <c:v>40583.306666666642</c:v>
                </c:pt>
                <c:pt idx="675">
                  <c:v>40539.034999999974</c:v>
                </c:pt>
                <c:pt idx="676">
                  <c:v>40494.763333333307</c:v>
                </c:pt>
                <c:pt idx="677">
                  <c:v>40450.49166666664</c:v>
                </c:pt>
                <c:pt idx="678">
                  <c:v>40515.713333333304</c:v>
                </c:pt>
                <c:pt idx="679">
                  <c:v>40583.854999999974</c:v>
                </c:pt>
                <c:pt idx="680">
                  <c:v>40654.47666666664</c:v>
                </c:pt>
                <c:pt idx="681">
                  <c:v>40727.098333333306</c:v>
                </c:pt>
                <c:pt idx="682">
                  <c:v>40801.253333333305</c:v>
                </c:pt>
                <c:pt idx="683">
                  <c:v>40876.448333333305</c:v>
                </c:pt>
                <c:pt idx="684">
                  <c:v>40952.216666666638</c:v>
                </c:pt>
                <c:pt idx="685">
                  <c:v>41027.998333333308</c:v>
                </c:pt>
                <c:pt idx="686">
                  <c:v>41103.353333333311</c:v>
                </c:pt>
                <c:pt idx="687">
                  <c:v>41177.748333333308</c:v>
                </c:pt>
                <c:pt idx="688">
                  <c:v>41250.689999999973</c:v>
                </c:pt>
                <c:pt idx="689">
                  <c:v>41321.684999999976</c:v>
                </c:pt>
                <c:pt idx="690">
                  <c:v>41390.266666666641</c:v>
                </c:pt>
                <c:pt idx="691">
                  <c:v>41455.968333333309</c:v>
                </c:pt>
                <c:pt idx="692">
                  <c:v>41518.309999999976</c:v>
                </c:pt>
                <c:pt idx="693">
                  <c:v>41576.85166666664</c:v>
                </c:pt>
                <c:pt idx="694">
                  <c:v>41631.113333333305</c:v>
                </c:pt>
                <c:pt idx="695">
                  <c:v>41680.734999999971</c:v>
                </c:pt>
                <c:pt idx="696">
                  <c:v>41725.289999999972</c:v>
                </c:pt>
                <c:pt idx="697">
                  <c:v>41764.40499999997</c:v>
                </c:pt>
                <c:pt idx="698">
                  <c:v>41797.719999999972</c:v>
                </c:pt>
                <c:pt idx="699">
                  <c:v>41824.981666666637</c:v>
                </c:pt>
                <c:pt idx="700">
                  <c:v>41845.843333333301</c:v>
                </c:pt>
                <c:pt idx="701">
                  <c:v>41860.024999999965</c:v>
                </c:pt>
                <c:pt idx="702">
                  <c:v>41867.24666666663</c:v>
                </c:pt>
                <c:pt idx="703">
                  <c:v>41867.348333333299</c:v>
                </c:pt>
                <c:pt idx="704">
                  <c:v>41860.129999999968</c:v>
                </c:pt>
                <c:pt idx="705">
                  <c:v>41845.471666666635</c:v>
                </c:pt>
                <c:pt idx="706">
                  <c:v>41823.253333333305</c:v>
                </c:pt>
                <c:pt idx="707">
                  <c:v>41793.42166666664</c:v>
                </c:pt>
                <c:pt idx="708">
                  <c:v>41760.70999999997</c:v>
                </c:pt>
                <c:pt idx="709">
                  <c:v>41727.371666666637</c:v>
                </c:pt>
                <c:pt idx="710">
                  <c:v>41699.259999999973</c:v>
                </c:pt>
                <c:pt idx="711">
                  <c:v>41681.548333333303</c:v>
                </c:pt>
                <c:pt idx="712">
                  <c:v>41674.143333333304</c:v>
                </c:pt>
                <c:pt idx="713">
                  <c:v>41676.898333333302</c:v>
                </c:pt>
                <c:pt idx="714">
                  <c:v>41689.599999999969</c:v>
                </c:pt>
                <c:pt idx="715">
                  <c:v>41712.008333333302</c:v>
                </c:pt>
                <c:pt idx="716">
                  <c:v>41743.856666666637</c:v>
                </c:pt>
                <c:pt idx="717">
                  <c:v>41784.838333333304</c:v>
                </c:pt>
                <c:pt idx="718">
                  <c:v>41834.553333333301</c:v>
                </c:pt>
                <c:pt idx="719">
                  <c:v>41892.628333333298</c:v>
                </c:pt>
                <c:pt idx="720">
                  <c:v>41958.663333333301</c:v>
                </c:pt>
                <c:pt idx="721">
                  <c:v>42000</c:v>
                </c:pt>
                <c:pt idx="722">
                  <c:v>42000</c:v>
                </c:pt>
                <c:pt idx="723">
                  <c:v>42000</c:v>
                </c:pt>
                <c:pt idx="724">
                  <c:v>42000</c:v>
                </c:pt>
                <c:pt idx="725">
                  <c:v>42000</c:v>
                </c:pt>
                <c:pt idx="726">
                  <c:v>42000</c:v>
                </c:pt>
                <c:pt idx="727">
                  <c:v>42000</c:v>
                </c:pt>
                <c:pt idx="728">
                  <c:v>42000</c:v>
                </c:pt>
                <c:pt idx="729">
                  <c:v>42000</c:v>
                </c:pt>
                <c:pt idx="730">
                  <c:v>42000</c:v>
                </c:pt>
                <c:pt idx="731">
                  <c:v>42000</c:v>
                </c:pt>
                <c:pt idx="732">
                  <c:v>42000</c:v>
                </c:pt>
                <c:pt idx="733">
                  <c:v>42000</c:v>
                </c:pt>
                <c:pt idx="734">
                  <c:v>42000</c:v>
                </c:pt>
                <c:pt idx="735">
                  <c:v>42000</c:v>
                </c:pt>
                <c:pt idx="736">
                  <c:v>42000</c:v>
                </c:pt>
                <c:pt idx="737">
                  <c:v>42000</c:v>
                </c:pt>
                <c:pt idx="738">
                  <c:v>42000</c:v>
                </c:pt>
                <c:pt idx="739">
                  <c:v>42000</c:v>
                </c:pt>
                <c:pt idx="740">
                  <c:v>41955.728333333333</c:v>
                </c:pt>
                <c:pt idx="741">
                  <c:v>41911.456666666665</c:v>
                </c:pt>
                <c:pt idx="742">
                  <c:v>41867.184999999998</c:v>
                </c:pt>
                <c:pt idx="743">
                  <c:v>41822.91333333333</c:v>
                </c:pt>
                <c:pt idx="744">
                  <c:v>41778.641666666663</c:v>
                </c:pt>
                <c:pt idx="745">
                  <c:v>41734.369999999995</c:v>
                </c:pt>
                <c:pt idx="746">
                  <c:v>41690.098333333328</c:v>
                </c:pt>
                <c:pt idx="747">
                  <c:v>41645.82666666666</c:v>
                </c:pt>
                <c:pt idx="748">
                  <c:v>41601.554999999993</c:v>
                </c:pt>
                <c:pt idx="749">
                  <c:v>41557.283333333326</c:v>
                </c:pt>
                <c:pt idx="750">
                  <c:v>41513.011666666658</c:v>
                </c:pt>
                <c:pt idx="751">
                  <c:v>41468.739999999991</c:v>
                </c:pt>
                <c:pt idx="752">
                  <c:v>41424.468333333323</c:v>
                </c:pt>
                <c:pt idx="753">
                  <c:v>41380.196666666656</c:v>
                </c:pt>
                <c:pt idx="754">
                  <c:v>41335.924999999988</c:v>
                </c:pt>
                <c:pt idx="755">
                  <c:v>41291.653333333321</c:v>
                </c:pt>
                <c:pt idx="756">
                  <c:v>41247.381666666653</c:v>
                </c:pt>
                <c:pt idx="757">
                  <c:v>41203.109999999986</c:v>
                </c:pt>
                <c:pt idx="758">
                  <c:v>41158.838333333319</c:v>
                </c:pt>
                <c:pt idx="759">
                  <c:v>41114.566666666651</c:v>
                </c:pt>
                <c:pt idx="760">
                  <c:v>41070.294999999984</c:v>
                </c:pt>
                <c:pt idx="761">
                  <c:v>41026.023333333316</c:v>
                </c:pt>
                <c:pt idx="762">
                  <c:v>40981.751666666649</c:v>
                </c:pt>
                <c:pt idx="763">
                  <c:v>40937.479999999981</c:v>
                </c:pt>
                <c:pt idx="764">
                  <c:v>40893.208333333314</c:v>
                </c:pt>
                <c:pt idx="765">
                  <c:v>40848.936666666646</c:v>
                </c:pt>
                <c:pt idx="766">
                  <c:v>40804.664999999979</c:v>
                </c:pt>
                <c:pt idx="767">
                  <c:v>40760.393333333312</c:v>
                </c:pt>
                <c:pt idx="768">
                  <c:v>40716.121666666644</c:v>
                </c:pt>
                <c:pt idx="769">
                  <c:v>40671.849999999977</c:v>
                </c:pt>
                <c:pt idx="770">
                  <c:v>40627.578333333309</c:v>
                </c:pt>
                <c:pt idx="771">
                  <c:v>40583.306666666642</c:v>
                </c:pt>
                <c:pt idx="772">
                  <c:v>40539.034999999974</c:v>
                </c:pt>
                <c:pt idx="773">
                  <c:v>40494.763333333307</c:v>
                </c:pt>
                <c:pt idx="774">
                  <c:v>40450.49166666664</c:v>
                </c:pt>
                <c:pt idx="775">
                  <c:v>40516.326666666639</c:v>
                </c:pt>
                <c:pt idx="776">
                  <c:v>40585.041666666635</c:v>
                </c:pt>
                <c:pt idx="777">
                  <c:v>40656.089999999967</c:v>
                </c:pt>
                <c:pt idx="778">
                  <c:v>40729.031666666633</c:v>
                </c:pt>
                <c:pt idx="779">
                  <c:v>40803.42666666663</c:v>
                </c:pt>
                <c:pt idx="780">
                  <c:v>40878.768333333297</c:v>
                </c:pt>
                <c:pt idx="781">
                  <c:v>40954.576666666631</c:v>
                </c:pt>
                <c:pt idx="782">
                  <c:v>41030.3183333333</c:v>
                </c:pt>
                <c:pt idx="783">
                  <c:v>41105.553333333301</c:v>
                </c:pt>
                <c:pt idx="784">
                  <c:v>41179.708333333299</c:v>
                </c:pt>
                <c:pt idx="785">
                  <c:v>41252.35666666663</c:v>
                </c:pt>
                <c:pt idx="786">
                  <c:v>41322.938333333295</c:v>
                </c:pt>
                <c:pt idx="787">
                  <c:v>41390.999999999964</c:v>
                </c:pt>
                <c:pt idx="788">
                  <c:v>41456.101666666633</c:v>
                </c:pt>
                <c:pt idx="789">
                  <c:v>41517.7633333333</c:v>
                </c:pt>
                <c:pt idx="790">
                  <c:v>41575.518333333297</c:v>
                </c:pt>
                <c:pt idx="791">
                  <c:v>41628.92666666663</c:v>
                </c:pt>
                <c:pt idx="792">
                  <c:v>41677.628333333298</c:v>
                </c:pt>
                <c:pt idx="793">
                  <c:v>41721.183333333298</c:v>
                </c:pt>
                <c:pt idx="794">
                  <c:v>41759.218333333301</c:v>
                </c:pt>
                <c:pt idx="795">
                  <c:v>41791.3733333333</c:v>
                </c:pt>
                <c:pt idx="796">
                  <c:v>41817.328333333302</c:v>
                </c:pt>
                <c:pt idx="797">
                  <c:v>41836.883333333302</c:v>
                </c:pt>
                <c:pt idx="798">
                  <c:v>41849.744999999966</c:v>
                </c:pt>
                <c:pt idx="799">
                  <c:v>41855.619999999966</c:v>
                </c:pt>
                <c:pt idx="800">
                  <c:v>41854.334999999963</c:v>
                </c:pt>
                <c:pt idx="801">
                  <c:v>41845.72999999996</c:v>
                </c:pt>
                <c:pt idx="802">
                  <c:v>41829.64499999996</c:v>
                </c:pt>
                <c:pt idx="803">
                  <c:v>41805.973333333292</c:v>
                </c:pt>
                <c:pt idx="804">
                  <c:v>41774.674999999959</c:v>
                </c:pt>
                <c:pt idx="805">
                  <c:v>41741.843333333294</c:v>
                </c:pt>
                <c:pt idx="806">
                  <c:v>41708.37166666663</c:v>
                </c:pt>
                <c:pt idx="807">
                  <c:v>41682.273333333294</c:v>
                </c:pt>
                <c:pt idx="808">
                  <c:v>41666.561666666625</c:v>
                </c:pt>
                <c:pt idx="809">
                  <c:v>41661.129999999961</c:v>
                </c:pt>
                <c:pt idx="810">
                  <c:v>41665.831666666629</c:v>
                </c:pt>
                <c:pt idx="811">
                  <c:v>41680.413333333294</c:v>
                </c:pt>
                <c:pt idx="812">
                  <c:v>41704.674999999959</c:v>
                </c:pt>
                <c:pt idx="813">
                  <c:v>41738.32333333329</c:v>
                </c:pt>
                <c:pt idx="814">
                  <c:v>41781.038333333287</c:v>
                </c:pt>
                <c:pt idx="815">
                  <c:v>41832.419999999955</c:v>
                </c:pt>
                <c:pt idx="816">
                  <c:v>41892.148333333287</c:v>
                </c:pt>
                <c:pt idx="817">
                  <c:v>41959.703333333287</c:v>
                </c:pt>
                <c:pt idx="818">
                  <c:v>42000</c:v>
                </c:pt>
                <c:pt idx="819">
                  <c:v>42000</c:v>
                </c:pt>
                <c:pt idx="820">
                  <c:v>42000</c:v>
                </c:pt>
                <c:pt idx="821">
                  <c:v>42000</c:v>
                </c:pt>
                <c:pt idx="822">
                  <c:v>42000</c:v>
                </c:pt>
                <c:pt idx="823">
                  <c:v>42000</c:v>
                </c:pt>
                <c:pt idx="824">
                  <c:v>42000</c:v>
                </c:pt>
                <c:pt idx="825">
                  <c:v>42000</c:v>
                </c:pt>
                <c:pt idx="826">
                  <c:v>42000</c:v>
                </c:pt>
                <c:pt idx="827">
                  <c:v>42000</c:v>
                </c:pt>
                <c:pt idx="828">
                  <c:v>42000</c:v>
                </c:pt>
                <c:pt idx="829">
                  <c:v>42000</c:v>
                </c:pt>
                <c:pt idx="830">
                  <c:v>42000</c:v>
                </c:pt>
                <c:pt idx="831">
                  <c:v>42000</c:v>
                </c:pt>
                <c:pt idx="832">
                  <c:v>42000</c:v>
                </c:pt>
                <c:pt idx="833">
                  <c:v>42000</c:v>
                </c:pt>
                <c:pt idx="834">
                  <c:v>42000</c:v>
                </c:pt>
                <c:pt idx="835">
                  <c:v>42000</c:v>
                </c:pt>
                <c:pt idx="836">
                  <c:v>42000</c:v>
                </c:pt>
                <c:pt idx="837">
                  <c:v>41955.728333333333</c:v>
                </c:pt>
                <c:pt idx="838">
                  <c:v>41911.456666666665</c:v>
                </c:pt>
                <c:pt idx="839">
                  <c:v>41867.184999999998</c:v>
                </c:pt>
                <c:pt idx="840">
                  <c:v>41822.91333333333</c:v>
                </c:pt>
                <c:pt idx="841">
                  <c:v>41778.641666666663</c:v>
                </c:pt>
                <c:pt idx="842">
                  <c:v>41734.369999999995</c:v>
                </c:pt>
                <c:pt idx="843">
                  <c:v>41690.098333333328</c:v>
                </c:pt>
                <c:pt idx="844">
                  <c:v>41645.82666666666</c:v>
                </c:pt>
                <c:pt idx="845">
                  <c:v>41601.554999999993</c:v>
                </c:pt>
                <c:pt idx="846">
                  <c:v>41557.283333333326</c:v>
                </c:pt>
                <c:pt idx="847">
                  <c:v>41513.011666666658</c:v>
                </c:pt>
                <c:pt idx="848">
                  <c:v>41468.739999999991</c:v>
                </c:pt>
                <c:pt idx="849">
                  <c:v>41424.468333333323</c:v>
                </c:pt>
                <c:pt idx="850">
                  <c:v>41380.196666666656</c:v>
                </c:pt>
                <c:pt idx="851">
                  <c:v>41335.924999999988</c:v>
                </c:pt>
                <c:pt idx="852">
                  <c:v>41291.653333333321</c:v>
                </c:pt>
                <c:pt idx="853">
                  <c:v>41247.381666666653</c:v>
                </c:pt>
                <c:pt idx="854">
                  <c:v>41203.109999999986</c:v>
                </c:pt>
                <c:pt idx="855">
                  <c:v>41158.838333333319</c:v>
                </c:pt>
                <c:pt idx="856">
                  <c:v>41114.566666666651</c:v>
                </c:pt>
                <c:pt idx="857">
                  <c:v>41070.294999999984</c:v>
                </c:pt>
                <c:pt idx="858">
                  <c:v>41026.023333333316</c:v>
                </c:pt>
                <c:pt idx="859">
                  <c:v>40981.751666666649</c:v>
                </c:pt>
                <c:pt idx="860">
                  <c:v>40937.479999999981</c:v>
                </c:pt>
                <c:pt idx="861">
                  <c:v>40893.208333333314</c:v>
                </c:pt>
                <c:pt idx="862">
                  <c:v>40848.936666666646</c:v>
                </c:pt>
                <c:pt idx="863">
                  <c:v>40804.664999999979</c:v>
                </c:pt>
                <c:pt idx="864">
                  <c:v>40760.393333333312</c:v>
                </c:pt>
                <c:pt idx="865">
                  <c:v>40716.121666666644</c:v>
                </c:pt>
                <c:pt idx="866">
                  <c:v>40671.849999999977</c:v>
                </c:pt>
                <c:pt idx="867">
                  <c:v>40627.578333333309</c:v>
                </c:pt>
                <c:pt idx="868">
                  <c:v>40583.306666666642</c:v>
                </c:pt>
                <c:pt idx="869">
                  <c:v>40539.034999999974</c:v>
                </c:pt>
                <c:pt idx="870">
                  <c:v>40494.763333333307</c:v>
                </c:pt>
                <c:pt idx="871">
                  <c:v>40450.49166666664</c:v>
                </c:pt>
                <c:pt idx="872">
                  <c:v>40516.819999999971</c:v>
                </c:pt>
                <c:pt idx="873">
                  <c:v>40585.974999999969</c:v>
                </c:pt>
                <c:pt idx="874">
                  <c:v>40657.436666666639</c:v>
                </c:pt>
                <c:pt idx="875">
                  <c:v>40730.698333333305</c:v>
                </c:pt>
                <c:pt idx="876">
                  <c:v>40805.306666666635</c:v>
                </c:pt>
                <c:pt idx="877">
                  <c:v>40880.741666666632</c:v>
                </c:pt>
                <c:pt idx="878">
                  <c:v>40956.563333333295</c:v>
                </c:pt>
                <c:pt idx="879">
                  <c:v>41032.264999999963</c:v>
                </c:pt>
                <c:pt idx="880">
                  <c:v>41107.446666666627</c:v>
                </c:pt>
                <c:pt idx="881">
                  <c:v>41181.348333333292</c:v>
                </c:pt>
                <c:pt idx="882">
                  <c:v>41253.609999999957</c:v>
                </c:pt>
                <c:pt idx="883">
                  <c:v>41323.751666666627</c:v>
                </c:pt>
                <c:pt idx="884">
                  <c:v>41391.266666666626</c:v>
                </c:pt>
                <c:pt idx="885">
                  <c:v>41455.741666666625</c:v>
                </c:pt>
                <c:pt idx="886">
                  <c:v>41516.669999999962</c:v>
                </c:pt>
                <c:pt idx="887">
                  <c:v>41553.09749999996</c:v>
                </c:pt>
                <c:pt idx="888">
                  <c:v>41605.639166666624</c:v>
                </c:pt>
                <c:pt idx="889">
                  <c:v>41653.447499999958</c:v>
                </c:pt>
                <c:pt idx="890">
                  <c:v>41695.962499999958</c:v>
                </c:pt>
                <c:pt idx="891">
                  <c:v>41732.890833333295</c:v>
                </c:pt>
                <c:pt idx="892">
                  <c:v>41763.912499999962</c:v>
                </c:pt>
                <c:pt idx="893">
                  <c:v>41788.680833333296</c:v>
                </c:pt>
                <c:pt idx="894">
                  <c:v>41806.995833333298</c:v>
                </c:pt>
                <c:pt idx="895">
                  <c:v>41818.510833333297</c:v>
                </c:pt>
                <c:pt idx="896">
                  <c:v>41823.025833333297</c:v>
                </c:pt>
                <c:pt idx="897">
                  <c:v>41820.340833333299</c:v>
                </c:pt>
                <c:pt idx="898">
                  <c:v>41810.282499999965</c:v>
                </c:pt>
                <c:pt idx="899">
                  <c:v>41792.744166666635</c:v>
                </c:pt>
                <c:pt idx="900">
                  <c:v>41767.619166666635</c:v>
                </c:pt>
                <c:pt idx="901">
                  <c:v>41735.334166666631</c:v>
                </c:pt>
                <c:pt idx="902">
                  <c:v>41702.382499999963</c:v>
                </c:pt>
                <c:pt idx="903">
                  <c:v>41668.77749999996</c:v>
                </c:pt>
                <c:pt idx="904">
                  <c:v>41644.692499999961</c:v>
                </c:pt>
                <c:pt idx="905">
                  <c:v>41630.980833333291</c:v>
                </c:pt>
                <c:pt idx="906">
                  <c:v>41627.509166666627</c:v>
                </c:pt>
                <c:pt idx="907">
                  <c:v>41634.117499999957</c:v>
                </c:pt>
                <c:pt idx="908">
                  <c:v>41650.539166666626</c:v>
                </c:pt>
                <c:pt idx="909">
                  <c:v>41676.627499999959</c:v>
                </c:pt>
                <c:pt idx="910">
                  <c:v>41712.022499999955</c:v>
                </c:pt>
                <c:pt idx="911">
                  <c:v>41756.430833333288</c:v>
                </c:pt>
                <c:pt idx="912">
                  <c:v>41809.452499999956</c:v>
                </c:pt>
                <c:pt idx="913">
                  <c:v>41870.607499999955</c:v>
                </c:pt>
                <c:pt idx="914">
                  <c:v>41939.575833333285</c:v>
                </c:pt>
                <c:pt idx="915">
                  <c:v>42000</c:v>
                </c:pt>
                <c:pt idx="916">
                  <c:v>42000</c:v>
                </c:pt>
                <c:pt idx="917">
                  <c:v>42000</c:v>
                </c:pt>
                <c:pt idx="918">
                  <c:v>42000</c:v>
                </c:pt>
                <c:pt idx="919">
                  <c:v>42000</c:v>
                </c:pt>
                <c:pt idx="920">
                  <c:v>42000</c:v>
                </c:pt>
                <c:pt idx="921">
                  <c:v>42000</c:v>
                </c:pt>
                <c:pt idx="922">
                  <c:v>42000</c:v>
                </c:pt>
                <c:pt idx="923">
                  <c:v>42000</c:v>
                </c:pt>
                <c:pt idx="924">
                  <c:v>42000</c:v>
                </c:pt>
                <c:pt idx="925">
                  <c:v>42000</c:v>
                </c:pt>
                <c:pt idx="926">
                  <c:v>42000</c:v>
                </c:pt>
                <c:pt idx="927">
                  <c:v>42000</c:v>
                </c:pt>
                <c:pt idx="928">
                  <c:v>42000</c:v>
                </c:pt>
                <c:pt idx="929">
                  <c:v>42000</c:v>
                </c:pt>
                <c:pt idx="930">
                  <c:v>42000</c:v>
                </c:pt>
                <c:pt idx="931">
                  <c:v>42000</c:v>
                </c:pt>
                <c:pt idx="932">
                  <c:v>42000</c:v>
                </c:pt>
                <c:pt idx="933">
                  <c:v>41955.728333333333</c:v>
                </c:pt>
                <c:pt idx="934">
                  <c:v>41911.456666666665</c:v>
                </c:pt>
                <c:pt idx="935">
                  <c:v>41867.184999999998</c:v>
                </c:pt>
                <c:pt idx="936">
                  <c:v>41822.91333333333</c:v>
                </c:pt>
                <c:pt idx="937">
                  <c:v>41778.641666666663</c:v>
                </c:pt>
                <c:pt idx="938">
                  <c:v>41734.369999999995</c:v>
                </c:pt>
                <c:pt idx="939">
                  <c:v>41690.098333333328</c:v>
                </c:pt>
                <c:pt idx="940">
                  <c:v>41645.82666666666</c:v>
                </c:pt>
                <c:pt idx="941">
                  <c:v>41601.554999999993</c:v>
                </c:pt>
                <c:pt idx="942">
                  <c:v>41557.283333333326</c:v>
                </c:pt>
                <c:pt idx="943">
                  <c:v>41513.011666666658</c:v>
                </c:pt>
                <c:pt idx="944">
                  <c:v>41468.739999999991</c:v>
                </c:pt>
                <c:pt idx="945">
                  <c:v>41424.468333333323</c:v>
                </c:pt>
                <c:pt idx="946">
                  <c:v>41380.196666666656</c:v>
                </c:pt>
                <c:pt idx="947">
                  <c:v>41335.924999999988</c:v>
                </c:pt>
                <c:pt idx="948">
                  <c:v>41291.653333333321</c:v>
                </c:pt>
                <c:pt idx="949">
                  <c:v>41247.381666666653</c:v>
                </c:pt>
                <c:pt idx="950">
                  <c:v>41203.109999999986</c:v>
                </c:pt>
                <c:pt idx="951">
                  <c:v>41158.838333333319</c:v>
                </c:pt>
                <c:pt idx="952">
                  <c:v>41114.566666666651</c:v>
                </c:pt>
                <c:pt idx="953">
                  <c:v>41070.294999999984</c:v>
                </c:pt>
                <c:pt idx="954">
                  <c:v>41026.023333333316</c:v>
                </c:pt>
                <c:pt idx="955">
                  <c:v>40981.751666666649</c:v>
                </c:pt>
                <c:pt idx="956">
                  <c:v>40937.479999999981</c:v>
                </c:pt>
                <c:pt idx="957">
                  <c:v>40893.208333333314</c:v>
                </c:pt>
                <c:pt idx="958">
                  <c:v>40848.936666666646</c:v>
                </c:pt>
                <c:pt idx="959">
                  <c:v>40804.664999999979</c:v>
                </c:pt>
                <c:pt idx="960">
                  <c:v>40760.393333333312</c:v>
                </c:pt>
                <c:pt idx="961">
                  <c:v>40716.121666666644</c:v>
                </c:pt>
                <c:pt idx="962">
                  <c:v>40671.849999999977</c:v>
                </c:pt>
                <c:pt idx="963">
                  <c:v>40627.578333333309</c:v>
                </c:pt>
                <c:pt idx="964">
                  <c:v>40583.306666666642</c:v>
                </c:pt>
                <c:pt idx="965">
                  <c:v>40539.034999999974</c:v>
                </c:pt>
                <c:pt idx="966">
                  <c:v>40494.763333333307</c:v>
                </c:pt>
                <c:pt idx="967">
                  <c:v>40450.49166666664</c:v>
                </c:pt>
                <c:pt idx="968">
                  <c:v>40406.219999999972</c:v>
                </c:pt>
                <c:pt idx="969">
                  <c:v>40473.188333333303</c:v>
                </c:pt>
                <c:pt idx="970">
                  <c:v>40542.823333333305</c:v>
                </c:pt>
                <c:pt idx="971">
                  <c:v>40614.658333333304</c:v>
                </c:pt>
                <c:pt idx="972">
                  <c:v>40688.239999999969</c:v>
                </c:pt>
                <c:pt idx="973">
                  <c:v>40763.008333333302</c:v>
                </c:pt>
                <c:pt idx="974">
                  <c:v>40838.563333333303</c:v>
                </c:pt>
                <c:pt idx="975">
                  <c:v>40914.398333333302</c:v>
                </c:pt>
                <c:pt idx="976">
                  <c:v>40989.993333333303</c:v>
                </c:pt>
                <c:pt idx="977">
                  <c:v>41064.828333333302</c:v>
                </c:pt>
                <c:pt idx="978">
                  <c:v>41138.463333333304</c:v>
                </c:pt>
                <c:pt idx="979">
                  <c:v>41210.364999999969</c:v>
                </c:pt>
                <c:pt idx="980">
                  <c:v>41259.539166666633</c:v>
                </c:pt>
                <c:pt idx="981">
                  <c:v>41326.547499999964</c:v>
                </c:pt>
                <c:pt idx="982">
                  <c:v>41390.369166666627</c:v>
                </c:pt>
                <c:pt idx="983">
                  <c:v>41450.564166666627</c:v>
                </c:pt>
                <c:pt idx="984">
                  <c:v>41506.705833333297</c:v>
                </c:pt>
                <c:pt idx="985">
                  <c:v>41558.314166666627</c:v>
                </c:pt>
                <c:pt idx="986">
                  <c:v>41605.08249999996</c:v>
                </c:pt>
                <c:pt idx="987">
                  <c:v>41646.54416666663</c:v>
                </c:pt>
                <c:pt idx="988">
                  <c:v>41682.379166666629</c:v>
                </c:pt>
                <c:pt idx="989">
                  <c:v>41712.227499999964</c:v>
                </c:pt>
                <c:pt idx="990">
                  <c:v>41735.80916666663</c:v>
                </c:pt>
                <c:pt idx="991">
                  <c:v>41752.657499999965</c:v>
                </c:pt>
                <c:pt idx="992">
                  <c:v>41762.852499999964</c:v>
                </c:pt>
                <c:pt idx="993">
                  <c:v>41765.980833333299</c:v>
                </c:pt>
                <c:pt idx="994">
                  <c:v>41761.9358333333</c:v>
                </c:pt>
                <c:pt idx="995">
                  <c:v>41750.4508333333</c:v>
                </c:pt>
                <c:pt idx="996">
                  <c:v>41731.472499999967</c:v>
                </c:pt>
                <c:pt idx="997">
                  <c:v>41704.8808333333</c:v>
                </c:pt>
                <c:pt idx="998">
                  <c:v>41672.449166666636</c:v>
                </c:pt>
                <c:pt idx="999">
                  <c:v>41639.404166666638</c:v>
                </c:pt>
                <c:pt idx="1000">
                  <c:v>41586.40499999997</c:v>
                </c:pt>
                <c:pt idx="1001">
                  <c:v>41564.333333333307</c:v>
                </c:pt>
                <c:pt idx="1002">
                  <c:v>41552.594999999972</c:v>
                </c:pt>
                <c:pt idx="1003">
                  <c:v>41551.083333333307</c:v>
                </c:pt>
                <c:pt idx="1004">
                  <c:v>41559.624999999971</c:v>
                </c:pt>
                <c:pt idx="1005">
                  <c:v>41577.979999999974</c:v>
                </c:pt>
                <c:pt idx="1006">
                  <c:v>41605.894999999975</c:v>
                </c:pt>
                <c:pt idx="1007">
                  <c:v>41643.06333333331</c:v>
                </c:pt>
                <c:pt idx="1008">
                  <c:v>41689.164999999979</c:v>
                </c:pt>
                <c:pt idx="1009">
                  <c:v>41743.799999999981</c:v>
                </c:pt>
                <c:pt idx="1010">
                  <c:v>41806.568333333315</c:v>
                </c:pt>
                <c:pt idx="1011">
                  <c:v>41877.003333333312</c:v>
                </c:pt>
                <c:pt idx="1012">
                  <c:v>41954.611666666642</c:v>
                </c:pt>
                <c:pt idx="1013">
                  <c:v>42000</c:v>
                </c:pt>
                <c:pt idx="1014">
                  <c:v>42000</c:v>
                </c:pt>
                <c:pt idx="1015">
                  <c:v>42000</c:v>
                </c:pt>
                <c:pt idx="1016">
                  <c:v>42000</c:v>
                </c:pt>
                <c:pt idx="1017">
                  <c:v>42000</c:v>
                </c:pt>
                <c:pt idx="1018">
                  <c:v>42000</c:v>
                </c:pt>
                <c:pt idx="1019">
                  <c:v>42000</c:v>
                </c:pt>
                <c:pt idx="1020">
                  <c:v>42000</c:v>
                </c:pt>
                <c:pt idx="1021">
                  <c:v>42000</c:v>
                </c:pt>
                <c:pt idx="1022">
                  <c:v>42000</c:v>
                </c:pt>
                <c:pt idx="1023">
                  <c:v>42000</c:v>
                </c:pt>
                <c:pt idx="1024">
                  <c:v>42000</c:v>
                </c:pt>
                <c:pt idx="1025">
                  <c:v>42000</c:v>
                </c:pt>
                <c:pt idx="1026">
                  <c:v>42000</c:v>
                </c:pt>
                <c:pt idx="1027">
                  <c:v>42000</c:v>
                </c:pt>
                <c:pt idx="1028">
                  <c:v>42000</c:v>
                </c:pt>
                <c:pt idx="1029">
                  <c:v>42000</c:v>
                </c:pt>
                <c:pt idx="1030">
                  <c:v>41955.728333333333</c:v>
                </c:pt>
                <c:pt idx="1031">
                  <c:v>41911.456666666665</c:v>
                </c:pt>
                <c:pt idx="1032">
                  <c:v>41867.184999999998</c:v>
                </c:pt>
                <c:pt idx="1033">
                  <c:v>41822.91333333333</c:v>
                </c:pt>
                <c:pt idx="1034">
                  <c:v>41778.641666666663</c:v>
                </c:pt>
                <c:pt idx="1035">
                  <c:v>41734.369999999995</c:v>
                </c:pt>
                <c:pt idx="1036">
                  <c:v>41690.098333333328</c:v>
                </c:pt>
                <c:pt idx="1037">
                  <c:v>41645.82666666666</c:v>
                </c:pt>
                <c:pt idx="1038">
                  <c:v>41601.554999999993</c:v>
                </c:pt>
                <c:pt idx="1039">
                  <c:v>41557.283333333326</c:v>
                </c:pt>
                <c:pt idx="1040">
                  <c:v>41513.011666666658</c:v>
                </c:pt>
                <c:pt idx="1041">
                  <c:v>41468.739999999991</c:v>
                </c:pt>
                <c:pt idx="1042">
                  <c:v>41424.468333333323</c:v>
                </c:pt>
                <c:pt idx="1043">
                  <c:v>41380.196666666656</c:v>
                </c:pt>
                <c:pt idx="1044">
                  <c:v>41335.924999999988</c:v>
                </c:pt>
                <c:pt idx="1045">
                  <c:v>41291.653333333321</c:v>
                </c:pt>
                <c:pt idx="1046">
                  <c:v>41247.381666666653</c:v>
                </c:pt>
                <c:pt idx="1047">
                  <c:v>41203.109999999986</c:v>
                </c:pt>
                <c:pt idx="1048">
                  <c:v>41158.838333333319</c:v>
                </c:pt>
                <c:pt idx="1049">
                  <c:v>41114.566666666651</c:v>
                </c:pt>
                <c:pt idx="1050">
                  <c:v>41070.294999999984</c:v>
                </c:pt>
                <c:pt idx="1051">
                  <c:v>41026.023333333316</c:v>
                </c:pt>
                <c:pt idx="1052">
                  <c:v>40981.751666666649</c:v>
                </c:pt>
                <c:pt idx="1053">
                  <c:v>40937.479999999981</c:v>
                </c:pt>
                <c:pt idx="1054">
                  <c:v>40893.208333333314</c:v>
                </c:pt>
                <c:pt idx="1055">
                  <c:v>40848.936666666646</c:v>
                </c:pt>
                <c:pt idx="1056">
                  <c:v>40804.664999999979</c:v>
                </c:pt>
                <c:pt idx="1057">
                  <c:v>40760.393333333312</c:v>
                </c:pt>
                <c:pt idx="1058">
                  <c:v>40716.121666666644</c:v>
                </c:pt>
                <c:pt idx="1059">
                  <c:v>40671.849999999977</c:v>
                </c:pt>
                <c:pt idx="1060">
                  <c:v>40627.578333333309</c:v>
                </c:pt>
                <c:pt idx="1061">
                  <c:v>40583.306666666642</c:v>
                </c:pt>
                <c:pt idx="1062">
                  <c:v>40539.034999999974</c:v>
                </c:pt>
                <c:pt idx="1063">
                  <c:v>40494.763333333307</c:v>
                </c:pt>
                <c:pt idx="1064">
                  <c:v>40450.49166666664</c:v>
                </c:pt>
                <c:pt idx="1065">
                  <c:v>40457.40666666664</c:v>
                </c:pt>
                <c:pt idx="1066">
                  <c:v>40524.948333333305</c:v>
                </c:pt>
                <c:pt idx="1067">
                  <c:v>40595.049999999974</c:v>
                </c:pt>
                <c:pt idx="1068">
                  <c:v>40667.25833333331</c:v>
                </c:pt>
                <c:pt idx="1069">
                  <c:v>40741.13333333331</c:v>
                </c:pt>
                <c:pt idx="1070">
                  <c:v>40816.141666666641</c:v>
                </c:pt>
                <c:pt idx="1071">
                  <c:v>40891.803333333308</c:v>
                </c:pt>
                <c:pt idx="1072">
                  <c:v>40967.638333333307</c:v>
                </c:pt>
                <c:pt idx="1073">
                  <c:v>41043.13999999997</c:v>
                </c:pt>
                <c:pt idx="1074">
                  <c:v>41117.721666666635</c:v>
                </c:pt>
                <c:pt idx="1075">
                  <c:v>41191.063333333303</c:v>
                </c:pt>
                <c:pt idx="1076">
                  <c:v>41262.604999999967</c:v>
                </c:pt>
                <c:pt idx="1077">
                  <c:v>41311.3258333333</c:v>
                </c:pt>
                <c:pt idx="1078">
                  <c:v>41377.747499999969</c:v>
                </c:pt>
                <c:pt idx="1079">
                  <c:v>41440.915833333303</c:v>
                </c:pt>
                <c:pt idx="1080">
                  <c:v>41500.364166666637</c:v>
                </c:pt>
                <c:pt idx="1081">
                  <c:v>41555.652499999967</c:v>
                </c:pt>
                <c:pt idx="1082">
                  <c:v>41606.407499999965</c:v>
                </c:pt>
                <c:pt idx="1083">
                  <c:v>41652.082499999968</c:v>
                </c:pt>
                <c:pt idx="1084">
                  <c:v>41692.477499999964</c:v>
                </c:pt>
                <c:pt idx="1085">
                  <c:v>41727.245833333298</c:v>
                </c:pt>
                <c:pt idx="1086">
                  <c:v>41755.894166666629</c:v>
                </c:pt>
                <c:pt idx="1087">
                  <c:v>41778.195833333295</c:v>
                </c:pt>
                <c:pt idx="1088">
                  <c:v>41793.950833333292</c:v>
                </c:pt>
                <c:pt idx="1089">
                  <c:v>41802.839166666628</c:v>
                </c:pt>
                <c:pt idx="1090">
                  <c:v>41784.146666666631</c:v>
                </c:pt>
                <c:pt idx="1091">
                  <c:v>41778.66166666663</c:v>
                </c:pt>
                <c:pt idx="1092">
                  <c:v>41765.776666666628</c:v>
                </c:pt>
                <c:pt idx="1093">
                  <c:v>41745.331666666629</c:v>
                </c:pt>
                <c:pt idx="1094">
                  <c:v>41717.28666666663</c:v>
                </c:pt>
                <c:pt idx="1095">
                  <c:v>41684.761666666629</c:v>
                </c:pt>
                <c:pt idx="1096">
                  <c:v>41651.596666666628</c:v>
                </c:pt>
                <c:pt idx="1097">
                  <c:v>41621.071666666627</c:v>
                </c:pt>
                <c:pt idx="1098">
                  <c:v>41601.039999999957</c:v>
                </c:pt>
                <c:pt idx="1099">
                  <c:v>41591.301666666623</c:v>
                </c:pt>
                <c:pt idx="1100">
                  <c:v>41591.723333333292</c:v>
                </c:pt>
                <c:pt idx="1101">
                  <c:v>41602.184999999961</c:v>
                </c:pt>
                <c:pt idx="1102">
                  <c:v>41622.366666666625</c:v>
                </c:pt>
                <c:pt idx="1103">
                  <c:v>41652.108333333294</c:v>
                </c:pt>
                <c:pt idx="1104">
                  <c:v>41690.99666666663</c:v>
                </c:pt>
                <c:pt idx="1105">
                  <c:v>41738.764999999963</c:v>
                </c:pt>
                <c:pt idx="1106">
                  <c:v>41795.0133333333</c:v>
                </c:pt>
                <c:pt idx="1107">
                  <c:v>41859.314999999966</c:v>
                </c:pt>
                <c:pt idx="1108">
                  <c:v>41931.149999999965</c:v>
                </c:pt>
                <c:pt idx="1109">
                  <c:v>42000</c:v>
                </c:pt>
                <c:pt idx="1110">
                  <c:v>42000</c:v>
                </c:pt>
                <c:pt idx="1111">
                  <c:v>42000</c:v>
                </c:pt>
                <c:pt idx="1112">
                  <c:v>42000</c:v>
                </c:pt>
                <c:pt idx="1113">
                  <c:v>42000</c:v>
                </c:pt>
                <c:pt idx="1114">
                  <c:v>42000</c:v>
                </c:pt>
                <c:pt idx="1115">
                  <c:v>42000</c:v>
                </c:pt>
                <c:pt idx="1116">
                  <c:v>42000</c:v>
                </c:pt>
                <c:pt idx="1117">
                  <c:v>42000</c:v>
                </c:pt>
                <c:pt idx="1118">
                  <c:v>42000</c:v>
                </c:pt>
                <c:pt idx="1119">
                  <c:v>42000</c:v>
                </c:pt>
                <c:pt idx="1120">
                  <c:v>42000</c:v>
                </c:pt>
                <c:pt idx="1121">
                  <c:v>42000</c:v>
                </c:pt>
                <c:pt idx="1122">
                  <c:v>42000</c:v>
                </c:pt>
                <c:pt idx="1123">
                  <c:v>42000</c:v>
                </c:pt>
                <c:pt idx="1124">
                  <c:v>42000</c:v>
                </c:pt>
                <c:pt idx="1125">
                  <c:v>42000</c:v>
                </c:pt>
                <c:pt idx="1126">
                  <c:v>42000</c:v>
                </c:pt>
                <c:pt idx="1127">
                  <c:v>41955.728333333333</c:v>
                </c:pt>
                <c:pt idx="1128">
                  <c:v>41911.456666666665</c:v>
                </c:pt>
                <c:pt idx="1129">
                  <c:v>41867.184999999998</c:v>
                </c:pt>
                <c:pt idx="1130">
                  <c:v>41822.91333333333</c:v>
                </c:pt>
                <c:pt idx="1131">
                  <c:v>41778.641666666663</c:v>
                </c:pt>
                <c:pt idx="1132">
                  <c:v>41734.369999999995</c:v>
                </c:pt>
                <c:pt idx="1133">
                  <c:v>41690.098333333328</c:v>
                </c:pt>
                <c:pt idx="1134">
                  <c:v>41645.82666666666</c:v>
                </c:pt>
                <c:pt idx="1135">
                  <c:v>41601.554999999993</c:v>
                </c:pt>
                <c:pt idx="1136">
                  <c:v>41557.283333333326</c:v>
                </c:pt>
                <c:pt idx="1137">
                  <c:v>41513.011666666658</c:v>
                </c:pt>
                <c:pt idx="1138">
                  <c:v>41468.739999999991</c:v>
                </c:pt>
                <c:pt idx="1139">
                  <c:v>41424.468333333323</c:v>
                </c:pt>
                <c:pt idx="1140">
                  <c:v>41380.196666666656</c:v>
                </c:pt>
                <c:pt idx="1141">
                  <c:v>41335.924999999988</c:v>
                </c:pt>
                <c:pt idx="1142">
                  <c:v>41291.653333333321</c:v>
                </c:pt>
                <c:pt idx="1143">
                  <c:v>41247.381666666653</c:v>
                </c:pt>
                <c:pt idx="1144">
                  <c:v>41203.109999999986</c:v>
                </c:pt>
                <c:pt idx="1145">
                  <c:v>41158.838333333319</c:v>
                </c:pt>
                <c:pt idx="1146">
                  <c:v>41114.566666666651</c:v>
                </c:pt>
                <c:pt idx="1147">
                  <c:v>41070.294999999984</c:v>
                </c:pt>
                <c:pt idx="1148">
                  <c:v>41026.023333333316</c:v>
                </c:pt>
                <c:pt idx="1149">
                  <c:v>40981.751666666649</c:v>
                </c:pt>
                <c:pt idx="1150">
                  <c:v>40937.479999999981</c:v>
                </c:pt>
                <c:pt idx="1151">
                  <c:v>40893.208333333314</c:v>
                </c:pt>
                <c:pt idx="1152">
                  <c:v>40848.936666666646</c:v>
                </c:pt>
                <c:pt idx="1153">
                  <c:v>40804.664999999979</c:v>
                </c:pt>
                <c:pt idx="1154">
                  <c:v>40760.393333333312</c:v>
                </c:pt>
                <c:pt idx="1155">
                  <c:v>40716.121666666644</c:v>
                </c:pt>
                <c:pt idx="1156">
                  <c:v>40671.849999999977</c:v>
                </c:pt>
                <c:pt idx="1157">
                  <c:v>40627.578333333309</c:v>
                </c:pt>
                <c:pt idx="1158">
                  <c:v>40583.306666666642</c:v>
                </c:pt>
                <c:pt idx="1159">
                  <c:v>40539.034999999974</c:v>
                </c:pt>
                <c:pt idx="1160">
                  <c:v>40494.763333333307</c:v>
                </c:pt>
                <c:pt idx="1161">
                  <c:v>40450.49166666664</c:v>
                </c:pt>
                <c:pt idx="1162">
                  <c:v>40515.579999999973</c:v>
                </c:pt>
                <c:pt idx="1163">
                  <c:v>40583.641666666641</c:v>
                </c:pt>
                <c:pt idx="1164">
                  <c:v>40654.209999999977</c:v>
                </c:pt>
                <c:pt idx="1165">
                  <c:v>40726.791666666642</c:v>
                </c:pt>
                <c:pt idx="1166">
                  <c:v>40800.919999999976</c:v>
                </c:pt>
                <c:pt idx="1167">
                  <c:v>40876.074999999975</c:v>
                </c:pt>
                <c:pt idx="1168">
                  <c:v>40951.856666666645</c:v>
                </c:pt>
                <c:pt idx="1169">
                  <c:v>41027.664999999979</c:v>
                </c:pt>
                <c:pt idx="1170">
                  <c:v>41103.033333333311</c:v>
                </c:pt>
                <c:pt idx="1171">
                  <c:v>41177.414999999979</c:v>
                </c:pt>
                <c:pt idx="1172">
                  <c:v>41250.436666666646</c:v>
                </c:pt>
                <c:pt idx="1173">
                  <c:v>41321.538333333316</c:v>
                </c:pt>
                <c:pt idx="1174">
                  <c:v>41390.279999999984</c:v>
                </c:pt>
                <c:pt idx="1175">
                  <c:v>41456.114999999983</c:v>
                </c:pt>
                <c:pt idx="1176">
                  <c:v>41518.589999999982</c:v>
                </c:pt>
                <c:pt idx="1177">
                  <c:v>41577.278333333314</c:v>
                </c:pt>
                <c:pt idx="1178">
                  <c:v>41631.739999999983</c:v>
                </c:pt>
                <c:pt idx="1179">
                  <c:v>41681.614999999983</c:v>
                </c:pt>
                <c:pt idx="1180">
                  <c:v>41726.343333333316</c:v>
                </c:pt>
                <c:pt idx="1181">
                  <c:v>41765.644999999982</c:v>
                </c:pt>
                <c:pt idx="1182">
                  <c:v>41778.739166666652</c:v>
                </c:pt>
                <c:pt idx="1183">
                  <c:v>41806.227499999986</c:v>
                </c:pt>
                <c:pt idx="1184">
                  <c:v>41827.329166666656</c:v>
                </c:pt>
                <c:pt idx="1185">
                  <c:v>41841.710833333324</c:v>
                </c:pt>
                <c:pt idx="1186">
                  <c:v>41849.252499999988</c:v>
                </c:pt>
                <c:pt idx="1187">
                  <c:v>41849.62083333332</c:v>
                </c:pt>
                <c:pt idx="1188">
                  <c:v>41842.722499999989</c:v>
                </c:pt>
                <c:pt idx="1189">
                  <c:v>41828.37083333332</c:v>
                </c:pt>
                <c:pt idx="1190">
                  <c:v>41806.485833333318</c:v>
                </c:pt>
                <c:pt idx="1191">
                  <c:v>41776.920833333315</c:v>
                </c:pt>
                <c:pt idx="1192">
                  <c:v>41744.249166666646</c:v>
                </c:pt>
                <c:pt idx="1193">
                  <c:v>41710.964166666643</c:v>
                </c:pt>
                <c:pt idx="1194">
                  <c:v>41682.452499999978</c:v>
                </c:pt>
                <c:pt idx="1195">
                  <c:v>41664.340833333314</c:v>
                </c:pt>
                <c:pt idx="1196">
                  <c:v>41656.575833333314</c:v>
                </c:pt>
                <c:pt idx="1197">
                  <c:v>41658.997499999983</c:v>
                </c:pt>
                <c:pt idx="1198">
                  <c:v>41671.365833333315</c:v>
                </c:pt>
                <c:pt idx="1199">
                  <c:v>41693.414166666647</c:v>
                </c:pt>
                <c:pt idx="1200">
                  <c:v>41724.942499999983</c:v>
                </c:pt>
                <c:pt idx="1201">
                  <c:v>41765.590833333314</c:v>
                </c:pt>
                <c:pt idx="1202">
                  <c:v>41815.025833333311</c:v>
                </c:pt>
                <c:pt idx="1203">
                  <c:v>41872.76749999998</c:v>
                </c:pt>
                <c:pt idx="1204">
                  <c:v>41938.522499999977</c:v>
                </c:pt>
                <c:pt idx="1205">
                  <c:v>42000</c:v>
                </c:pt>
                <c:pt idx="1206">
                  <c:v>42000</c:v>
                </c:pt>
                <c:pt idx="1207">
                  <c:v>42000</c:v>
                </c:pt>
                <c:pt idx="1208">
                  <c:v>42000</c:v>
                </c:pt>
                <c:pt idx="1209">
                  <c:v>42000</c:v>
                </c:pt>
                <c:pt idx="1210">
                  <c:v>42000</c:v>
                </c:pt>
                <c:pt idx="1211">
                  <c:v>42000</c:v>
                </c:pt>
                <c:pt idx="1212">
                  <c:v>42000</c:v>
                </c:pt>
                <c:pt idx="1213">
                  <c:v>42000</c:v>
                </c:pt>
                <c:pt idx="1214">
                  <c:v>42000</c:v>
                </c:pt>
                <c:pt idx="1215">
                  <c:v>42000</c:v>
                </c:pt>
                <c:pt idx="1216">
                  <c:v>42000</c:v>
                </c:pt>
                <c:pt idx="1217">
                  <c:v>42000</c:v>
                </c:pt>
                <c:pt idx="1218">
                  <c:v>42000</c:v>
                </c:pt>
                <c:pt idx="1219">
                  <c:v>42000</c:v>
                </c:pt>
                <c:pt idx="1220">
                  <c:v>42000</c:v>
                </c:pt>
                <c:pt idx="1221">
                  <c:v>42000</c:v>
                </c:pt>
                <c:pt idx="1222">
                  <c:v>42000</c:v>
                </c:pt>
                <c:pt idx="1223">
                  <c:v>42000</c:v>
                </c:pt>
                <c:pt idx="1224">
                  <c:v>41955.728333333333</c:v>
                </c:pt>
                <c:pt idx="1225">
                  <c:v>41911.456666666665</c:v>
                </c:pt>
                <c:pt idx="1226">
                  <c:v>41867.184999999998</c:v>
                </c:pt>
                <c:pt idx="1227">
                  <c:v>41822.91333333333</c:v>
                </c:pt>
                <c:pt idx="1228">
                  <c:v>41778.641666666663</c:v>
                </c:pt>
                <c:pt idx="1229">
                  <c:v>41734.369999999995</c:v>
                </c:pt>
                <c:pt idx="1230">
                  <c:v>41690.098333333328</c:v>
                </c:pt>
                <c:pt idx="1231">
                  <c:v>41645.82666666666</c:v>
                </c:pt>
                <c:pt idx="1232">
                  <c:v>41601.554999999993</c:v>
                </c:pt>
                <c:pt idx="1233">
                  <c:v>41557.283333333326</c:v>
                </c:pt>
                <c:pt idx="1234">
                  <c:v>41513.011666666658</c:v>
                </c:pt>
                <c:pt idx="1235">
                  <c:v>41468.739999999991</c:v>
                </c:pt>
                <c:pt idx="1236">
                  <c:v>41424.468333333323</c:v>
                </c:pt>
                <c:pt idx="1237">
                  <c:v>41380.196666666656</c:v>
                </c:pt>
                <c:pt idx="1238">
                  <c:v>41335.924999999988</c:v>
                </c:pt>
                <c:pt idx="1239">
                  <c:v>41291.653333333321</c:v>
                </c:pt>
                <c:pt idx="1240">
                  <c:v>41247.381666666653</c:v>
                </c:pt>
                <c:pt idx="1241">
                  <c:v>41203.109999999986</c:v>
                </c:pt>
                <c:pt idx="1242">
                  <c:v>41158.838333333319</c:v>
                </c:pt>
                <c:pt idx="1243">
                  <c:v>41114.566666666651</c:v>
                </c:pt>
                <c:pt idx="1244">
                  <c:v>41070.294999999984</c:v>
                </c:pt>
                <c:pt idx="1245">
                  <c:v>41026.023333333316</c:v>
                </c:pt>
                <c:pt idx="1246">
                  <c:v>40981.751666666649</c:v>
                </c:pt>
                <c:pt idx="1247">
                  <c:v>40937.479999999981</c:v>
                </c:pt>
                <c:pt idx="1248">
                  <c:v>40893.208333333314</c:v>
                </c:pt>
                <c:pt idx="1249">
                  <c:v>40848.936666666646</c:v>
                </c:pt>
                <c:pt idx="1250">
                  <c:v>40804.664999999979</c:v>
                </c:pt>
                <c:pt idx="1251">
                  <c:v>40760.393333333312</c:v>
                </c:pt>
                <c:pt idx="1252">
                  <c:v>40716.121666666644</c:v>
                </c:pt>
                <c:pt idx="1253">
                  <c:v>40671.849999999977</c:v>
                </c:pt>
                <c:pt idx="1254">
                  <c:v>40627.578333333309</c:v>
                </c:pt>
                <c:pt idx="1255">
                  <c:v>40583.306666666642</c:v>
                </c:pt>
                <c:pt idx="1256">
                  <c:v>40539.034999999974</c:v>
                </c:pt>
                <c:pt idx="1257">
                  <c:v>40494.763333333307</c:v>
                </c:pt>
                <c:pt idx="1258">
                  <c:v>40450.49166666664</c:v>
                </c:pt>
                <c:pt idx="1259">
                  <c:v>40516.153333333306</c:v>
                </c:pt>
                <c:pt idx="1260">
                  <c:v>40584.748333333308</c:v>
                </c:pt>
                <c:pt idx="1261">
                  <c:v>40655.716666666638</c:v>
                </c:pt>
                <c:pt idx="1262">
                  <c:v>40728.591666666638</c:v>
                </c:pt>
                <c:pt idx="1263">
                  <c:v>40802.919999999969</c:v>
                </c:pt>
                <c:pt idx="1264">
                  <c:v>40878.221666666635</c:v>
                </c:pt>
                <c:pt idx="1265">
                  <c:v>40954.016666666634</c:v>
                </c:pt>
                <c:pt idx="1266">
                  <c:v>41029.811666666632</c:v>
                </c:pt>
                <c:pt idx="1267">
                  <c:v>41105.033333333296</c:v>
                </c:pt>
                <c:pt idx="1268">
                  <c:v>41179.21499999996</c:v>
                </c:pt>
                <c:pt idx="1269">
                  <c:v>41251.889999999963</c:v>
                </c:pt>
                <c:pt idx="1270">
                  <c:v>41322.591666666631</c:v>
                </c:pt>
                <c:pt idx="1271">
                  <c:v>41390.773333333294</c:v>
                </c:pt>
                <c:pt idx="1272">
                  <c:v>41456.03499999996</c:v>
                </c:pt>
                <c:pt idx="1273">
                  <c:v>41517.789999999957</c:v>
                </c:pt>
                <c:pt idx="1274">
                  <c:v>41555.217499999955</c:v>
                </c:pt>
                <c:pt idx="1275">
                  <c:v>41608.812499999956</c:v>
                </c:pt>
                <c:pt idx="1276">
                  <c:v>41657.620833333291</c:v>
                </c:pt>
                <c:pt idx="1277">
                  <c:v>41701.389166666624</c:v>
                </c:pt>
                <c:pt idx="1278">
                  <c:v>41739.637499999961</c:v>
                </c:pt>
                <c:pt idx="1279">
                  <c:v>41772.09916666663</c:v>
                </c:pt>
                <c:pt idx="1280">
                  <c:v>41798.387499999961</c:v>
                </c:pt>
                <c:pt idx="1281">
                  <c:v>41818.195833333295</c:v>
                </c:pt>
                <c:pt idx="1282">
                  <c:v>41831.270833333292</c:v>
                </c:pt>
                <c:pt idx="1283">
                  <c:v>41837.452499999956</c:v>
                </c:pt>
                <c:pt idx="1284">
                  <c:v>41836.367499999957</c:v>
                </c:pt>
                <c:pt idx="1285">
                  <c:v>41827.989166666623</c:v>
                </c:pt>
                <c:pt idx="1286">
                  <c:v>41812.197499999958</c:v>
                </c:pt>
                <c:pt idx="1287">
                  <c:v>41788.872499999961</c:v>
                </c:pt>
                <c:pt idx="1288">
                  <c:v>41757.854166666628</c:v>
                </c:pt>
                <c:pt idx="1289">
                  <c:v>41725.102499999964</c:v>
                </c:pt>
                <c:pt idx="1290">
                  <c:v>41691.670833333301</c:v>
                </c:pt>
                <c:pt idx="1291">
                  <c:v>41665.1858333333</c:v>
                </c:pt>
                <c:pt idx="1292">
                  <c:v>41649.140833333302</c:v>
                </c:pt>
                <c:pt idx="1293">
                  <c:v>41643.322499999966</c:v>
                </c:pt>
                <c:pt idx="1294">
                  <c:v>41647.610833333296</c:v>
                </c:pt>
                <c:pt idx="1295">
                  <c:v>41661.73916666663</c:v>
                </c:pt>
                <c:pt idx="1296">
                  <c:v>41685.680833333296</c:v>
                </c:pt>
                <c:pt idx="1297">
                  <c:v>41718.995833333298</c:v>
                </c:pt>
                <c:pt idx="1298">
                  <c:v>41761.36416666663</c:v>
                </c:pt>
                <c:pt idx="1299">
                  <c:v>41812.439166666627</c:v>
                </c:pt>
                <c:pt idx="1300">
                  <c:v>41871.860833333296</c:v>
                </c:pt>
                <c:pt idx="1301">
                  <c:v>41939.109166666633</c:v>
                </c:pt>
                <c:pt idx="1302">
                  <c:v>42000</c:v>
                </c:pt>
                <c:pt idx="1303">
                  <c:v>42000</c:v>
                </c:pt>
                <c:pt idx="1304">
                  <c:v>42000</c:v>
                </c:pt>
                <c:pt idx="1305">
                  <c:v>42000</c:v>
                </c:pt>
                <c:pt idx="1306">
                  <c:v>42000</c:v>
                </c:pt>
                <c:pt idx="1307">
                  <c:v>42000</c:v>
                </c:pt>
                <c:pt idx="1308">
                  <c:v>42000</c:v>
                </c:pt>
                <c:pt idx="1309">
                  <c:v>42000</c:v>
                </c:pt>
                <c:pt idx="1310">
                  <c:v>42000</c:v>
                </c:pt>
                <c:pt idx="1311">
                  <c:v>42000</c:v>
                </c:pt>
                <c:pt idx="1312">
                  <c:v>42000</c:v>
                </c:pt>
                <c:pt idx="1313">
                  <c:v>42000</c:v>
                </c:pt>
                <c:pt idx="1314">
                  <c:v>42000</c:v>
                </c:pt>
                <c:pt idx="1315">
                  <c:v>42000</c:v>
                </c:pt>
                <c:pt idx="1316">
                  <c:v>42000</c:v>
                </c:pt>
                <c:pt idx="1317">
                  <c:v>42000</c:v>
                </c:pt>
                <c:pt idx="1318">
                  <c:v>42000</c:v>
                </c:pt>
                <c:pt idx="1319">
                  <c:v>42000</c:v>
                </c:pt>
                <c:pt idx="1320">
                  <c:v>42000</c:v>
                </c:pt>
                <c:pt idx="1321">
                  <c:v>41955.728333333333</c:v>
                </c:pt>
                <c:pt idx="1322">
                  <c:v>41911.456666666665</c:v>
                </c:pt>
                <c:pt idx="1323">
                  <c:v>41867.184999999998</c:v>
                </c:pt>
                <c:pt idx="1324">
                  <c:v>41822.91333333333</c:v>
                </c:pt>
                <c:pt idx="1325">
                  <c:v>41778.641666666663</c:v>
                </c:pt>
                <c:pt idx="1326">
                  <c:v>41734.369999999995</c:v>
                </c:pt>
                <c:pt idx="1327">
                  <c:v>41690.098333333328</c:v>
                </c:pt>
                <c:pt idx="1328">
                  <c:v>41645.82666666666</c:v>
                </c:pt>
                <c:pt idx="1329">
                  <c:v>41601.554999999993</c:v>
                </c:pt>
                <c:pt idx="1330">
                  <c:v>41557.283333333326</c:v>
                </c:pt>
                <c:pt idx="1331">
                  <c:v>41513.011666666658</c:v>
                </c:pt>
                <c:pt idx="1332">
                  <c:v>41468.739999999991</c:v>
                </c:pt>
                <c:pt idx="1333">
                  <c:v>41424.468333333323</c:v>
                </c:pt>
                <c:pt idx="1334">
                  <c:v>41380.196666666656</c:v>
                </c:pt>
                <c:pt idx="1335">
                  <c:v>41335.924999999988</c:v>
                </c:pt>
                <c:pt idx="1336">
                  <c:v>41291.653333333321</c:v>
                </c:pt>
                <c:pt idx="1337">
                  <c:v>41247.381666666653</c:v>
                </c:pt>
                <c:pt idx="1338">
                  <c:v>41203.109999999986</c:v>
                </c:pt>
                <c:pt idx="1339">
                  <c:v>41158.838333333319</c:v>
                </c:pt>
                <c:pt idx="1340">
                  <c:v>41114.566666666651</c:v>
                </c:pt>
                <c:pt idx="1341">
                  <c:v>41070.294999999984</c:v>
                </c:pt>
                <c:pt idx="1342">
                  <c:v>41026.023333333316</c:v>
                </c:pt>
                <c:pt idx="1343">
                  <c:v>40981.751666666649</c:v>
                </c:pt>
                <c:pt idx="1344">
                  <c:v>40937.479999999981</c:v>
                </c:pt>
                <c:pt idx="1345">
                  <c:v>40893.208333333314</c:v>
                </c:pt>
                <c:pt idx="1346">
                  <c:v>40848.936666666646</c:v>
                </c:pt>
                <c:pt idx="1347">
                  <c:v>40804.664999999979</c:v>
                </c:pt>
                <c:pt idx="1348">
                  <c:v>40760.393333333312</c:v>
                </c:pt>
                <c:pt idx="1349">
                  <c:v>40716.121666666644</c:v>
                </c:pt>
                <c:pt idx="1350">
                  <c:v>40671.849999999977</c:v>
                </c:pt>
                <c:pt idx="1351">
                  <c:v>40627.578333333309</c:v>
                </c:pt>
                <c:pt idx="1352">
                  <c:v>40583.306666666642</c:v>
                </c:pt>
                <c:pt idx="1353">
                  <c:v>40539.034999999974</c:v>
                </c:pt>
                <c:pt idx="1354">
                  <c:v>40494.763333333307</c:v>
                </c:pt>
                <c:pt idx="1355">
                  <c:v>40450.49166666664</c:v>
                </c:pt>
                <c:pt idx="1356">
                  <c:v>40516.926666666637</c:v>
                </c:pt>
                <c:pt idx="1357">
                  <c:v>40586.001666666634</c:v>
                </c:pt>
                <c:pt idx="1358">
                  <c:v>40657.383333333302</c:v>
                </c:pt>
                <c:pt idx="1359">
                  <c:v>40730.578333333302</c:v>
                </c:pt>
                <c:pt idx="1360">
                  <c:v>40805.199999999968</c:v>
                </c:pt>
                <c:pt idx="1361">
                  <c:v>40880.674999999967</c:v>
                </c:pt>
                <c:pt idx="1362">
                  <c:v>40956.469999999965</c:v>
                </c:pt>
                <c:pt idx="1363">
                  <c:v>41032.158333333296</c:v>
                </c:pt>
                <c:pt idx="1364">
                  <c:v>41107.24666666663</c:v>
                </c:pt>
                <c:pt idx="1365">
                  <c:v>41181.201666666631</c:v>
                </c:pt>
                <c:pt idx="1366">
                  <c:v>41253.569999999963</c:v>
                </c:pt>
                <c:pt idx="1367">
                  <c:v>41323.8183333333</c:v>
                </c:pt>
                <c:pt idx="1368">
                  <c:v>41391.453333333302</c:v>
                </c:pt>
                <c:pt idx="1369">
                  <c:v>41456.008333333302</c:v>
                </c:pt>
                <c:pt idx="1370">
                  <c:v>41517.083333333299</c:v>
                </c:pt>
                <c:pt idx="1371">
                  <c:v>41574.158333333296</c:v>
                </c:pt>
                <c:pt idx="1372">
                  <c:v>41626.859999999964</c:v>
                </c:pt>
                <c:pt idx="1373">
                  <c:v>41674.894999999968</c:v>
                </c:pt>
                <c:pt idx="1374">
                  <c:v>41717.6233333333</c:v>
                </c:pt>
                <c:pt idx="1375">
                  <c:v>41754.778333333299</c:v>
                </c:pt>
                <c:pt idx="1376">
                  <c:v>41785.999999999964</c:v>
                </c:pt>
                <c:pt idx="1377">
                  <c:v>41811.048333333296</c:v>
                </c:pt>
                <c:pt idx="1378">
                  <c:v>41829.563333333295</c:v>
                </c:pt>
                <c:pt idx="1379">
                  <c:v>41841.37166666663</c:v>
                </c:pt>
                <c:pt idx="1380">
                  <c:v>41846.166666666628</c:v>
                </c:pt>
                <c:pt idx="1381">
                  <c:v>41843.761666666629</c:v>
                </c:pt>
                <c:pt idx="1382">
                  <c:v>41834.03666666663</c:v>
                </c:pt>
                <c:pt idx="1383">
                  <c:v>41816.791666666628</c:v>
                </c:pt>
                <c:pt idx="1384">
                  <c:v>41791.973333333292</c:v>
                </c:pt>
                <c:pt idx="1385">
                  <c:v>41759.581666666621</c:v>
                </c:pt>
                <c:pt idx="1386">
                  <c:v>41726.669999999955</c:v>
                </c:pt>
                <c:pt idx="1387">
                  <c:v>41693.104999999952</c:v>
                </c:pt>
                <c:pt idx="1388">
                  <c:v>41668.633333333288</c:v>
                </c:pt>
                <c:pt idx="1389">
                  <c:v>41654.534999999953</c:v>
                </c:pt>
                <c:pt idx="1390">
                  <c:v>41650.689999999951</c:v>
                </c:pt>
                <c:pt idx="1391">
                  <c:v>41656.938333333288</c:v>
                </c:pt>
                <c:pt idx="1392">
                  <c:v>41673.053333333286</c:v>
                </c:pt>
                <c:pt idx="1393">
                  <c:v>41698.821666666619</c:v>
                </c:pt>
                <c:pt idx="1394">
                  <c:v>41733.896666666617</c:v>
                </c:pt>
                <c:pt idx="1395">
                  <c:v>41777.958333333285</c:v>
                </c:pt>
                <c:pt idx="1396">
                  <c:v>41830.673333333281</c:v>
                </c:pt>
                <c:pt idx="1397">
                  <c:v>41891.668333333284</c:v>
                </c:pt>
                <c:pt idx="1398">
                  <c:v>41960.38333333328</c:v>
                </c:pt>
                <c:pt idx="1399">
                  <c:v>42000</c:v>
                </c:pt>
                <c:pt idx="1400">
                  <c:v>42000</c:v>
                </c:pt>
                <c:pt idx="1401">
                  <c:v>42000</c:v>
                </c:pt>
                <c:pt idx="1402">
                  <c:v>42000</c:v>
                </c:pt>
                <c:pt idx="1403">
                  <c:v>42000</c:v>
                </c:pt>
                <c:pt idx="1404">
                  <c:v>42000</c:v>
                </c:pt>
                <c:pt idx="1405">
                  <c:v>42000</c:v>
                </c:pt>
                <c:pt idx="1406">
                  <c:v>42000</c:v>
                </c:pt>
                <c:pt idx="1407">
                  <c:v>42000</c:v>
                </c:pt>
                <c:pt idx="1408">
                  <c:v>42000</c:v>
                </c:pt>
                <c:pt idx="1409">
                  <c:v>42000</c:v>
                </c:pt>
                <c:pt idx="1410">
                  <c:v>42000</c:v>
                </c:pt>
                <c:pt idx="1411">
                  <c:v>42000</c:v>
                </c:pt>
                <c:pt idx="1412">
                  <c:v>42000</c:v>
                </c:pt>
                <c:pt idx="1413">
                  <c:v>42000</c:v>
                </c:pt>
                <c:pt idx="1414">
                  <c:v>42000</c:v>
                </c:pt>
                <c:pt idx="1415">
                  <c:v>42000</c:v>
                </c:pt>
                <c:pt idx="1416">
                  <c:v>42000</c:v>
                </c:pt>
                <c:pt idx="1417">
                  <c:v>41955.728333333333</c:v>
                </c:pt>
                <c:pt idx="1418">
                  <c:v>41911.456666666665</c:v>
                </c:pt>
                <c:pt idx="1419">
                  <c:v>41867.184999999998</c:v>
                </c:pt>
                <c:pt idx="1420">
                  <c:v>41822.91333333333</c:v>
                </c:pt>
                <c:pt idx="1421">
                  <c:v>41778.641666666663</c:v>
                </c:pt>
                <c:pt idx="1422">
                  <c:v>41734.369999999995</c:v>
                </c:pt>
                <c:pt idx="1423">
                  <c:v>41690.098333333328</c:v>
                </c:pt>
                <c:pt idx="1424">
                  <c:v>41645.82666666666</c:v>
                </c:pt>
                <c:pt idx="1425">
                  <c:v>41601.554999999993</c:v>
                </c:pt>
                <c:pt idx="1426">
                  <c:v>41557.283333333326</c:v>
                </c:pt>
                <c:pt idx="1427">
                  <c:v>41513.011666666658</c:v>
                </c:pt>
                <c:pt idx="1428">
                  <c:v>41468.739999999991</c:v>
                </c:pt>
                <c:pt idx="1429">
                  <c:v>41424.468333333323</c:v>
                </c:pt>
                <c:pt idx="1430">
                  <c:v>41380.196666666656</c:v>
                </c:pt>
                <c:pt idx="1431">
                  <c:v>41335.924999999988</c:v>
                </c:pt>
                <c:pt idx="1432">
                  <c:v>41291.653333333321</c:v>
                </c:pt>
                <c:pt idx="1433">
                  <c:v>41247.381666666653</c:v>
                </c:pt>
                <c:pt idx="1434">
                  <c:v>41203.109999999986</c:v>
                </c:pt>
                <c:pt idx="1435">
                  <c:v>41158.838333333319</c:v>
                </c:pt>
                <c:pt idx="1436">
                  <c:v>41114.566666666651</c:v>
                </c:pt>
                <c:pt idx="1437">
                  <c:v>41070.294999999984</c:v>
                </c:pt>
                <c:pt idx="1438">
                  <c:v>41026.023333333316</c:v>
                </c:pt>
                <c:pt idx="1439">
                  <c:v>40981.751666666649</c:v>
                </c:pt>
                <c:pt idx="1440">
                  <c:v>40937.479999999981</c:v>
                </c:pt>
              </c:numCache>
            </c:numRef>
          </c:val>
          <c:smooth val="0"/>
          <c:extLst>
            <c:ext xmlns:c16="http://schemas.microsoft.com/office/drawing/2014/chart" uri="{C3380CC4-5D6E-409C-BE32-E72D297353CC}">
              <c16:uniqueId val="{00000006-91FA-40C8-863F-7ADD93A923A0}"/>
            </c:ext>
          </c:extLst>
        </c:ser>
        <c:dLbls>
          <c:showLegendKey val="0"/>
          <c:showVal val="0"/>
          <c:showCatName val="0"/>
          <c:showSerName val="0"/>
          <c:showPercent val="0"/>
          <c:showBubbleSize val="0"/>
        </c:dLbls>
        <c:smooth val="0"/>
        <c:axId val="124986376"/>
        <c:axId val="124988936"/>
      </c:lineChart>
      <c:catAx>
        <c:axId val="124986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8936"/>
        <c:crosses val="autoZero"/>
        <c:auto val="1"/>
        <c:lblAlgn val="ctr"/>
        <c:lblOffset val="100"/>
        <c:noMultiLvlLbl val="0"/>
      </c:catAx>
      <c:valAx>
        <c:axId val="124988936"/>
        <c:scaling>
          <c:orientation val="minMax"/>
          <c:max val="45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Capacity (mWh)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6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'Power plot - Main mission'!$E$1</c:f>
              <c:strCache>
                <c:ptCount val="1"/>
                <c:pt idx="0">
                  <c:v>Net power
(mW)</c:v>
                </c:pt>
              </c:strCache>
            </c:strRef>
          </c:tx>
          <c:spPr>
            <a:ln w="28575" cap="rnd">
              <a:solidFill>
                <a:schemeClr val="accent1"/>
              </a:solidFill>
              <a:round/>
            </a:ln>
            <a:effectLst/>
          </c:spPr>
          <c:marker>
            <c:symbol val="none"/>
          </c:marker>
          <c:val>
            <c:numRef>
              <c:f>'Power plot - Main mission'!$E$2:$E$1442</c:f>
              <c:numCache>
                <c:formatCode>0.00</c:formatCode>
                <c:ptCount val="1441"/>
                <c:pt idx="0">
                  <c:v>4030.1000000000004</c:v>
                </c:pt>
                <c:pt idx="1">
                  <c:v>4187.7</c:v>
                </c:pt>
                <c:pt idx="2">
                  <c:v>4318.8999999999996</c:v>
                </c:pt>
                <c:pt idx="3">
                  <c:v>4419.7000000000007</c:v>
                </c:pt>
                <c:pt idx="4">
                  <c:v>4504.5</c:v>
                </c:pt>
                <c:pt idx="5">
                  <c:v>4534.9000000000005</c:v>
                </c:pt>
                <c:pt idx="6">
                  <c:v>4550.0999999999995</c:v>
                </c:pt>
                <c:pt idx="7">
                  <c:v>4533.3</c:v>
                </c:pt>
                <c:pt idx="8">
                  <c:v>4486.8999999999996</c:v>
                </c:pt>
                <c:pt idx="9">
                  <c:v>4410.8999999999996</c:v>
                </c:pt>
                <c:pt idx="10">
                  <c:v>4304.5</c:v>
                </c:pt>
                <c:pt idx="11">
                  <c:v>4168.5</c:v>
                </c:pt>
                <c:pt idx="12">
                  <c:v>4006.0999999999995</c:v>
                </c:pt>
                <c:pt idx="13">
                  <c:v>3813.2999999999993</c:v>
                </c:pt>
                <c:pt idx="14">
                  <c:v>3594.0999999999995</c:v>
                </c:pt>
                <c:pt idx="15">
                  <c:v>3346.8999999999996</c:v>
                </c:pt>
                <c:pt idx="16">
                  <c:v>3074.8999999999996</c:v>
                </c:pt>
                <c:pt idx="17">
                  <c:v>2782.9000000000005</c:v>
                </c:pt>
                <c:pt idx="18">
                  <c:v>2462.8999999999996</c:v>
                </c:pt>
                <c:pt idx="19">
                  <c:v>2124.5</c:v>
                </c:pt>
                <c:pt idx="20">
                  <c:v>1762.0999999999995</c:v>
                </c:pt>
                <c:pt idx="21">
                  <c:v>1384.5</c:v>
                </c:pt>
                <c:pt idx="22">
                  <c:v>980.5</c:v>
                </c:pt>
                <c:pt idx="23">
                  <c:v>578.89999999999964</c:v>
                </c:pt>
                <c:pt idx="24">
                  <c:v>155.69999999999982</c:v>
                </c:pt>
                <c:pt idx="25">
                  <c:v>-277.90000000000009</c:v>
                </c:pt>
                <c:pt idx="26">
                  <c:v>-723.50000000000023</c:v>
                </c:pt>
                <c:pt idx="27">
                  <c:v>-1174.7</c:v>
                </c:pt>
                <c:pt idx="28">
                  <c:v>-1631.5000000000002</c:v>
                </c:pt>
                <c:pt idx="29">
                  <c:v>-1951.5000000000002</c:v>
                </c:pt>
                <c:pt idx="30">
                  <c:v>-1989.1000000000004</c:v>
                </c:pt>
                <c:pt idx="31">
                  <c:v>-1904.3000000000002</c:v>
                </c:pt>
                <c:pt idx="32">
                  <c:v>-1277.1000000000001</c:v>
                </c:pt>
                <c:pt idx="33">
                  <c:v>-658.70000000000027</c:v>
                </c:pt>
                <c:pt idx="34">
                  <c:v>-45.100000000000364</c:v>
                </c:pt>
                <c:pt idx="35">
                  <c:v>555.69999999999936</c:v>
                </c:pt>
                <c:pt idx="36">
                  <c:v>1148.5</c:v>
                </c:pt>
                <c:pt idx="37">
                  <c:v>1716.5</c:v>
                </c:pt>
                <c:pt idx="38">
                  <c:v>2275.6999999999998</c:v>
                </c:pt>
                <c:pt idx="39">
                  <c:v>2805.3</c:v>
                </c:pt>
                <c:pt idx="40">
                  <c:v>3315.7</c:v>
                </c:pt>
                <c:pt idx="41">
                  <c:v>3802.1000000000004</c:v>
                </c:pt>
                <c:pt idx="42">
                  <c:v>4259.7</c:v>
                </c:pt>
                <c:pt idx="43">
                  <c:v>4686.8999999999996</c:v>
                </c:pt>
                <c:pt idx="44">
                  <c:v>5086.1000000000004</c:v>
                </c:pt>
                <c:pt idx="45">
                  <c:v>5451.7</c:v>
                </c:pt>
                <c:pt idx="46">
                  <c:v>5782.0999999999995</c:v>
                </c:pt>
                <c:pt idx="47">
                  <c:v>6078.9000000000005</c:v>
                </c:pt>
                <c:pt idx="48">
                  <c:v>6337.3</c:v>
                </c:pt>
                <c:pt idx="49">
                  <c:v>6558.9000000000005</c:v>
                </c:pt>
                <c:pt idx="50">
                  <c:v>6740.5000000000009</c:v>
                </c:pt>
                <c:pt idx="51">
                  <c:v>6879.7</c:v>
                </c:pt>
                <c:pt idx="52">
                  <c:v>6983.7</c:v>
                </c:pt>
                <c:pt idx="53">
                  <c:v>7043.7</c:v>
                </c:pt>
                <c:pt idx="54">
                  <c:v>7064.4999999999991</c:v>
                </c:pt>
                <c:pt idx="55">
                  <c:v>7042.9000000000005</c:v>
                </c:pt>
                <c:pt idx="56">
                  <c:v>6981.3</c:v>
                </c:pt>
                <c:pt idx="57">
                  <c:v>6878.9000000000005</c:v>
                </c:pt>
                <c:pt idx="58">
                  <c:v>6735.7</c:v>
                </c:pt>
                <c:pt idx="59">
                  <c:v>6552.4999999999991</c:v>
                </c:pt>
                <c:pt idx="60">
                  <c:v>6330.9000000000005</c:v>
                </c:pt>
                <c:pt idx="61">
                  <c:v>-2656.3</c:v>
                </c:pt>
                <c:pt idx="62">
                  <c:v>-2656.3</c:v>
                </c:pt>
                <c:pt idx="63">
                  <c:v>-2656.3</c:v>
                </c:pt>
                <c:pt idx="64">
                  <c:v>-2656.3</c:v>
                </c:pt>
                <c:pt idx="65">
                  <c:v>-2656.3</c:v>
                </c:pt>
                <c:pt idx="66">
                  <c:v>-2656.3</c:v>
                </c:pt>
                <c:pt idx="67">
                  <c:v>-2656.3</c:v>
                </c:pt>
                <c:pt idx="68">
                  <c:v>-2656.3</c:v>
                </c:pt>
                <c:pt idx="69">
                  <c:v>-2656.3</c:v>
                </c:pt>
                <c:pt idx="70">
                  <c:v>-2656.3</c:v>
                </c:pt>
                <c:pt idx="71">
                  <c:v>-2656.3</c:v>
                </c:pt>
                <c:pt idx="72">
                  <c:v>-2656.3</c:v>
                </c:pt>
                <c:pt idx="73">
                  <c:v>-2656.3</c:v>
                </c:pt>
                <c:pt idx="74">
                  <c:v>-2656.3</c:v>
                </c:pt>
                <c:pt idx="75">
                  <c:v>-2656.3</c:v>
                </c:pt>
                <c:pt idx="76">
                  <c:v>-2656.3</c:v>
                </c:pt>
                <c:pt idx="77">
                  <c:v>-2656.3</c:v>
                </c:pt>
                <c:pt idx="78">
                  <c:v>-2656.3</c:v>
                </c:pt>
                <c:pt idx="79">
                  <c:v>-2656.3</c:v>
                </c:pt>
                <c:pt idx="80">
                  <c:v>-2656.3</c:v>
                </c:pt>
                <c:pt idx="81">
                  <c:v>-2656.3</c:v>
                </c:pt>
                <c:pt idx="82">
                  <c:v>-2656.3</c:v>
                </c:pt>
                <c:pt idx="83">
                  <c:v>-2656.3</c:v>
                </c:pt>
                <c:pt idx="84">
                  <c:v>-2656.3</c:v>
                </c:pt>
                <c:pt idx="85">
                  <c:v>-2656.3</c:v>
                </c:pt>
                <c:pt idx="86">
                  <c:v>-2656.3</c:v>
                </c:pt>
                <c:pt idx="87">
                  <c:v>-2656.3</c:v>
                </c:pt>
                <c:pt idx="88">
                  <c:v>-2656.3</c:v>
                </c:pt>
                <c:pt idx="89">
                  <c:v>-2656.3</c:v>
                </c:pt>
                <c:pt idx="90">
                  <c:v>-2656.3</c:v>
                </c:pt>
                <c:pt idx="91">
                  <c:v>-2656.3</c:v>
                </c:pt>
                <c:pt idx="92">
                  <c:v>-2656.3</c:v>
                </c:pt>
                <c:pt idx="93">
                  <c:v>-2656.3</c:v>
                </c:pt>
                <c:pt idx="94">
                  <c:v>-2656.3</c:v>
                </c:pt>
                <c:pt idx="95">
                  <c:v>-2656.3</c:v>
                </c:pt>
                <c:pt idx="96">
                  <c:v>3883.7000000000007</c:v>
                </c:pt>
                <c:pt idx="97">
                  <c:v>4062.8999999999987</c:v>
                </c:pt>
                <c:pt idx="98">
                  <c:v>4215.7</c:v>
                </c:pt>
                <c:pt idx="99">
                  <c:v>4340.5</c:v>
                </c:pt>
                <c:pt idx="100">
                  <c:v>4436.4999999999991</c:v>
                </c:pt>
                <c:pt idx="101">
                  <c:v>4504.5</c:v>
                </c:pt>
                <c:pt idx="102">
                  <c:v>4540.5</c:v>
                </c:pt>
                <c:pt idx="103">
                  <c:v>4549.2999999999993</c:v>
                </c:pt>
                <c:pt idx="104">
                  <c:v>4526.0999999999995</c:v>
                </c:pt>
                <c:pt idx="105">
                  <c:v>4474.1000000000004</c:v>
                </c:pt>
                <c:pt idx="106">
                  <c:v>4394.8999999999996</c:v>
                </c:pt>
                <c:pt idx="107">
                  <c:v>4281.3</c:v>
                </c:pt>
                <c:pt idx="108">
                  <c:v>4141.3</c:v>
                </c:pt>
                <c:pt idx="109">
                  <c:v>3969.3</c:v>
                </c:pt>
                <c:pt idx="110">
                  <c:v>3773.3</c:v>
                </c:pt>
                <c:pt idx="111">
                  <c:v>3548.5</c:v>
                </c:pt>
                <c:pt idx="112">
                  <c:v>3297.3</c:v>
                </c:pt>
                <c:pt idx="113">
                  <c:v>3022.0999999999995</c:v>
                </c:pt>
                <c:pt idx="114">
                  <c:v>2720.5</c:v>
                </c:pt>
                <c:pt idx="115">
                  <c:v>2398.8999999999996</c:v>
                </c:pt>
                <c:pt idx="116">
                  <c:v>2055.6999999999998</c:v>
                </c:pt>
                <c:pt idx="117">
                  <c:v>1691.6999999999998</c:v>
                </c:pt>
                <c:pt idx="118">
                  <c:v>1309.2999999999997</c:v>
                </c:pt>
                <c:pt idx="119">
                  <c:v>910.89999999999964</c:v>
                </c:pt>
                <c:pt idx="120">
                  <c:v>499.69999999999982</c:v>
                </c:pt>
                <c:pt idx="121">
                  <c:v>71.699999999999818</c:v>
                </c:pt>
                <c:pt idx="122">
                  <c:v>-364.30000000000018</c:v>
                </c:pt>
                <c:pt idx="123">
                  <c:v>-806.70000000000027</c:v>
                </c:pt>
                <c:pt idx="124">
                  <c:v>-1259.5000000000002</c:v>
                </c:pt>
                <c:pt idx="125">
                  <c:v>-1718.7000000000003</c:v>
                </c:pt>
                <c:pt idx="126">
                  <c:v>-1959.5000000000002</c:v>
                </c:pt>
                <c:pt idx="127">
                  <c:v>-1997.1000000000004</c:v>
                </c:pt>
                <c:pt idx="128">
                  <c:v>-1784.3000000000002</c:v>
                </c:pt>
                <c:pt idx="129">
                  <c:v>-1157.1000000000001</c:v>
                </c:pt>
                <c:pt idx="130">
                  <c:v>-538.70000000000027</c:v>
                </c:pt>
                <c:pt idx="131">
                  <c:v>71.699999999999818</c:v>
                </c:pt>
                <c:pt idx="132">
                  <c:v>670.09999999999991</c:v>
                </c:pt>
                <c:pt idx="133">
                  <c:v>1262.0999999999995</c:v>
                </c:pt>
                <c:pt idx="134">
                  <c:v>1824.5</c:v>
                </c:pt>
                <c:pt idx="135">
                  <c:v>2374.8999999999996</c:v>
                </c:pt>
                <c:pt idx="136">
                  <c:v>2906.8999999999996</c:v>
                </c:pt>
                <c:pt idx="137">
                  <c:v>3410.8999999999996</c:v>
                </c:pt>
                <c:pt idx="138">
                  <c:v>3892.5</c:v>
                </c:pt>
                <c:pt idx="139">
                  <c:v>4342.9000000000005</c:v>
                </c:pt>
                <c:pt idx="140">
                  <c:v>4766.8999999999996</c:v>
                </c:pt>
                <c:pt idx="141">
                  <c:v>5158.8999999999996</c:v>
                </c:pt>
                <c:pt idx="142">
                  <c:v>5519.7000000000007</c:v>
                </c:pt>
                <c:pt idx="143">
                  <c:v>5842.0999999999995</c:v>
                </c:pt>
                <c:pt idx="144">
                  <c:v>6130.9000000000005</c:v>
                </c:pt>
                <c:pt idx="145">
                  <c:v>6382.8999999999987</c:v>
                </c:pt>
                <c:pt idx="146">
                  <c:v>6595.7</c:v>
                </c:pt>
                <c:pt idx="147">
                  <c:v>6770.9000000000005</c:v>
                </c:pt>
                <c:pt idx="148">
                  <c:v>6902.9000000000005</c:v>
                </c:pt>
                <c:pt idx="149">
                  <c:v>6994.0999999999995</c:v>
                </c:pt>
                <c:pt idx="150">
                  <c:v>7051.7</c:v>
                </c:pt>
                <c:pt idx="151">
                  <c:v>7062.0999999999995</c:v>
                </c:pt>
                <c:pt idx="152">
                  <c:v>5804.05</c:v>
                </c:pt>
                <c:pt idx="153">
                  <c:v>6943.7</c:v>
                </c:pt>
                <c:pt idx="154">
                  <c:v>6852.4999999999991</c:v>
                </c:pt>
                <c:pt idx="155">
                  <c:v>6702.0999999999995</c:v>
                </c:pt>
                <c:pt idx="156">
                  <c:v>6511.7</c:v>
                </c:pt>
                <c:pt idx="157">
                  <c:v>6282.8999999999987</c:v>
                </c:pt>
                <c:pt idx="158">
                  <c:v>-2656.3</c:v>
                </c:pt>
                <c:pt idx="159">
                  <c:v>-2656.3</c:v>
                </c:pt>
                <c:pt idx="160">
                  <c:v>-2656.3</c:v>
                </c:pt>
                <c:pt idx="161">
                  <c:v>-2656.3</c:v>
                </c:pt>
                <c:pt idx="162">
                  <c:v>-2656.3</c:v>
                </c:pt>
                <c:pt idx="163">
                  <c:v>-2656.3</c:v>
                </c:pt>
                <c:pt idx="164">
                  <c:v>-2656.3</c:v>
                </c:pt>
                <c:pt idx="165">
                  <c:v>-2656.3</c:v>
                </c:pt>
                <c:pt idx="166">
                  <c:v>-2656.3</c:v>
                </c:pt>
                <c:pt idx="167">
                  <c:v>-2656.3</c:v>
                </c:pt>
                <c:pt idx="168">
                  <c:v>-2656.3</c:v>
                </c:pt>
                <c:pt idx="169">
                  <c:v>-2656.3</c:v>
                </c:pt>
                <c:pt idx="170">
                  <c:v>-2656.3</c:v>
                </c:pt>
                <c:pt idx="171">
                  <c:v>-2656.3</c:v>
                </c:pt>
                <c:pt idx="172">
                  <c:v>-2656.3</c:v>
                </c:pt>
                <c:pt idx="173">
                  <c:v>-2656.3</c:v>
                </c:pt>
                <c:pt idx="174">
                  <c:v>-2656.3</c:v>
                </c:pt>
                <c:pt idx="175">
                  <c:v>-2656.3</c:v>
                </c:pt>
                <c:pt idx="176">
                  <c:v>-2656.3</c:v>
                </c:pt>
                <c:pt idx="177">
                  <c:v>-2656.3</c:v>
                </c:pt>
                <c:pt idx="178">
                  <c:v>-2656.3</c:v>
                </c:pt>
                <c:pt idx="179">
                  <c:v>-2656.3</c:v>
                </c:pt>
                <c:pt idx="180">
                  <c:v>-2656.3</c:v>
                </c:pt>
                <c:pt idx="181">
                  <c:v>-2656.3</c:v>
                </c:pt>
                <c:pt idx="182">
                  <c:v>-2656.3</c:v>
                </c:pt>
                <c:pt idx="183">
                  <c:v>-2656.3</c:v>
                </c:pt>
                <c:pt idx="184">
                  <c:v>-2656.3</c:v>
                </c:pt>
                <c:pt idx="185">
                  <c:v>-2656.3</c:v>
                </c:pt>
                <c:pt idx="186">
                  <c:v>-2656.3</c:v>
                </c:pt>
                <c:pt idx="187">
                  <c:v>-2656.3</c:v>
                </c:pt>
                <c:pt idx="188">
                  <c:v>-2656.3</c:v>
                </c:pt>
                <c:pt idx="189">
                  <c:v>-2656.3</c:v>
                </c:pt>
                <c:pt idx="190">
                  <c:v>-2656.3</c:v>
                </c:pt>
                <c:pt idx="191">
                  <c:v>-2656.3</c:v>
                </c:pt>
                <c:pt idx="192">
                  <c:v>-2656.3</c:v>
                </c:pt>
                <c:pt idx="193">
                  <c:v>3918.8999999999996</c:v>
                </c:pt>
                <c:pt idx="194">
                  <c:v>4093.2999999999993</c:v>
                </c:pt>
                <c:pt idx="195">
                  <c:v>4242.0999999999995</c:v>
                </c:pt>
                <c:pt idx="196">
                  <c:v>4360.5000000000009</c:v>
                </c:pt>
                <c:pt idx="197">
                  <c:v>4452.4999999999991</c:v>
                </c:pt>
                <c:pt idx="198">
                  <c:v>4517.3</c:v>
                </c:pt>
                <c:pt idx="199">
                  <c:v>4545.3</c:v>
                </c:pt>
                <c:pt idx="200">
                  <c:v>4546.0999999999995</c:v>
                </c:pt>
                <c:pt idx="201">
                  <c:v>4518.8999999999996</c:v>
                </c:pt>
                <c:pt idx="202">
                  <c:v>4461.3</c:v>
                </c:pt>
                <c:pt idx="203">
                  <c:v>4371.7</c:v>
                </c:pt>
                <c:pt idx="204">
                  <c:v>4257.2999999999993</c:v>
                </c:pt>
                <c:pt idx="205">
                  <c:v>4109.3</c:v>
                </c:pt>
                <c:pt idx="206">
                  <c:v>3935.7</c:v>
                </c:pt>
                <c:pt idx="207">
                  <c:v>3730.8999999999996</c:v>
                </c:pt>
                <c:pt idx="208">
                  <c:v>3502.8999999999996</c:v>
                </c:pt>
                <c:pt idx="209">
                  <c:v>3246.0999999999995</c:v>
                </c:pt>
                <c:pt idx="210">
                  <c:v>2966.0999999999995</c:v>
                </c:pt>
                <c:pt idx="211">
                  <c:v>2661.3</c:v>
                </c:pt>
                <c:pt idx="212">
                  <c:v>2334.1000000000004</c:v>
                </c:pt>
                <c:pt idx="213">
                  <c:v>1986.8999999999996</c:v>
                </c:pt>
                <c:pt idx="214">
                  <c:v>1618.8999999999996</c:v>
                </c:pt>
                <c:pt idx="215">
                  <c:v>1237.2999999999997</c:v>
                </c:pt>
                <c:pt idx="216">
                  <c:v>834.89999999999964</c:v>
                </c:pt>
                <c:pt idx="217">
                  <c:v>416.5</c:v>
                </c:pt>
                <c:pt idx="218">
                  <c:v>-10.700000000000273</c:v>
                </c:pt>
                <c:pt idx="219">
                  <c:v>-448.30000000000018</c:v>
                </c:pt>
                <c:pt idx="220">
                  <c:v>-896.3</c:v>
                </c:pt>
                <c:pt idx="221">
                  <c:v>-1348.3000000000002</c:v>
                </c:pt>
                <c:pt idx="222">
                  <c:v>-1806.7000000000003</c:v>
                </c:pt>
                <c:pt idx="223">
                  <c:v>-1965.9</c:v>
                </c:pt>
                <c:pt idx="224">
                  <c:v>-2004.3000000000002</c:v>
                </c:pt>
                <c:pt idx="225">
                  <c:v>-1662.7000000000003</c:v>
                </c:pt>
                <c:pt idx="226">
                  <c:v>-1038.7000000000003</c:v>
                </c:pt>
                <c:pt idx="227">
                  <c:v>-420.30000000000018</c:v>
                </c:pt>
                <c:pt idx="228">
                  <c:v>-1044.75</c:v>
                </c:pt>
                <c:pt idx="229">
                  <c:v>785.29999999999927</c:v>
                </c:pt>
                <c:pt idx="230">
                  <c:v>1364.4999999999995</c:v>
                </c:pt>
                <c:pt idx="231">
                  <c:v>1932.5</c:v>
                </c:pt>
                <c:pt idx="232">
                  <c:v>2478.8999999999996</c:v>
                </c:pt>
                <c:pt idx="233">
                  <c:v>3003.7</c:v>
                </c:pt>
                <c:pt idx="234">
                  <c:v>3506.1000000000004</c:v>
                </c:pt>
                <c:pt idx="235">
                  <c:v>3980.4999999999991</c:v>
                </c:pt>
                <c:pt idx="236">
                  <c:v>4426.8999999999987</c:v>
                </c:pt>
                <c:pt idx="237">
                  <c:v>4845.3</c:v>
                </c:pt>
                <c:pt idx="238">
                  <c:v>5230.1000000000004</c:v>
                </c:pt>
                <c:pt idx="239">
                  <c:v>5584.4999999999991</c:v>
                </c:pt>
                <c:pt idx="240">
                  <c:v>4672.8499999999995</c:v>
                </c:pt>
                <c:pt idx="241">
                  <c:v>6182.0999999999995</c:v>
                </c:pt>
                <c:pt idx="242">
                  <c:v>6427.7</c:v>
                </c:pt>
                <c:pt idx="243">
                  <c:v>6631.7</c:v>
                </c:pt>
                <c:pt idx="244">
                  <c:v>6800.4999999999991</c:v>
                </c:pt>
                <c:pt idx="245">
                  <c:v>6925.3</c:v>
                </c:pt>
                <c:pt idx="246">
                  <c:v>7013.3</c:v>
                </c:pt>
                <c:pt idx="247">
                  <c:v>7056.4999999999991</c:v>
                </c:pt>
                <c:pt idx="248">
                  <c:v>7061.3</c:v>
                </c:pt>
                <c:pt idx="249">
                  <c:v>7023.7</c:v>
                </c:pt>
                <c:pt idx="250">
                  <c:v>6946.8999999999987</c:v>
                </c:pt>
                <c:pt idx="251">
                  <c:v>6826.8999999999987</c:v>
                </c:pt>
                <c:pt idx="252">
                  <c:v>6669.3</c:v>
                </c:pt>
                <c:pt idx="253">
                  <c:v>6470.9000000000005</c:v>
                </c:pt>
                <c:pt idx="254">
                  <c:v>6234.0999999999995</c:v>
                </c:pt>
                <c:pt idx="255">
                  <c:v>-2656.3</c:v>
                </c:pt>
                <c:pt idx="256">
                  <c:v>-2656.3</c:v>
                </c:pt>
                <c:pt idx="257">
                  <c:v>-2656.3</c:v>
                </c:pt>
                <c:pt idx="258">
                  <c:v>-2656.3</c:v>
                </c:pt>
                <c:pt idx="259">
                  <c:v>-2656.3</c:v>
                </c:pt>
                <c:pt idx="260">
                  <c:v>-2656.3</c:v>
                </c:pt>
                <c:pt idx="261">
                  <c:v>-2656.3</c:v>
                </c:pt>
                <c:pt idx="262">
                  <c:v>-2656.3</c:v>
                </c:pt>
                <c:pt idx="263">
                  <c:v>-2656.3</c:v>
                </c:pt>
                <c:pt idx="264">
                  <c:v>-2656.3</c:v>
                </c:pt>
                <c:pt idx="265">
                  <c:v>-2656.3</c:v>
                </c:pt>
                <c:pt idx="266">
                  <c:v>-2656.3</c:v>
                </c:pt>
                <c:pt idx="267">
                  <c:v>-2656.3</c:v>
                </c:pt>
                <c:pt idx="268">
                  <c:v>-2656.3</c:v>
                </c:pt>
                <c:pt idx="269">
                  <c:v>-2656.3</c:v>
                </c:pt>
                <c:pt idx="270">
                  <c:v>-2656.3</c:v>
                </c:pt>
                <c:pt idx="271">
                  <c:v>-2656.3</c:v>
                </c:pt>
                <c:pt idx="272">
                  <c:v>-2656.3</c:v>
                </c:pt>
                <c:pt idx="273">
                  <c:v>-2656.3</c:v>
                </c:pt>
                <c:pt idx="274">
                  <c:v>-2656.3</c:v>
                </c:pt>
                <c:pt idx="275">
                  <c:v>-2656.3</c:v>
                </c:pt>
                <c:pt idx="276">
                  <c:v>-2656.3</c:v>
                </c:pt>
                <c:pt idx="277">
                  <c:v>-2656.3</c:v>
                </c:pt>
                <c:pt idx="278">
                  <c:v>-2656.3</c:v>
                </c:pt>
                <c:pt idx="279">
                  <c:v>-2656.3</c:v>
                </c:pt>
                <c:pt idx="280">
                  <c:v>-2656.3</c:v>
                </c:pt>
                <c:pt idx="281">
                  <c:v>-2656.3</c:v>
                </c:pt>
                <c:pt idx="282">
                  <c:v>-2656.3</c:v>
                </c:pt>
                <c:pt idx="283">
                  <c:v>-2656.3</c:v>
                </c:pt>
                <c:pt idx="284">
                  <c:v>-2656.3</c:v>
                </c:pt>
                <c:pt idx="285">
                  <c:v>-2656.3</c:v>
                </c:pt>
                <c:pt idx="286">
                  <c:v>-2656.3</c:v>
                </c:pt>
                <c:pt idx="287">
                  <c:v>-2656.3</c:v>
                </c:pt>
                <c:pt idx="288">
                  <c:v>-2656.3</c:v>
                </c:pt>
                <c:pt idx="289">
                  <c:v>-2656.3</c:v>
                </c:pt>
                <c:pt idx="290">
                  <c:v>3954.8999999999996</c:v>
                </c:pt>
                <c:pt idx="291">
                  <c:v>4124.5000000000009</c:v>
                </c:pt>
                <c:pt idx="292">
                  <c:v>4266.1000000000004</c:v>
                </c:pt>
                <c:pt idx="293">
                  <c:v>4379.7</c:v>
                </c:pt>
                <c:pt idx="294">
                  <c:v>4466.8999999999996</c:v>
                </c:pt>
                <c:pt idx="295">
                  <c:v>4522.8999999999996</c:v>
                </c:pt>
                <c:pt idx="296">
                  <c:v>4546.8999999999996</c:v>
                </c:pt>
                <c:pt idx="297">
                  <c:v>4544.4999999999991</c:v>
                </c:pt>
                <c:pt idx="298">
                  <c:v>4510.8999999999996</c:v>
                </c:pt>
                <c:pt idx="299">
                  <c:v>4446.8999999999996</c:v>
                </c:pt>
                <c:pt idx="300">
                  <c:v>4354.8999999999996</c:v>
                </c:pt>
                <c:pt idx="301">
                  <c:v>4230.8999999999996</c:v>
                </c:pt>
                <c:pt idx="302">
                  <c:v>4077.2999999999993</c:v>
                </c:pt>
                <c:pt idx="303">
                  <c:v>3897.3</c:v>
                </c:pt>
                <c:pt idx="304">
                  <c:v>3690.8999999999996</c:v>
                </c:pt>
                <c:pt idx="305">
                  <c:v>3454.8999999999996</c:v>
                </c:pt>
                <c:pt idx="306">
                  <c:v>3194.0999999999995</c:v>
                </c:pt>
                <c:pt idx="307">
                  <c:v>2908.5</c:v>
                </c:pt>
                <c:pt idx="308">
                  <c:v>2600.5</c:v>
                </c:pt>
                <c:pt idx="309">
                  <c:v>2268.5</c:v>
                </c:pt>
                <c:pt idx="310">
                  <c:v>1917.2999999999993</c:v>
                </c:pt>
                <c:pt idx="311">
                  <c:v>1542.8999999999996</c:v>
                </c:pt>
                <c:pt idx="312">
                  <c:v>1158.9000000000001</c:v>
                </c:pt>
                <c:pt idx="313">
                  <c:v>755.69999999999936</c:v>
                </c:pt>
                <c:pt idx="314">
                  <c:v>336.5</c:v>
                </c:pt>
                <c:pt idx="315">
                  <c:v>-93.900000000000091</c:v>
                </c:pt>
                <c:pt idx="316">
                  <c:v>-534.70000000000027</c:v>
                </c:pt>
                <c:pt idx="317">
                  <c:v>-981.90000000000009</c:v>
                </c:pt>
                <c:pt idx="318">
                  <c:v>-1437.1000000000001</c:v>
                </c:pt>
                <c:pt idx="319">
                  <c:v>-1896.3000000000002</c:v>
                </c:pt>
                <c:pt idx="320">
                  <c:v>-1973.1000000000004</c:v>
                </c:pt>
                <c:pt idx="321">
                  <c:v>-2013.9</c:v>
                </c:pt>
                <c:pt idx="322">
                  <c:v>-2770.3500000000004</c:v>
                </c:pt>
                <c:pt idx="323">
                  <c:v>-2149.5500000000002</c:v>
                </c:pt>
                <c:pt idx="324">
                  <c:v>-1531.15</c:v>
                </c:pt>
                <c:pt idx="325">
                  <c:v>-925.55000000000018</c:v>
                </c:pt>
                <c:pt idx="326">
                  <c:v>-331.94999999999982</c:v>
                </c:pt>
                <c:pt idx="327">
                  <c:v>248.04999999999927</c:v>
                </c:pt>
                <c:pt idx="328">
                  <c:v>810.44999999999982</c:v>
                </c:pt>
                <c:pt idx="329">
                  <c:v>1352.8499999999995</c:v>
                </c:pt>
                <c:pt idx="330">
                  <c:v>1874.4499999999998</c:v>
                </c:pt>
                <c:pt idx="331">
                  <c:v>2350.4499999999998</c:v>
                </c:pt>
                <c:pt idx="332">
                  <c:v>2840.05</c:v>
                </c:pt>
                <c:pt idx="333">
                  <c:v>3281.6499999999996</c:v>
                </c:pt>
                <c:pt idx="334">
                  <c:v>3693.6499999999996</c:v>
                </c:pt>
                <c:pt idx="335">
                  <c:v>5302.1</c:v>
                </c:pt>
                <c:pt idx="336">
                  <c:v>5646.0999999999995</c:v>
                </c:pt>
                <c:pt idx="337">
                  <c:v>5958.9000000000005</c:v>
                </c:pt>
                <c:pt idx="338">
                  <c:v>6231.7</c:v>
                </c:pt>
                <c:pt idx="339">
                  <c:v>6470.0999999999995</c:v>
                </c:pt>
                <c:pt idx="340">
                  <c:v>6666.9000000000005</c:v>
                </c:pt>
                <c:pt idx="341">
                  <c:v>6826.0999999999995</c:v>
                </c:pt>
                <c:pt idx="342">
                  <c:v>6945.3</c:v>
                </c:pt>
                <c:pt idx="343">
                  <c:v>7022.9000000000005</c:v>
                </c:pt>
                <c:pt idx="344">
                  <c:v>7058.9000000000005</c:v>
                </c:pt>
                <c:pt idx="345">
                  <c:v>7055.7</c:v>
                </c:pt>
                <c:pt idx="346">
                  <c:v>7010.8999999999987</c:v>
                </c:pt>
                <c:pt idx="347">
                  <c:v>6927.7</c:v>
                </c:pt>
                <c:pt idx="348">
                  <c:v>6799.7</c:v>
                </c:pt>
                <c:pt idx="349">
                  <c:v>6633.3</c:v>
                </c:pt>
                <c:pt idx="350">
                  <c:v>6428.4999999999991</c:v>
                </c:pt>
                <c:pt idx="351">
                  <c:v>4998.0999999999995</c:v>
                </c:pt>
                <c:pt idx="352">
                  <c:v>-2656.3</c:v>
                </c:pt>
                <c:pt idx="353">
                  <c:v>-2656.3</c:v>
                </c:pt>
                <c:pt idx="354">
                  <c:v>-2656.3</c:v>
                </c:pt>
                <c:pt idx="355">
                  <c:v>-2656.3</c:v>
                </c:pt>
                <c:pt idx="356">
                  <c:v>-2656.3</c:v>
                </c:pt>
                <c:pt idx="357">
                  <c:v>-2656.3</c:v>
                </c:pt>
                <c:pt idx="358">
                  <c:v>-2656.3</c:v>
                </c:pt>
                <c:pt idx="359">
                  <c:v>-2656.3</c:v>
                </c:pt>
                <c:pt idx="360">
                  <c:v>-2656.3</c:v>
                </c:pt>
                <c:pt idx="361">
                  <c:v>-2656.3</c:v>
                </c:pt>
                <c:pt idx="362">
                  <c:v>-2656.3</c:v>
                </c:pt>
                <c:pt idx="363">
                  <c:v>-2656.3</c:v>
                </c:pt>
                <c:pt idx="364">
                  <c:v>-2656.3</c:v>
                </c:pt>
                <c:pt idx="365">
                  <c:v>-2656.3</c:v>
                </c:pt>
                <c:pt idx="366">
                  <c:v>-2656.3</c:v>
                </c:pt>
                <c:pt idx="367">
                  <c:v>-2656.3</c:v>
                </c:pt>
                <c:pt idx="368">
                  <c:v>-2656.3</c:v>
                </c:pt>
                <c:pt idx="369">
                  <c:v>-2656.3</c:v>
                </c:pt>
                <c:pt idx="370">
                  <c:v>-2656.3</c:v>
                </c:pt>
                <c:pt idx="371">
                  <c:v>-2656.3</c:v>
                </c:pt>
                <c:pt idx="372">
                  <c:v>-2656.3</c:v>
                </c:pt>
                <c:pt idx="373">
                  <c:v>-2656.3</c:v>
                </c:pt>
                <c:pt idx="374">
                  <c:v>-2656.3</c:v>
                </c:pt>
                <c:pt idx="375">
                  <c:v>-2656.3</c:v>
                </c:pt>
                <c:pt idx="376">
                  <c:v>-2656.3</c:v>
                </c:pt>
                <c:pt idx="377">
                  <c:v>-2656.3</c:v>
                </c:pt>
                <c:pt idx="378">
                  <c:v>-2656.3</c:v>
                </c:pt>
                <c:pt idx="379">
                  <c:v>-2656.3</c:v>
                </c:pt>
                <c:pt idx="380">
                  <c:v>-2656.3</c:v>
                </c:pt>
                <c:pt idx="381">
                  <c:v>-2656.3</c:v>
                </c:pt>
                <c:pt idx="382">
                  <c:v>-2656.3</c:v>
                </c:pt>
                <c:pt idx="383">
                  <c:v>-2656.3</c:v>
                </c:pt>
                <c:pt idx="384">
                  <c:v>-2656.3</c:v>
                </c:pt>
                <c:pt idx="385">
                  <c:v>-2656.3</c:v>
                </c:pt>
                <c:pt idx="386">
                  <c:v>-2656.3</c:v>
                </c:pt>
                <c:pt idx="387">
                  <c:v>3991.7</c:v>
                </c:pt>
                <c:pt idx="388">
                  <c:v>4156.5</c:v>
                </c:pt>
                <c:pt idx="389">
                  <c:v>4291.7</c:v>
                </c:pt>
                <c:pt idx="390">
                  <c:v>4398.9000000000005</c:v>
                </c:pt>
                <c:pt idx="391">
                  <c:v>4478.0999999999995</c:v>
                </c:pt>
                <c:pt idx="392">
                  <c:v>4529.2999999999993</c:v>
                </c:pt>
                <c:pt idx="393">
                  <c:v>4549.2999999999993</c:v>
                </c:pt>
                <c:pt idx="394">
                  <c:v>4540.5</c:v>
                </c:pt>
                <c:pt idx="395">
                  <c:v>4530.1000000000004</c:v>
                </c:pt>
                <c:pt idx="396">
                  <c:v>4430.8999999999996</c:v>
                </c:pt>
                <c:pt idx="397">
                  <c:v>4331.7</c:v>
                </c:pt>
                <c:pt idx="398">
                  <c:v>4203.6999999999989</c:v>
                </c:pt>
                <c:pt idx="399">
                  <c:v>4045.3</c:v>
                </c:pt>
                <c:pt idx="400">
                  <c:v>3860.5000000000009</c:v>
                </c:pt>
                <c:pt idx="401">
                  <c:v>3646.8999999999996</c:v>
                </c:pt>
                <c:pt idx="402">
                  <c:v>3410.1000000000004</c:v>
                </c:pt>
                <c:pt idx="403">
                  <c:v>3141.3</c:v>
                </c:pt>
                <c:pt idx="404">
                  <c:v>2850.0999999999995</c:v>
                </c:pt>
                <c:pt idx="405">
                  <c:v>2538.1000000000004</c:v>
                </c:pt>
                <c:pt idx="406">
                  <c:v>2202.8999999999996</c:v>
                </c:pt>
                <c:pt idx="407">
                  <c:v>1848.5</c:v>
                </c:pt>
                <c:pt idx="408">
                  <c:v>1472.4999999999991</c:v>
                </c:pt>
                <c:pt idx="409">
                  <c:v>1084.5</c:v>
                </c:pt>
                <c:pt idx="410">
                  <c:v>674.89999999999964</c:v>
                </c:pt>
                <c:pt idx="411">
                  <c:v>254.89999999999964</c:v>
                </c:pt>
                <c:pt idx="412">
                  <c:v>-177.90000000000009</c:v>
                </c:pt>
                <c:pt idx="413">
                  <c:v>-620.30000000000018</c:v>
                </c:pt>
                <c:pt idx="414">
                  <c:v>-1070.7000000000003</c:v>
                </c:pt>
                <c:pt idx="415">
                  <c:v>-1525.1000000000001</c:v>
                </c:pt>
                <c:pt idx="416">
                  <c:v>-1941.1000000000001</c:v>
                </c:pt>
                <c:pt idx="417">
                  <c:v>-1981.1000000000004</c:v>
                </c:pt>
                <c:pt idx="418">
                  <c:v>-3250.3500000000004</c:v>
                </c:pt>
                <c:pt idx="419">
                  <c:v>-2651.1500000000005</c:v>
                </c:pt>
                <c:pt idx="420">
                  <c:v>-2028.75</c:v>
                </c:pt>
                <c:pt idx="421">
                  <c:v>-1414.3500000000004</c:v>
                </c:pt>
                <c:pt idx="422">
                  <c:v>-810.35000000000036</c:v>
                </c:pt>
                <c:pt idx="423">
                  <c:v>-218.35000000000036</c:v>
                </c:pt>
                <c:pt idx="424">
                  <c:v>357.64999999999964</c:v>
                </c:pt>
                <c:pt idx="425">
                  <c:v>913.64999999999964</c:v>
                </c:pt>
                <c:pt idx="426">
                  <c:v>1456.0499999999993</c:v>
                </c:pt>
                <c:pt idx="427">
                  <c:v>1971.25</c:v>
                </c:pt>
                <c:pt idx="428">
                  <c:v>2461.6499999999996</c:v>
                </c:pt>
                <c:pt idx="429">
                  <c:v>2926.45</c:v>
                </c:pt>
                <c:pt idx="430">
                  <c:v>4592.5</c:v>
                </c:pt>
                <c:pt idx="431">
                  <c:v>4998.0999999999995</c:v>
                </c:pt>
                <c:pt idx="432">
                  <c:v>5370.9000000000005</c:v>
                </c:pt>
                <c:pt idx="433">
                  <c:v>5709.3</c:v>
                </c:pt>
                <c:pt idx="434">
                  <c:v>6013.3</c:v>
                </c:pt>
                <c:pt idx="435">
                  <c:v>6281.3</c:v>
                </c:pt>
                <c:pt idx="436">
                  <c:v>6510.8999999999987</c:v>
                </c:pt>
                <c:pt idx="437">
                  <c:v>6701.2999999999984</c:v>
                </c:pt>
                <c:pt idx="438">
                  <c:v>6853.3</c:v>
                </c:pt>
                <c:pt idx="439">
                  <c:v>6962.8999999999987</c:v>
                </c:pt>
                <c:pt idx="440">
                  <c:v>7034.9000000000005</c:v>
                </c:pt>
                <c:pt idx="441">
                  <c:v>7062.0999999999995</c:v>
                </c:pt>
                <c:pt idx="442">
                  <c:v>7050.9000000000005</c:v>
                </c:pt>
                <c:pt idx="443">
                  <c:v>6998.0999999999995</c:v>
                </c:pt>
                <c:pt idx="444">
                  <c:v>6906.0999999999995</c:v>
                </c:pt>
                <c:pt idx="445">
                  <c:v>6770.9000000000005</c:v>
                </c:pt>
                <c:pt idx="446">
                  <c:v>6596.5000000000009</c:v>
                </c:pt>
                <c:pt idx="447">
                  <c:v>6384.4999999999991</c:v>
                </c:pt>
                <c:pt idx="448">
                  <c:v>-2656.3</c:v>
                </c:pt>
                <c:pt idx="449">
                  <c:v>-2656.3</c:v>
                </c:pt>
                <c:pt idx="450">
                  <c:v>-2656.3</c:v>
                </c:pt>
                <c:pt idx="451">
                  <c:v>-2656.3</c:v>
                </c:pt>
                <c:pt idx="452">
                  <c:v>-2656.3</c:v>
                </c:pt>
                <c:pt idx="453">
                  <c:v>-2656.3</c:v>
                </c:pt>
                <c:pt idx="454">
                  <c:v>-2656.3</c:v>
                </c:pt>
                <c:pt idx="455">
                  <c:v>-2656.3</c:v>
                </c:pt>
                <c:pt idx="456">
                  <c:v>-2656.3</c:v>
                </c:pt>
                <c:pt idx="457">
                  <c:v>-2656.3</c:v>
                </c:pt>
                <c:pt idx="458">
                  <c:v>-2656.3</c:v>
                </c:pt>
                <c:pt idx="459">
                  <c:v>-2656.3</c:v>
                </c:pt>
                <c:pt idx="460">
                  <c:v>-2656.3</c:v>
                </c:pt>
                <c:pt idx="461">
                  <c:v>-2656.3</c:v>
                </c:pt>
                <c:pt idx="462">
                  <c:v>-2656.3</c:v>
                </c:pt>
                <c:pt idx="463">
                  <c:v>-2656.3</c:v>
                </c:pt>
                <c:pt idx="464">
                  <c:v>-2656.3</c:v>
                </c:pt>
                <c:pt idx="465">
                  <c:v>-2656.3</c:v>
                </c:pt>
                <c:pt idx="466">
                  <c:v>-2656.3</c:v>
                </c:pt>
                <c:pt idx="467">
                  <c:v>-2656.3</c:v>
                </c:pt>
                <c:pt idx="468">
                  <c:v>-2656.3</c:v>
                </c:pt>
                <c:pt idx="469">
                  <c:v>-2656.3</c:v>
                </c:pt>
                <c:pt idx="470">
                  <c:v>-2656.3</c:v>
                </c:pt>
                <c:pt idx="471">
                  <c:v>-2656.3</c:v>
                </c:pt>
                <c:pt idx="472">
                  <c:v>-2656.3</c:v>
                </c:pt>
                <c:pt idx="473">
                  <c:v>-2656.3</c:v>
                </c:pt>
                <c:pt idx="474">
                  <c:v>-2656.3</c:v>
                </c:pt>
                <c:pt idx="475">
                  <c:v>-2656.3</c:v>
                </c:pt>
                <c:pt idx="476">
                  <c:v>-2656.3</c:v>
                </c:pt>
                <c:pt idx="477">
                  <c:v>-2656.3</c:v>
                </c:pt>
                <c:pt idx="478">
                  <c:v>-2656.3</c:v>
                </c:pt>
                <c:pt idx="479">
                  <c:v>-2656.3</c:v>
                </c:pt>
                <c:pt idx="480">
                  <c:v>-2656.3</c:v>
                </c:pt>
                <c:pt idx="481">
                  <c:v>-2656.3</c:v>
                </c:pt>
                <c:pt idx="482">
                  <c:v>-2656.3</c:v>
                </c:pt>
                <c:pt idx="483">
                  <c:v>-2656.3</c:v>
                </c:pt>
                <c:pt idx="484">
                  <c:v>4024.5000000000009</c:v>
                </c:pt>
                <c:pt idx="485">
                  <c:v>4182.0999999999995</c:v>
                </c:pt>
                <c:pt idx="486">
                  <c:v>4314.9000000000005</c:v>
                </c:pt>
                <c:pt idx="487">
                  <c:v>4418.0999999999995</c:v>
                </c:pt>
                <c:pt idx="488">
                  <c:v>4493.2999999999993</c:v>
                </c:pt>
                <c:pt idx="489">
                  <c:v>4534.9000000000005</c:v>
                </c:pt>
                <c:pt idx="490">
                  <c:v>4550.9000000000005</c:v>
                </c:pt>
                <c:pt idx="491">
                  <c:v>4534.9000000000005</c:v>
                </c:pt>
                <c:pt idx="492">
                  <c:v>4491.7</c:v>
                </c:pt>
                <c:pt idx="493">
                  <c:v>4414.9000000000005</c:v>
                </c:pt>
                <c:pt idx="494">
                  <c:v>4310.1000000000004</c:v>
                </c:pt>
                <c:pt idx="495">
                  <c:v>4174.1000000000004</c:v>
                </c:pt>
                <c:pt idx="496">
                  <c:v>4014.0999999999995</c:v>
                </c:pt>
                <c:pt idx="497">
                  <c:v>3821.2999999999993</c:v>
                </c:pt>
                <c:pt idx="498">
                  <c:v>3602.1000000000004</c:v>
                </c:pt>
                <c:pt idx="499">
                  <c:v>3358.0999999999995</c:v>
                </c:pt>
                <c:pt idx="500">
                  <c:v>3086.0999999999995</c:v>
                </c:pt>
                <c:pt idx="501">
                  <c:v>2791.7</c:v>
                </c:pt>
                <c:pt idx="502">
                  <c:v>2474.8999999999996</c:v>
                </c:pt>
                <c:pt idx="503">
                  <c:v>2135.6999999999998</c:v>
                </c:pt>
                <c:pt idx="504">
                  <c:v>1776.5</c:v>
                </c:pt>
                <c:pt idx="505">
                  <c:v>1399.6999999999998</c:v>
                </c:pt>
                <c:pt idx="506">
                  <c:v>997.30000000000018</c:v>
                </c:pt>
                <c:pt idx="507">
                  <c:v>595.70000000000027</c:v>
                </c:pt>
                <c:pt idx="508">
                  <c:v>172.5</c:v>
                </c:pt>
                <c:pt idx="509">
                  <c:v>-261.09999999999991</c:v>
                </c:pt>
                <c:pt idx="510">
                  <c:v>-709.90000000000032</c:v>
                </c:pt>
                <c:pt idx="511">
                  <c:v>-1156.3000000000002</c:v>
                </c:pt>
                <c:pt idx="512">
                  <c:v>-1614.7</c:v>
                </c:pt>
                <c:pt idx="513">
                  <c:v>-1948.3000000000002</c:v>
                </c:pt>
                <c:pt idx="514">
                  <c:v>-1988.3000000000002</c:v>
                </c:pt>
                <c:pt idx="515">
                  <c:v>-1928.3000000000002</c:v>
                </c:pt>
                <c:pt idx="516">
                  <c:v>-2530.3500000000004</c:v>
                </c:pt>
                <c:pt idx="517">
                  <c:v>-679.5</c:v>
                </c:pt>
                <c:pt idx="518">
                  <c:v>-68.300000000000182</c:v>
                </c:pt>
                <c:pt idx="519">
                  <c:v>534.09999999999991</c:v>
                </c:pt>
                <c:pt idx="520">
                  <c:v>1123.6999999999994</c:v>
                </c:pt>
                <c:pt idx="521">
                  <c:v>1696.5</c:v>
                </c:pt>
                <c:pt idx="522">
                  <c:v>2250.0999999999995</c:v>
                </c:pt>
                <c:pt idx="523">
                  <c:v>2785.2999999999993</c:v>
                </c:pt>
                <c:pt idx="524">
                  <c:v>3297.3</c:v>
                </c:pt>
                <c:pt idx="525">
                  <c:v>3782.8999999999996</c:v>
                </c:pt>
                <c:pt idx="526">
                  <c:v>4242.0999999999995</c:v>
                </c:pt>
                <c:pt idx="527">
                  <c:v>4672.4999999999991</c:v>
                </c:pt>
                <c:pt idx="528">
                  <c:v>5070.9000000000005</c:v>
                </c:pt>
                <c:pt idx="529">
                  <c:v>5438.1</c:v>
                </c:pt>
                <c:pt idx="530">
                  <c:v>5772.4999999999991</c:v>
                </c:pt>
                <c:pt idx="531">
                  <c:v>6070.9000000000005</c:v>
                </c:pt>
                <c:pt idx="532">
                  <c:v>6328.4999999999991</c:v>
                </c:pt>
                <c:pt idx="533">
                  <c:v>6550.0999999999995</c:v>
                </c:pt>
                <c:pt idx="534">
                  <c:v>6733.3</c:v>
                </c:pt>
                <c:pt idx="535">
                  <c:v>6878.9000000000005</c:v>
                </c:pt>
                <c:pt idx="536">
                  <c:v>6977.3</c:v>
                </c:pt>
                <c:pt idx="537">
                  <c:v>7042.0999999999995</c:v>
                </c:pt>
                <c:pt idx="538">
                  <c:v>7063.7</c:v>
                </c:pt>
                <c:pt idx="539">
                  <c:v>7043.7</c:v>
                </c:pt>
                <c:pt idx="540">
                  <c:v>6981.3</c:v>
                </c:pt>
                <c:pt idx="541">
                  <c:v>6882.0999999999995</c:v>
                </c:pt>
                <c:pt idx="542">
                  <c:v>6737.3</c:v>
                </c:pt>
                <c:pt idx="543">
                  <c:v>6558.9000000000005</c:v>
                </c:pt>
                <c:pt idx="544">
                  <c:v>6340.5000000000009</c:v>
                </c:pt>
                <c:pt idx="545">
                  <c:v>-2656.3</c:v>
                </c:pt>
                <c:pt idx="546">
                  <c:v>-2656.3</c:v>
                </c:pt>
                <c:pt idx="547">
                  <c:v>-2656.3</c:v>
                </c:pt>
                <c:pt idx="548">
                  <c:v>-2656.3</c:v>
                </c:pt>
                <c:pt idx="549">
                  <c:v>-2656.3</c:v>
                </c:pt>
                <c:pt idx="550">
                  <c:v>-2656.3</c:v>
                </c:pt>
                <c:pt idx="551">
                  <c:v>-2656.3</c:v>
                </c:pt>
                <c:pt idx="552">
                  <c:v>-2656.3</c:v>
                </c:pt>
                <c:pt idx="553">
                  <c:v>-2656.3</c:v>
                </c:pt>
                <c:pt idx="554">
                  <c:v>-2656.3</c:v>
                </c:pt>
                <c:pt idx="555">
                  <c:v>-2656.3</c:v>
                </c:pt>
                <c:pt idx="556">
                  <c:v>-2656.3</c:v>
                </c:pt>
                <c:pt idx="557">
                  <c:v>-2656.3</c:v>
                </c:pt>
                <c:pt idx="558">
                  <c:v>-2656.3</c:v>
                </c:pt>
                <c:pt idx="559">
                  <c:v>-2656.3</c:v>
                </c:pt>
                <c:pt idx="560">
                  <c:v>-2656.3</c:v>
                </c:pt>
                <c:pt idx="561">
                  <c:v>-2656.3</c:v>
                </c:pt>
                <c:pt idx="562">
                  <c:v>-2656.3</c:v>
                </c:pt>
                <c:pt idx="563">
                  <c:v>-2656.3</c:v>
                </c:pt>
                <c:pt idx="564">
                  <c:v>-2656.3</c:v>
                </c:pt>
                <c:pt idx="565">
                  <c:v>-2656.3</c:v>
                </c:pt>
                <c:pt idx="566">
                  <c:v>-2656.3</c:v>
                </c:pt>
                <c:pt idx="567">
                  <c:v>-2656.3</c:v>
                </c:pt>
                <c:pt idx="568">
                  <c:v>-2656.3</c:v>
                </c:pt>
                <c:pt idx="569">
                  <c:v>-2656.3</c:v>
                </c:pt>
                <c:pt idx="570">
                  <c:v>-2656.3</c:v>
                </c:pt>
                <c:pt idx="571">
                  <c:v>-2656.3</c:v>
                </c:pt>
                <c:pt idx="572">
                  <c:v>-2656.3</c:v>
                </c:pt>
                <c:pt idx="573">
                  <c:v>-2656.3</c:v>
                </c:pt>
                <c:pt idx="574">
                  <c:v>-2656.3</c:v>
                </c:pt>
                <c:pt idx="575">
                  <c:v>-2656.3</c:v>
                </c:pt>
                <c:pt idx="576">
                  <c:v>-2656.3</c:v>
                </c:pt>
                <c:pt idx="577">
                  <c:v>-2656.3</c:v>
                </c:pt>
                <c:pt idx="578">
                  <c:v>-2656.3</c:v>
                </c:pt>
                <c:pt idx="579">
                  <c:v>-2656.3</c:v>
                </c:pt>
                <c:pt idx="580">
                  <c:v>2522.8999999999996</c:v>
                </c:pt>
                <c:pt idx="581">
                  <c:v>4058.1000000000004</c:v>
                </c:pt>
                <c:pt idx="582">
                  <c:v>4210.8999999999996</c:v>
                </c:pt>
                <c:pt idx="583">
                  <c:v>4336.4999999999991</c:v>
                </c:pt>
                <c:pt idx="584">
                  <c:v>4433.3</c:v>
                </c:pt>
                <c:pt idx="585">
                  <c:v>4500.5</c:v>
                </c:pt>
                <c:pt idx="586">
                  <c:v>4541.3</c:v>
                </c:pt>
                <c:pt idx="587">
                  <c:v>4548.5</c:v>
                </c:pt>
                <c:pt idx="588">
                  <c:v>4527.7</c:v>
                </c:pt>
                <c:pt idx="589">
                  <c:v>4477.2999999999993</c:v>
                </c:pt>
                <c:pt idx="590">
                  <c:v>4398.0999999999995</c:v>
                </c:pt>
                <c:pt idx="591">
                  <c:v>4285.2999999999993</c:v>
                </c:pt>
                <c:pt idx="592">
                  <c:v>4146.0999999999995</c:v>
                </c:pt>
                <c:pt idx="593">
                  <c:v>3978.9000000000005</c:v>
                </c:pt>
                <c:pt idx="594">
                  <c:v>3782.8999999999996</c:v>
                </c:pt>
                <c:pt idx="595">
                  <c:v>3557.3</c:v>
                </c:pt>
                <c:pt idx="596">
                  <c:v>3306.8999999999996</c:v>
                </c:pt>
                <c:pt idx="597">
                  <c:v>3032.5</c:v>
                </c:pt>
                <c:pt idx="598">
                  <c:v>2734.1000000000004</c:v>
                </c:pt>
                <c:pt idx="599">
                  <c:v>2410.8999999999996</c:v>
                </c:pt>
                <c:pt idx="600">
                  <c:v>2070.1000000000004</c:v>
                </c:pt>
                <c:pt idx="601">
                  <c:v>1706.1000000000004</c:v>
                </c:pt>
                <c:pt idx="602">
                  <c:v>1323.6999999999994</c:v>
                </c:pt>
                <c:pt idx="603">
                  <c:v>922.90000000000009</c:v>
                </c:pt>
                <c:pt idx="604">
                  <c:v>514.89999999999964</c:v>
                </c:pt>
                <c:pt idx="605">
                  <c:v>90.099999999999454</c:v>
                </c:pt>
                <c:pt idx="606">
                  <c:v>-345.90000000000009</c:v>
                </c:pt>
                <c:pt idx="607">
                  <c:v>-792.30000000000018</c:v>
                </c:pt>
                <c:pt idx="608">
                  <c:v>-1243.5000000000002</c:v>
                </c:pt>
                <c:pt idx="609">
                  <c:v>-1701.1000000000004</c:v>
                </c:pt>
                <c:pt idx="610">
                  <c:v>-1955.5000000000002</c:v>
                </c:pt>
                <c:pt idx="611">
                  <c:v>-1994.7000000000003</c:v>
                </c:pt>
                <c:pt idx="612">
                  <c:v>-1808.3000000000002</c:v>
                </c:pt>
                <c:pt idx="613">
                  <c:v>-1181.1000000000001</c:v>
                </c:pt>
                <c:pt idx="614">
                  <c:v>-563.5</c:v>
                </c:pt>
                <c:pt idx="615">
                  <c:v>48.499999999999545</c:v>
                </c:pt>
                <c:pt idx="616">
                  <c:v>648.5</c:v>
                </c:pt>
                <c:pt idx="617">
                  <c:v>1237.2999999999997</c:v>
                </c:pt>
                <c:pt idx="618">
                  <c:v>1805.3000000000002</c:v>
                </c:pt>
                <c:pt idx="619">
                  <c:v>2354.8999999999996</c:v>
                </c:pt>
                <c:pt idx="620">
                  <c:v>2886.0999999999995</c:v>
                </c:pt>
                <c:pt idx="621">
                  <c:v>3390.8999999999996</c:v>
                </c:pt>
                <c:pt idx="622">
                  <c:v>3874.1000000000004</c:v>
                </c:pt>
                <c:pt idx="623">
                  <c:v>4326.0999999999995</c:v>
                </c:pt>
                <c:pt idx="624">
                  <c:v>4753.3</c:v>
                </c:pt>
                <c:pt idx="625">
                  <c:v>5146.0999999999995</c:v>
                </c:pt>
                <c:pt idx="626">
                  <c:v>5504.5</c:v>
                </c:pt>
                <c:pt idx="627">
                  <c:v>5830.0999999999995</c:v>
                </c:pt>
                <c:pt idx="628">
                  <c:v>6121.3</c:v>
                </c:pt>
                <c:pt idx="629">
                  <c:v>6373.3</c:v>
                </c:pt>
                <c:pt idx="630">
                  <c:v>6587.7</c:v>
                </c:pt>
                <c:pt idx="631">
                  <c:v>6763.7</c:v>
                </c:pt>
                <c:pt idx="632">
                  <c:v>6900.4999999999991</c:v>
                </c:pt>
                <c:pt idx="633">
                  <c:v>6994.9000000000005</c:v>
                </c:pt>
                <c:pt idx="634">
                  <c:v>7053.3</c:v>
                </c:pt>
                <c:pt idx="635">
                  <c:v>7062.8999999999987</c:v>
                </c:pt>
                <c:pt idx="636">
                  <c:v>7034.9000000000005</c:v>
                </c:pt>
                <c:pt idx="637">
                  <c:v>6990.8999999999987</c:v>
                </c:pt>
                <c:pt idx="638">
                  <c:v>6857.3</c:v>
                </c:pt>
                <c:pt idx="639">
                  <c:v>6708.4999999999991</c:v>
                </c:pt>
                <c:pt idx="640">
                  <c:v>6518.8999999999987</c:v>
                </c:pt>
                <c:pt idx="641">
                  <c:v>6293.3</c:v>
                </c:pt>
                <c:pt idx="642">
                  <c:v>-2656.3</c:v>
                </c:pt>
                <c:pt idx="643">
                  <c:v>-2656.3</c:v>
                </c:pt>
                <c:pt idx="644">
                  <c:v>-2656.3</c:v>
                </c:pt>
                <c:pt idx="645">
                  <c:v>-2656.3</c:v>
                </c:pt>
                <c:pt idx="646">
                  <c:v>-2656.3</c:v>
                </c:pt>
                <c:pt idx="647">
                  <c:v>-2656.3</c:v>
                </c:pt>
                <c:pt idx="648">
                  <c:v>-2656.3</c:v>
                </c:pt>
                <c:pt idx="649">
                  <c:v>-2656.3</c:v>
                </c:pt>
                <c:pt idx="650">
                  <c:v>-2656.3</c:v>
                </c:pt>
                <c:pt idx="651">
                  <c:v>-2656.3</c:v>
                </c:pt>
                <c:pt idx="652">
                  <c:v>-2656.3</c:v>
                </c:pt>
                <c:pt idx="653">
                  <c:v>-2656.3</c:v>
                </c:pt>
                <c:pt idx="654">
                  <c:v>-2656.3</c:v>
                </c:pt>
                <c:pt idx="655">
                  <c:v>-2656.3</c:v>
                </c:pt>
                <c:pt idx="656">
                  <c:v>-2656.3</c:v>
                </c:pt>
                <c:pt idx="657">
                  <c:v>-2656.3</c:v>
                </c:pt>
                <c:pt idx="658">
                  <c:v>-2656.3</c:v>
                </c:pt>
                <c:pt idx="659">
                  <c:v>-2656.3</c:v>
                </c:pt>
                <c:pt idx="660">
                  <c:v>-2656.3</c:v>
                </c:pt>
                <c:pt idx="661">
                  <c:v>-2656.3</c:v>
                </c:pt>
                <c:pt idx="662">
                  <c:v>-2656.3</c:v>
                </c:pt>
                <c:pt idx="663">
                  <c:v>-2656.3</c:v>
                </c:pt>
                <c:pt idx="664">
                  <c:v>-2656.3</c:v>
                </c:pt>
                <c:pt idx="665">
                  <c:v>-2656.3</c:v>
                </c:pt>
                <c:pt idx="666">
                  <c:v>-2656.3</c:v>
                </c:pt>
                <c:pt idx="667">
                  <c:v>-2656.3</c:v>
                </c:pt>
                <c:pt idx="668">
                  <c:v>-2656.3</c:v>
                </c:pt>
                <c:pt idx="669">
                  <c:v>-2656.3</c:v>
                </c:pt>
                <c:pt idx="670">
                  <c:v>-2656.3</c:v>
                </c:pt>
                <c:pt idx="671">
                  <c:v>-2656.3</c:v>
                </c:pt>
                <c:pt idx="672">
                  <c:v>-2656.3</c:v>
                </c:pt>
                <c:pt idx="673">
                  <c:v>-2656.3</c:v>
                </c:pt>
                <c:pt idx="674">
                  <c:v>-2656.3</c:v>
                </c:pt>
                <c:pt idx="675">
                  <c:v>-2656.3</c:v>
                </c:pt>
                <c:pt idx="676">
                  <c:v>-2656.3</c:v>
                </c:pt>
                <c:pt idx="677">
                  <c:v>3913.2999999999993</c:v>
                </c:pt>
                <c:pt idx="678">
                  <c:v>4088.4999999999991</c:v>
                </c:pt>
                <c:pt idx="679">
                  <c:v>4237.3</c:v>
                </c:pt>
                <c:pt idx="680">
                  <c:v>4357.2999999999993</c:v>
                </c:pt>
                <c:pt idx="681">
                  <c:v>4449.2999999999993</c:v>
                </c:pt>
                <c:pt idx="682">
                  <c:v>4511.7000000000007</c:v>
                </c:pt>
                <c:pt idx="683">
                  <c:v>4546.0999999999995</c:v>
                </c:pt>
                <c:pt idx="684">
                  <c:v>4546.8999999999996</c:v>
                </c:pt>
                <c:pt idx="685">
                  <c:v>4521.2999999999993</c:v>
                </c:pt>
                <c:pt idx="686">
                  <c:v>4463.7</c:v>
                </c:pt>
                <c:pt idx="687">
                  <c:v>4376.5</c:v>
                </c:pt>
                <c:pt idx="688">
                  <c:v>4259.7</c:v>
                </c:pt>
                <c:pt idx="689">
                  <c:v>4114.9000000000005</c:v>
                </c:pt>
                <c:pt idx="690">
                  <c:v>3942.0999999999995</c:v>
                </c:pt>
                <c:pt idx="691">
                  <c:v>3740.5</c:v>
                </c:pt>
                <c:pt idx="692">
                  <c:v>3512.5</c:v>
                </c:pt>
                <c:pt idx="693">
                  <c:v>3255.7</c:v>
                </c:pt>
                <c:pt idx="694">
                  <c:v>2977.2999999999993</c:v>
                </c:pt>
                <c:pt idx="695">
                  <c:v>2673.3</c:v>
                </c:pt>
                <c:pt idx="696">
                  <c:v>2346.8999999999996</c:v>
                </c:pt>
                <c:pt idx="697">
                  <c:v>1998.8999999999996</c:v>
                </c:pt>
                <c:pt idx="698">
                  <c:v>1635.6999999999998</c:v>
                </c:pt>
                <c:pt idx="699">
                  <c:v>1251.6999999999998</c:v>
                </c:pt>
                <c:pt idx="700">
                  <c:v>850.90000000000009</c:v>
                </c:pt>
                <c:pt idx="701">
                  <c:v>433.29999999999973</c:v>
                </c:pt>
                <c:pt idx="702">
                  <c:v>6.0999999999999091</c:v>
                </c:pt>
                <c:pt idx="703">
                  <c:v>-433.10000000000036</c:v>
                </c:pt>
                <c:pt idx="704">
                  <c:v>-879.5</c:v>
                </c:pt>
                <c:pt idx="705">
                  <c:v>-1333.1000000000004</c:v>
                </c:pt>
                <c:pt idx="706">
                  <c:v>-1789.9</c:v>
                </c:pt>
                <c:pt idx="707">
                  <c:v>-1962.7000000000003</c:v>
                </c:pt>
                <c:pt idx="708">
                  <c:v>-2000.3000000000002</c:v>
                </c:pt>
                <c:pt idx="709">
                  <c:v>-1686.7000000000003</c:v>
                </c:pt>
                <c:pt idx="710">
                  <c:v>-1062.7000000000003</c:v>
                </c:pt>
                <c:pt idx="711">
                  <c:v>-444.30000000000018</c:v>
                </c:pt>
                <c:pt idx="712">
                  <c:v>165.29999999999973</c:v>
                </c:pt>
                <c:pt idx="713">
                  <c:v>762.09999999999945</c:v>
                </c:pt>
                <c:pt idx="714">
                  <c:v>1344.5</c:v>
                </c:pt>
                <c:pt idx="715">
                  <c:v>1910.8999999999996</c:v>
                </c:pt>
                <c:pt idx="716">
                  <c:v>2458.8999999999996</c:v>
                </c:pt>
                <c:pt idx="717">
                  <c:v>2982.9000000000005</c:v>
                </c:pt>
                <c:pt idx="718">
                  <c:v>3484.5</c:v>
                </c:pt>
                <c:pt idx="719">
                  <c:v>3962.0999999999995</c:v>
                </c:pt>
                <c:pt idx="720">
                  <c:v>4410.8999999999996</c:v>
                </c:pt>
                <c:pt idx="721">
                  <c:v>4827.7</c:v>
                </c:pt>
                <c:pt idx="722">
                  <c:v>5216.4999999999991</c:v>
                </c:pt>
                <c:pt idx="723">
                  <c:v>5571.7</c:v>
                </c:pt>
                <c:pt idx="724">
                  <c:v>5889.3</c:v>
                </c:pt>
                <c:pt idx="725">
                  <c:v>6173.3</c:v>
                </c:pt>
                <c:pt idx="726">
                  <c:v>6418.8999999999987</c:v>
                </c:pt>
                <c:pt idx="727">
                  <c:v>6625.3</c:v>
                </c:pt>
                <c:pt idx="728">
                  <c:v>6794.0999999999995</c:v>
                </c:pt>
                <c:pt idx="729">
                  <c:v>6921.3</c:v>
                </c:pt>
                <c:pt idx="730">
                  <c:v>6998.9000000000005</c:v>
                </c:pt>
                <c:pt idx="731">
                  <c:v>7053.3</c:v>
                </c:pt>
                <c:pt idx="732">
                  <c:v>7061.3</c:v>
                </c:pt>
                <c:pt idx="733">
                  <c:v>7023.7</c:v>
                </c:pt>
                <c:pt idx="734">
                  <c:v>6949.3</c:v>
                </c:pt>
                <c:pt idx="735">
                  <c:v>6830.0999999999995</c:v>
                </c:pt>
                <c:pt idx="736">
                  <c:v>6675.7</c:v>
                </c:pt>
                <c:pt idx="737">
                  <c:v>6479.7</c:v>
                </c:pt>
                <c:pt idx="738">
                  <c:v>6244.4999999999991</c:v>
                </c:pt>
                <c:pt idx="739">
                  <c:v>-2656.3</c:v>
                </c:pt>
                <c:pt idx="740">
                  <c:v>-2656.3</c:v>
                </c:pt>
                <c:pt idx="741">
                  <c:v>-2656.3</c:v>
                </c:pt>
                <c:pt idx="742">
                  <c:v>-2656.3</c:v>
                </c:pt>
                <c:pt idx="743">
                  <c:v>-2656.3</c:v>
                </c:pt>
                <c:pt idx="744">
                  <c:v>-2656.3</c:v>
                </c:pt>
                <c:pt idx="745">
                  <c:v>-2656.3</c:v>
                </c:pt>
                <c:pt idx="746">
                  <c:v>-2656.3</c:v>
                </c:pt>
                <c:pt idx="747">
                  <c:v>-2656.3</c:v>
                </c:pt>
                <c:pt idx="748">
                  <c:v>-2656.3</c:v>
                </c:pt>
                <c:pt idx="749">
                  <c:v>-2656.3</c:v>
                </c:pt>
                <c:pt idx="750">
                  <c:v>-2656.3</c:v>
                </c:pt>
                <c:pt idx="751">
                  <c:v>-2656.3</c:v>
                </c:pt>
                <c:pt idx="752">
                  <c:v>-2656.3</c:v>
                </c:pt>
                <c:pt idx="753">
                  <c:v>-2656.3</c:v>
                </c:pt>
                <c:pt idx="754">
                  <c:v>-2656.3</c:v>
                </c:pt>
                <c:pt idx="755">
                  <c:v>-2656.3</c:v>
                </c:pt>
                <c:pt idx="756">
                  <c:v>-2656.3</c:v>
                </c:pt>
                <c:pt idx="757">
                  <c:v>-2656.3</c:v>
                </c:pt>
                <c:pt idx="758">
                  <c:v>-2656.3</c:v>
                </c:pt>
                <c:pt idx="759">
                  <c:v>-2656.3</c:v>
                </c:pt>
                <c:pt idx="760">
                  <c:v>-2656.3</c:v>
                </c:pt>
                <c:pt idx="761">
                  <c:v>-2656.3</c:v>
                </c:pt>
                <c:pt idx="762">
                  <c:v>-2656.3</c:v>
                </c:pt>
                <c:pt idx="763">
                  <c:v>-2656.3</c:v>
                </c:pt>
                <c:pt idx="764">
                  <c:v>-2656.3</c:v>
                </c:pt>
                <c:pt idx="765">
                  <c:v>-2656.3</c:v>
                </c:pt>
                <c:pt idx="766">
                  <c:v>-2656.3</c:v>
                </c:pt>
                <c:pt idx="767">
                  <c:v>-2656.3</c:v>
                </c:pt>
                <c:pt idx="768">
                  <c:v>-2656.3</c:v>
                </c:pt>
                <c:pt idx="769">
                  <c:v>-2656.3</c:v>
                </c:pt>
                <c:pt idx="770">
                  <c:v>-2656.3</c:v>
                </c:pt>
                <c:pt idx="771">
                  <c:v>-2656.3</c:v>
                </c:pt>
                <c:pt idx="772">
                  <c:v>-2656.3</c:v>
                </c:pt>
                <c:pt idx="773">
                  <c:v>-2656.3</c:v>
                </c:pt>
                <c:pt idx="774">
                  <c:v>3950.0999999999995</c:v>
                </c:pt>
                <c:pt idx="775">
                  <c:v>4122.8999999999996</c:v>
                </c:pt>
                <c:pt idx="776">
                  <c:v>4262.8999999999987</c:v>
                </c:pt>
                <c:pt idx="777">
                  <c:v>4376.5</c:v>
                </c:pt>
                <c:pt idx="778">
                  <c:v>4463.7</c:v>
                </c:pt>
                <c:pt idx="779">
                  <c:v>4520.5</c:v>
                </c:pt>
                <c:pt idx="780">
                  <c:v>4548.5</c:v>
                </c:pt>
                <c:pt idx="781">
                  <c:v>4544.4999999999991</c:v>
                </c:pt>
                <c:pt idx="782">
                  <c:v>4514.0999999999995</c:v>
                </c:pt>
                <c:pt idx="783">
                  <c:v>4449.2999999999993</c:v>
                </c:pt>
                <c:pt idx="784">
                  <c:v>4358.8999999999996</c:v>
                </c:pt>
                <c:pt idx="785">
                  <c:v>4234.9000000000005</c:v>
                </c:pt>
                <c:pt idx="786">
                  <c:v>4083.7000000000007</c:v>
                </c:pt>
                <c:pt idx="787">
                  <c:v>3906.0999999999995</c:v>
                </c:pt>
                <c:pt idx="788">
                  <c:v>3699.7</c:v>
                </c:pt>
                <c:pt idx="789">
                  <c:v>3465.3</c:v>
                </c:pt>
                <c:pt idx="790">
                  <c:v>3204.4999999999991</c:v>
                </c:pt>
                <c:pt idx="791">
                  <c:v>2922.0999999999995</c:v>
                </c:pt>
                <c:pt idx="792">
                  <c:v>2613.2999999999993</c:v>
                </c:pt>
                <c:pt idx="793">
                  <c:v>2282.0999999999995</c:v>
                </c:pt>
                <c:pt idx="794">
                  <c:v>1929.3000000000002</c:v>
                </c:pt>
                <c:pt idx="795">
                  <c:v>1557.3000000000002</c:v>
                </c:pt>
                <c:pt idx="796">
                  <c:v>1173.2999999999997</c:v>
                </c:pt>
                <c:pt idx="797">
                  <c:v>771.69999999999982</c:v>
                </c:pt>
                <c:pt idx="798">
                  <c:v>352.5</c:v>
                </c:pt>
                <c:pt idx="799">
                  <c:v>-77.099999999999909</c:v>
                </c:pt>
                <c:pt idx="800">
                  <c:v>-516.30000000000018</c:v>
                </c:pt>
                <c:pt idx="801">
                  <c:v>-965.10000000000036</c:v>
                </c:pt>
                <c:pt idx="802">
                  <c:v>-1420.3000000000002</c:v>
                </c:pt>
                <c:pt idx="803">
                  <c:v>-1877.9</c:v>
                </c:pt>
                <c:pt idx="804">
                  <c:v>-1969.9</c:v>
                </c:pt>
                <c:pt idx="805">
                  <c:v>-2008.3000000000002</c:v>
                </c:pt>
                <c:pt idx="806">
                  <c:v>-1565.9</c:v>
                </c:pt>
                <c:pt idx="807">
                  <c:v>-942.70000000000027</c:v>
                </c:pt>
                <c:pt idx="808">
                  <c:v>-325.90000000000055</c:v>
                </c:pt>
                <c:pt idx="809">
                  <c:v>282.09999999999991</c:v>
                </c:pt>
                <c:pt idx="810">
                  <c:v>874.89999999999964</c:v>
                </c:pt>
                <c:pt idx="811">
                  <c:v>1455.6999999999998</c:v>
                </c:pt>
                <c:pt idx="812">
                  <c:v>2018.8999999999996</c:v>
                </c:pt>
                <c:pt idx="813">
                  <c:v>2562.8999999999996</c:v>
                </c:pt>
                <c:pt idx="814">
                  <c:v>3082.9000000000005</c:v>
                </c:pt>
                <c:pt idx="815">
                  <c:v>3583.7</c:v>
                </c:pt>
                <c:pt idx="816">
                  <c:v>4053.3</c:v>
                </c:pt>
                <c:pt idx="817">
                  <c:v>4494.8999999999996</c:v>
                </c:pt>
                <c:pt idx="818">
                  <c:v>4906.0999999999995</c:v>
                </c:pt>
                <c:pt idx="819">
                  <c:v>5287.7</c:v>
                </c:pt>
                <c:pt idx="820">
                  <c:v>5634.9000000000005</c:v>
                </c:pt>
                <c:pt idx="821">
                  <c:v>5946.8999999999987</c:v>
                </c:pt>
                <c:pt idx="822">
                  <c:v>6223.7</c:v>
                </c:pt>
                <c:pt idx="823">
                  <c:v>6461.3</c:v>
                </c:pt>
                <c:pt idx="824">
                  <c:v>6659.7</c:v>
                </c:pt>
                <c:pt idx="825">
                  <c:v>6822.1000000000013</c:v>
                </c:pt>
                <c:pt idx="826">
                  <c:v>6940.5000000000009</c:v>
                </c:pt>
                <c:pt idx="827">
                  <c:v>7021.3</c:v>
                </c:pt>
                <c:pt idx="828">
                  <c:v>7059.7</c:v>
                </c:pt>
                <c:pt idx="829">
                  <c:v>7057.3</c:v>
                </c:pt>
                <c:pt idx="830">
                  <c:v>7013.3</c:v>
                </c:pt>
                <c:pt idx="831">
                  <c:v>6930.0999999999995</c:v>
                </c:pt>
                <c:pt idx="832">
                  <c:v>6804.5000000000009</c:v>
                </c:pt>
                <c:pt idx="833">
                  <c:v>6639.7</c:v>
                </c:pt>
                <c:pt idx="834">
                  <c:v>6435.7</c:v>
                </c:pt>
                <c:pt idx="835">
                  <c:v>6195.7</c:v>
                </c:pt>
                <c:pt idx="836">
                  <c:v>-2656.3</c:v>
                </c:pt>
                <c:pt idx="837">
                  <c:v>-2656.3</c:v>
                </c:pt>
                <c:pt idx="838">
                  <c:v>-2656.3</c:v>
                </c:pt>
                <c:pt idx="839">
                  <c:v>-2656.3</c:v>
                </c:pt>
                <c:pt idx="840">
                  <c:v>-2656.3</c:v>
                </c:pt>
                <c:pt idx="841">
                  <c:v>-2656.3</c:v>
                </c:pt>
                <c:pt idx="842">
                  <c:v>-2656.3</c:v>
                </c:pt>
                <c:pt idx="843">
                  <c:v>-2656.3</c:v>
                </c:pt>
                <c:pt idx="844">
                  <c:v>-2656.3</c:v>
                </c:pt>
                <c:pt idx="845">
                  <c:v>-2656.3</c:v>
                </c:pt>
                <c:pt idx="846">
                  <c:v>-2656.3</c:v>
                </c:pt>
                <c:pt idx="847">
                  <c:v>-2656.3</c:v>
                </c:pt>
                <c:pt idx="848">
                  <c:v>-2656.3</c:v>
                </c:pt>
                <c:pt idx="849">
                  <c:v>-2656.3</c:v>
                </c:pt>
                <c:pt idx="850">
                  <c:v>-2656.3</c:v>
                </c:pt>
                <c:pt idx="851">
                  <c:v>-2656.3</c:v>
                </c:pt>
                <c:pt idx="852">
                  <c:v>-2656.3</c:v>
                </c:pt>
                <c:pt idx="853">
                  <c:v>-2656.3</c:v>
                </c:pt>
                <c:pt idx="854">
                  <c:v>-2656.3</c:v>
                </c:pt>
                <c:pt idx="855">
                  <c:v>-2656.3</c:v>
                </c:pt>
                <c:pt idx="856">
                  <c:v>-2656.3</c:v>
                </c:pt>
                <c:pt idx="857">
                  <c:v>-2656.3</c:v>
                </c:pt>
                <c:pt idx="858">
                  <c:v>-2656.3</c:v>
                </c:pt>
                <c:pt idx="859">
                  <c:v>-2656.3</c:v>
                </c:pt>
                <c:pt idx="860">
                  <c:v>-2656.3</c:v>
                </c:pt>
                <c:pt idx="861">
                  <c:v>-2656.3</c:v>
                </c:pt>
                <c:pt idx="862">
                  <c:v>-2656.3</c:v>
                </c:pt>
                <c:pt idx="863">
                  <c:v>-2656.3</c:v>
                </c:pt>
                <c:pt idx="864">
                  <c:v>-2656.3</c:v>
                </c:pt>
                <c:pt idx="865">
                  <c:v>-2656.3</c:v>
                </c:pt>
                <c:pt idx="866">
                  <c:v>-2656.3</c:v>
                </c:pt>
                <c:pt idx="867">
                  <c:v>-2656.3</c:v>
                </c:pt>
                <c:pt idx="868">
                  <c:v>-2656.3</c:v>
                </c:pt>
                <c:pt idx="869">
                  <c:v>-2656.3</c:v>
                </c:pt>
                <c:pt idx="870">
                  <c:v>-2656.3</c:v>
                </c:pt>
                <c:pt idx="871">
                  <c:v>3979.7</c:v>
                </c:pt>
                <c:pt idx="872">
                  <c:v>4149.2999999999993</c:v>
                </c:pt>
                <c:pt idx="873">
                  <c:v>4287.7</c:v>
                </c:pt>
                <c:pt idx="874">
                  <c:v>4395.7</c:v>
                </c:pt>
                <c:pt idx="875">
                  <c:v>4476.5</c:v>
                </c:pt>
                <c:pt idx="876">
                  <c:v>4526.0999999999995</c:v>
                </c:pt>
                <c:pt idx="877">
                  <c:v>4549.2999999999993</c:v>
                </c:pt>
                <c:pt idx="878">
                  <c:v>4542.0999999999995</c:v>
                </c:pt>
                <c:pt idx="879">
                  <c:v>4510.8999999999996</c:v>
                </c:pt>
                <c:pt idx="880">
                  <c:v>4434.0999999999995</c:v>
                </c:pt>
                <c:pt idx="881">
                  <c:v>4335.7</c:v>
                </c:pt>
                <c:pt idx="882">
                  <c:v>4208.4999999999991</c:v>
                </c:pt>
                <c:pt idx="883">
                  <c:v>4050.9000000000005</c:v>
                </c:pt>
                <c:pt idx="884">
                  <c:v>3868.5</c:v>
                </c:pt>
                <c:pt idx="885">
                  <c:v>3655.7</c:v>
                </c:pt>
                <c:pt idx="886">
                  <c:v>2185.6500000000005</c:v>
                </c:pt>
                <c:pt idx="887">
                  <c:v>3152.5</c:v>
                </c:pt>
                <c:pt idx="888">
                  <c:v>2868.5</c:v>
                </c:pt>
                <c:pt idx="889">
                  <c:v>2550.9000000000005</c:v>
                </c:pt>
                <c:pt idx="890">
                  <c:v>2215.6999999999998</c:v>
                </c:pt>
                <c:pt idx="891">
                  <c:v>1861.3000000000002</c:v>
                </c:pt>
                <c:pt idx="892">
                  <c:v>1486.0999999999995</c:v>
                </c:pt>
                <c:pt idx="893">
                  <c:v>1098.8999999999996</c:v>
                </c:pt>
                <c:pt idx="894">
                  <c:v>690.90000000000009</c:v>
                </c:pt>
                <c:pt idx="895">
                  <c:v>270.89999999999964</c:v>
                </c:pt>
                <c:pt idx="896">
                  <c:v>-161.09999999999991</c:v>
                </c:pt>
                <c:pt idx="897">
                  <c:v>-603.50000000000045</c:v>
                </c:pt>
                <c:pt idx="898">
                  <c:v>-1052.3000000000002</c:v>
                </c:pt>
                <c:pt idx="899">
                  <c:v>-1507.5000000000002</c:v>
                </c:pt>
                <c:pt idx="900">
                  <c:v>-1937.1000000000001</c:v>
                </c:pt>
                <c:pt idx="901">
                  <c:v>-1977.1000000000004</c:v>
                </c:pt>
                <c:pt idx="902">
                  <c:v>-2016.3000000000002</c:v>
                </c:pt>
                <c:pt idx="903">
                  <c:v>-1445.1000000000001</c:v>
                </c:pt>
                <c:pt idx="904">
                  <c:v>-822.70000000000027</c:v>
                </c:pt>
                <c:pt idx="905">
                  <c:v>-208.30000000000018</c:v>
                </c:pt>
                <c:pt idx="906">
                  <c:v>396.49999999999955</c:v>
                </c:pt>
                <c:pt idx="907">
                  <c:v>985.29999999999927</c:v>
                </c:pt>
                <c:pt idx="908">
                  <c:v>1565.3000000000002</c:v>
                </c:pt>
                <c:pt idx="909">
                  <c:v>2123.6999999999998</c:v>
                </c:pt>
                <c:pt idx="910">
                  <c:v>2664.5</c:v>
                </c:pt>
                <c:pt idx="911">
                  <c:v>3181.2999999999993</c:v>
                </c:pt>
                <c:pt idx="912">
                  <c:v>3669.3</c:v>
                </c:pt>
                <c:pt idx="913">
                  <c:v>4138.1000000000004</c:v>
                </c:pt>
                <c:pt idx="914">
                  <c:v>4576.5</c:v>
                </c:pt>
                <c:pt idx="915">
                  <c:v>4982.8999999999996</c:v>
                </c:pt>
                <c:pt idx="916">
                  <c:v>5357.2999999999993</c:v>
                </c:pt>
                <c:pt idx="917">
                  <c:v>5701.2999999999984</c:v>
                </c:pt>
                <c:pt idx="918">
                  <c:v>6002.0999999999995</c:v>
                </c:pt>
                <c:pt idx="919">
                  <c:v>6270.9000000000005</c:v>
                </c:pt>
                <c:pt idx="920">
                  <c:v>6502.0999999999995</c:v>
                </c:pt>
                <c:pt idx="921">
                  <c:v>6694.9000000000005</c:v>
                </c:pt>
                <c:pt idx="922">
                  <c:v>6845.3</c:v>
                </c:pt>
                <c:pt idx="923">
                  <c:v>6959.7</c:v>
                </c:pt>
                <c:pt idx="924">
                  <c:v>7030.9000000000005</c:v>
                </c:pt>
                <c:pt idx="925">
                  <c:v>7060.5000000000009</c:v>
                </c:pt>
                <c:pt idx="926">
                  <c:v>7050.9000000000005</c:v>
                </c:pt>
                <c:pt idx="927">
                  <c:v>6999.7</c:v>
                </c:pt>
                <c:pt idx="928">
                  <c:v>6908.4999999999991</c:v>
                </c:pt>
                <c:pt idx="929">
                  <c:v>6775.7</c:v>
                </c:pt>
                <c:pt idx="930">
                  <c:v>6604.5000000000009</c:v>
                </c:pt>
                <c:pt idx="931">
                  <c:v>6393.3</c:v>
                </c:pt>
                <c:pt idx="932">
                  <c:v>-2656.3</c:v>
                </c:pt>
                <c:pt idx="933">
                  <c:v>-2656.3</c:v>
                </c:pt>
                <c:pt idx="934">
                  <c:v>-2656.3</c:v>
                </c:pt>
                <c:pt idx="935">
                  <c:v>-2656.3</c:v>
                </c:pt>
                <c:pt idx="936">
                  <c:v>-2656.3</c:v>
                </c:pt>
                <c:pt idx="937">
                  <c:v>-2656.3</c:v>
                </c:pt>
                <c:pt idx="938">
                  <c:v>-2656.3</c:v>
                </c:pt>
                <c:pt idx="939">
                  <c:v>-2656.3</c:v>
                </c:pt>
                <c:pt idx="940">
                  <c:v>-2656.3</c:v>
                </c:pt>
                <c:pt idx="941">
                  <c:v>-2656.3</c:v>
                </c:pt>
                <c:pt idx="942">
                  <c:v>-2656.3</c:v>
                </c:pt>
                <c:pt idx="943">
                  <c:v>-2656.3</c:v>
                </c:pt>
                <c:pt idx="944">
                  <c:v>-2656.3</c:v>
                </c:pt>
                <c:pt idx="945">
                  <c:v>-2656.3</c:v>
                </c:pt>
                <c:pt idx="946">
                  <c:v>-2656.3</c:v>
                </c:pt>
                <c:pt idx="947">
                  <c:v>-2656.3</c:v>
                </c:pt>
                <c:pt idx="948">
                  <c:v>-2656.3</c:v>
                </c:pt>
                <c:pt idx="949">
                  <c:v>-2656.3</c:v>
                </c:pt>
                <c:pt idx="950">
                  <c:v>-2656.3</c:v>
                </c:pt>
                <c:pt idx="951">
                  <c:v>-2656.3</c:v>
                </c:pt>
                <c:pt idx="952">
                  <c:v>-2656.3</c:v>
                </c:pt>
                <c:pt idx="953">
                  <c:v>-2656.3</c:v>
                </c:pt>
                <c:pt idx="954">
                  <c:v>-2656.3</c:v>
                </c:pt>
                <c:pt idx="955">
                  <c:v>-2656.3</c:v>
                </c:pt>
                <c:pt idx="956">
                  <c:v>-2656.3</c:v>
                </c:pt>
                <c:pt idx="957">
                  <c:v>-2656.3</c:v>
                </c:pt>
                <c:pt idx="958">
                  <c:v>-2656.3</c:v>
                </c:pt>
                <c:pt idx="959">
                  <c:v>-2656.3</c:v>
                </c:pt>
                <c:pt idx="960">
                  <c:v>-2656.3</c:v>
                </c:pt>
                <c:pt idx="961">
                  <c:v>-2656.3</c:v>
                </c:pt>
                <c:pt idx="962">
                  <c:v>-2656.3</c:v>
                </c:pt>
                <c:pt idx="963">
                  <c:v>-2656.3</c:v>
                </c:pt>
                <c:pt idx="964">
                  <c:v>-2656.3</c:v>
                </c:pt>
                <c:pt idx="965">
                  <c:v>-2656.3</c:v>
                </c:pt>
                <c:pt idx="966">
                  <c:v>-2656.3</c:v>
                </c:pt>
                <c:pt idx="967">
                  <c:v>-2656.3</c:v>
                </c:pt>
                <c:pt idx="968">
                  <c:v>4018.0999999999995</c:v>
                </c:pt>
                <c:pt idx="969">
                  <c:v>4178.0999999999995</c:v>
                </c:pt>
                <c:pt idx="970">
                  <c:v>4310.1000000000004</c:v>
                </c:pt>
                <c:pt idx="971">
                  <c:v>4414.9000000000005</c:v>
                </c:pt>
                <c:pt idx="972">
                  <c:v>4486.1000000000004</c:v>
                </c:pt>
                <c:pt idx="973">
                  <c:v>4533.3</c:v>
                </c:pt>
                <c:pt idx="974">
                  <c:v>4550.0999999999995</c:v>
                </c:pt>
                <c:pt idx="975">
                  <c:v>4535.7</c:v>
                </c:pt>
                <c:pt idx="976">
                  <c:v>4490.0999999999995</c:v>
                </c:pt>
                <c:pt idx="977">
                  <c:v>4418.0999999999995</c:v>
                </c:pt>
                <c:pt idx="978">
                  <c:v>4314.0999999999995</c:v>
                </c:pt>
                <c:pt idx="979">
                  <c:v>2950.45</c:v>
                </c:pt>
                <c:pt idx="980">
                  <c:v>4020.5</c:v>
                </c:pt>
                <c:pt idx="981">
                  <c:v>3829.2999999999993</c:v>
                </c:pt>
                <c:pt idx="982">
                  <c:v>3611.7</c:v>
                </c:pt>
                <c:pt idx="983">
                  <c:v>3368.5</c:v>
                </c:pt>
                <c:pt idx="984">
                  <c:v>3096.5</c:v>
                </c:pt>
                <c:pt idx="985">
                  <c:v>2806.1000000000004</c:v>
                </c:pt>
                <c:pt idx="986">
                  <c:v>2487.6999999999998</c:v>
                </c:pt>
                <c:pt idx="987">
                  <c:v>2150.0999999999995</c:v>
                </c:pt>
                <c:pt idx="988">
                  <c:v>1790.8999999999996</c:v>
                </c:pt>
                <c:pt idx="989">
                  <c:v>1414.9</c:v>
                </c:pt>
                <c:pt idx="990">
                  <c:v>1010.8999999999996</c:v>
                </c:pt>
                <c:pt idx="991">
                  <c:v>611.69999999999982</c:v>
                </c:pt>
                <c:pt idx="992">
                  <c:v>187.69999999999982</c:v>
                </c:pt>
                <c:pt idx="993">
                  <c:v>-242.70000000000027</c:v>
                </c:pt>
                <c:pt idx="994">
                  <c:v>-689.10000000000014</c:v>
                </c:pt>
                <c:pt idx="995">
                  <c:v>-1138.7000000000003</c:v>
                </c:pt>
                <c:pt idx="996">
                  <c:v>-1595.5000000000002</c:v>
                </c:pt>
                <c:pt idx="997">
                  <c:v>-1945.9</c:v>
                </c:pt>
                <c:pt idx="998">
                  <c:v>-1982.7000000000003</c:v>
                </c:pt>
                <c:pt idx="999">
                  <c:v>-3179.9500000000003</c:v>
                </c:pt>
                <c:pt idx="1000">
                  <c:v>-1324.3000000000002</c:v>
                </c:pt>
                <c:pt idx="1001">
                  <c:v>-704.30000000000018</c:v>
                </c:pt>
                <c:pt idx="1002">
                  <c:v>-90.700000000000273</c:v>
                </c:pt>
                <c:pt idx="1003">
                  <c:v>512.49999999999955</c:v>
                </c:pt>
                <c:pt idx="1004">
                  <c:v>1101.2999999999997</c:v>
                </c:pt>
                <c:pt idx="1005">
                  <c:v>1674.8999999999996</c:v>
                </c:pt>
                <c:pt idx="1006">
                  <c:v>2230.0999999999995</c:v>
                </c:pt>
                <c:pt idx="1007">
                  <c:v>2766.0999999999995</c:v>
                </c:pt>
                <c:pt idx="1008">
                  <c:v>3278.1000000000004</c:v>
                </c:pt>
                <c:pt idx="1009">
                  <c:v>3766.1000000000004</c:v>
                </c:pt>
                <c:pt idx="1010">
                  <c:v>4226.0999999999995</c:v>
                </c:pt>
                <c:pt idx="1011">
                  <c:v>4656.5</c:v>
                </c:pt>
                <c:pt idx="1012">
                  <c:v>5057.2999999999993</c:v>
                </c:pt>
                <c:pt idx="1013">
                  <c:v>5425.3</c:v>
                </c:pt>
                <c:pt idx="1014">
                  <c:v>5758.1000000000013</c:v>
                </c:pt>
                <c:pt idx="1015">
                  <c:v>6058.9000000000005</c:v>
                </c:pt>
                <c:pt idx="1016">
                  <c:v>6318.8999999999987</c:v>
                </c:pt>
                <c:pt idx="1017">
                  <c:v>6543.7</c:v>
                </c:pt>
                <c:pt idx="1018">
                  <c:v>6726.8999999999987</c:v>
                </c:pt>
                <c:pt idx="1019">
                  <c:v>6870.9000000000005</c:v>
                </c:pt>
                <c:pt idx="1020">
                  <c:v>6979.7</c:v>
                </c:pt>
                <c:pt idx="1021">
                  <c:v>7039.7</c:v>
                </c:pt>
                <c:pt idx="1022">
                  <c:v>7062.8999999999987</c:v>
                </c:pt>
                <c:pt idx="1023">
                  <c:v>7044.4999999999991</c:v>
                </c:pt>
                <c:pt idx="1024">
                  <c:v>6986.9000000000005</c:v>
                </c:pt>
                <c:pt idx="1025">
                  <c:v>6886.1000000000013</c:v>
                </c:pt>
                <c:pt idx="1026">
                  <c:v>6742.0999999999995</c:v>
                </c:pt>
                <c:pt idx="1027">
                  <c:v>6566.9000000000005</c:v>
                </c:pt>
                <c:pt idx="1028">
                  <c:v>6346.8999999999987</c:v>
                </c:pt>
                <c:pt idx="1029">
                  <c:v>-2656.3</c:v>
                </c:pt>
                <c:pt idx="1030">
                  <c:v>-2656.3</c:v>
                </c:pt>
                <c:pt idx="1031">
                  <c:v>-2656.3</c:v>
                </c:pt>
                <c:pt idx="1032">
                  <c:v>-2656.3</c:v>
                </c:pt>
                <c:pt idx="1033">
                  <c:v>-2656.3</c:v>
                </c:pt>
                <c:pt idx="1034">
                  <c:v>-2656.3</c:v>
                </c:pt>
                <c:pt idx="1035">
                  <c:v>-2656.3</c:v>
                </c:pt>
                <c:pt idx="1036">
                  <c:v>-2656.3</c:v>
                </c:pt>
                <c:pt idx="1037">
                  <c:v>-2656.3</c:v>
                </c:pt>
                <c:pt idx="1038">
                  <c:v>-2656.3</c:v>
                </c:pt>
                <c:pt idx="1039">
                  <c:v>-2656.3</c:v>
                </c:pt>
                <c:pt idx="1040">
                  <c:v>-2656.3</c:v>
                </c:pt>
                <c:pt idx="1041">
                  <c:v>-2656.3</c:v>
                </c:pt>
                <c:pt idx="1042">
                  <c:v>-2656.3</c:v>
                </c:pt>
                <c:pt idx="1043">
                  <c:v>-2656.3</c:v>
                </c:pt>
                <c:pt idx="1044">
                  <c:v>-2656.3</c:v>
                </c:pt>
                <c:pt idx="1045">
                  <c:v>-2656.3</c:v>
                </c:pt>
                <c:pt idx="1046">
                  <c:v>-2656.3</c:v>
                </c:pt>
                <c:pt idx="1047">
                  <c:v>-2656.3</c:v>
                </c:pt>
                <c:pt idx="1048">
                  <c:v>-2656.3</c:v>
                </c:pt>
                <c:pt idx="1049">
                  <c:v>-2656.3</c:v>
                </c:pt>
                <c:pt idx="1050">
                  <c:v>-2656.3</c:v>
                </c:pt>
                <c:pt idx="1051">
                  <c:v>-2656.3</c:v>
                </c:pt>
                <c:pt idx="1052">
                  <c:v>-2656.3</c:v>
                </c:pt>
                <c:pt idx="1053">
                  <c:v>-2656.3</c:v>
                </c:pt>
                <c:pt idx="1054">
                  <c:v>-2656.3</c:v>
                </c:pt>
                <c:pt idx="1055">
                  <c:v>-2656.3</c:v>
                </c:pt>
                <c:pt idx="1056">
                  <c:v>-2656.3</c:v>
                </c:pt>
                <c:pt idx="1057">
                  <c:v>-2656.3</c:v>
                </c:pt>
                <c:pt idx="1058">
                  <c:v>-2656.3</c:v>
                </c:pt>
                <c:pt idx="1059">
                  <c:v>-2656.3</c:v>
                </c:pt>
                <c:pt idx="1060">
                  <c:v>-2656.3</c:v>
                </c:pt>
                <c:pt idx="1061">
                  <c:v>-2656.3</c:v>
                </c:pt>
                <c:pt idx="1062">
                  <c:v>-2656.3</c:v>
                </c:pt>
                <c:pt idx="1063">
                  <c:v>-2656.3</c:v>
                </c:pt>
                <c:pt idx="1064">
                  <c:v>414.89999999999964</c:v>
                </c:pt>
                <c:pt idx="1065">
                  <c:v>4052.4999999999991</c:v>
                </c:pt>
                <c:pt idx="1066">
                  <c:v>4206.0999999999995</c:v>
                </c:pt>
                <c:pt idx="1067">
                  <c:v>4332.5</c:v>
                </c:pt>
                <c:pt idx="1068">
                  <c:v>4432.5</c:v>
                </c:pt>
                <c:pt idx="1069">
                  <c:v>4500.5</c:v>
                </c:pt>
                <c:pt idx="1070">
                  <c:v>4539.6999999999989</c:v>
                </c:pt>
                <c:pt idx="1071">
                  <c:v>4550.0999999999995</c:v>
                </c:pt>
                <c:pt idx="1072">
                  <c:v>4530.1000000000004</c:v>
                </c:pt>
                <c:pt idx="1073">
                  <c:v>4474.8999999999996</c:v>
                </c:pt>
                <c:pt idx="1074">
                  <c:v>4400.5</c:v>
                </c:pt>
                <c:pt idx="1075">
                  <c:v>4292.5</c:v>
                </c:pt>
                <c:pt idx="1076">
                  <c:v>2923.2499999999991</c:v>
                </c:pt>
                <c:pt idx="1077">
                  <c:v>3985.2999999999993</c:v>
                </c:pt>
                <c:pt idx="1078">
                  <c:v>3790.0999999999995</c:v>
                </c:pt>
                <c:pt idx="1079">
                  <c:v>3566.8999999999996</c:v>
                </c:pt>
                <c:pt idx="1080">
                  <c:v>3317.2999999999993</c:v>
                </c:pt>
                <c:pt idx="1081">
                  <c:v>3045.2999999999993</c:v>
                </c:pt>
                <c:pt idx="1082">
                  <c:v>2740.5</c:v>
                </c:pt>
                <c:pt idx="1083">
                  <c:v>2423.6999999999998</c:v>
                </c:pt>
                <c:pt idx="1084">
                  <c:v>2086.0999999999995</c:v>
                </c:pt>
                <c:pt idx="1085">
                  <c:v>1718.8999999999996</c:v>
                </c:pt>
                <c:pt idx="1086">
                  <c:v>1338.1</c:v>
                </c:pt>
                <c:pt idx="1087">
                  <c:v>945.29999999999973</c:v>
                </c:pt>
                <c:pt idx="1088">
                  <c:v>533.29999999999973</c:v>
                </c:pt>
                <c:pt idx="1089">
                  <c:v>-1121.5500000000002</c:v>
                </c:pt>
                <c:pt idx="1090">
                  <c:v>-329.10000000000036</c:v>
                </c:pt>
                <c:pt idx="1091">
                  <c:v>-773.10000000000014</c:v>
                </c:pt>
                <c:pt idx="1092">
                  <c:v>-1226.7000000000003</c:v>
                </c:pt>
                <c:pt idx="1093">
                  <c:v>-1682.7000000000003</c:v>
                </c:pt>
                <c:pt idx="1094">
                  <c:v>-1951.5000000000002</c:v>
                </c:pt>
                <c:pt idx="1095">
                  <c:v>-1989.9</c:v>
                </c:pt>
                <c:pt idx="1096">
                  <c:v>-1831.5000000000002</c:v>
                </c:pt>
                <c:pt idx="1097">
                  <c:v>-1201.9000000000001</c:v>
                </c:pt>
                <c:pt idx="1098">
                  <c:v>-584.30000000000018</c:v>
                </c:pt>
                <c:pt idx="1099">
                  <c:v>25.299999999999727</c:v>
                </c:pt>
                <c:pt idx="1100">
                  <c:v>627.70000000000027</c:v>
                </c:pt>
                <c:pt idx="1101">
                  <c:v>1210.8999999999996</c:v>
                </c:pt>
                <c:pt idx="1102">
                  <c:v>1784.5</c:v>
                </c:pt>
                <c:pt idx="1103">
                  <c:v>2333.3000000000002</c:v>
                </c:pt>
                <c:pt idx="1104">
                  <c:v>2866.0999999999995</c:v>
                </c:pt>
                <c:pt idx="1105">
                  <c:v>3374.8999999999996</c:v>
                </c:pt>
                <c:pt idx="1106">
                  <c:v>3858.1000000000004</c:v>
                </c:pt>
                <c:pt idx="1107">
                  <c:v>4310.1000000000004</c:v>
                </c:pt>
                <c:pt idx="1108">
                  <c:v>4730.8999999999996</c:v>
                </c:pt>
                <c:pt idx="1109">
                  <c:v>5130.1000000000004</c:v>
                </c:pt>
                <c:pt idx="1110">
                  <c:v>5493.2999999999993</c:v>
                </c:pt>
                <c:pt idx="1111">
                  <c:v>5818.0999999999995</c:v>
                </c:pt>
                <c:pt idx="1112">
                  <c:v>6107.7</c:v>
                </c:pt>
                <c:pt idx="1113">
                  <c:v>6362.0999999999995</c:v>
                </c:pt>
                <c:pt idx="1114">
                  <c:v>6581.3</c:v>
                </c:pt>
                <c:pt idx="1115">
                  <c:v>6758.9000000000005</c:v>
                </c:pt>
                <c:pt idx="1116">
                  <c:v>6896.5000000000009</c:v>
                </c:pt>
                <c:pt idx="1117">
                  <c:v>6992.4999999999991</c:v>
                </c:pt>
                <c:pt idx="1118">
                  <c:v>7050.0999999999995</c:v>
                </c:pt>
                <c:pt idx="1119">
                  <c:v>7063.7</c:v>
                </c:pt>
                <c:pt idx="1120">
                  <c:v>7034.9000000000005</c:v>
                </c:pt>
                <c:pt idx="1121">
                  <c:v>6970.0999999999995</c:v>
                </c:pt>
                <c:pt idx="1122">
                  <c:v>6862.0999999999995</c:v>
                </c:pt>
                <c:pt idx="1123">
                  <c:v>6713.3</c:v>
                </c:pt>
                <c:pt idx="1124">
                  <c:v>6527.7</c:v>
                </c:pt>
                <c:pt idx="1125">
                  <c:v>6308.4999999999991</c:v>
                </c:pt>
                <c:pt idx="1126">
                  <c:v>-2656.3</c:v>
                </c:pt>
                <c:pt idx="1127">
                  <c:v>-2656.3</c:v>
                </c:pt>
                <c:pt idx="1128">
                  <c:v>-2656.3</c:v>
                </c:pt>
                <c:pt idx="1129">
                  <c:v>-2656.3</c:v>
                </c:pt>
                <c:pt idx="1130">
                  <c:v>-2656.3</c:v>
                </c:pt>
                <c:pt idx="1131">
                  <c:v>-2656.3</c:v>
                </c:pt>
                <c:pt idx="1132">
                  <c:v>-2656.3</c:v>
                </c:pt>
                <c:pt idx="1133">
                  <c:v>-2656.3</c:v>
                </c:pt>
                <c:pt idx="1134">
                  <c:v>-2656.3</c:v>
                </c:pt>
                <c:pt idx="1135">
                  <c:v>-2656.3</c:v>
                </c:pt>
                <c:pt idx="1136">
                  <c:v>-2656.3</c:v>
                </c:pt>
                <c:pt idx="1137">
                  <c:v>-2656.3</c:v>
                </c:pt>
                <c:pt idx="1138">
                  <c:v>-2656.3</c:v>
                </c:pt>
                <c:pt idx="1139">
                  <c:v>-2656.3</c:v>
                </c:pt>
                <c:pt idx="1140">
                  <c:v>-2656.3</c:v>
                </c:pt>
                <c:pt idx="1141">
                  <c:v>-2656.3</c:v>
                </c:pt>
                <c:pt idx="1142">
                  <c:v>-2656.3</c:v>
                </c:pt>
                <c:pt idx="1143">
                  <c:v>-2656.3</c:v>
                </c:pt>
                <c:pt idx="1144">
                  <c:v>-2656.3</c:v>
                </c:pt>
                <c:pt idx="1145">
                  <c:v>-2656.3</c:v>
                </c:pt>
                <c:pt idx="1146">
                  <c:v>-2656.3</c:v>
                </c:pt>
                <c:pt idx="1147">
                  <c:v>-2656.3</c:v>
                </c:pt>
                <c:pt idx="1148">
                  <c:v>-2656.3</c:v>
                </c:pt>
                <c:pt idx="1149">
                  <c:v>-2656.3</c:v>
                </c:pt>
                <c:pt idx="1150">
                  <c:v>-2656.3</c:v>
                </c:pt>
                <c:pt idx="1151">
                  <c:v>-2656.3</c:v>
                </c:pt>
                <c:pt idx="1152">
                  <c:v>-2656.3</c:v>
                </c:pt>
                <c:pt idx="1153">
                  <c:v>-2656.3</c:v>
                </c:pt>
                <c:pt idx="1154">
                  <c:v>-2656.3</c:v>
                </c:pt>
                <c:pt idx="1155">
                  <c:v>-2656.3</c:v>
                </c:pt>
                <c:pt idx="1156">
                  <c:v>-2656.3</c:v>
                </c:pt>
                <c:pt idx="1157">
                  <c:v>-2656.3</c:v>
                </c:pt>
                <c:pt idx="1158">
                  <c:v>-2656.3</c:v>
                </c:pt>
                <c:pt idx="1159">
                  <c:v>-2656.3</c:v>
                </c:pt>
                <c:pt idx="1160">
                  <c:v>-2656.3</c:v>
                </c:pt>
                <c:pt idx="1161">
                  <c:v>3905.3</c:v>
                </c:pt>
                <c:pt idx="1162">
                  <c:v>4083.7000000000007</c:v>
                </c:pt>
                <c:pt idx="1163">
                  <c:v>4234.0999999999995</c:v>
                </c:pt>
                <c:pt idx="1164">
                  <c:v>4354.8999999999996</c:v>
                </c:pt>
                <c:pt idx="1165">
                  <c:v>4447.7000000000007</c:v>
                </c:pt>
                <c:pt idx="1166">
                  <c:v>4509.3</c:v>
                </c:pt>
                <c:pt idx="1167">
                  <c:v>4546.8999999999996</c:v>
                </c:pt>
                <c:pt idx="1168">
                  <c:v>4548.5</c:v>
                </c:pt>
                <c:pt idx="1169">
                  <c:v>4522.1000000000004</c:v>
                </c:pt>
                <c:pt idx="1170">
                  <c:v>4462.8999999999987</c:v>
                </c:pt>
                <c:pt idx="1171">
                  <c:v>4381.3</c:v>
                </c:pt>
                <c:pt idx="1172">
                  <c:v>4266.1000000000004</c:v>
                </c:pt>
                <c:pt idx="1173">
                  <c:v>4124.5000000000009</c:v>
                </c:pt>
                <c:pt idx="1174">
                  <c:v>3950.0999999999995</c:v>
                </c:pt>
                <c:pt idx="1175">
                  <c:v>3748.5</c:v>
                </c:pt>
                <c:pt idx="1176">
                  <c:v>3521.3</c:v>
                </c:pt>
                <c:pt idx="1177">
                  <c:v>3267.7</c:v>
                </c:pt>
                <c:pt idx="1178">
                  <c:v>2992.5</c:v>
                </c:pt>
                <c:pt idx="1179">
                  <c:v>2683.7</c:v>
                </c:pt>
                <c:pt idx="1180">
                  <c:v>2358.0999999999995</c:v>
                </c:pt>
                <c:pt idx="1181">
                  <c:v>785.65000000000055</c:v>
                </c:pt>
                <c:pt idx="1182">
                  <c:v>1649.2999999999993</c:v>
                </c:pt>
                <c:pt idx="1183">
                  <c:v>1266.0999999999995</c:v>
                </c:pt>
                <c:pt idx="1184">
                  <c:v>862.89999999999964</c:v>
                </c:pt>
                <c:pt idx="1185">
                  <c:v>452.5</c:v>
                </c:pt>
                <c:pt idx="1186">
                  <c:v>22.099999999999909</c:v>
                </c:pt>
                <c:pt idx="1187">
                  <c:v>-413.90000000000009</c:v>
                </c:pt>
                <c:pt idx="1188">
                  <c:v>-861.09999999999991</c:v>
                </c:pt>
                <c:pt idx="1189">
                  <c:v>-1313.1000000000001</c:v>
                </c:pt>
                <c:pt idx="1190">
                  <c:v>-1773.9</c:v>
                </c:pt>
                <c:pt idx="1191">
                  <c:v>-1960.3000000000002</c:v>
                </c:pt>
                <c:pt idx="1192">
                  <c:v>-1997.1000000000004</c:v>
                </c:pt>
                <c:pt idx="1193">
                  <c:v>-1710.7000000000003</c:v>
                </c:pt>
                <c:pt idx="1194">
                  <c:v>-1086.7000000000003</c:v>
                </c:pt>
                <c:pt idx="1195">
                  <c:v>-465.90000000000009</c:v>
                </c:pt>
                <c:pt idx="1196">
                  <c:v>145.29999999999973</c:v>
                </c:pt>
                <c:pt idx="1197">
                  <c:v>742.09999999999991</c:v>
                </c:pt>
                <c:pt idx="1198">
                  <c:v>1322.9</c:v>
                </c:pt>
                <c:pt idx="1199">
                  <c:v>1891.6999999999998</c:v>
                </c:pt>
                <c:pt idx="1200">
                  <c:v>2438.8999999999996</c:v>
                </c:pt>
                <c:pt idx="1201">
                  <c:v>2966.0999999999995</c:v>
                </c:pt>
                <c:pt idx="1202">
                  <c:v>3464.5</c:v>
                </c:pt>
                <c:pt idx="1203">
                  <c:v>3945.3</c:v>
                </c:pt>
                <c:pt idx="1204">
                  <c:v>4395.7</c:v>
                </c:pt>
                <c:pt idx="1205">
                  <c:v>4814.9000000000005</c:v>
                </c:pt>
                <c:pt idx="1206">
                  <c:v>5202.1000000000004</c:v>
                </c:pt>
                <c:pt idx="1207">
                  <c:v>5561.3</c:v>
                </c:pt>
                <c:pt idx="1208">
                  <c:v>5877.3</c:v>
                </c:pt>
                <c:pt idx="1209">
                  <c:v>6162.0999999999995</c:v>
                </c:pt>
                <c:pt idx="1210">
                  <c:v>6407.7</c:v>
                </c:pt>
                <c:pt idx="1211">
                  <c:v>6622.9000000000005</c:v>
                </c:pt>
                <c:pt idx="1212">
                  <c:v>6787.7</c:v>
                </c:pt>
                <c:pt idx="1213">
                  <c:v>6914.9000000000005</c:v>
                </c:pt>
                <c:pt idx="1214">
                  <c:v>7006.9000000000005</c:v>
                </c:pt>
                <c:pt idx="1215">
                  <c:v>7062.0999999999995</c:v>
                </c:pt>
                <c:pt idx="1216">
                  <c:v>7064.4999999999991</c:v>
                </c:pt>
                <c:pt idx="1217">
                  <c:v>7028.4999999999991</c:v>
                </c:pt>
                <c:pt idx="1218">
                  <c:v>6954.8999999999987</c:v>
                </c:pt>
                <c:pt idx="1219">
                  <c:v>6838.0999999999995</c:v>
                </c:pt>
                <c:pt idx="1220">
                  <c:v>6686.1000000000013</c:v>
                </c:pt>
                <c:pt idx="1221">
                  <c:v>6486.9000000000005</c:v>
                </c:pt>
                <c:pt idx="1222">
                  <c:v>6251.7</c:v>
                </c:pt>
                <c:pt idx="1223">
                  <c:v>-2656.3</c:v>
                </c:pt>
                <c:pt idx="1224">
                  <c:v>-2656.3</c:v>
                </c:pt>
                <c:pt idx="1225">
                  <c:v>-2656.3</c:v>
                </c:pt>
                <c:pt idx="1226">
                  <c:v>-2656.3</c:v>
                </c:pt>
                <c:pt idx="1227">
                  <c:v>-2656.3</c:v>
                </c:pt>
                <c:pt idx="1228">
                  <c:v>-2656.3</c:v>
                </c:pt>
                <c:pt idx="1229">
                  <c:v>-2656.3</c:v>
                </c:pt>
                <c:pt idx="1230">
                  <c:v>-2656.3</c:v>
                </c:pt>
                <c:pt idx="1231">
                  <c:v>-2656.3</c:v>
                </c:pt>
                <c:pt idx="1232">
                  <c:v>-2656.3</c:v>
                </c:pt>
                <c:pt idx="1233">
                  <c:v>-2656.3</c:v>
                </c:pt>
                <c:pt idx="1234">
                  <c:v>-2656.3</c:v>
                </c:pt>
                <c:pt idx="1235">
                  <c:v>-2656.3</c:v>
                </c:pt>
                <c:pt idx="1236">
                  <c:v>-2656.3</c:v>
                </c:pt>
                <c:pt idx="1237">
                  <c:v>-2656.3</c:v>
                </c:pt>
                <c:pt idx="1238">
                  <c:v>-2656.3</c:v>
                </c:pt>
                <c:pt idx="1239">
                  <c:v>-2656.3</c:v>
                </c:pt>
                <c:pt idx="1240">
                  <c:v>-2656.3</c:v>
                </c:pt>
                <c:pt idx="1241">
                  <c:v>-2656.3</c:v>
                </c:pt>
                <c:pt idx="1242">
                  <c:v>-2656.3</c:v>
                </c:pt>
                <c:pt idx="1243">
                  <c:v>-2656.3</c:v>
                </c:pt>
                <c:pt idx="1244">
                  <c:v>-2656.3</c:v>
                </c:pt>
                <c:pt idx="1245">
                  <c:v>-2656.3</c:v>
                </c:pt>
                <c:pt idx="1246">
                  <c:v>-2656.3</c:v>
                </c:pt>
                <c:pt idx="1247">
                  <c:v>-2656.3</c:v>
                </c:pt>
                <c:pt idx="1248">
                  <c:v>-2656.3</c:v>
                </c:pt>
                <c:pt idx="1249">
                  <c:v>-2656.3</c:v>
                </c:pt>
                <c:pt idx="1250">
                  <c:v>-2656.3</c:v>
                </c:pt>
                <c:pt idx="1251">
                  <c:v>-2656.3</c:v>
                </c:pt>
                <c:pt idx="1252">
                  <c:v>-2656.3</c:v>
                </c:pt>
                <c:pt idx="1253">
                  <c:v>-2656.3</c:v>
                </c:pt>
                <c:pt idx="1254">
                  <c:v>-2656.3</c:v>
                </c:pt>
                <c:pt idx="1255">
                  <c:v>-2656.3</c:v>
                </c:pt>
                <c:pt idx="1256">
                  <c:v>-2656.3</c:v>
                </c:pt>
                <c:pt idx="1257">
                  <c:v>-2656.3</c:v>
                </c:pt>
                <c:pt idx="1258">
                  <c:v>3939.6999999999989</c:v>
                </c:pt>
                <c:pt idx="1259">
                  <c:v>4115.7</c:v>
                </c:pt>
                <c:pt idx="1260">
                  <c:v>4258.1000000000004</c:v>
                </c:pt>
                <c:pt idx="1261">
                  <c:v>4372.4999999999991</c:v>
                </c:pt>
                <c:pt idx="1262">
                  <c:v>4459.7</c:v>
                </c:pt>
                <c:pt idx="1263">
                  <c:v>4518.0999999999995</c:v>
                </c:pt>
                <c:pt idx="1264">
                  <c:v>4547.7000000000007</c:v>
                </c:pt>
                <c:pt idx="1265">
                  <c:v>4547.7000000000007</c:v>
                </c:pt>
                <c:pt idx="1266">
                  <c:v>4513.2999999999993</c:v>
                </c:pt>
                <c:pt idx="1267">
                  <c:v>4450.9000000000005</c:v>
                </c:pt>
                <c:pt idx="1268">
                  <c:v>4360.5000000000009</c:v>
                </c:pt>
                <c:pt idx="1269">
                  <c:v>4242.0999999999995</c:v>
                </c:pt>
                <c:pt idx="1270">
                  <c:v>4090.8999999999996</c:v>
                </c:pt>
                <c:pt idx="1271">
                  <c:v>3915.7</c:v>
                </c:pt>
                <c:pt idx="1272">
                  <c:v>3705.3</c:v>
                </c:pt>
                <c:pt idx="1273">
                  <c:v>2245.6499999999996</c:v>
                </c:pt>
                <c:pt idx="1274">
                  <c:v>3215.7</c:v>
                </c:pt>
                <c:pt idx="1275">
                  <c:v>2928.5</c:v>
                </c:pt>
                <c:pt idx="1276">
                  <c:v>2626.0999999999995</c:v>
                </c:pt>
                <c:pt idx="1277">
                  <c:v>2294.8999999999996</c:v>
                </c:pt>
                <c:pt idx="1278">
                  <c:v>1947.6999999999998</c:v>
                </c:pt>
                <c:pt idx="1279">
                  <c:v>1577.2999999999993</c:v>
                </c:pt>
                <c:pt idx="1280">
                  <c:v>1188.5</c:v>
                </c:pt>
                <c:pt idx="1281">
                  <c:v>784.5</c:v>
                </c:pt>
                <c:pt idx="1282">
                  <c:v>370.89999999999964</c:v>
                </c:pt>
                <c:pt idx="1283">
                  <c:v>-65.100000000000364</c:v>
                </c:pt>
                <c:pt idx="1284">
                  <c:v>-502.69999999999982</c:v>
                </c:pt>
                <c:pt idx="1285">
                  <c:v>-947.5</c:v>
                </c:pt>
                <c:pt idx="1286">
                  <c:v>-1399.5000000000002</c:v>
                </c:pt>
                <c:pt idx="1287">
                  <c:v>-1861.1000000000001</c:v>
                </c:pt>
                <c:pt idx="1288">
                  <c:v>-1965.1000000000001</c:v>
                </c:pt>
                <c:pt idx="1289">
                  <c:v>-2005.9</c:v>
                </c:pt>
                <c:pt idx="1290">
                  <c:v>-1589.1000000000001</c:v>
                </c:pt>
                <c:pt idx="1291">
                  <c:v>-962.70000000000027</c:v>
                </c:pt>
                <c:pt idx="1292">
                  <c:v>-349.10000000000036</c:v>
                </c:pt>
                <c:pt idx="1293">
                  <c:v>257.29999999999973</c:v>
                </c:pt>
                <c:pt idx="1294">
                  <c:v>847.69999999999982</c:v>
                </c:pt>
                <c:pt idx="1295">
                  <c:v>1436.4999999999995</c:v>
                </c:pt>
                <c:pt idx="1296">
                  <c:v>1998.8999999999996</c:v>
                </c:pt>
                <c:pt idx="1297">
                  <c:v>2542.1000000000004</c:v>
                </c:pt>
                <c:pt idx="1298">
                  <c:v>3064.5</c:v>
                </c:pt>
                <c:pt idx="1299">
                  <c:v>3565.3</c:v>
                </c:pt>
                <c:pt idx="1300">
                  <c:v>4034.9000000000005</c:v>
                </c:pt>
                <c:pt idx="1301">
                  <c:v>4479.7</c:v>
                </c:pt>
                <c:pt idx="1302">
                  <c:v>4891.7</c:v>
                </c:pt>
                <c:pt idx="1303">
                  <c:v>5274.9</c:v>
                </c:pt>
                <c:pt idx="1304">
                  <c:v>5621.3</c:v>
                </c:pt>
                <c:pt idx="1305">
                  <c:v>5934.9000000000005</c:v>
                </c:pt>
                <c:pt idx="1306">
                  <c:v>6216.4999999999991</c:v>
                </c:pt>
                <c:pt idx="1307">
                  <c:v>6451.7</c:v>
                </c:pt>
                <c:pt idx="1308">
                  <c:v>6653.3</c:v>
                </c:pt>
                <c:pt idx="1309">
                  <c:v>6816.4999999999991</c:v>
                </c:pt>
                <c:pt idx="1310">
                  <c:v>6935.7</c:v>
                </c:pt>
                <c:pt idx="1311">
                  <c:v>7016.4999999999991</c:v>
                </c:pt>
                <c:pt idx="1312">
                  <c:v>7058.1000000000013</c:v>
                </c:pt>
                <c:pt idx="1313">
                  <c:v>7058.1000000000013</c:v>
                </c:pt>
                <c:pt idx="1314">
                  <c:v>7017.3</c:v>
                </c:pt>
                <c:pt idx="1315">
                  <c:v>6930.0999999999995</c:v>
                </c:pt>
                <c:pt idx="1316">
                  <c:v>6810.8999999999987</c:v>
                </c:pt>
                <c:pt idx="1317">
                  <c:v>6644.4999999999991</c:v>
                </c:pt>
                <c:pt idx="1318">
                  <c:v>6446.8999999999987</c:v>
                </c:pt>
                <c:pt idx="1319">
                  <c:v>6206.0999999999995</c:v>
                </c:pt>
                <c:pt idx="1320">
                  <c:v>-2656.3</c:v>
                </c:pt>
                <c:pt idx="1321">
                  <c:v>-2656.3</c:v>
                </c:pt>
                <c:pt idx="1322">
                  <c:v>-2656.3</c:v>
                </c:pt>
                <c:pt idx="1323">
                  <c:v>-2656.3</c:v>
                </c:pt>
                <c:pt idx="1324">
                  <c:v>-2656.3</c:v>
                </c:pt>
                <c:pt idx="1325">
                  <c:v>-2656.3</c:v>
                </c:pt>
                <c:pt idx="1326">
                  <c:v>-2656.3</c:v>
                </c:pt>
                <c:pt idx="1327">
                  <c:v>-2656.3</c:v>
                </c:pt>
                <c:pt idx="1328">
                  <c:v>-2656.3</c:v>
                </c:pt>
                <c:pt idx="1329">
                  <c:v>-2656.3</c:v>
                </c:pt>
                <c:pt idx="1330">
                  <c:v>-2656.3</c:v>
                </c:pt>
                <c:pt idx="1331">
                  <c:v>-2656.3</c:v>
                </c:pt>
                <c:pt idx="1332">
                  <c:v>-2656.3</c:v>
                </c:pt>
                <c:pt idx="1333">
                  <c:v>-2656.3</c:v>
                </c:pt>
                <c:pt idx="1334">
                  <c:v>-2656.3</c:v>
                </c:pt>
                <c:pt idx="1335">
                  <c:v>-2656.3</c:v>
                </c:pt>
                <c:pt idx="1336">
                  <c:v>-2656.3</c:v>
                </c:pt>
                <c:pt idx="1337">
                  <c:v>-2656.3</c:v>
                </c:pt>
                <c:pt idx="1338">
                  <c:v>-2656.3</c:v>
                </c:pt>
                <c:pt idx="1339">
                  <c:v>-2656.3</c:v>
                </c:pt>
                <c:pt idx="1340">
                  <c:v>-2656.3</c:v>
                </c:pt>
                <c:pt idx="1341">
                  <c:v>-2656.3</c:v>
                </c:pt>
                <c:pt idx="1342">
                  <c:v>-2656.3</c:v>
                </c:pt>
                <c:pt idx="1343">
                  <c:v>-2656.3</c:v>
                </c:pt>
                <c:pt idx="1344">
                  <c:v>-2656.3</c:v>
                </c:pt>
                <c:pt idx="1345">
                  <c:v>-2656.3</c:v>
                </c:pt>
                <c:pt idx="1346">
                  <c:v>-2656.3</c:v>
                </c:pt>
                <c:pt idx="1347">
                  <c:v>-2656.3</c:v>
                </c:pt>
                <c:pt idx="1348">
                  <c:v>-2656.3</c:v>
                </c:pt>
                <c:pt idx="1349">
                  <c:v>-2656.3</c:v>
                </c:pt>
                <c:pt idx="1350">
                  <c:v>-2656.3</c:v>
                </c:pt>
                <c:pt idx="1351">
                  <c:v>-2656.3</c:v>
                </c:pt>
                <c:pt idx="1352">
                  <c:v>-2656.3</c:v>
                </c:pt>
                <c:pt idx="1353">
                  <c:v>-2656.3</c:v>
                </c:pt>
                <c:pt idx="1354">
                  <c:v>-2656.3</c:v>
                </c:pt>
                <c:pt idx="1355">
                  <c:v>3986.1000000000004</c:v>
                </c:pt>
                <c:pt idx="1356">
                  <c:v>4144.4999999999991</c:v>
                </c:pt>
                <c:pt idx="1357">
                  <c:v>4282.8999999999996</c:v>
                </c:pt>
                <c:pt idx="1358">
                  <c:v>4391.7</c:v>
                </c:pt>
                <c:pt idx="1359">
                  <c:v>4477.2999999999993</c:v>
                </c:pt>
                <c:pt idx="1360">
                  <c:v>4528.5</c:v>
                </c:pt>
                <c:pt idx="1361">
                  <c:v>4547.7000000000007</c:v>
                </c:pt>
                <c:pt idx="1362">
                  <c:v>4541.3</c:v>
                </c:pt>
                <c:pt idx="1363">
                  <c:v>4505.3</c:v>
                </c:pt>
                <c:pt idx="1364">
                  <c:v>4437.3</c:v>
                </c:pt>
                <c:pt idx="1365">
                  <c:v>4342.0999999999995</c:v>
                </c:pt>
                <c:pt idx="1366">
                  <c:v>4214.9000000000005</c:v>
                </c:pt>
                <c:pt idx="1367">
                  <c:v>4058.1000000000004</c:v>
                </c:pt>
                <c:pt idx="1368">
                  <c:v>3873.3</c:v>
                </c:pt>
                <c:pt idx="1369">
                  <c:v>3664.5</c:v>
                </c:pt>
                <c:pt idx="1370">
                  <c:v>3424.5</c:v>
                </c:pt>
                <c:pt idx="1371">
                  <c:v>3162.0999999999995</c:v>
                </c:pt>
                <c:pt idx="1372">
                  <c:v>2882.0999999999995</c:v>
                </c:pt>
                <c:pt idx="1373">
                  <c:v>2563.6999999999998</c:v>
                </c:pt>
                <c:pt idx="1374">
                  <c:v>2229.3000000000002</c:v>
                </c:pt>
                <c:pt idx="1375">
                  <c:v>1873.3000000000002</c:v>
                </c:pt>
                <c:pt idx="1376">
                  <c:v>1502.8999999999996</c:v>
                </c:pt>
                <c:pt idx="1377">
                  <c:v>1110.8999999999996</c:v>
                </c:pt>
                <c:pt idx="1378">
                  <c:v>708.5</c:v>
                </c:pt>
                <c:pt idx="1379">
                  <c:v>287.69999999999982</c:v>
                </c:pt>
                <c:pt idx="1380">
                  <c:v>-144.30000000000018</c:v>
                </c:pt>
                <c:pt idx="1381">
                  <c:v>-583.5</c:v>
                </c:pt>
                <c:pt idx="1382">
                  <c:v>-1034.7</c:v>
                </c:pt>
                <c:pt idx="1383">
                  <c:v>-1489.1000000000001</c:v>
                </c:pt>
                <c:pt idx="1384">
                  <c:v>-1943.5000000000002</c:v>
                </c:pt>
                <c:pt idx="1385">
                  <c:v>-1974.7000000000003</c:v>
                </c:pt>
                <c:pt idx="1386">
                  <c:v>-2013.9</c:v>
                </c:pt>
                <c:pt idx="1387">
                  <c:v>-1468.3000000000002</c:v>
                </c:pt>
                <c:pt idx="1388">
                  <c:v>-845.90000000000032</c:v>
                </c:pt>
                <c:pt idx="1389">
                  <c:v>-230.70000000000027</c:v>
                </c:pt>
                <c:pt idx="1390">
                  <c:v>374.90000000000009</c:v>
                </c:pt>
                <c:pt idx="1391">
                  <c:v>966.89999999999964</c:v>
                </c:pt>
                <c:pt idx="1392">
                  <c:v>1546.0999999999995</c:v>
                </c:pt>
                <c:pt idx="1393">
                  <c:v>2104.4999999999991</c:v>
                </c:pt>
                <c:pt idx="1394">
                  <c:v>2643.7</c:v>
                </c:pt>
                <c:pt idx="1395">
                  <c:v>3162.8999999999996</c:v>
                </c:pt>
                <c:pt idx="1396">
                  <c:v>3659.7</c:v>
                </c:pt>
                <c:pt idx="1397">
                  <c:v>4122.8999999999996</c:v>
                </c:pt>
                <c:pt idx="1398">
                  <c:v>4558.8999999999996</c:v>
                </c:pt>
                <c:pt idx="1399">
                  <c:v>4969.3</c:v>
                </c:pt>
                <c:pt idx="1400">
                  <c:v>5342.0999999999995</c:v>
                </c:pt>
                <c:pt idx="1401">
                  <c:v>5686.1000000000013</c:v>
                </c:pt>
                <c:pt idx="1402">
                  <c:v>5991.7</c:v>
                </c:pt>
                <c:pt idx="1403">
                  <c:v>6261.3</c:v>
                </c:pt>
                <c:pt idx="1404">
                  <c:v>6494.0999999999995</c:v>
                </c:pt>
                <c:pt idx="1405">
                  <c:v>6690.8999999999987</c:v>
                </c:pt>
                <c:pt idx="1406">
                  <c:v>6840.5000000000009</c:v>
                </c:pt>
                <c:pt idx="1407">
                  <c:v>6956.4999999999991</c:v>
                </c:pt>
                <c:pt idx="1408">
                  <c:v>7026.0999999999995</c:v>
                </c:pt>
                <c:pt idx="1409">
                  <c:v>7062.0999999999995</c:v>
                </c:pt>
                <c:pt idx="1410">
                  <c:v>7054.0999999999995</c:v>
                </c:pt>
                <c:pt idx="1411">
                  <c:v>7001.2999999999984</c:v>
                </c:pt>
                <c:pt idx="1412">
                  <c:v>6906.0999999999995</c:v>
                </c:pt>
                <c:pt idx="1413">
                  <c:v>6780.4999999999991</c:v>
                </c:pt>
                <c:pt idx="1414">
                  <c:v>6610.8999999999987</c:v>
                </c:pt>
                <c:pt idx="1415">
                  <c:v>6402.0999999999995</c:v>
                </c:pt>
                <c:pt idx="1416">
                  <c:v>-2656.3</c:v>
                </c:pt>
                <c:pt idx="1417">
                  <c:v>-2656.3</c:v>
                </c:pt>
                <c:pt idx="1418">
                  <c:v>-2656.3</c:v>
                </c:pt>
                <c:pt idx="1419">
                  <c:v>-2656.3</c:v>
                </c:pt>
                <c:pt idx="1420">
                  <c:v>-2656.3</c:v>
                </c:pt>
                <c:pt idx="1421">
                  <c:v>-2656.3</c:v>
                </c:pt>
                <c:pt idx="1422">
                  <c:v>-2656.3</c:v>
                </c:pt>
                <c:pt idx="1423">
                  <c:v>-2656.3</c:v>
                </c:pt>
                <c:pt idx="1424">
                  <c:v>-2656.3</c:v>
                </c:pt>
                <c:pt idx="1425">
                  <c:v>-2656.3</c:v>
                </c:pt>
                <c:pt idx="1426">
                  <c:v>-2656.3</c:v>
                </c:pt>
                <c:pt idx="1427">
                  <c:v>-2656.3</c:v>
                </c:pt>
                <c:pt idx="1428">
                  <c:v>-2656.3</c:v>
                </c:pt>
                <c:pt idx="1429">
                  <c:v>-2656.3</c:v>
                </c:pt>
                <c:pt idx="1430">
                  <c:v>-2656.3</c:v>
                </c:pt>
                <c:pt idx="1431">
                  <c:v>-2656.3</c:v>
                </c:pt>
                <c:pt idx="1432">
                  <c:v>-2656.3</c:v>
                </c:pt>
                <c:pt idx="1433">
                  <c:v>-2656.3</c:v>
                </c:pt>
                <c:pt idx="1434">
                  <c:v>-2656.3</c:v>
                </c:pt>
                <c:pt idx="1435">
                  <c:v>-2656.3</c:v>
                </c:pt>
                <c:pt idx="1436">
                  <c:v>-2656.3</c:v>
                </c:pt>
                <c:pt idx="1437">
                  <c:v>-2656.3</c:v>
                </c:pt>
                <c:pt idx="1438">
                  <c:v>-2656.3</c:v>
                </c:pt>
                <c:pt idx="1439">
                  <c:v>-2656.3</c:v>
                </c:pt>
                <c:pt idx="1440">
                  <c:v>-2656.3</c:v>
                </c:pt>
              </c:numCache>
            </c:numRef>
          </c:val>
          <c:smooth val="0"/>
          <c:extLst>
            <c:ext xmlns:c16="http://schemas.microsoft.com/office/drawing/2014/chart" uri="{C3380CC4-5D6E-409C-BE32-E72D297353CC}">
              <c16:uniqueId val="{00000006-3162-42BC-9E15-56B5EB32DC1C}"/>
            </c:ext>
          </c:extLst>
        </c:ser>
        <c:dLbls>
          <c:showLegendKey val="0"/>
          <c:showVal val="0"/>
          <c:showCatName val="0"/>
          <c:showSerName val="0"/>
          <c:showPercent val="0"/>
          <c:showBubbleSize val="0"/>
        </c:dLbls>
        <c:smooth val="0"/>
        <c:axId val="180047880"/>
        <c:axId val="180050440"/>
      </c:lineChart>
      <c:catAx>
        <c:axId val="180047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50440"/>
        <c:crosses val="autoZero"/>
        <c:auto val="1"/>
        <c:lblAlgn val="ctr"/>
        <c:lblOffset val="100"/>
        <c:noMultiLvlLbl val="0"/>
      </c:catAx>
      <c:valAx>
        <c:axId val="180050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Consumption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47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'Power plot - Main mission'!$C$1</c:f>
              <c:strCache>
                <c:ptCount val="1"/>
                <c:pt idx="0">
                  <c:v>Power consumption
(mW)</c:v>
                </c:pt>
              </c:strCache>
            </c:strRef>
          </c:tx>
          <c:spPr>
            <a:ln w="28575" cap="rnd">
              <a:solidFill>
                <a:schemeClr val="accent1"/>
              </a:solidFill>
              <a:round/>
            </a:ln>
            <a:effectLst/>
          </c:spPr>
          <c:marker>
            <c:symbol val="none"/>
          </c:marker>
          <c:val>
            <c:numRef>
              <c:f>'Power plot - Main mission'!$C$2:$C$1442</c:f>
              <c:numCache>
                <c:formatCode>General</c:formatCode>
                <c:ptCount val="1441"/>
                <c:pt idx="0">
                  <c:v>2656.3</c:v>
                </c:pt>
                <c:pt idx="1">
                  <c:v>2656.3</c:v>
                </c:pt>
                <c:pt idx="2">
                  <c:v>2656.3</c:v>
                </c:pt>
                <c:pt idx="3">
                  <c:v>2656.3</c:v>
                </c:pt>
                <c:pt idx="4">
                  <c:v>2656.3</c:v>
                </c:pt>
                <c:pt idx="5">
                  <c:v>2656.3</c:v>
                </c:pt>
                <c:pt idx="6">
                  <c:v>2656.3</c:v>
                </c:pt>
                <c:pt idx="7">
                  <c:v>2656.3</c:v>
                </c:pt>
                <c:pt idx="8">
                  <c:v>2656.3</c:v>
                </c:pt>
                <c:pt idx="9">
                  <c:v>2656.3</c:v>
                </c:pt>
                <c:pt idx="10">
                  <c:v>2656.3</c:v>
                </c:pt>
                <c:pt idx="11">
                  <c:v>2656.3</c:v>
                </c:pt>
                <c:pt idx="12">
                  <c:v>2656.3</c:v>
                </c:pt>
                <c:pt idx="13">
                  <c:v>2656.3</c:v>
                </c:pt>
                <c:pt idx="14">
                  <c:v>2656.3</c:v>
                </c:pt>
                <c:pt idx="15">
                  <c:v>2656.3</c:v>
                </c:pt>
                <c:pt idx="16">
                  <c:v>2656.3</c:v>
                </c:pt>
                <c:pt idx="17">
                  <c:v>2656.3</c:v>
                </c:pt>
                <c:pt idx="18">
                  <c:v>2656.3</c:v>
                </c:pt>
                <c:pt idx="19">
                  <c:v>2656.3</c:v>
                </c:pt>
                <c:pt idx="20">
                  <c:v>2656.3</c:v>
                </c:pt>
                <c:pt idx="21">
                  <c:v>2656.3</c:v>
                </c:pt>
                <c:pt idx="22">
                  <c:v>2656.3</c:v>
                </c:pt>
                <c:pt idx="23">
                  <c:v>2656.3</c:v>
                </c:pt>
                <c:pt idx="24">
                  <c:v>2656.3</c:v>
                </c:pt>
                <c:pt idx="25">
                  <c:v>2656.3</c:v>
                </c:pt>
                <c:pt idx="26">
                  <c:v>2656.3</c:v>
                </c:pt>
                <c:pt idx="27">
                  <c:v>2656.3</c:v>
                </c:pt>
                <c:pt idx="28">
                  <c:v>2656.3</c:v>
                </c:pt>
                <c:pt idx="29">
                  <c:v>2656.3</c:v>
                </c:pt>
                <c:pt idx="30">
                  <c:v>2656.3</c:v>
                </c:pt>
                <c:pt idx="31">
                  <c:v>2656.3</c:v>
                </c:pt>
                <c:pt idx="32">
                  <c:v>2656.3</c:v>
                </c:pt>
                <c:pt idx="33">
                  <c:v>2656.3</c:v>
                </c:pt>
                <c:pt idx="34">
                  <c:v>2656.3</c:v>
                </c:pt>
                <c:pt idx="35">
                  <c:v>2656.3</c:v>
                </c:pt>
                <c:pt idx="36">
                  <c:v>2656.3</c:v>
                </c:pt>
                <c:pt idx="37">
                  <c:v>2656.3</c:v>
                </c:pt>
                <c:pt idx="38">
                  <c:v>2656.3</c:v>
                </c:pt>
                <c:pt idx="39">
                  <c:v>2656.3</c:v>
                </c:pt>
                <c:pt idx="40">
                  <c:v>2656.3</c:v>
                </c:pt>
                <c:pt idx="41">
                  <c:v>2656.3</c:v>
                </c:pt>
                <c:pt idx="42">
                  <c:v>2656.3</c:v>
                </c:pt>
                <c:pt idx="43">
                  <c:v>2656.3</c:v>
                </c:pt>
                <c:pt idx="44">
                  <c:v>2656.3</c:v>
                </c:pt>
                <c:pt idx="45">
                  <c:v>2656.3</c:v>
                </c:pt>
                <c:pt idx="46">
                  <c:v>2656.3</c:v>
                </c:pt>
                <c:pt idx="47">
                  <c:v>2656.3</c:v>
                </c:pt>
                <c:pt idx="48">
                  <c:v>2656.3</c:v>
                </c:pt>
                <c:pt idx="49">
                  <c:v>2656.3</c:v>
                </c:pt>
                <c:pt idx="50">
                  <c:v>2656.3</c:v>
                </c:pt>
                <c:pt idx="51">
                  <c:v>2656.3</c:v>
                </c:pt>
                <c:pt idx="52">
                  <c:v>2656.3</c:v>
                </c:pt>
                <c:pt idx="53">
                  <c:v>2656.3</c:v>
                </c:pt>
                <c:pt idx="54">
                  <c:v>2656.3</c:v>
                </c:pt>
                <c:pt idx="55">
                  <c:v>2656.3</c:v>
                </c:pt>
                <c:pt idx="56">
                  <c:v>2656.3</c:v>
                </c:pt>
                <c:pt idx="57">
                  <c:v>2656.3</c:v>
                </c:pt>
                <c:pt idx="58">
                  <c:v>2656.3</c:v>
                </c:pt>
                <c:pt idx="59">
                  <c:v>2656.3</c:v>
                </c:pt>
                <c:pt idx="60">
                  <c:v>2656.3</c:v>
                </c:pt>
                <c:pt idx="61">
                  <c:v>2656.3</c:v>
                </c:pt>
                <c:pt idx="62">
                  <c:v>2656.3</c:v>
                </c:pt>
                <c:pt idx="63">
                  <c:v>2656.3</c:v>
                </c:pt>
                <c:pt idx="64">
                  <c:v>2656.3</c:v>
                </c:pt>
                <c:pt idx="65">
                  <c:v>2656.3</c:v>
                </c:pt>
                <c:pt idx="66">
                  <c:v>2656.3</c:v>
                </c:pt>
                <c:pt idx="67">
                  <c:v>2656.3</c:v>
                </c:pt>
                <c:pt idx="68">
                  <c:v>2656.3</c:v>
                </c:pt>
                <c:pt idx="69">
                  <c:v>2656.3</c:v>
                </c:pt>
                <c:pt idx="70">
                  <c:v>2656.3</c:v>
                </c:pt>
                <c:pt idx="71">
                  <c:v>2656.3</c:v>
                </c:pt>
                <c:pt idx="72">
                  <c:v>2656.3</c:v>
                </c:pt>
                <c:pt idx="73">
                  <c:v>2656.3</c:v>
                </c:pt>
                <c:pt idx="74">
                  <c:v>2656.3</c:v>
                </c:pt>
                <c:pt idx="75">
                  <c:v>2656.3</c:v>
                </c:pt>
                <c:pt idx="76">
                  <c:v>2656.3</c:v>
                </c:pt>
                <c:pt idx="77">
                  <c:v>2656.3</c:v>
                </c:pt>
                <c:pt idx="78">
                  <c:v>2656.3</c:v>
                </c:pt>
                <c:pt idx="79">
                  <c:v>2656.3</c:v>
                </c:pt>
                <c:pt idx="80">
                  <c:v>2656.3</c:v>
                </c:pt>
                <c:pt idx="81">
                  <c:v>2656.3</c:v>
                </c:pt>
                <c:pt idx="82">
                  <c:v>2656.3</c:v>
                </c:pt>
                <c:pt idx="83">
                  <c:v>2656.3</c:v>
                </c:pt>
                <c:pt idx="84">
                  <c:v>2656.3</c:v>
                </c:pt>
                <c:pt idx="85">
                  <c:v>2656.3</c:v>
                </c:pt>
                <c:pt idx="86">
                  <c:v>2656.3</c:v>
                </c:pt>
                <c:pt idx="87">
                  <c:v>2656.3</c:v>
                </c:pt>
                <c:pt idx="88">
                  <c:v>2656.3</c:v>
                </c:pt>
                <c:pt idx="89">
                  <c:v>2656.3</c:v>
                </c:pt>
                <c:pt idx="90">
                  <c:v>2656.3</c:v>
                </c:pt>
                <c:pt idx="91">
                  <c:v>2656.3</c:v>
                </c:pt>
                <c:pt idx="92">
                  <c:v>2656.3</c:v>
                </c:pt>
                <c:pt idx="93">
                  <c:v>2656.3</c:v>
                </c:pt>
                <c:pt idx="94">
                  <c:v>2656.3</c:v>
                </c:pt>
                <c:pt idx="95">
                  <c:v>2656.3</c:v>
                </c:pt>
                <c:pt idx="96">
                  <c:v>2656.3</c:v>
                </c:pt>
                <c:pt idx="97">
                  <c:v>2656.3</c:v>
                </c:pt>
                <c:pt idx="98">
                  <c:v>2656.3</c:v>
                </c:pt>
                <c:pt idx="99">
                  <c:v>2656.3</c:v>
                </c:pt>
                <c:pt idx="100">
                  <c:v>2656.3</c:v>
                </c:pt>
                <c:pt idx="101">
                  <c:v>2656.3</c:v>
                </c:pt>
                <c:pt idx="102">
                  <c:v>2656.3</c:v>
                </c:pt>
                <c:pt idx="103">
                  <c:v>2656.3</c:v>
                </c:pt>
                <c:pt idx="104">
                  <c:v>2656.3</c:v>
                </c:pt>
                <c:pt idx="105">
                  <c:v>2656.3</c:v>
                </c:pt>
                <c:pt idx="106">
                  <c:v>2656.3</c:v>
                </c:pt>
                <c:pt idx="107">
                  <c:v>2656.3</c:v>
                </c:pt>
                <c:pt idx="108">
                  <c:v>2656.3</c:v>
                </c:pt>
                <c:pt idx="109">
                  <c:v>2656.3</c:v>
                </c:pt>
                <c:pt idx="110">
                  <c:v>2656.3</c:v>
                </c:pt>
                <c:pt idx="111">
                  <c:v>2656.3</c:v>
                </c:pt>
                <c:pt idx="112">
                  <c:v>2656.3</c:v>
                </c:pt>
                <c:pt idx="113">
                  <c:v>2656.3</c:v>
                </c:pt>
                <c:pt idx="114">
                  <c:v>2656.3</c:v>
                </c:pt>
                <c:pt idx="115">
                  <c:v>2656.3</c:v>
                </c:pt>
                <c:pt idx="116">
                  <c:v>2656.3</c:v>
                </c:pt>
                <c:pt idx="117">
                  <c:v>2656.3</c:v>
                </c:pt>
                <c:pt idx="118">
                  <c:v>2656.3</c:v>
                </c:pt>
                <c:pt idx="119">
                  <c:v>2656.3</c:v>
                </c:pt>
                <c:pt idx="120">
                  <c:v>2656.3</c:v>
                </c:pt>
                <c:pt idx="121">
                  <c:v>2656.3</c:v>
                </c:pt>
                <c:pt idx="122">
                  <c:v>2656.3</c:v>
                </c:pt>
                <c:pt idx="123">
                  <c:v>2656.3</c:v>
                </c:pt>
                <c:pt idx="124">
                  <c:v>2656.3</c:v>
                </c:pt>
                <c:pt idx="125">
                  <c:v>2656.3</c:v>
                </c:pt>
                <c:pt idx="126">
                  <c:v>2656.3</c:v>
                </c:pt>
                <c:pt idx="127">
                  <c:v>2656.3</c:v>
                </c:pt>
                <c:pt idx="128">
                  <c:v>2656.3</c:v>
                </c:pt>
                <c:pt idx="129">
                  <c:v>2656.3</c:v>
                </c:pt>
                <c:pt idx="130">
                  <c:v>2656.3</c:v>
                </c:pt>
                <c:pt idx="131">
                  <c:v>2656.3</c:v>
                </c:pt>
                <c:pt idx="132">
                  <c:v>2656.3</c:v>
                </c:pt>
                <c:pt idx="133">
                  <c:v>2656.3</c:v>
                </c:pt>
                <c:pt idx="134">
                  <c:v>2656.3</c:v>
                </c:pt>
                <c:pt idx="135">
                  <c:v>2656.3</c:v>
                </c:pt>
                <c:pt idx="136">
                  <c:v>2656.3</c:v>
                </c:pt>
                <c:pt idx="137">
                  <c:v>2656.3</c:v>
                </c:pt>
                <c:pt idx="138">
                  <c:v>2656.3</c:v>
                </c:pt>
                <c:pt idx="139">
                  <c:v>2656.3</c:v>
                </c:pt>
                <c:pt idx="140">
                  <c:v>2656.3</c:v>
                </c:pt>
                <c:pt idx="141">
                  <c:v>2656.3</c:v>
                </c:pt>
                <c:pt idx="142">
                  <c:v>2656.3</c:v>
                </c:pt>
                <c:pt idx="143">
                  <c:v>2656.3</c:v>
                </c:pt>
                <c:pt idx="144">
                  <c:v>2656.3</c:v>
                </c:pt>
                <c:pt idx="145">
                  <c:v>2656.3</c:v>
                </c:pt>
                <c:pt idx="146">
                  <c:v>2656.3</c:v>
                </c:pt>
                <c:pt idx="147">
                  <c:v>2656.3</c:v>
                </c:pt>
                <c:pt idx="148">
                  <c:v>2656.3</c:v>
                </c:pt>
                <c:pt idx="149">
                  <c:v>2656.3</c:v>
                </c:pt>
                <c:pt idx="150">
                  <c:v>2656.3</c:v>
                </c:pt>
                <c:pt idx="151">
                  <c:v>2656.3</c:v>
                </c:pt>
                <c:pt idx="152">
                  <c:v>3885.55</c:v>
                </c:pt>
                <c:pt idx="153">
                  <c:v>2656.3</c:v>
                </c:pt>
                <c:pt idx="154">
                  <c:v>2656.3</c:v>
                </c:pt>
                <c:pt idx="155">
                  <c:v>2656.3</c:v>
                </c:pt>
                <c:pt idx="156">
                  <c:v>2656.3</c:v>
                </c:pt>
                <c:pt idx="157">
                  <c:v>2656.3</c:v>
                </c:pt>
                <c:pt idx="158">
                  <c:v>2656.3</c:v>
                </c:pt>
                <c:pt idx="159">
                  <c:v>2656.3</c:v>
                </c:pt>
                <c:pt idx="160">
                  <c:v>2656.3</c:v>
                </c:pt>
                <c:pt idx="161">
                  <c:v>2656.3</c:v>
                </c:pt>
                <c:pt idx="162">
                  <c:v>2656.3</c:v>
                </c:pt>
                <c:pt idx="163">
                  <c:v>2656.3</c:v>
                </c:pt>
                <c:pt idx="164">
                  <c:v>2656.3</c:v>
                </c:pt>
                <c:pt idx="165">
                  <c:v>2656.3</c:v>
                </c:pt>
                <c:pt idx="166">
                  <c:v>2656.3</c:v>
                </c:pt>
                <c:pt idx="167">
                  <c:v>2656.3</c:v>
                </c:pt>
                <c:pt idx="168">
                  <c:v>2656.3</c:v>
                </c:pt>
                <c:pt idx="169">
                  <c:v>2656.3</c:v>
                </c:pt>
                <c:pt idx="170">
                  <c:v>2656.3</c:v>
                </c:pt>
                <c:pt idx="171">
                  <c:v>2656.3</c:v>
                </c:pt>
                <c:pt idx="172">
                  <c:v>2656.3</c:v>
                </c:pt>
                <c:pt idx="173">
                  <c:v>2656.3</c:v>
                </c:pt>
                <c:pt idx="174">
                  <c:v>2656.3</c:v>
                </c:pt>
                <c:pt idx="175">
                  <c:v>2656.3</c:v>
                </c:pt>
                <c:pt idx="176">
                  <c:v>2656.3</c:v>
                </c:pt>
                <c:pt idx="177">
                  <c:v>2656.3</c:v>
                </c:pt>
                <c:pt idx="178">
                  <c:v>2656.3</c:v>
                </c:pt>
                <c:pt idx="179">
                  <c:v>2656.3</c:v>
                </c:pt>
                <c:pt idx="180">
                  <c:v>2656.3</c:v>
                </c:pt>
                <c:pt idx="181">
                  <c:v>2656.3</c:v>
                </c:pt>
                <c:pt idx="182">
                  <c:v>2656.3</c:v>
                </c:pt>
                <c:pt idx="183">
                  <c:v>2656.3</c:v>
                </c:pt>
                <c:pt idx="184">
                  <c:v>2656.3</c:v>
                </c:pt>
                <c:pt idx="185">
                  <c:v>2656.3</c:v>
                </c:pt>
                <c:pt idx="186">
                  <c:v>2656.3</c:v>
                </c:pt>
                <c:pt idx="187">
                  <c:v>2656.3</c:v>
                </c:pt>
                <c:pt idx="188">
                  <c:v>2656.3</c:v>
                </c:pt>
                <c:pt idx="189">
                  <c:v>2656.3</c:v>
                </c:pt>
                <c:pt idx="190">
                  <c:v>2656.3</c:v>
                </c:pt>
                <c:pt idx="191">
                  <c:v>2656.3</c:v>
                </c:pt>
                <c:pt idx="192">
                  <c:v>2656.3</c:v>
                </c:pt>
                <c:pt idx="193">
                  <c:v>2656.3</c:v>
                </c:pt>
                <c:pt idx="194">
                  <c:v>2656.3</c:v>
                </c:pt>
                <c:pt idx="195">
                  <c:v>2656.3</c:v>
                </c:pt>
                <c:pt idx="196">
                  <c:v>2656.3</c:v>
                </c:pt>
                <c:pt idx="197">
                  <c:v>2656.3</c:v>
                </c:pt>
                <c:pt idx="198">
                  <c:v>2656.3</c:v>
                </c:pt>
                <c:pt idx="199">
                  <c:v>2656.3</c:v>
                </c:pt>
                <c:pt idx="200">
                  <c:v>2656.3</c:v>
                </c:pt>
                <c:pt idx="201">
                  <c:v>2656.3</c:v>
                </c:pt>
                <c:pt idx="202">
                  <c:v>2656.3</c:v>
                </c:pt>
                <c:pt idx="203">
                  <c:v>2656.3</c:v>
                </c:pt>
                <c:pt idx="204">
                  <c:v>2656.3</c:v>
                </c:pt>
                <c:pt idx="205">
                  <c:v>2656.3</c:v>
                </c:pt>
                <c:pt idx="206">
                  <c:v>2656.3</c:v>
                </c:pt>
                <c:pt idx="207">
                  <c:v>2656.3</c:v>
                </c:pt>
                <c:pt idx="208">
                  <c:v>2656.3</c:v>
                </c:pt>
                <c:pt idx="209">
                  <c:v>2656.3</c:v>
                </c:pt>
                <c:pt idx="210">
                  <c:v>2656.3</c:v>
                </c:pt>
                <c:pt idx="211">
                  <c:v>2656.3</c:v>
                </c:pt>
                <c:pt idx="212">
                  <c:v>2656.3</c:v>
                </c:pt>
                <c:pt idx="213">
                  <c:v>2656.3</c:v>
                </c:pt>
                <c:pt idx="214">
                  <c:v>2656.3</c:v>
                </c:pt>
                <c:pt idx="215">
                  <c:v>2656.3</c:v>
                </c:pt>
                <c:pt idx="216">
                  <c:v>2656.3</c:v>
                </c:pt>
                <c:pt idx="217">
                  <c:v>2656.3</c:v>
                </c:pt>
                <c:pt idx="218">
                  <c:v>2656.3</c:v>
                </c:pt>
                <c:pt idx="219">
                  <c:v>2656.3</c:v>
                </c:pt>
                <c:pt idx="220">
                  <c:v>2656.3</c:v>
                </c:pt>
                <c:pt idx="221">
                  <c:v>2656.3</c:v>
                </c:pt>
                <c:pt idx="222">
                  <c:v>2656.3</c:v>
                </c:pt>
                <c:pt idx="223">
                  <c:v>2656.3</c:v>
                </c:pt>
                <c:pt idx="224">
                  <c:v>2656.3</c:v>
                </c:pt>
                <c:pt idx="225">
                  <c:v>2656.3</c:v>
                </c:pt>
                <c:pt idx="226">
                  <c:v>2656.3</c:v>
                </c:pt>
                <c:pt idx="227">
                  <c:v>2656.3</c:v>
                </c:pt>
                <c:pt idx="228">
                  <c:v>3885.55</c:v>
                </c:pt>
                <c:pt idx="229">
                  <c:v>2656.3</c:v>
                </c:pt>
                <c:pt idx="230">
                  <c:v>2656.3</c:v>
                </c:pt>
                <c:pt idx="231">
                  <c:v>2656.3</c:v>
                </c:pt>
                <c:pt idx="232">
                  <c:v>2656.3</c:v>
                </c:pt>
                <c:pt idx="233">
                  <c:v>2656.3</c:v>
                </c:pt>
                <c:pt idx="234">
                  <c:v>2656.3</c:v>
                </c:pt>
                <c:pt idx="235">
                  <c:v>2656.3</c:v>
                </c:pt>
                <c:pt idx="236">
                  <c:v>2656.3</c:v>
                </c:pt>
                <c:pt idx="237">
                  <c:v>2656.3</c:v>
                </c:pt>
                <c:pt idx="238">
                  <c:v>2656.3</c:v>
                </c:pt>
                <c:pt idx="239">
                  <c:v>2656.3</c:v>
                </c:pt>
                <c:pt idx="240">
                  <c:v>3885.55</c:v>
                </c:pt>
                <c:pt idx="241">
                  <c:v>2656.3</c:v>
                </c:pt>
                <c:pt idx="242">
                  <c:v>2656.3</c:v>
                </c:pt>
                <c:pt idx="243">
                  <c:v>2656.3</c:v>
                </c:pt>
                <c:pt idx="244">
                  <c:v>2656.3</c:v>
                </c:pt>
                <c:pt idx="245">
                  <c:v>2656.3</c:v>
                </c:pt>
                <c:pt idx="246">
                  <c:v>2656.3</c:v>
                </c:pt>
                <c:pt idx="247">
                  <c:v>2656.3</c:v>
                </c:pt>
                <c:pt idx="248">
                  <c:v>2656.3</c:v>
                </c:pt>
                <c:pt idx="249">
                  <c:v>2656.3</c:v>
                </c:pt>
                <c:pt idx="250">
                  <c:v>2656.3</c:v>
                </c:pt>
                <c:pt idx="251">
                  <c:v>2656.3</c:v>
                </c:pt>
                <c:pt idx="252">
                  <c:v>2656.3</c:v>
                </c:pt>
                <c:pt idx="253">
                  <c:v>2656.3</c:v>
                </c:pt>
                <c:pt idx="254">
                  <c:v>2656.3</c:v>
                </c:pt>
                <c:pt idx="255">
                  <c:v>2656.3</c:v>
                </c:pt>
                <c:pt idx="256">
                  <c:v>2656.3</c:v>
                </c:pt>
                <c:pt idx="257">
                  <c:v>2656.3</c:v>
                </c:pt>
                <c:pt idx="258">
                  <c:v>2656.3</c:v>
                </c:pt>
                <c:pt idx="259">
                  <c:v>2656.3</c:v>
                </c:pt>
                <c:pt idx="260">
                  <c:v>2656.3</c:v>
                </c:pt>
                <c:pt idx="261">
                  <c:v>2656.3</c:v>
                </c:pt>
                <c:pt idx="262">
                  <c:v>2656.3</c:v>
                </c:pt>
                <c:pt idx="263">
                  <c:v>2656.3</c:v>
                </c:pt>
                <c:pt idx="264">
                  <c:v>2656.3</c:v>
                </c:pt>
                <c:pt idx="265">
                  <c:v>2656.3</c:v>
                </c:pt>
                <c:pt idx="266">
                  <c:v>2656.3</c:v>
                </c:pt>
                <c:pt idx="267">
                  <c:v>2656.3</c:v>
                </c:pt>
                <c:pt idx="268">
                  <c:v>2656.3</c:v>
                </c:pt>
                <c:pt idx="269">
                  <c:v>2656.3</c:v>
                </c:pt>
                <c:pt idx="270">
                  <c:v>2656.3</c:v>
                </c:pt>
                <c:pt idx="271">
                  <c:v>2656.3</c:v>
                </c:pt>
                <c:pt idx="272">
                  <c:v>2656.3</c:v>
                </c:pt>
                <c:pt idx="273">
                  <c:v>2656.3</c:v>
                </c:pt>
                <c:pt idx="274">
                  <c:v>2656.3</c:v>
                </c:pt>
                <c:pt idx="275">
                  <c:v>2656.3</c:v>
                </c:pt>
                <c:pt idx="276">
                  <c:v>2656.3</c:v>
                </c:pt>
                <c:pt idx="277">
                  <c:v>2656.3</c:v>
                </c:pt>
                <c:pt idx="278">
                  <c:v>2656.3</c:v>
                </c:pt>
                <c:pt idx="279">
                  <c:v>2656.3</c:v>
                </c:pt>
                <c:pt idx="280">
                  <c:v>2656.3</c:v>
                </c:pt>
                <c:pt idx="281">
                  <c:v>2656.3</c:v>
                </c:pt>
                <c:pt idx="282">
                  <c:v>2656.3</c:v>
                </c:pt>
                <c:pt idx="283">
                  <c:v>2656.3</c:v>
                </c:pt>
                <c:pt idx="284">
                  <c:v>2656.3</c:v>
                </c:pt>
                <c:pt idx="285">
                  <c:v>2656.3</c:v>
                </c:pt>
                <c:pt idx="286">
                  <c:v>2656.3</c:v>
                </c:pt>
                <c:pt idx="287">
                  <c:v>2656.3</c:v>
                </c:pt>
                <c:pt idx="288">
                  <c:v>2656.3</c:v>
                </c:pt>
                <c:pt idx="289">
                  <c:v>2656.3</c:v>
                </c:pt>
                <c:pt idx="290">
                  <c:v>2656.3</c:v>
                </c:pt>
                <c:pt idx="291">
                  <c:v>2656.3</c:v>
                </c:pt>
                <c:pt idx="292">
                  <c:v>2656.3</c:v>
                </c:pt>
                <c:pt idx="293">
                  <c:v>2656.3</c:v>
                </c:pt>
                <c:pt idx="294">
                  <c:v>2656.3</c:v>
                </c:pt>
                <c:pt idx="295">
                  <c:v>2656.3</c:v>
                </c:pt>
                <c:pt idx="296">
                  <c:v>2656.3</c:v>
                </c:pt>
                <c:pt idx="297">
                  <c:v>2656.3</c:v>
                </c:pt>
                <c:pt idx="298">
                  <c:v>2656.3</c:v>
                </c:pt>
                <c:pt idx="299">
                  <c:v>2656.3</c:v>
                </c:pt>
                <c:pt idx="300">
                  <c:v>2656.3</c:v>
                </c:pt>
                <c:pt idx="301">
                  <c:v>2656.3</c:v>
                </c:pt>
                <c:pt idx="302">
                  <c:v>2656.3</c:v>
                </c:pt>
                <c:pt idx="303">
                  <c:v>2656.3</c:v>
                </c:pt>
                <c:pt idx="304">
                  <c:v>2656.3</c:v>
                </c:pt>
                <c:pt idx="305">
                  <c:v>2656.3</c:v>
                </c:pt>
                <c:pt idx="306">
                  <c:v>2656.3</c:v>
                </c:pt>
                <c:pt idx="307">
                  <c:v>2656.3</c:v>
                </c:pt>
                <c:pt idx="308">
                  <c:v>2656.3</c:v>
                </c:pt>
                <c:pt idx="309">
                  <c:v>2656.3</c:v>
                </c:pt>
                <c:pt idx="310">
                  <c:v>2656.3</c:v>
                </c:pt>
                <c:pt idx="311">
                  <c:v>2656.3</c:v>
                </c:pt>
                <c:pt idx="312">
                  <c:v>2656.3</c:v>
                </c:pt>
                <c:pt idx="313">
                  <c:v>2656.3</c:v>
                </c:pt>
                <c:pt idx="314">
                  <c:v>2656.3</c:v>
                </c:pt>
                <c:pt idx="315">
                  <c:v>2656.3</c:v>
                </c:pt>
                <c:pt idx="316">
                  <c:v>2656.3</c:v>
                </c:pt>
                <c:pt idx="317">
                  <c:v>2656.3</c:v>
                </c:pt>
                <c:pt idx="318">
                  <c:v>2656.3</c:v>
                </c:pt>
                <c:pt idx="319">
                  <c:v>2656.3</c:v>
                </c:pt>
                <c:pt idx="320">
                  <c:v>2656.3</c:v>
                </c:pt>
                <c:pt idx="321">
                  <c:v>2656.3</c:v>
                </c:pt>
                <c:pt idx="322">
                  <c:v>3885.55</c:v>
                </c:pt>
                <c:pt idx="323">
                  <c:v>3885.55</c:v>
                </c:pt>
                <c:pt idx="324">
                  <c:v>3885.55</c:v>
                </c:pt>
                <c:pt idx="325">
                  <c:v>3885.55</c:v>
                </c:pt>
                <c:pt idx="326">
                  <c:v>3885.55</c:v>
                </c:pt>
                <c:pt idx="327">
                  <c:v>3885.55</c:v>
                </c:pt>
                <c:pt idx="328">
                  <c:v>3885.55</c:v>
                </c:pt>
                <c:pt idx="329">
                  <c:v>3885.55</c:v>
                </c:pt>
                <c:pt idx="330">
                  <c:v>3885.55</c:v>
                </c:pt>
                <c:pt idx="331">
                  <c:v>3885.55</c:v>
                </c:pt>
                <c:pt idx="332">
                  <c:v>3885.55</c:v>
                </c:pt>
                <c:pt idx="333">
                  <c:v>3885.55</c:v>
                </c:pt>
                <c:pt idx="334">
                  <c:v>3885.55</c:v>
                </c:pt>
                <c:pt idx="335">
                  <c:v>2656.3</c:v>
                </c:pt>
                <c:pt idx="336">
                  <c:v>2656.3</c:v>
                </c:pt>
                <c:pt idx="337">
                  <c:v>2656.3</c:v>
                </c:pt>
                <c:pt idx="338">
                  <c:v>2656.3</c:v>
                </c:pt>
                <c:pt idx="339">
                  <c:v>2656.3</c:v>
                </c:pt>
                <c:pt idx="340">
                  <c:v>2656.3</c:v>
                </c:pt>
                <c:pt idx="341">
                  <c:v>2656.3</c:v>
                </c:pt>
                <c:pt idx="342">
                  <c:v>2656.3</c:v>
                </c:pt>
                <c:pt idx="343">
                  <c:v>2656.3</c:v>
                </c:pt>
                <c:pt idx="344">
                  <c:v>2656.3</c:v>
                </c:pt>
                <c:pt idx="345">
                  <c:v>2656.3</c:v>
                </c:pt>
                <c:pt idx="346">
                  <c:v>2656.3</c:v>
                </c:pt>
                <c:pt idx="347">
                  <c:v>2656.3</c:v>
                </c:pt>
                <c:pt idx="348">
                  <c:v>2656.3</c:v>
                </c:pt>
                <c:pt idx="349">
                  <c:v>2656.3</c:v>
                </c:pt>
                <c:pt idx="350">
                  <c:v>2656.3</c:v>
                </c:pt>
                <c:pt idx="351">
                  <c:v>2656.3</c:v>
                </c:pt>
                <c:pt idx="352">
                  <c:v>2656.3</c:v>
                </c:pt>
                <c:pt idx="353">
                  <c:v>2656.3</c:v>
                </c:pt>
                <c:pt idx="354">
                  <c:v>2656.3</c:v>
                </c:pt>
                <c:pt idx="355">
                  <c:v>2656.3</c:v>
                </c:pt>
                <c:pt idx="356">
                  <c:v>2656.3</c:v>
                </c:pt>
                <c:pt idx="357">
                  <c:v>2656.3</c:v>
                </c:pt>
                <c:pt idx="358">
                  <c:v>2656.3</c:v>
                </c:pt>
                <c:pt idx="359">
                  <c:v>2656.3</c:v>
                </c:pt>
                <c:pt idx="360">
                  <c:v>2656.3</c:v>
                </c:pt>
                <c:pt idx="361">
                  <c:v>2656.3</c:v>
                </c:pt>
                <c:pt idx="362">
                  <c:v>2656.3</c:v>
                </c:pt>
                <c:pt idx="363">
                  <c:v>2656.3</c:v>
                </c:pt>
                <c:pt idx="364">
                  <c:v>2656.3</c:v>
                </c:pt>
                <c:pt idx="365">
                  <c:v>2656.3</c:v>
                </c:pt>
                <c:pt idx="366">
                  <c:v>2656.3</c:v>
                </c:pt>
                <c:pt idx="367">
                  <c:v>2656.3</c:v>
                </c:pt>
                <c:pt idx="368">
                  <c:v>2656.3</c:v>
                </c:pt>
                <c:pt idx="369">
                  <c:v>2656.3</c:v>
                </c:pt>
                <c:pt idx="370">
                  <c:v>2656.3</c:v>
                </c:pt>
                <c:pt idx="371">
                  <c:v>2656.3</c:v>
                </c:pt>
                <c:pt idx="372">
                  <c:v>2656.3</c:v>
                </c:pt>
                <c:pt idx="373">
                  <c:v>2656.3</c:v>
                </c:pt>
                <c:pt idx="374">
                  <c:v>2656.3</c:v>
                </c:pt>
                <c:pt idx="375">
                  <c:v>2656.3</c:v>
                </c:pt>
                <c:pt idx="376">
                  <c:v>2656.3</c:v>
                </c:pt>
                <c:pt idx="377">
                  <c:v>2656.3</c:v>
                </c:pt>
                <c:pt idx="378">
                  <c:v>2656.3</c:v>
                </c:pt>
                <c:pt idx="379">
                  <c:v>2656.3</c:v>
                </c:pt>
                <c:pt idx="380">
                  <c:v>2656.3</c:v>
                </c:pt>
                <c:pt idx="381">
                  <c:v>2656.3</c:v>
                </c:pt>
                <c:pt idx="382">
                  <c:v>2656.3</c:v>
                </c:pt>
                <c:pt idx="383">
                  <c:v>2656.3</c:v>
                </c:pt>
                <c:pt idx="384">
                  <c:v>2656.3</c:v>
                </c:pt>
                <c:pt idx="385">
                  <c:v>2656.3</c:v>
                </c:pt>
                <c:pt idx="386">
                  <c:v>2656.3</c:v>
                </c:pt>
                <c:pt idx="387">
                  <c:v>2656.3</c:v>
                </c:pt>
                <c:pt idx="388">
                  <c:v>2656.3</c:v>
                </c:pt>
                <c:pt idx="389">
                  <c:v>2656.3</c:v>
                </c:pt>
                <c:pt idx="390">
                  <c:v>2656.3</c:v>
                </c:pt>
                <c:pt idx="391">
                  <c:v>2656.3</c:v>
                </c:pt>
                <c:pt idx="392">
                  <c:v>2656.3</c:v>
                </c:pt>
                <c:pt idx="393">
                  <c:v>2656.3</c:v>
                </c:pt>
                <c:pt idx="394">
                  <c:v>2656.3</c:v>
                </c:pt>
                <c:pt idx="395">
                  <c:v>2656.3</c:v>
                </c:pt>
                <c:pt idx="396">
                  <c:v>2656.3</c:v>
                </c:pt>
                <c:pt idx="397">
                  <c:v>2656.3</c:v>
                </c:pt>
                <c:pt idx="398">
                  <c:v>2656.3</c:v>
                </c:pt>
                <c:pt idx="399">
                  <c:v>2656.3</c:v>
                </c:pt>
                <c:pt idx="400">
                  <c:v>2656.3</c:v>
                </c:pt>
                <c:pt idx="401">
                  <c:v>2656.3</c:v>
                </c:pt>
                <c:pt idx="402">
                  <c:v>2656.3</c:v>
                </c:pt>
                <c:pt idx="403">
                  <c:v>2656.3</c:v>
                </c:pt>
                <c:pt idx="404">
                  <c:v>2656.3</c:v>
                </c:pt>
                <c:pt idx="405">
                  <c:v>2656.3</c:v>
                </c:pt>
                <c:pt idx="406">
                  <c:v>2656.3</c:v>
                </c:pt>
                <c:pt idx="407">
                  <c:v>2656.3</c:v>
                </c:pt>
                <c:pt idx="408">
                  <c:v>2656.3</c:v>
                </c:pt>
                <c:pt idx="409">
                  <c:v>2656.3</c:v>
                </c:pt>
                <c:pt idx="410">
                  <c:v>2656.3</c:v>
                </c:pt>
                <c:pt idx="411">
                  <c:v>2656.3</c:v>
                </c:pt>
                <c:pt idx="412">
                  <c:v>2656.3</c:v>
                </c:pt>
                <c:pt idx="413">
                  <c:v>2656.3</c:v>
                </c:pt>
                <c:pt idx="414">
                  <c:v>2656.3</c:v>
                </c:pt>
                <c:pt idx="415">
                  <c:v>2656.3</c:v>
                </c:pt>
                <c:pt idx="416">
                  <c:v>2656.3</c:v>
                </c:pt>
                <c:pt idx="417">
                  <c:v>2656.3</c:v>
                </c:pt>
                <c:pt idx="418">
                  <c:v>3885.55</c:v>
                </c:pt>
                <c:pt idx="419">
                  <c:v>3885.55</c:v>
                </c:pt>
                <c:pt idx="420">
                  <c:v>3885.55</c:v>
                </c:pt>
                <c:pt idx="421">
                  <c:v>3885.55</c:v>
                </c:pt>
                <c:pt idx="422">
                  <c:v>3885.55</c:v>
                </c:pt>
                <c:pt idx="423">
                  <c:v>3885.55</c:v>
                </c:pt>
                <c:pt idx="424">
                  <c:v>3885.55</c:v>
                </c:pt>
                <c:pt idx="425">
                  <c:v>3885.55</c:v>
                </c:pt>
                <c:pt idx="426">
                  <c:v>3885.55</c:v>
                </c:pt>
                <c:pt idx="427">
                  <c:v>3885.55</c:v>
                </c:pt>
                <c:pt idx="428">
                  <c:v>3885.55</c:v>
                </c:pt>
                <c:pt idx="429">
                  <c:v>3885.55</c:v>
                </c:pt>
                <c:pt idx="430">
                  <c:v>2656.3</c:v>
                </c:pt>
                <c:pt idx="431">
                  <c:v>2656.3</c:v>
                </c:pt>
                <c:pt idx="432">
                  <c:v>2656.3</c:v>
                </c:pt>
                <c:pt idx="433">
                  <c:v>2656.3</c:v>
                </c:pt>
                <c:pt idx="434">
                  <c:v>2656.3</c:v>
                </c:pt>
                <c:pt idx="435">
                  <c:v>2656.3</c:v>
                </c:pt>
                <c:pt idx="436">
                  <c:v>2656.3</c:v>
                </c:pt>
                <c:pt idx="437">
                  <c:v>2656.3</c:v>
                </c:pt>
                <c:pt idx="438">
                  <c:v>2656.3</c:v>
                </c:pt>
                <c:pt idx="439">
                  <c:v>2656.3</c:v>
                </c:pt>
                <c:pt idx="440">
                  <c:v>2656.3</c:v>
                </c:pt>
                <c:pt idx="441">
                  <c:v>2656.3</c:v>
                </c:pt>
                <c:pt idx="442">
                  <c:v>2656.3</c:v>
                </c:pt>
                <c:pt idx="443">
                  <c:v>2656.3</c:v>
                </c:pt>
                <c:pt idx="444">
                  <c:v>2656.3</c:v>
                </c:pt>
                <c:pt idx="445">
                  <c:v>2656.3</c:v>
                </c:pt>
                <c:pt idx="446">
                  <c:v>2656.3</c:v>
                </c:pt>
                <c:pt idx="447">
                  <c:v>2656.3</c:v>
                </c:pt>
                <c:pt idx="448">
                  <c:v>2656.3</c:v>
                </c:pt>
                <c:pt idx="449">
                  <c:v>2656.3</c:v>
                </c:pt>
                <c:pt idx="450">
                  <c:v>2656.3</c:v>
                </c:pt>
                <c:pt idx="451">
                  <c:v>2656.3</c:v>
                </c:pt>
                <c:pt idx="452">
                  <c:v>2656.3</c:v>
                </c:pt>
                <c:pt idx="453">
                  <c:v>2656.3</c:v>
                </c:pt>
                <c:pt idx="454">
                  <c:v>2656.3</c:v>
                </c:pt>
                <c:pt idx="455">
                  <c:v>2656.3</c:v>
                </c:pt>
                <c:pt idx="456">
                  <c:v>2656.3</c:v>
                </c:pt>
                <c:pt idx="457">
                  <c:v>2656.3</c:v>
                </c:pt>
                <c:pt idx="458">
                  <c:v>2656.3</c:v>
                </c:pt>
                <c:pt idx="459">
                  <c:v>2656.3</c:v>
                </c:pt>
                <c:pt idx="460">
                  <c:v>2656.3</c:v>
                </c:pt>
                <c:pt idx="461">
                  <c:v>2656.3</c:v>
                </c:pt>
                <c:pt idx="462">
                  <c:v>2656.3</c:v>
                </c:pt>
                <c:pt idx="463">
                  <c:v>2656.3</c:v>
                </c:pt>
                <c:pt idx="464">
                  <c:v>2656.3</c:v>
                </c:pt>
                <c:pt idx="465">
                  <c:v>2656.3</c:v>
                </c:pt>
                <c:pt idx="466">
                  <c:v>2656.3</c:v>
                </c:pt>
                <c:pt idx="467">
                  <c:v>2656.3</c:v>
                </c:pt>
                <c:pt idx="468">
                  <c:v>2656.3</c:v>
                </c:pt>
                <c:pt idx="469">
                  <c:v>2656.3</c:v>
                </c:pt>
                <c:pt idx="470">
                  <c:v>2656.3</c:v>
                </c:pt>
                <c:pt idx="471">
                  <c:v>2656.3</c:v>
                </c:pt>
                <c:pt idx="472">
                  <c:v>2656.3</c:v>
                </c:pt>
                <c:pt idx="473">
                  <c:v>2656.3</c:v>
                </c:pt>
                <c:pt idx="474">
                  <c:v>2656.3</c:v>
                </c:pt>
                <c:pt idx="475">
                  <c:v>2656.3</c:v>
                </c:pt>
                <c:pt idx="476">
                  <c:v>2656.3</c:v>
                </c:pt>
                <c:pt idx="477">
                  <c:v>2656.3</c:v>
                </c:pt>
                <c:pt idx="478">
                  <c:v>2656.3</c:v>
                </c:pt>
                <c:pt idx="479">
                  <c:v>2656.3</c:v>
                </c:pt>
                <c:pt idx="480">
                  <c:v>2656.3</c:v>
                </c:pt>
                <c:pt idx="481">
                  <c:v>2656.3</c:v>
                </c:pt>
                <c:pt idx="482">
                  <c:v>2656.3</c:v>
                </c:pt>
                <c:pt idx="483">
                  <c:v>2656.3</c:v>
                </c:pt>
                <c:pt idx="484">
                  <c:v>2656.3</c:v>
                </c:pt>
                <c:pt idx="485">
                  <c:v>2656.3</c:v>
                </c:pt>
                <c:pt idx="486">
                  <c:v>2656.3</c:v>
                </c:pt>
                <c:pt idx="487">
                  <c:v>2656.3</c:v>
                </c:pt>
                <c:pt idx="488">
                  <c:v>2656.3</c:v>
                </c:pt>
                <c:pt idx="489">
                  <c:v>2656.3</c:v>
                </c:pt>
                <c:pt idx="490">
                  <c:v>2656.3</c:v>
                </c:pt>
                <c:pt idx="491">
                  <c:v>2656.3</c:v>
                </c:pt>
                <c:pt idx="492">
                  <c:v>2656.3</c:v>
                </c:pt>
                <c:pt idx="493">
                  <c:v>2656.3</c:v>
                </c:pt>
                <c:pt idx="494">
                  <c:v>2656.3</c:v>
                </c:pt>
                <c:pt idx="495">
                  <c:v>2656.3</c:v>
                </c:pt>
                <c:pt idx="496">
                  <c:v>2656.3</c:v>
                </c:pt>
                <c:pt idx="497">
                  <c:v>2656.3</c:v>
                </c:pt>
                <c:pt idx="498">
                  <c:v>2656.3</c:v>
                </c:pt>
                <c:pt idx="499">
                  <c:v>2656.3</c:v>
                </c:pt>
                <c:pt idx="500">
                  <c:v>2656.3</c:v>
                </c:pt>
                <c:pt idx="501">
                  <c:v>2656.3</c:v>
                </c:pt>
                <c:pt idx="502">
                  <c:v>2656.3</c:v>
                </c:pt>
                <c:pt idx="503">
                  <c:v>2656.3</c:v>
                </c:pt>
                <c:pt idx="504">
                  <c:v>2656.3</c:v>
                </c:pt>
                <c:pt idx="505">
                  <c:v>2656.3</c:v>
                </c:pt>
                <c:pt idx="506">
                  <c:v>2656.3</c:v>
                </c:pt>
                <c:pt idx="507">
                  <c:v>2656.3</c:v>
                </c:pt>
                <c:pt idx="508">
                  <c:v>2656.3</c:v>
                </c:pt>
                <c:pt idx="509">
                  <c:v>2656.3</c:v>
                </c:pt>
                <c:pt idx="510">
                  <c:v>2656.3</c:v>
                </c:pt>
                <c:pt idx="511">
                  <c:v>2656.3</c:v>
                </c:pt>
                <c:pt idx="512">
                  <c:v>2656.3</c:v>
                </c:pt>
                <c:pt idx="513">
                  <c:v>2656.3</c:v>
                </c:pt>
                <c:pt idx="514">
                  <c:v>2656.3</c:v>
                </c:pt>
                <c:pt idx="515">
                  <c:v>2656.3</c:v>
                </c:pt>
                <c:pt idx="516">
                  <c:v>3885.55</c:v>
                </c:pt>
                <c:pt idx="517">
                  <c:v>2656.3</c:v>
                </c:pt>
                <c:pt idx="518">
                  <c:v>2656.3</c:v>
                </c:pt>
                <c:pt idx="519">
                  <c:v>2656.3</c:v>
                </c:pt>
                <c:pt idx="520">
                  <c:v>2656.3</c:v>
                </c:pt>
                <c:pt idx="521">
                  <c:v>2656.3</c:v>
                </c:pt>
                <c:pt idx="522">
                  <c:v>2656.3</c:v>
                </c:pt>
                <c:pt idx="523">
                  <c:v>2656.3</c:v>
                </c:pt>
                <c:pt idx="524">
                  <c:v>2656.3</c:v>
                </c:pt>
                <c:pt idx="525">
                  <c:v>2656.3</c:v>
                </c:pt>
                <c:pt idx="526">
                  <c:v>2656.3</c:v>
                </c:pt>
                <c:pt idx="527">
                  <c:v>2656.3</c:v>
                </c:pt>
                <c:pt idx="528">
                  <c:v>2656.3</c:v>
                </c:pt>
                <c:pt idx="529">
                  <c:v>2656.3</c:v>
                </c:pt>
                <c:pt idx="530">
                  <c:v>2656.3</c:v>
                </c:pt>
                <c:pt idx="531">
                  <c:v>2656.3</c:v>
                </c:pt>
                <c:pt idx="532">
                  <c:v>2656.3</c:v>
                </c:pt>
                <c:pt idx="533">
                  <c:v>2656.3</c:v>
                </c:pt>
                <c:pt idx="534">
                  <c:v>2656.3</c:v>
                </c:pt>
                <c:pt idx="535">
                  <c:v>2656.3</c:v>
                </c:pt>
                <c:pt idx="536">
                  <c:v>2656.3</c:v>
                </c:pt>
                <c:pt idx="537">
                  <c:v>2656.3</c:v>
                </c:pt>
                <c:pt idx="538">
                  <c:v>2656.3</c:v>
                </c:pt>
                <c:pt idx="539">
                  <c:v>2656.3</c:v>
                </c:pt>
                <c:pt idx="540">
                  <c:v>2656.3</c:v>
                </c:pt>
                <c:pt idx="541">
                  <c:v>2656.3</c:v>
                </c:pt>
                <c:pt idx="542">
                  <c:v>2656.3</c:v>
                </c:pt>
                <c:pt idx="543">
                  <c:v>2656.3</c:v>
                </c:pt>
                <c:pt idx="544">
                  <c:v>2656.3</c:v>
                </c:pt>
                <c:pt idx="545">
                  <c:v>2656.3</c:v>
                </c:pt>
                <c:pt idx="546">
                  <c:v>2656.3</c:v>
                </c:pt>
                <c:pt idx="547">
                  <c:v>2656.3</c:v>
                </c:pt>
                <c:pt idx="548">
                  <c:v>2656.3</c:v>
                </c:pt>
                <c:pt idx="549">
                  <c:v>2656.3</c:v>
                </c:pt>
                <c:pt idx="550">
                  <c:v>2656.3</c:v>
                </c:pt>
                <c:pt idx="551">
                  <c:v>2656.3</c:v>
                </c:pt>
                <c:pt idx="552">
                  <c:v>2656.3</c:v>
                </c:pt>
                <c:pt idx="553">
                  <c:v>2656.3</c:v>
                </c:pt>
                <c:pt idx="554">
                  <c:v>2656.3</c:v>
                </c:pt>
                <c:pt idx="555">
                  <c:v>2656.3</c:v>
                </c:pt>
                <c:pt idx="556">
                  <c:v>2656.3</c:v>
                </c:pt>
                <c:pt idx="557">
                  <c:v>2656.3</c:v>
                </c:pt>
                <c:pt idx="558">
                  <c:v>2656.3</c:v>
                </c:pt>
                <c:pt idx="559">
                  <c:v>2656.3</c:v>
                </c:pt>
                <c:pt idx="560">
                  <c:v>2656.3</c:v>
                </c:pt>
                <c:pt idx="561">
                  <c:v>2656.3</c:v>
                </c:pt>
                <c:pt idx="562">
                  <c:v>2656.3</c:v>
                </c:pt>
                <c:pt idx="563">
                  <c:v>2656.3</c:v>
                </c:pt>
                <c:pt idx="564">
                  <c:v>2656.3</c:v>
                </c:pt>
                <c:pt idx="565">
                  <c:v>2656.3</c:v>
                </c:pt>
                <c:pt idx="566">
                  <c:v>2656.3</c:v>
                </c:pt>
                <c:pt idx="567">
                  <c:v>2656.3</c:v>
                </c:pt>
                <c:pt idx="568">
                  <c:v>2656.3</c:v>
                </c:pt>
                <c:pt idx="569">
                  <c:v>2656.3</c:v>
                </c:pt>
                <c:pt idx="570">
                  <c:v>2656.3</c:v>
                </c:pt>
                <c:pt idx="571">
                  <c:v>2656.3</c:v>
                </c:pt>
                <c:pt idx="572">
                  <c:v>2656.3</c:v>
                </c:pt>
                <c:pt idx="573">
                  <c:v>2656.3</c:v>
                </c:pt>
                <c:pt idx="574">
                  <c:v>2656.3</c:v>
                </c:pt>
                <c:pt idx="575">
                  <c:v>2656.3</c:v>
                </c:pt>
                <c:pt idx="576">
                  <c:v>2656.3</c:v>
                </c:pt>
                <c:pt idx="577">
                  <c:v>2656.3</c:v>
                </c:pt>
                <c:pt idx="578">
                  <c:v>2656.3</c:v>
                </c:pt>
                <c:pt idx="579">
                  <c:v>2656.3</c:v>
                </c:pt>
                <c:pt idx="580">
                  <c:v>2656.3</c:v>
                </c:pt>
                <c:pt idx="581">
                  <c:v>2656.3</c:v>
                </c:pt>
                <c:pt idx="582">
                  <c:v>2656.3</c:v>
                </c:pt>
                <c:pt idx="583">
                  <c:v>2656.3</c:v>
                </c:pt>
                <c:pt idx="584">
                  <c:v>2656.3</c:v>
                </c:pt>
                <c:pt idx="585">
                  <c:v>2656.3</c:v>
                </c:pt>
                <c:pt idx="586">
                  <c:v>2656.3</c:v>
                </c:pt>
                <c:pt idx="587">
                  <c:v>2656.3</c:v>
                </c:pt>
                <c:pt idx="588">
                  <c:v>2656.3</c:v>
                </c:pt>
                <c:pt idx="589">
                  <c:v>2656.3</c:v>
                </c:pt>
                <c:pt idx="590">
                  <c:v>2656.3</c:v>
                </c:pt>
                <c:pt idx="591">
                  <c:v>2656.3</c:v>
                </c:pt>
                <c:pt idx="592">
                  <c:v>2656.3</c:v>
                </c:pt>
                <c:pt idx="593">
                  <c:v>2656.3</c:v>
                </c:pt>
                <c:pt idx="594">
                  <c:v>2656.3</c:v>
                </c:pt>
                <c:pt idx="595">
                  <c:v>2656.3</c:v>
                </c:pt>
                <c:pt idx="596">
                  <c:v>2656.3</c:v>
                </c:pt>
                <c:pt idx="597">
                  <c:v>2656.3</c:v>
                </c:pt>
                <c:pt idx="598">
                  <c:v>2656.3</c:v>
                </c:pt>
                <c:pt idx="599">
                  <c:v>2656.3</c:v>
                </c:pt>
                <c:pt idx="600">
                  <c:v>2656.3</c:v>
                </c:pt>
                <c:pt idx="601">
                  <c:v>2656.3</c:v>
                </c:pt>
                <c:pt idx="602">
                  <c:v>2656.3</c:v>
                </c:pt>
                <c:pt idx="603">
                  <c:v>2656.3</c:v>
                </c:pt>
                <c:pt idx="604">
                  <c:v>2656.3</c:v>
                </c:pt>
                <c:pt idx="605">
                  <c:v>2656.3</c:v>
                </c:pt>
                <c:pt idx="606">
                  <c:v>2656.3</c:v>
                </c:pt>
                <c:pt idx="607">
                  <c:v>2656.3</c:v>
                </c:pt>
                <c:pt idx="608">
                  <c:v>2656.3</c:v>
                </c:pt>
                <c:pt idx="609">
                  <c:v>2656.3</c:v>
                </c:pt>
                <c:pt idx="610">
                  <c:v>2656.3</c:v>
                </c:pt>
                <c:pt idx="611">
                  <c:v>2656.3</c:v>
                </c:pt>
                <c:pt idx="612">
                  <c:v>2656.3</c:v>
                </c:pt>
                <c:pt idx="613">
                  <c:v>2656.3</c:v>
                </c:pt>
                <c:pt idx="614">
                  <c:v>2656.3</c:v>
                </c:pt>
                <c:pt idx="615">
                  <c:v>2656.3</c:v>
                </c:pt>
                <c:pt idx="616">
                  <c:v>2656.3</c:v>
                </c:pt>
                <c:pt idx="617">
                  <c:v>2656.3</c:v>
                </c:pt>
                <c:pt idx="618">
                  <c:v>2656.3</c:v>
                </c:pt>
                <c:pt idx="619">
                  <c:v>2656.3</c:v>
                </c:pt>
                <c:pt idx="620">
                  <c:v>2656.3</c:v>
                </c:pt>
                <c:pt idx="621">
                  <c:v>2656.3</c:v>
                </c:pt>
                <c:pt idx="622">
                  <c:v>2656.3</c:v>
                </c:pt>
                <c:pt idx="623">
                  <c:v>2656.3</c:v>
                </c:pt>
                <c:pt idx="624">
                  <c:v>2656.3</c:v>
                </c:pt>
                <c:pt idx="625">
                  <c:v>2656.3</c:v>
                </c:pt>
                <c:pt idx="626">
                  <c:v>2656.3</c:v>
                </c:pt>
                <c:pt idx="627">
                  <c:v>2656.3</c:v>
                </c:pt>
                <c:pt idx="628">
                  <c:v>2656.3</c:v>
                </c:pt>
                <c:pt idx="629">
                  <c:v>2656.3</c:v>
                </c:pt>
                <c:pt idx="630">
                  <c:v>2656.3</c:v>
                </c:pt>
                <c:pt idx="631">
                  <c:v>2656.3</c:v>
                </c:pt>
                <c:pt idx="632">
                  <c:v>2656.3</c:v>
                </c:pt>
                <c:pt idx="633">
                  <c:v>2656.3</c:v>
                </c:pt>
                <c:pt idx="634">
                  <c:v>2656.3</c:v>
                </c:pt>
                <c:pt idx="635">
                  <c:v>2656.3</c:v>
                </c:pt>
                <c:pt idx="636">
                  <c:v>2656.3</c:v>
                </c:pt>
                <c:pt idx="637">
                  <c:v>2656.3</c:v>
                </c:pt>
                <c:pt idx="638">
                  <c:v>2656.3</c:v>
                </c:pt>
                <c:pt idx="639">
                  <c:v>2656.3</c:v>
                </c:pt>
                <c:pt idx="640">
                  <c:v>2656.3</c:v>
                </c:pt>
                <c:pt idx="641">
                  <c:v>2656.3</c:v>
                </c:pt>
                <c:pt idx="642">
                  <c:v>2656.3</c:v>
                </c:pt>
                <c:pt idx="643">
                  <c:v>2656.3</c:v>
                </c:pt>
                <c:pt idx="644">
                  <c:v>2656.3</c:v>
                </c:pt>
                <c:pt idx="645">
                  <c:v>2656.3</c:v>
                </c:pt>
                <c:pt idx="646">
                  <c:v>2656.3</c:v>
                </c:pt>
                <c:pt idx="647">
                  <c:v>2656.3</c:v>
                </c:pt>
                <c:pt idx="648">
                  <c:v>2656.3</c:v>
                </c:pt>
                <c:pt idx="649">
                  <c:v>2656.3</c:v>
                </c:pt>
                <c:pt idx="650">
                  <c:v>2656.3</c:v>
                </c:pt>
                <c:pt idx="651">
                  <c:v>2656.3</c:v>
                </c:pt>
                <c:pt idx="652">
                  <c:v>2656.3</c:v>
                </c:pt>
                <c:pt idx="653">
                  <c:v>2656.3</c:v>
                </c:pt>
                <c:pt idx="654">
                  <c:v>2656.3</c:v>
                </c:pt>
                <c:pt idx="655">
                  <c:v>2656.3</c:v>
                </c:pt>
                <c:pt idx="656">
                  <c:v>2656.3</c:v>
                </c:pt>
                <c:pt idx="657">
                  <c:v>2656.3</c:v>
                </c:pt>
                <c:pt idx="658">
                  <c:v>2656.3</c:v>
                </c:pt>
                <c:pt idx="659">
                  <c:v>2656.3</c:v>
                </c:pt>
                <c:pt idx="660">
                  <c:v>2656.3</c:v>
                </c:pt>
                <c:pt idx="661">
                  <c:v>2656.3</c:v>
                </c:pt>
                <c:pt idx="662">
                  <c:v>2656.3</c:v>
                </c:pt>
                <c:pt idx="663">
                  <c:v>2656.3</c:v>
                </c:pt>
                <c:pt idx="664">
                  <c:v>2656.3</c:v>
                </c:pt>
                <c:pt idx="665">
                  <c:v>2656.3</c:v>
                </c:pt>
                <c:pt idx="666">
                  <c:v>2656.3</c:v>
                </c:pt>
                <c:pt idx="667">
                  <c:v>2656.3</c:v>
                </c:pt>
                <c:pt idx="668">
                  <c:v>2656.3</c:v>
                </c:pt>
                <c:pt idx="669">
                  <c:v>2656.3</c:v>
                </c:pt>
                <c:pt idx="670">
                  <c:v>2656.3</c:v>
                </c:pt>
                <c:pt idx="671">
                  <c:v>2656.3</c:v>
                </c:pt>
                <c:pt idx="672">
                  <c:v>2656.3</c:v>
                </c:pt>
                <c:pt idx="673">
                  <c:v>2656.3</c:v>
                </c:pt>
                <c:pt idx="674">
                  <c:v>2656.3</c:v>
                </c:pt>
                <c:pt idx="675">
                  <c:v>2656.3</c:v>
                </c:pt>
                <c:pt idx="676">
                  <c:v>2656.3</c:v>
                </c:pt>
                <c:pt idx="677">
                  <c:v>2656.3</c:v>
                </c:pt>
                <c:pt idx="678">
                  <c:v>2656.3</c:v>
                </c:pt>
                <c:pt idx="679">
                  <c:v>2656.3</c:v>
                </c:pt>
                <c:pt idx="680">
                  <c:v>2656.3</c:v>
                </c:pt>
                <c:pt idx="681">
                  <c:v>2656.3</c:v>
                </c:pt>
                <c:pt idx="682">
                  <c:v>2656.3</c:v>
                </c:pt>
                <c:pt idx="683">
                  <c:v>2656.3</c:v>
                </c:pt>
                <c:pt idx="684">
                  <c:v>2656.3</c:v>
                </c:pt>
                <c:pt idx="685">
                  <c:v>2656.3</c:v>
                </c:pt>
                <c:pt idx="686">
                  <c:v>2656.3</c:v>
                </c:pt>
                <c:pt idx="687">
                  <c:v>2656.3</c:v>
                </c:pt>
                <c:pt idx="688">
                  <c:v>2656.3</c:v>
                </c:pt>
                <c:pt idx="689">
                  <c:v>2656.3</c:v>
                </c:pt>
                <c:pt idx="690">
                  <c:v>2656.3</c:v>
                </c:pt>
                <c:pt idx="691">
                  <c:v>2656.3</c:v>
                </c:pt>
                <c:pt idx="692">
                  <c:v>2656.3</c:v>
                </c:pt>
                <c:pt idx="693">
                  <c:v>2656.3</c:v>
                </c:pt>
                <c:pt idx="694">
                  <c:v>2656.3</c:v>
                </c:pt>
                <c:pt idx="695">
                  <c:v>2656.3</c:v>
                </c:pt>
                <c:pt idx="696">
                  <c:v>2656.3</c:v>
                </c:pt>
                <c:pt idx="697">
                  <c:v>2656.3</c:v>
                </c:pt>
                <c:pt idx="698">
                  <c:v>2656.3</c:v>
                </c:pt>
                <c:pt idx="699">
                  <c:v>2656.3</c:v>
                </c:pt>
                <c:pt idx="700">
                  <c:v>2656.3</c:v>
                </c:pt>
                <c:pt idx="701">
                  <c:v>2656.3</c:v>
                </c:pt>
                <c:pt idx="702">
                  <c:v>2656.3</c:v>
                </c:pt>
                <c:pt idx="703">
                  <c:v>2656.3</c:v>
                </c:pt>
                <c:pt idx="704">
                  <c:v>2656.3</c:v>
                </c:pt>
                <c:pt idx="705">
                  <c:v>2656.3</c:v>
                </c:pt>
                <c:pt idx="706">
                  <c:v>2656.3</c:v>
                </c:pt>
                <c:pt idx="707">
                  <c:v>2656.3</c:v>
                </c:pt>
                <c:pt idx="708">
                  <c:v>2656.3</c:v>
                </c:pt>
                <c:pt idx="709">
                  <c:v>2656.3</c:v>
                </c:pt>
                <c:pt idx="710">
                  <c:v>2656.3</c:v>
                </c:pt>
                <c:pt idx="711">
                  <c:v>2656.3</c:v>
                </c:pt>
                <c:pt idx="712">
                  <c:v>2656.3</c:v>
                </c:pt>
                <c:pt idx="713">
                  <c:v>2656.3</c:v>
                </c:pt>
                <c:pt idx="714">
                  <c:v>2656.3</c:v>
                </c:pt>
                <c:pt idx="715">
                  <c:v>2656.3</c:v>
                </c:pt>
                <c:pt idx="716">
                  <c:v>2656.3</c:v>
                </c:pt>
                <c:pt idx="717">
                  <c:v>2656.3</c:v>
                </c:pt>
                <c:pt idx="718">
                  <c:v>2656.3</c:v>
                </c:pt>
                <c:pt idx="719">
                  <c:v>2656.3</c:v>
                </c:pt>
                <c:pt idx="720">
                  <c:v>2656.3</c:v>
                </c:pt>
                <c:pt idx="721">
                  <c:v>2656.3</c:v>
                </c:pt>
                <c:pt idx="722">
                  <c:v>2656.3</c:v>
                </c:pt>
                <c:pt idx="723">
                  <c:v>2656.3</c:v>
                </c:pt>
                <c:pt idx="724">
                  <c:v>2656.3</c:v>
                </c:pt>
                <c:pt idx="725">
                  <c:v>2656.3</c:v>
                </c:pt>
                <c:pt idx="726">
                  <c:v>2656.3</c:v>
                </c:pt>
                <c:pt idx="727">
                  <c:v>2656.3</c:v>
                </c:pt>
                <c:pt idx="728">
                  <c:v>2656.3</c:v>
                </c:pt>
                <c:pt idx="729">
                  <c:v>2656.3</c:v>
                </c:pt>
                <c:pt idx="730">
                  <c:v>2656.3</c:v>
                </c:pt>
                <c:pt idx="731">
                  <c:v>2656.3</c:v>
                </c:pt>
                <c:pt idx="732">
                  <c:v>2656.3</c:v>
                </c:pt>
                <c:pt idx="733">
                  <c:v>2656.3</c:v>
                </c:pt>
                <c:pt idx="734">
                  <c:v>2656.3</c:v>
                </c:pt>
                <c:pt idx="735">
                  <c:v>2656.3</c:v>
                </c:pt>
                <c:pt idx="736">
                  <c:v>2656.3</c:v>
                </c:pt>
                <c:pt idx="737">
                  <c:v>2656.3</c:v>
                </c:pt>
                <c:pt idx="738">
                  <c:v>2656.3</c:v>
                </c:pt>
                <c:pt idx="739">
                  <c:v>2656.3</c:v>
                </c:pt>
                <c:pt idx="740">
                  <c:v>2656.3</c:v>
                </c:pt>
                <c:pt idx="741">
                  <c:v>2656.3</c:v>
                </c:pt>
                <c:pt idx="742">
                  <c:v>2656.3</c:v>
                </c:pt>
                <c:pt idx="743">
                  <c:v>2656.3</c:v>
                </c:pt>
                <c:pt idx="744">
                  <c:v>2656.3</c:v>
                </c:pt>
                <c:pt idx="745">
                  <c:v>2656.3</c:v>
                </c:pt>
                <c:pt idx="746">
                  <c:v>2656.3</c:v>
                </c:pt>
                <c:pt idx="747">
                  <c:v>2656.3</c:v>
                </c:pt>
                <c:pt idx="748">
                  <c:v>2656.3</c:v>
                </c:pt>
                <c:pt idx="749">
                  <c:v>2656.3</c:v>
                </c:pt>
                <c:pt idx="750">
                  <c:v>2656.3</c:v>
                </c:pt>
                <c:pt idx="751">
                  <c:v>2656.3</c:v>
                </c:pt>
                <c:pt idx="752">
                  <c:v>2656.3</c:v>
                </c:pt>
                <c:pt idx="753">
                  <c:v>2656.3</c:v>
                </c:pt>
                <c:pt idx="754">
                  <c:v>2656.3</c:v>
                </c:pt>
                <c:pt idx="755">
                  <c:v>2656.3</c:v>
                </c:pt>
                <c:pt idx="756">
                  <c:v>2656.3</c:v>
                </c:pt>
                <c:pt idx="757">
                  <c:v>2656.3</c:v>
                </c:pt>
                <c:pt idx="758">
                  <c:v>2656.3</c:v>
                </c:pt>
                <c:pt idx="759">
                  <c:v>2656.3</c:v>
                </c:pt>
                <c:pt idx="760">
                  <c:v>2656.3</c:v>
                </c:pt>
                <c:pt idx="761">
                  <c:v>2656.3</c:v>
                </c:pt>
                <c:pt idx="762">
                  <c:v>2656.3</c:v>
                </c:pt>
                <c:pt idx="763">
                  <c:v>2656.3</c:v>
                </c:pt>
                <c:pt idx="764">
                  <c:v>2656.3</c:v>
                </c:pt>
                <c:pt idx="765">
                  <c:v>2656.3</c:v>
                </c:pt>
                <c:pt idx="766">
                  <c:v>2656.3</c:v>
                </c:pt>
                <c:pt idx="767">
                  <c:v>2656.3</c:v>
                </c:pt>
                <c:pt idx="768">
                  <c:v>2656.3</c:v>
                </c:pt>
                <c:pt idx="769">
                  <c:v>2656.3</c:v>
                </c:pt>
                <c:pt idx="770">
                  <c:v>2656.3</c:v>
                </c:pt>
                <c:pt idx="771">
                  <c:v>2656.3</c:v>
                </c:pt>
                <c:pt idx="772">
                  <c:v>2656.3</c:v>
                </c:pt>
                <c:pt idx="773">
                  <c:v>2656.3</c:v>
                </c:pt>
                <c:pt idx="774">
                  <c:v>2656.3</c:v>
                </c:pt>
                <c:pt idx="775">
                  <c:v>2656.3</c:v>
                </c:pt>
                <c:pt idx="776">
                  <c:v>2656.3</c:v>
                </c:pt>
                <c:pt idx="777">
                  <c:v>2656.3</c:v>
                </c:pt>
                <c:pt idx="778">
                  <c:v>2656.3</c:v>
                </c:pt>
                <c:pt idx="779">
                  <c:v>2656.3</c:v>
                </c:pt>
                <c:pt idx="780">
                  <c:v>2656.3</c:v>
                </c:pt>
                <c:pt idx="781">
                  <c:v>2656.3</c:v>
                </c:pt>
                <c:pt idx="782">
                  <c:v>2656.3</c:v>
                </c:pt>
                <c:pt idx="783">
                  <c:v>2656.3</c:v>
                </c:pt>
                <c:pt idx="784">
                  <c:v>2656.3</c:v>
                </c:pt>
                <c:pt idx="785">
                  <c:v>2656.3</c:v>
                </c:pt>
                <c:pt idx="786">
                  <c:v>2656.3</c:v>
                </c:pt>
                <c:pt idx="787">
                  <c:v>2656.3</c:v>
                </c:pt>
                <c:pt idx="788">
                  <c:v>2656.3</c:v>
                </c:pt>
                <c:pt idx="789">
                  <c:v>2656.3</c:v>
                </c:pt>
                <c:pt idx="790">
                  <c:v>2656.3</c:v>
                </c:pt>
                <c:pt idx="791">
                  <c:v>2656.3</c:v>
                </c:pt>
                <c:pt idx="792">
                  <c:v>2656.3</c:v>
                </c:pt>
                <c:pt idx="793">
                  <c:v>2656.3</c:v>
                </c:pt>
                <c:pt idx="794">
                  <c:v>2656.3</c:v>
                </c:pt>
                <c:pt idx="795">
                  <c:v>2656.3</c:v>
                </c:pt>
                <c:pt idx="796">
                  <c:v>2656.3</c:v>
                </c:pt>
                <c:pt idx="797">
                  <c:v>2656.3</c:v>
                </c:pt>
                <c:pt idx="798">
                  <c:v>2656.3</c:v>
                </c:pt>
                <c:pt idx="799">
                  <c:v>2656.3</c:v>
                </c:pt>
                <c:pt idx="800">
                  <c:v>2656.3</c:v>
                </c:pt>
                <c:pt idx="801">
                  <c:v>2656.3</c:v>
                </c:pt>
                <c:pt idx="802">
                  <c:v>2656.3</c:v>
                </c:pt>
                <c:pt idx="803">
                  <c:v>2656.3</c:v>
                </c:pt>
                <c:pt idx="804">
                  <c:v>2656.3</c:v>
                </c:pt>
                <c:pt idx="805">
                  <c:v>2656.3</c:v>
                </c:pt>
                <c:pt idx="806">
                  <c:v>2656.3</c:v>
                </c:pt>
                <c:pt idx="807">
                  <c:v>2656.3</c:v>
                </c:pt>
                <c:pt idx="808">
                  <c:v>2656.3</c:v>
                </c:pt>
                <c:pt idx="809">
                  <c:v>2656.3</c:v>
                </c:pt>
                <c:pt idx="810">
                  <c:v>2656.3</c:v>
                </c:pt>
                <c:pt idx="811">
                  <c:v>2656.3</c:v>
                </c:pt>
                <c:pt idx="812">
                  <c:v>2656.3</c:v>
                </c:pt>
                <c:pt idx="813">
                  <c:v>2656.3</c:v>
                </c:pt>
                <c:pt idx="814">
                  <c:v>2656.3</c:v>
                </c:pt>
                <c:pt idx="815">
                  <c:v>2656.3</c:v>
                </c:pt>
                <c:pt idx="816">
                  <c:v>2656.3</c:v>
                </c:pt>
                <c:pt idx="817">
                  <c:v>2656.3</c:v>
                </c:pt>
                <c:pt idx="818">
                  <c:v>2656.3</c:v>
                </c:pt>
                <c:pt idx="819">
                  <c:v>2656.3</c:v>
                </c:pt>
                <c:pt idx="820">
                  <c:v>2656.3</c:v>
                </c:pt>
                <c:pt idx="821">
                  <c:v>2656.3</c:v>
                </c:pt>
                <c:pt idx="822">
                  <c:v>2656.3</c:v>
                </c:pt>
                <c:pt idx="823">
                  <c:v>2656.3</c:v>
                </c:pt>
                <c:pt idx="824">
                  <c:v>2656.3</c:v>
                </c:pt>
                <c:pt idx="825">
                  <c:v>2656.3</c:v>
                </c:pt>
                <c:pt idx="826">
                  <c:v>2656.3</c:v>
                </c:pt>
                <c:pt idx="827">
                  <c:v>2656.3</c:v>
                </c:pt>
                <c:pt idx="828">
                  <c:v>2656.3</c:v>
                </c:pt>
                <c:pt idx="829">
                  <c:v>2656.3</c:v>
                </c:pt>
                <c:pt idx="830">
                  <c:v>2656.3</c:v>
                </c:pt>
                <c:pt idx="831">
                  <c:v>2656.3</c:v>
                </c:pt>
                <c:pt idx="832">
                  <c:v>2656.3</c:v>
                </c:pt>
                <c:pt idx="833">
                  <c:v>2656.3</c:v>
                </c:pt>
                <c:pt idx="834">
                  <c:v>2656.3</c:v>
                </c:pt>
                <c:pt idx="835">
                  <c:v>2656.3</c:v>
                </c:pt>
                <c:pt idx="836">
                  <c:v>2656.3</c:v>
                </c:pt>
                <c:pt idx="837">
                  <c:v>2656.3</c:v>
                </c:pt>
                <c:pt idx="838">
                  <c:v>2656.3</c:v>
                </c:pt>
                <c:pt idx="839">
                  <c:v>2656.3</c:v>
                </c:pt>
                <c:pt idx="840">
                  <c:v>2656.3</c:v>
                </c:pt>
                <c:pt idx="841">
                  <c:v>2656.3</c:v>
                </c:pt>
                <c:pt idx="842">
                  <c:v>2656.3</c:v>
                </c:pt>
                <c:pt idx="843">
                  <c:v>2656.3</c:v>
                </c:pt>
                <c:pt idx="844">
                  <c:v>2656.3</c:v>
                </c:pt>
                <c:pt idx="845">
                  <c:v>2656.3</c:v>
                </c:pt>
                <c:pt idx="846">
                  <c:v>2656.3</c:v>
                </c:pt>
                <c:pt idx="847">
                  <c:v>2656.3</c:v>
                </c:pt>
                <c:pt idx="848">
                  <c:v>2656.3</c:v>
                </c:pt>
                <c:pt idx="849">
                  <c:v>2656.3</c:v>
                </c:pt>
                <c:pt idx="850">
                  <c:v>2656.3</c:v>
                </c:pt>
                <c:pt idx="851">
                  <c:v>2656.3</c:v>
                </c:pt>
                <c:pt idx="852">
                  <c:v>2656.3</c:v>
                </c:pt>
                <c:pt idx="853">
                  <c:v>2656.3</c:v>
                </c:pt>
                <c:pt idx="854">
                  <c:v>2656.3</c:v>
                </c:pt>
                <c:pt idx="855">
                  <c:v>2656.3</c:v>
                </c:pt>
                <c:pt idx="856">
                  <c:v>2656.3</c:v>
                </c:pt>
                <c:pt idx="857">
                  <c:v>2656.3</c:v>
                </c:pt>
                <c:pt idx="858">
                  <c:v>2656.3</c:v>
                </c:pt>
                <c:pt idx="859">
                  <c:v>2656.3</c:v>
                </c:pt>
                <c:pt idx="860">
                  <c:v>2656.3</c:v>
                </c:pt>
                <c:pt idx="861">
                  <c:v>2656.3</c:v>
                </c:pt>
                <c:pt idx="862">
                  <c:v>2656.3</c:v>
                </c:pt>
                <c:pt idx="863">
                  <c:v>2656.3</c:v>
                </c:pt>
                <c:pt idx="864">
                  <c:v>2656.3</c:v>
                </c:pt>
                <c:pt idx="865">
                  <c:v>2656.3</c:v>
                </c:pt>
                <c:pt idx="866">
                  <c:v>2656.3</c:v>
                </c:pt>
                <c:pt idx="867">
                  <c:v>2656.3</c:v>
                </c:pt>
                <c:pt idx="868">
                  <c:v>2656.3</c:v>
                </c:pt>
                <c:pt idx="869">
                  <c:v>2656.3</c:v>
                </c:pt>
                <c:pt idx="870">
                  <c:v>2656.3</c:v>
                </c:pt>
                <c:pt idx="871">
                  <c:v>2656.3</c:v>
                </c:pt>
                <c:pt idx="872">
                  <c:v>2656.3</c:v>
                </c:pt>
                <c:pt idx="873">
                  <c:v>2656.3</c:v>
                </c:pt>
                <c:pt idx="874">
                  <c:v>2656.3</c:v>
                </c:pt>
                <c:pt idx="875">
                  <c:v>2656.3</c:v>
                </c:pt>
                <c:pt idx="876">
                  <c:v>2656.3</c:v>
                </c:pt>
                <c:pt idx="877">
                  <c:v>2656.3</c:v>
                </c:pt>
                <c:pt idx="878">
                  <c:v>2656.3</c:v>
                </c:pt>
                <c:pt idx="879">
                  <c:v>2656.3</c:v>
                </c:pt>
                <c:pt idx="880">
                  <c:v>2656.3</c:v>
                </c:pt>
                <c:pt idx="881">
                  <c:v>2656.3</c:v>
                </c:pt>
                <c:pt idx="882">
                  <c:v>2656.3</c:v>
                </c:pt>
                <c:pt idx="883">
                  <c:v>2656.3</c:v>
                </c:pt>
                <c:pt idx="884">
                  <c:v>2656.3</c:v>
                </c:pt>
                <c:pt idx="885">
                  <c:v>2656.3</c:v>
                </c:pt>
                <c:pt idx="886">
                  <c:v>3885.55</c:v>
                </c:pt>
                <c:pt idx="887">
                  <c:v>2656.3</c:v>
                </c:pt>
                <c:pt idx="888">
                  <c:v>2656.3</c:v>
                </c:pt>
                <c:pt idx="889">
                  <c:v>2656.3</c:v>
                </c:pt>
                <c:pt idx="890">
                  <c:v>2656.3</c:v>
                </c:pt>
                <c:pt idx="891">
                  <c:v>2656.3</c:v>
                </c:pt>
                <c:pt idx="892">
                  <c:v>2656.3</c:v>
                </c:pt>
                <c:pt idx="893">
                  <c:v>2656.3</c:v>
                </c:pt>
                <c:pt idx="894">
                  <c:v>2656.3</c:v>
                </c:pt>
                <c:pt idx="895">
                  <c:v>2656.3</c:v>
                </c:pt>
                <c:pt idx="896">
                  <c:v>2656.3</c:v>
                </c:pt>
                <c:pt idx="897">
                  <c:v>2656.3</c:v>
                </c:pt>
                <c:pt idx="898">
                  <c:v>2656.3</c:v>
                </c:pt>
                <c:pt idx="899">
                  <c:v>2656.3</c:v>
                </c:pt>
                <c:pt idx="900">
                  <c:v>2656.3</c:v>
                </c:pt>
                <c:pt idx="901">
                  <c:v>2656.3</c:v>
                </c:pt>
                <c:pt idx="902">
                  <c:v>2656.3</c:v>
                </c:pt>
                <c:pt idx="903">
                  <c:v>2656.3</c:v>
                </c:pt>
                <c:pt idx="904">
                  <c:v>2656.3</c:v>
                </c:pt>
                <c:pt idx="905">
                  <c:v>2656.3</c:v>
                </c:pt>
                <c:pt idx="906">
                  <c:v>2656.3</c:v>
                </c:pt>
                <c:pt idx="907">
                  <c:v>2656.3</c:v>
                </c:pt>
                <c:pt idx="908">
                  <c:v>2656.3</c:v>
                </c:pt>
                <c:pt idx="909">
                  <c:v>2656.3</c:v>
                </c:pt>
                <c:pt idx="910">
                  <c:v>2656.3</c:v>
                </c:pt>
                <c:pt idx="911">
                  <c:v>2656.3</c:v>
                </c:pt>
                <c:pt idx="912">
                  <c:v>2656.3</c:v>
                </c:pt>
                <c:pt idx="913">
                  <c:v>2656.3</c:v>
                </c:pt>
                <c:pt idx="914">
                  <c:v>2656.3</c:v>
                </c:pt>
                <c:pt idx="915">
                  <c:v>2656.3</c:v>
                </c:pt>
                <c:pt idx="916">
                  <c:v>2656.3</c:v>
                </c:pt>
                <c:pt idx="917">
                  <c:v>2656.3</c:v>
                </c:pt>
                <c:pt idx="918">
                  <c:v>2656.3</c:v>
                </c:pt>
                <c:pt idx="919">
                  <c:v>2656.3</c:v>
                </c:pt>
                <c:pt idx="920">
                  <c:v>2656.3</c:v>
                </c:pt>
                <c:pt idx="921">
                  <c:v>2656.3</c:v>
                </c:pt>
                <c:pt idx="922">
                  <c:v>2656.3</c:v>
                </c:pt>
                <c:pt idx="923">
                  <c:v>2656.3</c:v>
                </c:pt>
                <c:pt idx="924">
                  <c:v>2656.3</c:v>
                </c:pt>
                <c:pt idx="925">
                  <c:v>2656.3</c:v>
                </c:pt>
                <c:pt idx="926">
                  <c:v>2656.3</c:v>
                </c:pt>
                <c:pt idx="927">
                  <c:v>2656.3</c:v>
                </c:pt>
                <c:pt idx="928">
                  <c:v>2656.3</c:v>
                </c:pt>
                <c:pt idx="929">
                  <c:v>2656.3</c:v>
                </c:pt>
                <c:pt idx="930">
                  <c:v>2656.3</c:v>
                </c:pt>
                <c:pt idx="931">
                  <c:v>2656.3</c:v>
                </c:pt>
                <c:pt idx="932">
                  <c:v>2656.3</c:v>
                </c:pt>
                <c:pt idx="933">
                  <c:v>2656.3</c:v>
                </c:pt>
                <c:pt idx="934">
                  <c:v>2656.3</c:v>
                </c:pt>
                <c:pt idx="935">
                  <c:v>2656.3</c:v>
                </c:pt>
                <c:pt idx="936">
                  <c:v>2656.3</c:v>
                </c:pt>
                <c:pt idx="937">
                  <c:v>2656.3</c:v>
                </c:pt>
                <c:pt idx="938">
                  <c:v>2656.3</c:v>
                </c:pt>
                <c:pt idx="939">
                  <c:v>2656.3</c:v>
                </c:pt>
                <c:pt idx="940">
                  <c:v>2656.3</c:v>
                </c:pt>
                <c:pt idx="941">
                  <c:v>2656.3</c:v>
                </c:pt>
                <c:pt idx="942">
                  <c:v>2656.3</c:v>
                </c:pt>
                <c:pt idx="943">
                  <c:v>2656.3</c:v>
                </c:pt>
                <c:pt idx="944">
                  <c:v>2656.3</c:v>
                </c:pt>
                <c:pt idx="945">
                  <c:v>2656.3</c:v>
                </c:pt>
                <c:pt idx="946">
                  <c:v>2656.3</c:v>
                </c:pt>
                <c:pt idx="947">
                  <c:v>2656.3</c:v>
                </c:pt>
                <c:pt idx="948">
                  <c:v>2656.3</c:v>
                </c:pt>
                <c:pt idx="949">
                  <c:v>2656.3</c:v>
                </c:pt>
                <c:pt idx="950">
                  <c:v>2656.3</c:v>
                </c:pt>
                <c:pt idx="951">
                  <c:v>2656.3</c:v>
                </c:pt>
                <c:pt idx="952">
                  <c:v>2656.3</c:v>
                </c:pt>
                <c:pt idx="953">
                  <c:v>2656.3</c:v>
                </c:pt>
                <c:pt idx="954">
                  <c:v>2656.3</c:v>
                </c:pt>
                <c:pt idx="955">
                  <c:v>2656.3</c:v>
                </c:pt>
                <c:pt idx="956">
                  <c:v>2656.3</c:v>
                </c:pt>
                <c:pt idx="957">
                  <c:v>2656.3</c:v>
                </c:pt>
                <c:pt idx="958">
                  <c:v>2656.3</c:v>
                </c:pt>
                <c:pt idx="959">
                  <c:v>2656.3</c:v>
                </c:pt>
                <c:pt idx="960">
                  <c:v>2656.3</c:v>
                </c:pt>
                <c:pt idx="961">
                  <c:v>2656.3</c:v>
                </c:pt>
                <c:pt idx="962">
                  <c:v>2656.3</c:v>
                </c:pt>
                <c:pt idx="963">
                  <c:v>2656.3</c:v>
                </c:pt>
                <c:pt idx="964">
                  <c:v>2656.3</c:v>
                </c:pt>
                <c:pt idx="965">
                  <c:v>2656.3</c:v>
                </c:pt>
                <c:pt idx="966">
                  <c:v>2656.3</c:v>
                </c:pt>
                <c:pt idx="967">
                  <c:v>2656.3</c:v>
                </c:pt>
                <c:pt idx="968">
                  <c:v>2656.3</c:v>
                </c:pt>
                <c:pt idx="969">
                  <c:v>2656.3</c:v>
                </c:pt>
                <c:pt idx="970">
                  <c:v>2656.3</c:v>
                </c:pt>
                <c:pt idx="971">
                  <c:v>2656.3</c:v>
                </c:pt>
                <c:pt idx="972">
                  <c:v>2656.3</c:v>
                </c:pt>
                <c:pt idx="973">
                  <c:v>2656.3</c:v>
                </c:pt>
                <c:pt idx="974">
                  <c:v>2656.3</c:v>
                </c:pt>
                <c:pt idx="975">
                  <c:v>2656.3</c:v>
                </c:pt>
                <c:pt idx="976">
                  <c:v>2656.3</c:v>
                </c:pt>
                <c:pt idx="977">
                  <c:v>2656.3</c:v>
                </c:pt>
                <c:pt idx="978">
                  <c:v>2656.3</c:v>
                </c:pt>
                <c:pt idx="979">
                  <c:v>3885.55</c:v>
                </c:pt>
                <c:pt idx="980">
                  <c:v>2656.3</c:v>
                </c:pt>
                <c:pt idx="981">
                  <c:v>2656.3</c:v>
                </c:pt>
                <c:pt idx="982">
                  <c:v>2656.3</c:v>
                </c:pt>
                <c:pt idx="983">
                  <c:v>2656.3</c:v>
                </c:pt>
                <c:pt idx="984">
                  <c:v>2656.3</c:v>
                </c:pt>
                <c:pt idx="985">
                  <c:v>2656.3</c:v>
                </c:pt>
                <c:pt idx="986">
                  <c:v>2656.3</c:v>
                </c:pt>
                <c:pt idx="987">
                  <c:v>2656.3</c:v>
                </c:pt>
                <c:pt idx="988">
                  <c:v>2656.3</c:v>
                </c:pt>
                <c:pt idx="989">
                  <c:v>2656.3</c:v>
                </c:pt>
                <c:pt idx="990">
                  <c:v>2656.3</c:v>
                </c:pt>
                <c:pt idx="991">
                  <c:v>2656.3</c:v>
                </c:pt>
                <c:pt idx="992">
                  <c:v>2656.3</c:v>
                </c:pt>
                <c:pt idx="993">
                  <c:v>2656.3</c:v>
                </c:pt>
                <c:pt idx="994">
                  <c:v>2656.3</c:v>
                </c:pt>
                <c:pt idx="995">
                  <c:v>2656.3</c:v>
                </c:pt>
                <c:pt idx="996">
                  <c:v>2656.3</c:v>
                </c:pt>
                <c:pt idx="997">
                  <c:v>2656.3</c:v>
                </c:pt>
                <c:pt idx="998">
                  <c:v>2656.3</c:v>
                </c:pt>
                <c:pt idx="999">
                  <c:v>3885.55</c:v>
                </c:pt>
                <c:pt idx="1000">
                  <c:v>2656.3</c:v>
                </c:pt>
                <c:pt idx="1001">
                  <c:v>2656.3</c:v>
                </c:pt>
                <c:pt idx="1002">
                  <c:v>2656.3</c:v>
                </c:pt>
                <c:pt idx="1003">
                  <c:v>2656.3</c:v>
                </c:pt>
                <c:pt idx="1004">
                  <c:v>2656.3</c:v>
                </c:pt>
                <c:pt idx="1005">
                  <c:v>2656.3</c:v>
                </c:pt>
                <c:pt idx="1006">
                  <c:v>2656.3</c:v>
                </c:pt>
                <c:pt idx="1007">
                  <c:v>2656.3</c:v>
                </c:pt>
                <c:pt idx="1008">
                  <c:v>2656.3</c:v>
                </c:pt>
                <c:pt idx="1009">
                  <c:v>2656.3</c:v>
                </c:pt>
                <c:pt idx="1010">
                  <c:v>2656.3</c:v>
                </c:pt>
                <c:pt idx="1011">
                  <c:v>2656.3</c:v>
                </c:pt>
                <c:pt idx="1012">
                  <c:v>2656.3</c:v>
                </c:pt>
                <c:pt idx="1013">
                  <c:v>2656.3</c:v>
                </c:pt>
                <c:pt idx="1014">
                  <c:v>2656.3</c:v>
                </c:pt>
                <c:pt idx="1015">
                  <c:v>2656.3</c:v>
                </c:pt>
                <c:pt idx="1016">
                  <c:v>2656.3</c:v>
                </c:pt>
                <c:pt idx="1017">
                  <c:v>2656.3</c:v>
                </c:pt>
                <c:pt idx="1018">
                  <c:v>2656.3</c:v>
                </c:pt>
                <c:pt idx="1019">
                  <c:v>2656.3</c:v>
                </c:pt>
                <c:pt idx="1020">
                  <c:v>2656.3</c:v>
                </c:pt>
                <c:pt idx="1021">
                  <c:v>2656.3</c:v>
                </c:pt>
                <c:pt idx="1022">
                  <c:v>2656.3</c:v>
                </c:pt>
                <c:pt idx="1023">
                  <c:v>2656.3</c:v>
                </c:pt>
                <c:pt idx="1024">
                  <c:v>2656.3</c:v>
                </c:pt>
                <c:pt idx="1025">
                  <c:v>2656.3</c:v>
                </c:pt>
                <c:pt idx="1026">
                  <c:v>2656.3</c:v>
                </c:pt>
                <c:pt idx="1027">
                  <c:v>2656.3</c:v>
                </c:pt>
                <c:pt idx="1028">
                  <c:v>2656.3</c:v>
                </c:pt>
                <c:pt idx="1029">
                  <c:v>2656.3</c:v>
                </c:pt>
                <c:pt idx="1030">
                  <c:v>2656.3</c:v>
                </c:pt>
                <c:pt idx="1031">
                  <c:v>2656.3</c:v>
                </c:pt>
                <c:pt idx="1032">
                  <c:v>2656.3</c:v>
                </c:pt>
                <c:pt idx="1033">
                  <c:v>2656.3</c:v>
                </c:pt>
                <c:pt idx="1034">
                  <c:v>2656.3</c:v>
                </c:pt>
                <c:pt idx="1035">
                  <c:v>2656.3</c:v>
                </c:pt>
                <c:pt idx="1036">
                  <c:v>2656.3</c:v>
                </c:pt>
                <c:pt idx="1037">
                  <c:v>2656.3</c:v>
                </c:pt>
                <c:pt idx="1038">
                  <c:v>2656.3</c:v>
                </c:pt>
                <c:pt idx="1039">
                  <c:v>2656.3</c:v>
                </c:pt>
                <c:pt idx="1040">
                  <c:v>2656.3</c:v>
                </c:pt>
                <c:pt idx="1041">
                  <c:v>2656.3</c:v>
                </c:pt>
                <c:pt idx="1042">
                  <c:v>2656.3</c:v>
                </c:pt>
                <c:pt idx="1043">
                  <c:v>2656.3</c:v>
                </c:pt>
                <c:pt idx="1044">
                  <c:v>2656.3</c:v>
                </c:pt>
                <c:pt idx="1045">
                  <c:v>2656.3</c:v>
                </c:pt>
                <c:pt idx="1046">
                  <c:v>2656.3</c:v>
                </c:pt>
                <c:pt idx="1047">
                  <c:v>2656.3</c:v>
                </c:pt>
                <c:pt idx="1048">
                  <c:v>2656.3</c:v>
                </c:pt>
                <c:pt idx="1049">
                  <c:v>2656.3</c:v>
                </c:pt>
                <c:pt idx="1050">
                  <c:v>2656.3</c:v>
                </c:pt>
                <c:pt idx="1051">
                  <c:v>2656.3</c:v>
                </c:pt>
                <c:pt idx="1052">
                  <c:v>2656.3</c:v>
                </c:pt>
                <c:pt idx="1053">
                  <c:v>2656.3</c:v>
                </c:pt>
                <c:pt idx="1054">
                  <c:v>2656.3</c:v>
                </c:pt>
                <c:pt idx="1055">
                  <c:v>2656.3</c:v>
                </c:pt>
                <c:pt idx="1056">
                  <c:v>2656.3</c:v>
                </c:pt>
                <c:pt idx="1057">
                  <c:v>2656.3</c:v>
                </c:pt>
                <c:pt idx="1058">
                  <c:v>2656.3</c:v>
                </c:pt>
                <c:pt idx="1059">
                  <c:v>2656.3</c:v>
                </c:pt>
                <c:pt idx="1060">
                  <c:v>2656.3</c:v>
                </c:pt>
                <c:pt idx="1061">
                  <c:v>2656.3</c:v>
                </c:pt>
                <c:pt idx="1062">
                  <c:v>2656.3</c:v>
                </c:pt>
                <c:pt idx="1063">
                  <c:v>2656.3</c:v>
                </c:pt>
                <c:pt idx="1064">
                  <c:v>2656.3</c:v>
                </c:pt>
                <c:pt idx="1065">
                  <c:v>2656.3</c:v>
                </c:pt>
                <c:pt idx="1066">
                  <c:v>2656.3</c:v>
                </c:pt>
                <c:pt idx="1067">
                  <c:v>2656.3</c:v>
                </c:pt>
                <c:pt idx="1068">
                  <c:v>2656.3</c:v>
                </c:pt>
                <c:pt idx="1069">
                  <c:v>2656.3</c:v>
                </c:pt>
                <c:pt idx="1070">
                  <c:v>2656.3</c:v>
                </c:pt>
                <c:pt idx="1071">
                  <c:v>2656.3</c:v>
                </c:pt>
                <c:pt idx="1072">
                  <c:v>2656.3</c:v>
                </c:pt>
                <c:pt idx="1073">
                  <c:v>2656.3</c:v>
                </c:pt>
                <c:pt idx="1074">
                  <c:v>2656.3</c:v>
                </c:pt>
                <c:pt idx="1075">
                  <c:v>2656.3</c:v>
                </c:pt>
                <c:pt idx="1076">
                  <c:v>3885.55</c:v>
                </c:pt>
                <c:pt idx="1077">
                  <c:v>2656.3</c:v>
                </c:pt>
                <c:pt idx="1078">
                  <c:v>2656.3</c:v>
                </c:pt>
                <c:pt idx="1079">
                  <c:v>2656.3</c:v>
                </c:pt>
                <c:pt idx="1080">
                  <c:v>2656.3</c:v>
                </c:pt>
                <c:pt idx="1081">
                  <c:v>2656.3</c:v>
                </c:pt>
                <c:pt idx="1082">
                  <c:v>2656.3</c:v>
                </c:pt>
                <c:pt idx="1083">
                  <c:v>2656.3</c:v>
                </c:pt>
                <c:pt idx="1084">
                  <c:v>2656.3</c:v>
                </c:pt>
                <c:pt idx="1085">
                  <c:v>2656.3</c:v>
                </c:pt>
                <c:pt idx="1086">
                  <c:v>2656.3</c:v>
                </c:pt>
                <c:pt idx="1087">
                  <c:v>2656.3</c:v>
                </c:pt>
                <c:pt idx="1088">
                  <c:v>2656.3</c:v>
                </c:pt>
                <c:pt idx="1089">
                  <c:v>3885.55</c:v>
                </c:pt>
                <c:pt idx="1090">
                  <c:v>2656.3</c:v>
                </c:pt>
                <c:pt idx="1091">
                  <c:v>2656.3</c:v>
                </c:pt>
                <c:pt idx="1092">
                  <c:v>2656.3</c:v>
                </c:pt>
                <c:pt idx="1093">
                  <c:v>2656.3</c:v>
                </c:pt>
                <c:pt idx="1094">
                  <c:v>2656.3</c:v>
                </c:pt>
                <c:pt idx="1095">
                  <c:v>2656.3</c:v>
                </c:pt>
                <c:pt idx="1096">
                  <c:v>2656.3</c:v>
                </c:pt>
                <c:pt idx="1097">
                  <c:v>2656.3</c:v>
                </c:pt>
                <c:pt idx="1098">
                  <c:v>2656.3</c:v>
                </c:pt>
                <c:pt idx="1099">
                  <c:v>2656.3</c:v>
                </c:pt>
                <c:pt idx="1100">
                  <c:v>2656.3</c:v>
                </c:pt>
                <c:pt idx="1101">
                  <c:v>2656.3</c:v>
                </c:pt>
                <c:pt idx="1102">
                  <c:v>2656.3</c:v>
                </c:pt>
                <c:pt idx="1103">
                  <c:v>2656.3</c:v>
                </c:pt>
                <c:pt idx="1104">
                  <c:v>2656.3</c:v>
                </c:pt>
                <c:pt idx="1105">
                  <c:v>2656.3</c:v>
                </c:pt>
                <c:pt idx="1106">
                  <c:v>2656.3</c:v>
                </c:pt>
                <c:pt idx="1107">
                  <c:v>2656.3</c:v>
                </c:pt>
                <c:pt idx="1108">
                  <c:v>2656.3</c:v>
                </c:pt>
                <c:pt idx="1109">
                  <c:v>2656.3</c:v>
                </c:pt>
                <c:pt idx="1110">
                  <c:v>2656.3</c:v>
                </c:pt>
                <c:pt idx="1111">
                  <c:v>2656.3</c:v>
                </c:pt>
                <c:pt idx="1112">
                  <c:v>2656.3</c:v>
                </c:pt>
                <c:pt idx="1113">
                  <c:v>2656.3</c:v>
                </c:pt>
                <c:pt idx="1114">
                  <c:v>2656.3</c:v>
                </c:pt>
                <c:pt idx="1115">
                  <c:v>2656.3</c:v>
                </c:pt>
                <c:pt idx="1116">
                  <c:v>2656.3</c:v>
                </c:pt>
                <c:pt idx="1117">
                  <c:v>2656.3</c:v>
                </c:pt>
                <c:pt idx="1118">
                  <c:v>2656.3</c:v>
                </c:pt>
                <c:pt idx="1119">
                  <c:v>2656.3</c:v>
                </c:pt>
                <c:pt idx="1120">
                  <c:v>2656.3</c:v>
                </c:pt>
                <c:pt idx="1121">
                  <c:v>2656.3</c:v>
                </c:pt>
                <c:pt idx="1122">
                  <c:v>2656.3</c:v>
                </c:pt>
                <c:pt idx="1123">
                  <c:v>2656.3</c:v>
                </c:pt>
                <c:pt idx="1124">
                  <c:v>2656.3</c:v>
                </c:pt>
                <c:pt idx="1125">
                  <c:v>2656.3</c:v>
                </c:pt>
                <c:pt idx="1126">
                  <c:v>2656.3</c:v>
                </c:pt>
                <c:pt idx="1127">
                  <c:v>2656.3</c:v>
                </c:pt>
                <c:pt idx="1128">
                  <c:v>2656.3</c:v>
                </c:pt>
                <c:pt idx="1129">
                  <c:v>2656.3</c:v>
                </c:pt>
                <c:pt idx="1130">
                  <c:v>2656.3</c:v>
                </c:pt>
                <c:pt idx="1131">
                  <c:v>2656.3</c:v>
                </c:pt>
                <c:pt idx="1132">
                  <c:v>2656.3</c:v>
                </c:pt>
                <c:pt idx="1133">
                  <c:v>2656.3</c:v>
                </c:pt>
                <c:pt idx="1134">
                  <c:v>2656.3</c:v>
                </c:pt>
                <c:pt idx="1135">
                  <c:v>2656.3</c:v>
                </c:pt>
                <c:pt idx="1136">
                  <c:v>2656.3</c:v>
                </c:pt>
                <c:pt idx="1137">
                  <c:v>2656.3</c:v>
                </c:pt>
                <c:pt idx="1138">
                  <c:v>2656.3</c:v>
                </c:pt>
                <c:pt idx="1139">
                  <c:v>2656.3</c:v>
                </c:pt>
                <c:pt idx="1140">
                  <c:v>2656.3</c:v>
                </c:pt>
                <c:pt idx="1141">
                  <c:v>2656.3</c:v>
                </c:pt>
                <c:pt idx="1142">
                  <c:v>2656.3</c:v>
                </c:pt>
                <c:pt idx="1143">
                  <c:v>2656.3</c:v>
                </c:pt>
                <c:pt idx="1144">
                  <c:v>2656.3</c:v>
                </c:pt>
                <c:pt idx="1145">
                  <c:v>2656.3</c:v>
                </c:pt>
                <c:pt idx="1146">
                  <c:v>2656.3</c:v>
                </c:pt>
                <c:pt idx="1147">
                  <c:v>2656.3</c:v>
                </c:pt>
                <c:pt idx="1148">
                  <c:v>2656.3</c:v>
                </c:pt>
                <c:pt idx="1149">
                  <c:v>2656.3</c:v>
                </c:pt>
                <c:pt idx="1150">
                  <c:v>2656.3</c:v>
                </c:pt>
                <c:pt idx="1151">
                  <c:v>2656.3</c:v>
                </c:pt>
                <c:pt idx="1152">
                  <c:v>2656.3</c:v>
                </c:pt>
                <c:pt idx="1153">
                  <c:v>2656.3</c:v>
                </c:pt>
                <c:pt idx="1154">
                  <c:v>2656.3</c:v>
                </c:pt>
                <c:pt idx="1155">
                  <c:v>2656.3</c:v>
                </c:pt>
                <c:pt idx="1156">
                  <c:v>2656.3</c:v>
                </c:pt>
                <c:pt idx="1157">
                  <c:v>2656.3</c:v>
                </c:pt>
                <c:pt idx="1158">
                  <c:v>2656.3</c:v>
                </c:pt>
                <c:pt idx="1159">
                  <c:v>2656.3</c:v>
                </c:pt>
                <c:pt idx="1160">
                  <c:v>2656.3</c:v>
                </c:pt>
                <c:pt idx="1161">
                  <c:v>2656.3</c:v>
                </c:pt>
                <c:pt idx="1162">
                  <c:v>2656.3</c:v>
                </c:pt>
                <c:pt idx="1163">
                  <c:v>2656.3</c:v>
                </c:pt>
                <c:pt idx="1164">
                  <c:v>2656.3</c:v>
                </c:pt>
                <c:pt idx="1165">
                  <c:v>2656.3</c:v>
                </c:pt>
                <c:pt idx="1166">
                  <c:v>2656.3</c:v>
                </c:pt>
                <c:pt idx="1167">
                  <c:v>2656.3</c:v>
                </c:pt>
                <c:pt idx="1168">
                  <c:v>2656.3</c:v>
                </c:pt>
                <c:pt idx="1169">
                  <c:v>2656.3</c:v>
                </c:pt>
                <c:pt idx="1170">
                  <c:v>2656.3</c:v>
                </c:pt>
                <c:pt idx="1171">
                  <c:v>2656.3</c:v>
                </c:pt>
                <c:pt idx="1172">
                  <c:v>2656.3</c:v>
                </c:pt>
                <c:pt idx="1173">
                  <c:v>2656.3</c:v>
                </c:pt>
                <c:pt idx="1174">
                  <c:v>2656.3</c:v>
                </c:pt>
                <c:pt idx="1175">
                  <c:v>2656.3</c:v>
                </c:pt>
                <c:pt idx="1176">
                  <c:v>2656.3</c:v>
                </c:pt>
                <c:pt idx="1177">
                  <c:v>2656.3</c:v>
                </c:pt>
                <c:pt idx="1178">
                  <c:v>2656.3</c:v>
                </c:pt>
                <c:pt idx="1179">
                  <c:v>2656.3</c:v>
                </c:pt>
                <c:pt idx="1180">
                  <c:v>2656.3</c:v>
                </c:pt>
                <c:pt idx="1181">
                  <c:v>3885.55</c:v>
                </c:pt>
                <c:pt idx="1182">
                  <c:v>2656.3</c:v>
                </c:pt>
                <c:pt idx="1183">
                  <c:v>2656.3</c:v>
                </c:pt>
                <c:pt idx="1184">
                  <c:v>2656.3</c:v>
                </c:pt>
                <c:pt idx="1185">
                  <c:v>2656.3</c:v>
                </c:pt>
                <c:pt idx="1186">
                  <c:v>2656.3</c:v>
                </c:pt>
                <c:pt idx="1187">
                  <c:v>2656.3</c:v>
                </c:pt>
                <c:pt idx="1188">
                  <c:v>2656.3</c:v>
                </c:pt>
                <c:pt idx="1189">
                  <c:v>2656.3</c:v>
                </c:pt>
                <c:pt idx="1190">
                  <c:v>2656.3</c:v>
                </c:pt>
                <c:pt idx="1191">
                  <c:v>2656.3</c:v>
                </c:pt>
                <c:pt idx="1192">
                  <c:v>2656.3</c:v>
                </c:pt>
                <c:pt idx="1193">
                  <c:v>2656.3</c:v>
                </c:pt>
                <c:pt idx="1194">
                  <c:v>2656.3</c:v>
                </c:pt>
                <c:pt idx="1195">
                  <c:v>2656.3</c:v>
                </c:pt>
                <c:pt idx="1196">
                  <c:v>2656.3</c:v>
                </c:pt>
                <c:pt idx="1197">
                  <c:v>2656.3</c:v>
                </c:pt>
                <c:pt idx="1198">
                  <c:v>2656.3</c:v>
                </c:pt>
                <c:pt idx="1199">
                  <c:v>2656.3</c:v>
                </c:pt>
                <c:pt idx="1200">
                  <c:v>2656.3</c:v>
                </c:pt>
                <c:pt idx="1201">
                  <c:v>2656.3</c:v>
                </c:pt>
                <c:pt idx="1202">
                  <c:v>2656.3</c:v>
                </c:pt>
                <c:pt idx="1203">
                  <c:v>2656.3</c:v>
                </c:pt>
                <c:pt idx="1204">
                  <c:v>2656.3</c:v>
                </c:pt>
                <c:pt idx="1205">
                  <c:v>2656.3</c:v>
                </c:pt>
                <c:pt idx="1206">
                  <c:v>2656.3</c:v>
                </c:pt>
                <c:pt idx="1207">
                  <c:v>2656.3</c:v>
                </c:pt>
                <c:pt idx="1208">
                  <c:v>2656.3</c:v>
                </c:pt>
                <c:pt idx="1209">
                  <c:v>2656.3</c:v>
                </c:pt>
                <c:pt idx="1210">
                  <c:v>2656.3</c:v>
                </c:pt>
                <c:pt idx="1211">
                  <c:v>2656.3</c:v>
                </c:pt>
                <c:pt idx="1212">
                  <c:v>2656.3</c:v>
                </c:pt>
                <c:pt idx="1213">
                  <c:v>2656.3</c:v>
                </c:pt>
                <c:pt idx="1214">
                  <c:v>2656.3</c:v>
                </c:pt>
                <c:pt idx="1215">
                  <c:v>2656.3</c:v>
                </c:pt>
                <c:pt idx="1216">
                  <c:v>2656.3</c:v>
                </c:pt>
                <c:pt idx="1217">
                  <c:v>2656.3</c:v>
                </c:pt>
                <c:pt idx="1218">
                  <c:v>2656.3</c:v>
                </c:pt>
                <c:pt idx="1219">
                  <c:v>2656.3</c:v>
                </c:pt>
                <c:pt idx="1220">
                  <c:v>2656.3</c:v>
                </c:pt>
                <c:pt idx="1221">
                  <c:v>2656.3</c:v>
                </c:pt>
                <c:pt idx="1222">
                  <c:v>2656.3</c:v>
                </c:pt>
                <c:pt idx="1223">
                  <c:v>2656.3</c:v>
                </c:pt>
                <c:pt idx="1224">
                  <c:v>2656.3</c:v>
                </c:pt>
                <c:pt idx="1225">
                  <c:v>2656.3</c:v>
                </c:pt>
                <c:pt idx="1226">
                  <c:v>2656.3</c:v>
                </c:pt>
                <c:pt idx="1227">
                  <c:v>2656.3</c:v>
                </c:pt>
                <c:pt idx="1228">
                  <c:v>2656.3</c:v>
                </c:pt>
                <c:pt idx="1229">
                  <c:v>2656.3</c:v>
                </c:pt>
                <c:pt idx="1230">
                  <c:v>2656.3</c:v>
                </c:pt>
                <c:pt idx="1231">
                  <c:v>2656.3</c:v>
                </c:pt>
                <c:pt idx="1232">
                  <c:v>2656.3</c:v>
                </c:pt>
                <c:pt idx="1233">
                  <c:v>2656.3</c:v>
                </c:pt>
                <c:pt idx="1234">
                  <c:v>2656.3</c:v>
                </c:pt>
                <c:pt idx="1235">
                  <c:v>2656.3</c:v>
                </c:pt>
                <c:pt idx="1236">
                  <c:v>2656.3</c:v>
                </c:pt>
                <c:pt idx="1237">
                  <c:v>2656.3</c:v>
                </c:pt>
                <c:pt idx="1238">
                  <c:v>2656.3</c:v>
                </c:pt>
                <c:pt idx="1239">
                  <c:v>2656.3</c:v>
                </c:pt>
                <c:pt idx="1240">
                  <c:v>2656.3</c:v>
                </c:pt>
                <c:pt idx="1241">
                  <c:v>2656.3</c:v>
                </c:pt>
                <c:pt idx="1242">
                  <c:v>2656.3</c:v>
                </c:pt>
                <c:pt idx="1243">
                  <c:v>2656.3</c:v>
                </c:pt>
                <c:pt idx="1244">
                  <c:v>2656.3</c:v>
                </c:pt>
                <c:pt idx="1245">
                  <c:v>2656.3</c:v>
                </c:pt>
                <c:pt idx="1246">
                  <c:v>2656.3</c:v>
                </c:pt>
                <c:pt idx="1247">
                  <c:v>2656.3</c:v>
                </c:pt>
                <c:pt idx="1248">
                  <c:v>2656.3</c:v>
                </c:pt>
                <c:pt idx="1249">
                  <c:v>2656.3</c:v>
                </c:pt>
                <c:pt idx="1250">
                  <c:v>2656.3</c:v>
                </c:pt>
                <c:pt idx="1251">
                  <c:v>2656.3</c:v>
                </c:pt>
                <c:pt idx="1252">
                  <c:v>2656.3</c:v>
                </c:pt>
                <c:pt idx="1253">
                  <c:v>2656.3</c:v>
                </c:pt>
                <c:pt idx="1254">
                  <c:v>2656.3</c:v>
                </c:pt>
                <c:pt idx="1255">
                  <c:v>2656.3</c:v>
                </c:pt>
                <c:pt idx="1256">
                  <c:v>2656.3</c:v>
                </c:pt>
                <c:pt idx="1257">
                  <c:v>2656.3</c:v>
                </c:pt>
                <c:pt idx="1258">
                  <c:v>2656.3</c:v>
                </c:pt>
                <c:pt idx="1259">
                  <c:v>2656.3</c:v>
                </c:pt>
                <c:pt idx="1260">
                  <c:v>2656.3</c:v>
                </c:pt>
                <c:pt idx="1261">
                  <c:v>2656.3</c:v>
                </c:pt>
                <c:pt idx="1262">
                  <c:v>2656.3</c:v>
                </c:pt>
                <c:pt idx="1263">
                  <c:v>2656.3</c:v>
                </c:pt>
                <c:pt idx="1264">
                  <c:v>2656.3</c:v>
                </c:pt>
                <c:pt idx="1265">
                  <c:v>2656.3</c:v>
                </c:pt>
                <c:pt idx="1266">
                  <c:v>2656.3</c:v>
                </c:pt>
                <c:pt idx="1267">
                  <c:v>2656.3</c:v>
                </c:pt>
                <c:pt idx="1268">
                  <c:v>2656.3</c:v>
                </c:pt>
                <c:pt idx="1269">
                  <c:v>2656.3</c:v>
                </c:pt>
                <c:pt idx="1270">
                  <c:v>2656.3</c:v>
                </c:pt>
                <c:pt idx="1271">
                  <c:v>2656.3</c:v>
                </c:pt>
                <c:pt idx="1272">
                  <c:v>2656.3</c:v>
                </c:pt>
                <c:pt idx="1273">
                  <c:v>3885.55</c:v>
                </c:pt>
                <c:pt idx="1274">
                  <c:v>2656.3</c:v>
                </c:pt>
                <c:pt idx="1275">
                  <c:v>2656.3</c:v>
                </c:pt>
                <c:pt idx="1276">
                  <c:v>2656.3</c:v>
                </c:pt>
                <c:pt idx="1277">
                  <c:v>2656.3</c:v>
                </c:pt>
                <c:pt idx="1278">
                  <c:v>2656.3</c:v>
                </c:pt>
                <c:pt idx="1279">
                  <c:v>2656.3</c:v>
                </c:pt>
                <c:pt idx="1280">
                  <c:v>2656.3</c:v>
                </c:pt>
                <c:pt idx="1281">
                  <c:v>2656.3</c:v>
                </c:pt>
                <c:pt idx="1282">
                  <c:v>2656.3</c:v>
                </c:pt>
                <c:pt idx="1283">
                  <c:v>2656.3</c:v>
                </c:pt>
                <c:pt idx="1284">
                  <c:v>2656.3</c:v>
                </c:pt>
                <c:pt idx="1285">
                  <c:v>2656.3</c:v>
                </c:pt>
                <c:pt idx="1286">
                  <c:v>2656.3</c:v>
                </c:pt>
                <c:pt idx="1287">
                  <c:v>2656.3</c:v>
                </c:pt>
                <c:pt idx="1288">
                  <c:v>2656.3</c:v>
                </c:pt>
                <c:pt idx="1289">
                  <c:v>2656.3</c:v>
                </c:pt>
                <c:pt idx="1290">
                  <c:v>2656.3</c:v>
                </c:pt>
                <c:pt idx="1291">
                  <c:v>2656.3</c:v>
                </c:pt>
                <c:pt idx="1292">
                  <c:v>2656.3</c:v>
                </c:pt>
                <c:pt idx="1293">
                  <c:v>2656.3</c:v>
                </c:pt>
                <c:pt idx="1294">
                  <c:v>2656.3</c:v>
                </c:pt>
                <c:pt idx="1295">
                  <c:v>2656.3</c:v>
                </c:pt>
                <c:pt idx="1296">
                  <c:v>2656.3</c:v>
                </c:pt>
                <c:pt idx="1297">
                  <c:v>2656.3</c:v>
                </c:pt>
                <c:pt idx="1298">
                  <c:v>2656.3</c:v>
                </c:pt>
                <c:pt idx="1299">
                  <c:v>2656.3</c:v>
                </c:pt>
                <c:pt idx="1300">
                  <c:v>2656.3</c:v>
                </c:pt>
                <c:pt idx="1301">
                  <c:v>2656.3</c:v>
                </c:pt>
                <c:pt idx="1302">
                  <c:v>2656.3</c:v>
                </c:pt>
                <c:pt idx="1303">
                  <c:v>2656.3</c:v>
                </c:pt>
                <c:pt idx="1304">
                  <c:v>2656.3</c:v>
                </c:pt>
                <c:pt idx="1305">
                  <c:v>2656.3</c:v>
                </c:pt>
                <c:pt idx="1306">
                  <c:v>2656.3</c:v>
                </c:pt>
                <c:pt idx="1307">
                  <c:v>2656.3</c:v>
                </c:pt>
                <c:pt idx="1308">
                  <c:v>2656.3</c:v>
                </c:pt>
                <c:pt idx="1309">
                  <c:v>2656.3</c:v>
                </c:pt>
                <c:pt idx="1310">
                  <c:v>2656.3</c:v>
                </c:pt>
                <c:pt idx="1311">
                  <c:v>2656.3</c:v>
                </c:pt>
                <c:pt idx="1312">
                  <c:v>2656.3</c:v>
                </c:pt>
                <c:pt idx="1313">
                  <c:v>2656.3</c:v>
                </c:pt>
                <c:pt idx="1314">
                  <c:v>2656.3</c:v>
                </c:pt>
                <c:pt idx="1315">
                  <c:v>2656.3</c:v>
                </c:pt>
                <c:pt idx="1316">
                  <c:v>2656.3</c:v>
                </c:pt>
                <c:pt idx="1317">
                  <c:v>2656.3</c:v>
                </c:pt>
                <c:pt idx="1318">
                  <c:v>2656.3</c:v>
                </c:pt>
                <c:pt idx="1319">
                  <c:v>2656.3</c:v>
                </c:pt>
                <c:pt idx="1320">
                  <c:v>2656.3</c:v>
                </c:pt>
                <c:pt idx="1321">
                  <c:v>2656.3</c:v>
                </c:pt>
                <c:pt idx="1322">
                  <c:v>2656.3</c:v>
                </c:pt>
                <c:pt idx="1323">
                  <c:v>2656.3</c:v>
                </c:pt>
                <c:pt idx="1324">
                  <c:v>2656.3</c:v>
                </c:pt>
                <c:pt idx="1325">
                  <c:v>2656.3</c:v>
                </c:pt>
                <c:pt idx="1326">
                  <c:v>2656.3</c:v>
                </c:pt>
                <c:pt idx="1327">
                  <c:v>2656.3</c:v>
                </c:pt>
                <c:pt idx="1328">
                  <c:v>2656.3</c:v>
                </c:pt>
                <c:pt idx="1329">
                  <c:v>2656.3</c:v>
                </c:pt>
                <c:pt idx="1330">
                  <c:v>2656.3</c:v>
                </c:pt>
                <c:pt idx="1331">
                  <c:v>2656.3</c:v>
                </c:pt>
                <c:pt idx="1332">
                  <c:v>2656.3</c:v>
                </c:pt>
                <c:pt idx="1333">
                  <c:v>2656.3</c:v>
                </c:pt>
                <c:pt idx="1334">
                  <c:v>2656.3</c:v>
                </c:pt>
                <c:pt idx="1335">
                  <c:v>2656.3</c:v>
                </c:pt>
                <c:pt idx="1336">
                  <c:v>2656.3</c:v>
                </c:pt>
                <c:pt idx="1337">
                  <c:v>2656.3</c:v>
                </c:pt>
                <c:pt idx="1338">
                  <c:v>2656.3</c:v>
                </c:pt>
                <c:pt idx="1339">
                  <c:v>2656.3</c:v>
                </c:pt>
                <c:pt idx="1340">
                  <c:v>2656.3</c:v>
                </c:pt>
                <c:pt idx="1341">
                  <c:v>2656.3</c:v>
                </c:pt>
                <c:pt idx="1342">
                  <c:v>2656.3</c:v>
                </c:pt>
                <c:pt idx="1343">
                  <c:v>2656.3</c:v>
                </c:pt>
                <c:pt idx="1344">
                  <c:v>2656.3</c:v>
                </c:pt>
                <c:pt idx="1345">
                  <c:v>2656.3</c:v>
                </c:pt>
                <c:pt idx="1346">
                  <c:v>2656.3</c:v>
                </c:pt>
                <c:pt idx="1347">
                  <c:v>2656.3</c:v>
                </c:pt>
                <c:pt idx="1348">
                  <c:v>2656.3</c:v>
                </c:pt>
                <c:pt idx="1349">
                  <c:v>2656.3</c:v>
                </c:pt>
                <c:pt idx="1350">
                  <c:v>2656.3</c:v>
                </c:pt>
                <c:pt idx="1351">
                  <c:v>2656.3</c:v>
                </c:pt>
                <c:pt idx="1352">
                  <c:v>2656.3</c:v>
                </c:pt>
                <c:pt idx="1353">
                  <c:v>2656.3</c:v>
                </c:pt>
                <c:pt idx="1354">
                  <c:v>2656.3</c:v>
                </c:pt>
                <c:pt idx="1355">
                  <c:v>2656.3</c:v>
                </c:pt>
                <c:pt idx="1356">
                  <c:v>2656.3</c:v>
                </c:pt>
                <c:pt idx="1357">
                  <c:v>2656.3</c:v>
                </c:pt>
                <c:pt idx="1358">
                  <c:v>2656.3</c:v>
                </c:pt>
                <c:pt idx="1359">
                  <c:v>2656.3</c:v>
                </c:pt>
                <c:pt idx="1360">
                  <c:v>2656.3</c:v>
                </c:pt>
                <c:pt idx="1361">
                  <c:v>2656.3</c:v>
                </c:pt>
                <c:pt idx="1362">
                  <c:v>2656.3</c:v>
                </c:pt>
                <c:pt idx="1363">
                  <c:v>2656.3</c:v>
                </c:pt>
                <c:pt idx="1364">
                  <c:v>2656.3</c:v>
                </c:pt>
                <c:pt idx="1365">
                  <c:v>2656.3</c:v>
                </c:pt>
                <c:pt idx="1366">
                  <c:v>2656.3</c:v>
                </c:pt>
                <c:pt idx="1367">
                  <c:v>2656.3</c:v>
                </c:pt>
                <c:pt idx="1368">
                  <c:v>2656.3</c:v>
                </c:pt>
                <c:pt idx="1369">
                  <c:v>2656.3</c:v>
                </c:pt>
                <c:pt idx="1370">
                  <c:v>2656.3</c:v>
                </c:pt>
                <c:pt idx="1371">
                  <c:v>2656.3</c:v>
                </c:pt>
                <c:pt idx="1372">
                  <c:v>2656.3</c:v>
                </c:pt>
                <c:pt idx="1373">
                  <c:v>2656.3</c:v>
                </c:pt>
                <c:pt idx="1374">
                  <c:v>2656.3</c:v>
                </c:pt>
                <c:pt idx="1375">
                  <c:v>2656.3</c:v>
                </c:pt>
                <c:pt idx="1376">
                  <c:v>2656.3</c:v>
                </c:pt>
                <c:pt idx="1377">
                  <c:v>2656.3</c:v>
                </c:pt>
                <c:pt idx="1378">
                  <c:v>2656.3</c:v>
                </c:pt>
                <c:pt idx="1379">
                  <c:v>2656.3</c:v>
                </c:pt>
                <c:pt idx="1380">
                  <c:v>2656.3</c:v>
                </c:pt>
                <c:pt idx="1381">
                  <c:v>2656.3</c:v>
                </c:pt>
                <c:pt idx="1382">
                  <c:v>2656.3</c:v>
                </c:pt>
                <c:pt idx="1383">
                  <c:v>2656.3</c:v>
                </c:pt>
                <c:pt idx="1384">
                  <c:v>2656.3</c:v>
                </c:pt>
                <c:pt idx="1385">
                  <c:v>2656.3</c:v>
                </c:pt>
                <c:pt idx="1386">
                  <c:v>2656.3</c:v>
                </c:pt>
                <c:pt idx="1387">
                  <c:v>2656.3</c:v>
                </c:pt>
                <c:pt idx="1388">
                  <c:v>2656.3</c:v>
                </c:pt>
                <c:pt idx="1389">
                  <c:v>2656.3</c:v>
                </c:pt>
                <c:pt idx="1390">
                  <c:v>2656.3</c:v>
                </c:pt>
                <c:pt idx="1391">
                  <c:v>2656.3</c:v>
                </c:pt>
                <c:pt idx="1392">
                  <c:v>2656.3</c:v>
                </c:pt>
                <c:pt idx="1393">
                  <c:v>2656.3</c:v>
                </c:pt>
                <c:pt idx="1394">
                  <c:v>2656.3</c:v>
                </c:pt>
                <c:pt idx="1395">
                  <c:v>2656.3</c:v>
                </c:pt>
                <c:pt idx="1396">
                  <c:v>2656.3</c:v>
                </c:pt>
                <c:pt idx="1397">
                  <c:v>2656.3</c:v>
                </c:pt>
                <c:pt idx="1398">
                  <c:v>2656.3</c:v>
                </c:pt>
                <c:pt idx="1399">
                  <c:v>2656.3</c:v>
                </c:pt>
                <c:pt idx="1400">
                  <c:v>2656.3</c:v>
                </c:pt>
                <c:pt idx="1401">
                  <c:v>2656.3</c:v>
                </c:pt>
                <c:pt idx="1402">
                  <c:v>2656.3</c:v>
                </c:pt>
                <c:pt idx="1403">
                  <c:v>2656.3</c:v>
                </c:pt>
                <c:pt idx="1404">
                  <c:v>2656.3</c:v>
                </c:pt>
                <c:pt idx="1405">
                  <c:v>2656.3</c:v>
                </c:pt>
                <c:pt idx="1406">
                  <c:v>2656.3</c:v>
                </c:pt>
                <c:pt idx="1407">
                  <c:v>2656.3</c:v>
                </c:pt>
                <c:pt idx="1408">
                  <c:v>2656.3</c:v>
                </c:pt>
                <c:pt idx="1409">
                  <c:v>2656.3</c:v>
                </c:pt>
                <c:pt idx="1410">
                  <c:v>2656.3</c:v>
                </c:pt>
                <c:pt idx="1411">
                  <c:v>2656.3</c:v>
                </c:pt>
                <c:pt idx="1412">
                  <c:v>2656.3</c:v>
                </c:pt>
                <c:pt idx="1413">
                  <c:v>2656.3</c:v>
                </c:pt>
                <c:pt idx="1414">
                  <c:v>2656.3</c:v>
                </c:pt>
                <c:pt idx="1415">
                  <c:v>2656.3</c:v>
                </c:pt>
                <c:pt idx="1416">
                  <c:v>2656.3</c:v>
                </c:pt>
                <c:pt idx="1417">
                  <c:v>2656.3</c:v>
                </c:pt>
                <c:pt idx="1418">
                  <c:v>2656.3</c:v>
                </c:pt>
                <c:pt idx="1419">
                  <c:v>2656.3</c:v>
                </c:pt>
                <c:pt idx="1420">
                  <c:v>2656.3</c:v>
                </c:pt>
                <c:pt idx="1421">
                  <c:v>2656.3</c:v>
                </c:pt>
                <c:pt idx="1422">
                  <c:v>2656.3</c:v>
                </c:pt>
                <c:pt idx="1423">
                  <c:v>2656.3</c:v>
                </c:pt>
                <c:pt idx="1424">
                  <c:v>2656.3</c:v>
                </c:pt>
                <c:pt idx="1425">
                  <c:v>2656.3</c:v>
                </c:pt>
                <c:pt idx="1426">
                  <c:v>2656.3</c:v>
                </c:pt>
                <c:pt idx="1427">
                  <c:v>2656.3</c:v>
                </c:pt>
                <c:pt idx="1428">
                  <c:v>2656.3</c:v>
                </c:pt>
                <c:pt idx="1429">
                  <c:v>2656.3</c:v>
                </c:pt>
                <c:pt idx="1430">
                  <c:v>2656.3</c:v>
                </c:pt>
                <c:pt idx="1431">
                  <c:v>2656.3</c:v>
                </c:pt>
                <c:pt idx="1432">
                  <c:v>2656.3</c:v>
                </c:pt>
                <c:pt idx="1433">
                  <c:v>2656.3</c:v>
                </c:pt>
                <c:pt idx="1434">
                  <c:v>2656.3</c:v>
                </c:pt>
                <c:pt idx="1435">
                  <c:v>2656.3</c:v>
                </c:pt>
                <c:pt idx="1436">
                  <c:v>2656.3</c:v>
                </c:pt>
                <c:pt idx="1437">
                  <c:v>2656.3</c:v>
                </c:pt>
                <c:pt idx="1438">
                  <c:v>2656.3</c:v>
                </c:pt>
                <c:pt idx="1439">
                  <c:v>2656.3</c:v>
                </c:pt>
                <c:pt idx="1440">
                  <c:v>2656.3</c:v>
                </c:pt>
              </c:numCache>
            </c:numRef>
          </c:val>
          <c:smooth val="0"/>
          <c:extLst>
            <c:ext xmlns:c16="http://schemas.microsoft.com/office/drawing/2014/chart" uri="{C3380CC4-5D6E-409C-BE32-E72D297353CC}">
              <c16:uniqueId val="{00000006-0934-457D-A3E3-2B252D2A3FFB}"/>
            </c:ext>
          </c:extLst>
        </c:ser>
        <c:dLbls>
          <c:showLegendKey val="0"/>
          <c:showVal val="0"/>
          <c:showCatName val="0"/>
          <c:showSerName val="0"/>
          <c:showPercent val="0"/>
          <c:showBubbleSize val="0"/>
        </c:dLbls>
        <c:smooth val="0"/>
        <c:axId val="110295048"/>
        <c:axId val="124649992"/>
      </c:lineChart>
      <c:catAx>
        <c:axId val="110295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49992"/>
        <c:crosses val="autoZero"/>
        <c:auto val="1"/>
        <c:lblAlgn val="ctr"/>
        <c:lblOffset val="100"/>
        <c:noMultiLvlLbl val="0"/>
      </c:catAx>
      <c:valAx>
        <c:axId val="124649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Consumption (mW)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95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'Power plot - Main mission'!$D$1</c:f>
              <c:strCache>
                <c:ptCount val="1"/>
                <c:pt idx="0">
                  <c:v>Power production
(mW, -20% margin)</c:v>
                </c:pt>
              </c:strCache>
            </c:strRef>
          </c:tx>
          <c:spPr>
            <a:ln w="28575" cap="rnd">
              <a:solidFill>
                <a:schemeClr val="accent1"/>
              </a:solidFill>
              <a:round/>
            </a:ln>
            <a:effectLst/>
          </c:spPr>
          <c:marker>
            <c:symbol val="none"/>
          </c:marker>
          <c:val>
            <c:numRef>
              <c:f>'Power plot - Main mission'!$D$2:$D$1442</c:f>
              <c:numCache>
                <c:formatCode>General</c:formatCode>
                <c:ptCount val="1441"/>
                <c:pt idx="0">
                  <c:v>6686.4000000000005</c:v>
                </c:pt>
                <c:pt idx="1">
                  <c:v>6844</c:v>
                </c:pt>
                <c:pt idx="2">
                  <c:v>6975.2</c:v>
                </c:pt>
                <c:pt idx="3">
                  <c:v>7076.0000000000009</c:v>
                </c:pt>
                <c:pt idx="4">
                  <c:v>7160.8</c:v>
                </c:pt>
                <c:pt idx="5">
                  <c:v>7191.2000000000007</c:v>
                </c:pt>
                <c:pt idx="6">
                  <c:v>7206.4</c:v>
                </c:pt>
                <c:pt idx="7">
                  <c:v>7189.6</c:v>
                </c:pt>
                <c:pt idx="8">
                  <c:v>7143.2</c:v>
                </c:pt>
                <c:pt idx="9">
                  <c:v>7067.2</c:v>
                </c:pt>
                <c:pt idx="10">
                  <c:v>6960.8</c:v>
                </c:pt>
                <c:pt idx="11">
                  <c:v>6824.8</c:v>
                </c:pt>
                <c:pt idx="12">
                  <c:v>6662.4</c:v>
                </c:pt>
                <c:pt idx="13">
                  <c:v>6469.5999999999995</c:v>
                </c:pt>
                <c:pt idx="14">
                  <c:v>6250.4</c:v>
                </c:pt>
                <c:pt idx="15">
                  <c:v>6003.2</c:v>
                </c:pt>
                <c:pt idx="16">
                  <c:v>5731.2</c:v>
                </c:pt>
                <c:pt idx="17">
                  <c:v>5439.2000000000007</c:v>
                </c:pt>
                <c:pt idx="18">
                  <c:v>5119.2</c:v>
                </c:pt>
                <c:pt idx="19">
                  <c:v>4780.8</c:v>
                </c:pt>
                <c:pt idx="20">
                  <c:v>4418.3999999999996</c:v>
                </c:pt>
                <c:pt idx="21">
                  <c:v>4040.8</c:v>
                </c:pt>
                <c:pt idx="22">
                  <c:v>3636.8</c:v>
                </c:pt>
                <c:pt idx="23">
                  <c:v>3235.2</c:v>
                </c:pt>
                <c:pt idx="24">
                  <c:v>2812</c:v>
                </c:pt>
                <c:pt idx="25">
                  <c:v>2378.4</c:v>
                </c:pt>
                <c:pt idx="26">
                  <c:v>1932.8</c:v>
                </c:pt>
                <c:pt idx="27">
                  <c:v>1481.6000000000001</c:v>
                </c:pt>
                <c:pt idx="28">
                  <c:v>1024.8</c:v>
                </c:pt>
                <c:pt idx="29">
                  <c:v>704.8</c:v>
                </c:pt>
                <c:pt idx="30">
                  <c:v>667.19999999999993</c:v>
                </c:pt>
                <c:pt idx="31">
                  <c:v>752</c:v>
                </c:pt>
                <c:pt idx="32">
                  <c:v>1379.2</c:v>
                </c:pt>
                <c:pt idx="33">
                  <c:v>1997.6</c:v>
                </c:pt>
                <c:pt idx="34">
                  <c:v>2611.1999999999998</c:v>
                </c:pt>
                <c:pt idx="35">
                  <c:v>3211.9999999999995</c:v>
                </c:pt>
                <c:pt idx="36">
                  <c:v>3804.8</c:v>
                </c:pt>
                <c:pt idx="37">
                  <c:v>4372.8</c:v>
                </c:pt>
                <c:pt idx="38">
                  <c:v>4932</c:v>
                </c:pt>
                <c:pt idx="39">
                  <c:v>5461.6</c:v>
                </c:pt>
                <c:pt idx="40">
                  <c:v>5972</c:v>
                </c:pt>
                <c:pt idx="41">
                  <c:v>6458.4000000000005</c:v>
                </c:pt>
                <c:pt idx="42">
                  <c:v>6916</c:v>
                </c:pt>
                <c:pt idx="43">
                  <c:v>7343.2</c:v>
                </c:pt>
                <c:pt idx="44">
                  <c:v>7742.4000000000005</c:v>
                </c:pt>
                <c:pt idx="45">
                  <c:v>8108</c:v>
                </c:pt>
                <c:pt idx="46">
                  <c:v>8438.4</c:v>
                </c:pt>
                <c:pt idx="47">
                  <c:v>8735.2000000000007</c:v>
                </c:pt>
                <c:pt idx="48">
                  <c:v>8993.6</c:v>
                </c:pt>
                <c:pt idx="49">
                  <c:v>9215.2000000000007</c:v>
                </c:pt>
                <c:pt idx="50">
                  <c:v>9396.8000000000011</c:v>
                </c:pt>
                <c:pt idx="51">
                  <c:v>9536</c:v>
                </c:pt>
                <c:pt idx="52">
                  <c:v>9640</c:v>
                </c:pt>
                <c:pt idx="53">
                  <c:v>9700</c:v>
                </c:pt>
                <c:pt idx="54">
                  <c:v>9720.7999999999993</c:v>
                </c:pt>
                <c:pt idx="55">
                  <c:v>9699.2000000000007</c:v>
                </c:pt>
                <c:pt idx="56">
                  <c:v>9637.6</c:v>
                </c:pt>
                <c:pt idx="57">
                  <c:v>9535.2000000000007</c:v>
                </c:pt>
                <c:pt idx="58">
                  <c:v>9392</c:v>
                </c:pt>
                <c:pt idx="59">
                  <c:v>9208.7999999999993</c:v>
                </c:pt>
                <c:pt idx="60">
                  <c:v>8987.2000000000007</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6540.0000000000009</c:v>
                </c:pt>
                <c:pt idx="97">
                  <c:v>6719.1999999999989</c:v>
                </c:pt>
                <c:pt idx="98">
                  <c:v>6872</c:v>
                </c:pt>
                <c:pt idx="99">
                  <c:v>6996.8</c:v>
                </c:pt>
                <c:pt idx="100">
                  <c:v>7092.7999999999993</c:v>
                </c:pt>
                <c:pt idx="101">
                  <c:v>7160.8</c:v>
                </c:pt>
                <c:pt idx="102">
                  <c:v>7196.8</c:v>
                </c:pt>
                <c:pt idx="103">
                  <c:v>7205.5999999999995</c:v>
                </c:pt>
                <c:pt idx="104">
                  <c:v>7182.4</c:v>
                </c:pt>
                <c:pt idx="105">
                  <c:v>7130.4000000000005</c:v>
                </c:pt>
                <c:pt idx="106">
                  <c:v>7051.2</c:v>
                </c:pt>
                <c:pt idx="107">
                  <c:v>6937.6</c:v>
                </c:pt>
                <c:pt idx="108">
                  <c:v>6797.6</c:v>
                </c:pt>
                <c:pt idx="109">
                  <c:v>6625.6</c:v>
                </c:pt>
                <c:pt idx="110">
                  <c:v>6429.6</c:v>
                </c:pt>
                <c:pt idx="111">
                  <c:v>6204.8</c:v>
                </c:pt>
                <c:pt idx="112">
                  <c:v>5953.6</c:v>
                </c:pt>
                <c:pt idx="113">
                  <c:v>5678.4</c:v>
                </c:pt>
                <c:pt idx="114">
                  <c:v>5376.8</c:v>
                </c:pt>
                <c:pt idx="115">
                  <c:v>5055.2</c:v>
                </c:pt>
                <c:pt idx="116">
                  <c:v>4712</c:v>
                </c:pt>
                <c:pt idx="117">
                  <c:v>4348</c:v>
                </c:pt>
                <c:pt idx="118">
                  <c:v>3965.6</c:v>
                </c:pt>
                <c:pt idx="119">
                  <c:v>3567.2</c:v>
                </c:pt>
                <c:pt idx="120">
                  <c:v>3156</c:v>
                </c:pt>
                <c:pt idx="121">
                  <c:v>2728</c:v>
                </c:pt>
                <c:pt idx="122">
                  <c:v>2292</c:v>
                </c:pt>
                <c:pt idx="123">
                  <c:v>1849.6</c:v>
                </c:pt>
                <c:pt idx="124">
                  <c:v>1396.8</c:v>
                </c:pt>
                <c:pt idx="125">
                  <c:v>937.59999999999991</c:v>
                </c:pt>
                <c:pt idx="126">
                  <c:v>696.8</c:v>
                </c:pt>
                <c:pt idx="127">
                  <c:v>659.19999999999993</c:v>
                </c:pt>
                <c:pt idx="128">
                  <c:v>872.00000000000011</c:v>
                </c:pt>
                <c:pt idx="129">
                  <c:v>1499.2</c:v>
                </c:pt>
                <c:pt idx="130">
                  <c:v>2117.6</c:v>
                </c:pt>
                <c:pt idx="131">
                  <c:v>2728</c:v>
                </c:pt>
                <c:pt idx="132">
                  <c:v>3326.4</c:v>
                </c:pt>
                <c:pt idx="133">
                  <c:v>3918.3999999999996</c:v>
                </c:pt>
                <c:pt idx="134">
                  <c:v>4480.8</c:v>
                </c:pt>
                <c:pt idx="135">
                  <c:v>5031.2</c:v>
                </c:pt>
                <c:pt idx="136">
                  <c:v>5563.2</c:v>
                </c:pt>
                <c:pt idx="137">
                  <c:v>6067.2</c:v>
                </c:pt>
                <c:pt idx="138">
                  <c:v>6548.8</c:v>
                </c:pt>
                <c:pt idx="139">
                  <c:v>6999.2000000000007</c:v>
                </c:pt>
                <c:pt idx="140">
                  <c:v>7423.2</c:v>
                </c:pt>
                <c:pt idx="141">
                  <c:v>7815.2</c:v>
                </c:pt>
                <c:pt idx="142">
                  <c:v>8176.0000000000009</c:v>
                </c:pt>
                <c:pt idx="143">
                  <c:v>8498.4</c:v>
                </c:pt>
                <c:pt idx="144">
                  <c:v>8787.2000000000007</c:v>
                </c:pt>
                <c:pt idx="145">
                  <c:v>9039.1999999999989</c:v>
                </c:pt>
                <c:pt idx="146">
                  <c:v>9252</c:v>
                </c:pt>
                <c:pt idx="147">
                  <c:v>9427.2000000000007</c:v>
                </c:pt>
                <c:pt idx="148">
                  <c:v>9559.2000000000007</c:v>
                </c:pt>
                <c:pt idx="149">
                  <c:v>9650.4</c:v>
                </c:pt>
                <c:pt idx="150">
                  <c:v>9708</c:v>
                </c:pt>
                <c:pt idx="151">
                  <c:v>9718.4</c:v>
                </c:pt>
                <c:pt idx="152">
                  <c:v>9689.6</c:v>
                </c:pt>
                <c:pt idx="153">
                  <c:v>9600</c:v>
                </c:pt>
                <c:pt idx="154">
                  <c:v>9508.7999999999993</c:v>
                </c:pt>
                <c:pt idx="155">
                  <c:v>9358.4</c:v>
                </c:pt>
                <c:pt idx="156">
                  <c:v>9168</c:v>
                </c:pt>
                <c:pt idx="157">
                  <c:v>8939.1999999999989</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6575.2</c:v>
                </c:pt>
                <c:pt idx="194">
                  <c:v>6749.5999999999995</c:v>
                </c:pt>
                <c:pt idx="195">
                  <c:v>6898.4</c:v>
                </c:pt>
                <c:pt idx="196">
                  <c:v>7016.8000000000011</c:v>
                </c:pt>
                <c:pt idx="197">
                  <c:v>7108.7999999999993</c:v>
                </c:pt>
                <c:pt idx="198">
                  <c:v>7173.6</c:v>
                </c:pt>
                <c:pt idx="199">
                  <c:v>7201.6</c:v>
                </c:pt>
                <c:pt idx="200">
                  <c:v>7202.4</c:v>
                </c:pt>
                <c:pt idx="201">
                  <c:v>7175.2</c:v>
                </c:pt>
                <c:pt idx="202">
                  <c:v>7117.6</c:v>
                </c:pt>
                <c:pt idx="203">
                  <c:v>7028</c:v>
                </c:pt>
                <c:pt idx="204">
                  <c:v>6913.5999999999995</c:v>
                </c:pt>
                <c:pt idx="205">
                  <c:v>6765.6</c:v>
                </c:pt>
                <c:pt idx="206">
                  <c:v>6592</c:v>
                </c:pt>
                <c:pt idx="207">
                  <c:v>6387.2</c:v>
                </c:pt>
                <c:pt idx="208">
                  <c:v>6159.2</c:v>
                </c:pt>
                <c:pt idx="209">
                  <c:v>5902.4</c:v>
                </c:pt>
                <c:pt idx="210">
                  <c:v>5622.4</c:v>
                </c:pt>
                <c:pt idx="211">
                  <c:v>5317.6</c:v>
                </c:pt>
                <c:pt idx="212">
                  <c:v>4990.4000000000005</c:v>
                </c:pt>
                <c:pt idx="213">
                  <c:v>4643.2</c:v>
                </c:pt>
                <c:pt idx="214">
                  <c:v>4275.2</c:v>
                </c:pt>
                <c:pt idx="215">
                  <c:v>3893.6</c:v>
                </c:pt>
                <c:pt idx="216">
                  <c:v>3491.2</c:v>
                </c:pt>
                <c:pt idx="217">
                  <c:v>3072.8</c:v>
                </c:pt>
                <c:pt idx="218">
                  <c:v>2645.6</c:v>
                </c:pt>
                <c:pt idx="219">
                  <c:v>2208</c:v>
                </c:pt>
                <c:pt idx="220">
                  <c:v>1760.0000000000002</c:v>
                </c:pt>
                <c:pt idx="221">
                  <c:v>1308</c:v>
                </c:pt>
                <c:pt idx="222">
                  <c:v>849.6</c:v>
                </c:pt>
                <c:pt idx="223">
                  <c:v>690.4</c:v>
                </c:pt>
                <c:pt idx="224">
                  <c:v>652</c:v>
                </c:pt>
                <c:pt idx="225">
                  <c:v>993.6</c:v>
                </c:pt>
                <c:pt idx="226">
                  <c:v>1617.6</c:v>
                </c:pt>
                <c:pt idx="227">
                  <c:v>2236</c:v>
                </c:pt>
                <c:pt idx="228">
                  <c:v>2840.8</c:v>
                </c:pt>
                <c:pt idx="229">
                  <c:v>3441.5999999999995</c:v>
                </c:pt>
                <c:pt idx="230">
                  <c:v>4020.7999999999997</c:v>
                </c:pt>
                <c:pt idx="231">
                  <c:v>4588.8</c:v>
                </c:pt>
                <c:pt idx="232">
                  <c:v>5135.2</c:v>
                </c:pt>
                <c:pt idx="233">
                  <c:v>5660</c:v>
                </c:pt>
                <c:pt idx="234">
                  <c:v>6162.4000000000005</c:v>
                </c:pt>
                <c:pt idx="235">
                  <c:v>6636.7999999999993</c:v>
                </c:pt>
                <c:pt idx="236">
                  <c:v>7083.1999999999989</c:v>
                </c:pt>
                <c:pt idx="237">
                  <c:v>7501.6</c:v>
                </c:pt>
                <c:pt idx="238">
                  <c:v>7886.4000000000005</c:v>
                </c:pt>
                <c:pt idx="239">
                  <c:v>8240.7999999999993</c:v>
                </c:pt>
                <c:pt idx="240">
                  <c:v>8558.4</c:v>
                </c:pt>
                <c:pt idx="241">
                  <c:v>8838.4</c:v>
                </c:pt>
                <c:pt idx="242">
                  <c:v>9084</c:v>
                </c:pt>
                <c:pt idx="243">
                  <c:v>9288</c:v>
                </c:pt>
                <c:pt idx="244">
                  <c:v>9456.7999999999993</c:v>
                </c:pt>
                <c:pt idx="245">
                  <c:v>9581.6</c:v>
                </c:pt>
                <c:pt idx="246">
                  <c:v>9669.6</c:v>
                </c:pt>
                <c:pt idx="247">
                  <c:v>9712.7999999999993</c:v>
                </c:pt>
                <c:pt idx="248">
                  <c:v>9717.6</c:v>
                </c:pt>
                <c:pt idx="249">
                  <c:v>9680</c:v>
                </c:pt>
                <c:pt idx="250">
                  <c:v>9603.1999999999989</c:v>
                </c:pt>
                <c:pt idx="251">
                  <c:v>9483.1999999999989</c:v>
                </c:pt>
                <c:pt idx="252">
                  <c:v>9325.6</c:v>
                </c:pt>
                <c:pt idx="253">
                  <c:v>9127.2000000000007</c:v>
                </c:pt>
                <c:pt idx="254">
                  <c:v>8890.4</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6611.2</c:v>
                </c:pt>
                <c:pt idx="291">
                  <c:v>6780.8000000000011</c:v>
                </c:pt>
                <c:pt idx="292">
                  <c:v>6922.4000000000005</c:v>
                </c:pt>
                <c:pt idx="293">
                  <c:v>7036</c:v>
                </c:pt>
                <c:pt idx="294">
                  <c:v>7123.2</c:v>
                </c:pt>
                <c:pt idx="295">
                  <c:v>7179.2</c:v>
                </c:pt>
                <c:pt idx="296">
                  <c:v>7203.2</c:v>
                </c:pt>
                <c:pt idx="297">
                  <c:v>7200.7999999999993</c:v>
                </c:pt>
                <c:pt idx="298">
                  <c:v>7167.2</c:v>
                </c:pt>
                <c:pt idx="299">
                  <c:v>7103.2</c:v>
                </c:pt>
                <c:pt idx="300">
                  <c:v>7011.2</c:v>
                </c:pt>
                <c:pt idx="301">
                  <c:v>6887.2</c:v>
                </c:pt>
                <c:pt idx="302">
                  <c:v>6733.5999999999995</c:v>
                </c:pt>
                <c:pt idx="303">
                  <c:v>6553.6</c:v>
                </c:pt>
                <c:pt idx="304">
                  <c:v>6347.2</c:v>
                </c:pt>
                <c:pt idx="305">
                  <c:v>6111.2</c:v>
                </c:pt>
                <c:pt idx="306">
                  <c:v>5850.4</c:v>
                </c:pt>
                <c:pt idx="307">
                  <c:v>5564.8</c:v>
                </c:pt>
                <c:pt idx="308">
                  <c:v>5256.8</c:v>
                </c:pt>
                <c:pt idx="309">
                  <c:v>4924.8</c:v>
                </c:pt>
                <c:pt idx="310">
                  <c:v>4573.5999999999995</c:v>
                </c:pt>
                <c:pt idx="311">
                  <c:v>4199.2</c:v>
                </c:pt>
                <c:pt idx="312">
                  <c:v>3815.2000000000003</c:v>
                </c:pt>
                <c:pt idx="313">
                  <c:v>3411.9999999999995</c:v>
                </c:pt>
                <c:pt idx="314">
                  <c:v>2992.8</c:v>
                </c:pt>
                <c:pt idx="315">
                  <c:v>2562.4</c:v>
                </c:pt>
                <c:pt idx="316">
                  <c:v>2121.6</c:v>
                </c:pt>
                <c:pt idx="317">
                  <c:v>1674.4</c:v>
                </c:pt>
                <c:pt idx="318">
                  <c:v>1219.2</c:v>
                </c:pt>
                <c:pt idx="319">
                  <c:v>760</c:v>
                </c:pt>
                <c:pt idx="320">
                  <c:v>683.19999999999993</c:v>
                </c:pt>
                <c:pt idx="321">
                  <c:v>642.40000000000009</c:v>
                </c:pt>
                <c:pt idx="322">
                  <c:v>1115.1999999999998</c:v>
                </c:pt>
                <c:pt idx="323">
                  <c:v>1736</c:v>
                </c:pt>
                <c:pt idx="324">
                  <c:v>2354.4</c:v>
                </c:pt>
                <c:pt idx="325">
                  <c:v>2960</c:v>
                </c:pt>
                <c:pt idx="326">
                  <c:v>3553.6000000000004</c:v>
                </c:pt>
                <c:pt idx="327">
                  <c:v>4133.5999999999995</c:v>
                </c:pt>
                <c:pt idx="328">
                  <c:v>4696</c:v>
                </c:pt>
                <c:pt idx="329">
                  <c:v>5238.3999999999996</c:v>
                </c:pt>
                <c:pt idx="330">
                  <c:v>5760</c:v>
                </c:pt>
                <c:pt idx="331">
                  <c:v>6236</c:v>
                </c:pt>
                <c:pt idx="332">
                  <c:v>6725.6</c:v>
                </c:pt>
                <c:pt idx="333">
                  <c:v>7167.2</c:v>
                </c:pt>
                <c:pt idx="334">
                  <c:v>7579.2</c:v>
                </c:pt>
                <c:pt idx="335">
                  <c:v>7958.4000000000005</c:v>
                </c:pt>
                <c:pt idx="336">
                  <c:v>8302.4</c:v>
                </c:pt>
                <c:pt idx="337">
                  <c:v>8615.2000000000007</c:v>
                </c:pt>
                <c:pt idx="338">
                  <c:v>8888</c:v>
                </c:pt>
                <c:pt idx="339">
                  <c:v>9126.4</c:v>
                </c:pt>
                <c:pt idx="340">
                  <c:v>9323.2000000000007</c:v>
                </c:pt>
                <c:pt idx="341">
                  <c:v>9482.4</c:v>
                </c:pt>
                <c:pt idx="342">
                  <c:v>9601.6</c:v>
                </c:pt>
                <c:pt idx="343">
                  <c:v>9679.2000000000007</c:v>
                </c:pt>
                <c:pt idx="344">
                  <c:v>9715.2000000000007</c:v>
                </c:pt>
                <c:pt idx="345">
                  <c:v>9712</c:v>
                </c:pt>
                <c:pt idx="346">
                  <c:v>9667.1999999999989</c:v>
                </c:pt>
                <c:pt idx="347">
                  <c:v>9584</c:v>
                </c:pt>
                <c:pt idx="348">
                  <c:v>9456</c:v>
                </c:pt>
                <c:pt idx="349">
                  <c:v>9289.6</c:v>
                </c:pt>
                <c:pt idx="350">
                  <c:v>9084.7999999999993</c:v>
                </c:pt>
                <c:pt idx="351">
                  <c:v>7654.4</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6648</c:v>
                </c:pt>
                <c:pt idx="388">
                  <c:v>6812.8</c:v>
                </c:pt>
                <c:pt idx="389">
                  <c:v>6948</c:v>
                </c:pt>
                <c:pt idx="390">
                  <c:v>7055.2000000000007</c:v>
                </c:pt>
                <c:pt idx="391">
                  <c:v>7134.4</c:v>
                </c:pt>
                <c:pt idx="392">
                  <c:v>7185.5999999999995</c:v>
                </c:pt>
                <c:pt idx="393">
                  <c:v>7205.5999999999995</c:v>
                </c:pt>
                <c:pt idx="394">
                  <c:v>7196.8</c:v>
                </c:pt>
                <c:pt idx="395">
                  <c:v>7186.4000000000005</c:v>
                </c:pt>
                <c:pt idx="396">
                  <c:v>7087.2</c:v>
                </c:pt>
                <c:pt idx="397">
                  <c:v>6988</c:v>
                </c:pt>
                <c:pt idx="398">
                  <c:v>6859.9999999999991</c:v>
                </c:pt>
                <c:pt idx="399">
                  <c:v>6701.6</c:v>
                </c:pt>
                <c:pt idx="400">
                  <c:v>6516.8000000000011</c:v>
                </c:pt>
                <c:pt idx="401">
                  <c:v>6303.2</c:v>
                </c:pt>
                <c:pt idx="402">
                  <c:v>6066.4000000000005</c:v>
                </c:pt>
                <c:pt idx="403">
                  <c:v>5797.6</c:v>
                </c:pt>
                <c:pt idx="404">
                  <c:v>5506.4</c:v>
                </c:pt>
                <c:pt idx="405">
                  <c:v>5194.4000000000005</c:v>
                </c:pt>
                <c:pt idx="406">
                  <c:v>4859.2</c:v>
                </c:pt>
                <c:pt idx="407">
                  <c:v>4504.8</c:v>
                </c:pt>
                <c:pt idx="408">
                  <c:v>4128.7999999999993</c:v>
                </c:pt>
                <c:pt idx="409">
                  <c:v>3740.8</c:v>
                </c:pt>
                <c:pt idx="410">
                  <c:v>3331.2</c:v>
                </c:pt>
                <c:pt idx="411">
                  <c:v>2911.2</c:v>
                </c:pt>
                <c:pt idx="412">
                  <c:v>2478.4</c:v>
                </c:pt>
                <c:pt idx="413">
                  <c:v>2036</c:v>
                </c:pt>
                <c:pt idx="414">
                  <c:v>1585.6</c:v>
                </c:pt>
                <c:pt idx="415">
                  <c:v>1131.2</c:v>
                </c:pt>
                <c:pt idx="416">
                  <c:v>715.2</c:v>
                </c:pt>
                <c:pt idx="417">
                  <c:v>675.19999999999993</c:v>
                </c:pt>
                <c:pt idx="418">
                  <c:v>635.20000000000005</c:v>
                </c:pt>
                <c:pt idx="419">
                  <c:v>1234.3999999999999</c:v>
                </c:pt>
                <c:pt idx="420">
                  <c:v>1856.8000000000002</c:v>
                </c:pt>
                <c:pt idx="421">
                  <c:v>2471.1999999999998</c:v>
                </c:pt>
                <c:pt idx="422">
                  <c:v>3075.2</c:v>
                </c:pt>
                <c:pt idx="423">
                  <c:v>3667.2</c:v>
                </c:pt>
                <c:pt idx="424">
                  <c:v>4243.2</c:v>
                </c:pt>
                <c:pt idx="425">
                  <c:v>4799.2</c:v>
                </c:pt>
                <c:pt idx="426">
                  <c:v>5341.5999999999995</c:v>
                </c:pt>
                <c:pt idx="427">
                  <c:v>5856.8</c:v>
                </c:pt>
                <c:pt idx="428">
                  <c:v>6347.2</c:v>
                </c:pt>
                <c:pt idx="429">
                  <c:v>6812</c:v>
                </c:pt>
                <c:pt idx="430">
                  <c:v>7248.8</c:v>
                </c:pt>
                <c:pt idx="431">
                  <c:v>7654.4</c:v>
                </c:pt>
                <c:pt idx="432">
                  <c:v>8027.2000000000007</c:v>
                </c:pt>
                <c:pt idx="433">
                  <c:v>8365.6</c:v>
                </c:pt>
                <c:pt idx="434">
                  <c:v>8669.6</c:v>
                </c:pt>
                <c:pt idx="435">
                  <c:v>8937.6</c:v>
                </c:pt>
                <c:pt idx="436">
                  <c:v>9167.1999999999989</c:v>
                </c:pt>
                <c:pt idx="437">
                  <c:v>9357.5999999999985</c:v>
                </c:pt>
                <c:pt idx="438">
                  <c:v>9509.6</c:v>
                </c:pt>
                <c:pt idx="439">
                  <c:v>9619.1999999999989</c:v>
                </c:pt>
                <c:pt idx="440">
                  <c:v>9691.2000000000007</c:v>
                </c:pt>
                <c:pt idx="441">
                  <c:v>9718.4</c:v>
                </c:pt>
                <c:pt idx="442">
                  <c:v>9707.2000000000007</c:v>
                </c:pt>
                <c:pt idx="443">
                  <c:v>9654.4</c:v>
                </c:pt>
                <c:pt idx="444">
                  <c:v>9562.4</c:v>
                </c:pt>
                <c:pt idx="445">
                  <c:v>9427.2000000000007</c:v>
                </c:pt>
                <c:pt idx="446">
                  <c:v>9252.8000000000011</c:v>
                </c:pt>
                <c:pt idx="447">
                  <c:v>9040.7999999999993</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6680.8000000000011</c:v>
                </c:pt>
                <c:pt idx="485">
                  <c:v>6838.4</c:v>
                </c:pt>
                <c:pt idx="486">
                  <c:v>6971.2000000000007</c:v>
                </c:pt>
                <c:pt idx="487">
                  <c:v>7074.4</c:v>
                </c:pt>
                <c:pt idx="488">
                  <c:v>7149.5999999999995</c:v>
                </c:pt>
                <c:pt idx="489">
                  <c:v>7191.2000000000007</c:v>
                </c:pt>
                <c:pt idx="490">
                  <c:v>7207.2000000000007</c:v>
                </c:pt>
                <c:pt idx="491">
                  <c:v>7191.2000000000007</c:v>
                </c:pt>
                <c:pt idx="492">
                  <c:v>7148</c:v>
                </c:pt>
                <c:pt idx="493">
                  <c:v>7071.2000000000007</c:v>
                </c:pt>
                <c:pt idx="494">
                  <c:v>6966.4000000000005</c:v>
                </c:pt>
                <c:pt idx="495">
                  <c:v>6830.4000000000005</c:v>
                </c:pt>
                <c:pt idx="496">
                  <c:v>6670.4</c:v>
                </c:pt>
                <c:pt idx="497">
                  <c:v>6477.5999999999995</c:v>
                </c:pt>
                <c:pt idx="498">
                  <c:v>6258.4000000000005</c:v>
                </c:pt>
                <c:pt idx="499">
                  <c:v>6014.4</c:v>
                </c:pt>
                <c:pt idx="500">
                  <c:v>5742.4</c:v>
                </c:pt>
                <c:pt idx="501">
                  <c:v>5448</c:v>
                </c:pt>
                <c:pt idx="502">
                  <c:v>5131.2</c:v>
                </c:pt>
                <c:pt idx="503">
                  <c:v>4792</c:v>
                </c:pt>
                <c:pt idx="504">
                  <c:v>4432.8</c:v>
                </c:pt>
                <c:pt idx="505">
                  <c:v>4056</c:v>
                </c:pt>
                <c:pt idx="506">
                  <c:v>3653.6000000000004</c:v>
                </c:pt>
                <c:pt idx="507">
                  <c:v>3252.0000000000005</c:v>
                </c:pt>
                <c:pt idx="508">
                  <c:v>2828.8</c:v>
                </c:pt>
                <c:pt idx="509">
                  <c:v>2395.2000000000003</c:v>
                </c:pt>
                <c:pt idx="510">
                  <c:v>1946.3999999999999</c:v>
                </c:pt>
                <c:pt idx="511">
                  <c:v>1500</c:v>
                </c:pt>
                <c:pt idx="512">
                  <c:v>1041.6000000000001</c:v>
                </c:pt>
                <c:pt idx="513">
                  <c:v>708</c:v>
                </c:pt>
                <c:pt idx="514">
                  <c:v>668</c:v>
                </c:pt>
                <c:pt idx="515">
                  <c:v>728</c:v>
                </c:pt>
                <c:pt idx="516">
                  <c:v>1355.2</c:v>
                </c:pt>
                <c:pt idx="517">
                  <c:v>1976.8000000000002</c:v>
                </c:pt>
                <c:pt idx="518">
                  <c:v>2588</c:v>
                </c:pt>
                <c:pt idx="519">
                  <c:v>3190.4</c:v>
                </c:pt>
                <c:pt idx="520">
                  <c:v>3779.9999999999995</c:v>
                </c:pt>
                <c:pt idx="521">
                  <c:v>4352.8</c:v>
                </c:pt>
                <c:pt idx="522">
                  <c:v>4906.3999999999996</c:v>
                </c:pt>
                <c:pt idx="523">
                  <c:v>5441.5999999999995</c:v>
                </c:pt>
                <c:pt idx="524">
                  <c:v>5953.6</c:v>
                </c:pt>
                <c:pt idx="525">
                  <c:v>6439.2</c:v>
                </c:pt>
                <c:pt idx="526">
                  <c:v>6898.4</c:v>
                </c:pt>
                <c:pt idx="527">
                  <c:v>7328.7999999999993</c:v>
                </c:pt>
                <c:pt idx="528">
                  <c:v>7727.2000000000007</c:v>
                </c:pt>
                <c:pt idx="529">
                  <c:v>8094.4000000000005</c:v>
                </c:pt>
                <c:pt idx="530">
                  <c:v>8428.7999999999993</c:v>
                </c:pt>
                <c:pt idx="531">
                  <c:v>8727.2000000000007</c:v>
                </c:pt>
                <c:pt idx="532">
                  <c:v>8984.7999999999993</c:v>
                </c:pt>
                <c:pt idx="533">
                  <c:v>9206.4</c:v>
                </c:pt>
                <c:pt idx="534">
                  <c:v>9389.6</c:v>
                </c:pt>
                <c:pt idx="535">
                  <c:v>9535.2000000000007</c:v>
                </c:pt>
                <c:pt idx="536">
                  <c:v>9633.6</c:v>
                </c:pt>
                <c:pt idx="537">
                  <c:v>9698.4</c:v>
                </c:pt>
                <c:pt idx="538">
                  <c:v>9720</c:v>
                </c:pt>
                <c:pt idx="539">
                  <c:v>9700</c:v>
                </c:pt>
                <c:pt idx="540">
                  <c:v>9637.6</c:v>
                </c:pt>
                <c:pt idx="541">
                  <c:v>9538.4</c:v>
                </c:pt>
                <c:pt idx="542">
                  <c:v>9393.6</c:v>
                </c:pt>
                <c:pt idx="543">
                  <c:v>9215.2000000000007</c:v>
                </c:pt>
                <c:pt idx="544">
                  <c:v>8996.8000000000011</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5179.2</c:v>
                </c:pt>
                <c:pt idx="581">
                  <c:v>6714.4000000000005</c:v>
                </c:pt>
                <c:pt idx="582">
                  <c:v>6867.2</c:v>
                </c:pt>
                <c:pt idx="583">
                  <c:v>6992.7999999999993</c:v>
                </c:pt>
                <c:pt idx="584">
                  <c:v>7089.6</c:v>
                </c:pt>
                <c:pt idx="585">
                  <c:v>7156.8</c:v>
                </c:pt>
                <c:pt idx="586">
                  <c:v>7197.6</c:v>
                </c:pt>
                <c:pt idx="587">
                  <c:v>7204.8</c:v>
                </c:pt>
                <c:pt idx="588">
                  <c:v>7184</c:v>
                </c:pt>
                <c:pt idx="589">
                  <c:v>7133.5999999999995</c:v>
                </c:pt>
                <c:pt idx="590">
                  <c:v>7054.4</c:v>
                </c:pt>
                <c:pt idx="591">
                  <c:v>6941.5999999999995</c:v>
                </c:pt>
                <c:pt idx="592">
                  <c:v>6802.4</c:v>
                </c:pt>
                <c:pt idx="593">
                  <c:v>6635.2000000000007</c:v>
                </c:pt>
                <c:pt idx="594">
                  <c:v>6439.2</c:v>
                </c:pt>
                <c:pt idx="595">
                  <c:v>6213.6</c:v>
                </c:pt>
                <c:pt idx="596">
                  <c:v>5963.2</c:v>
                </c:pt>
                <c:pt idx="597">
                  <c:v>5688.8</c:v>
                </c:pt>
                <c:pt idx="598">
                  <c:v>5390.4000000000005</c:v>
                </c:pt>
                <c:pt idx="599">
                  <c:v>5067.2</c:v>
                </c:pt>
                <c:pt idx="600">
                  <c:v>4726.4000000000005</c:v>
                </c:pt>
                <c:pt idx="601">
                  <c:v>4362.4000000000005</c:v>
                </c:pt>
                <c:pt idx="602">
                  <c:v>3979.9999999999995</c:v>
                </c:pt>
                <c:pt idx="603">
                  <c:v>3579.2000000000003</c:v>
                </c:pt>
                <c:pt idx="604">
                  <c:v>3171.2</c:v>
                </c:pt>
                <c:pt idx="605">
                  <c:v>2746.3999999999996</c:v>
                </c:pt>
                <c:pt idx="606">
                  <c:v>2310.4</c:v>
                </c:pt>
                <c:pt idx="607">
                  <c:v>1864</c:v>
                </c:pt>
                <c:pt idx="608">
                  <c:v>1412.8</c:v>
                </c:pt>
                <c:pt idx="609">
                  <c:v>955.19999999999993</c:v>
                </c:pt>
                <c:pt idx="610">
                  <c:v>700.8</c:v>
                </c:pt>
                <c:pt idx="611">
                  <c:v>661.59999999999991</c:v>
                </c:pt>
                <c:pt idx="612">
                  <c:v>848</c:v>
                </c:pt>
                <c:pt idx="613">
                  <c:v>1475.2</c:v>
                </c:pt>
                <c:pt idx="614">
                  <c:v>2092.8000000000002</c:v>
                </c:pt>
                <c:pt idx="615">
                  <c:v>2704.7999999999997</c:v>
                </c:pt>
                <c:pt idx="616">
                  <c:v>3304.8</c:v>
                </c:pt>
                <c:pt idx="617">
                  <c:v>3893.6</c:v>
                </c:pt>
                <c:pt idx="618">
                  <c:v>4461.6000000000004</c:v>
                </c:pt>
                <c:pt idx="619">
                  <c:v>5011.2</c:v>
                </c:pt>
                <c:pt idx="620">
                  <c:v>5542.4</c:v>
                </c:pt>
                <c:pt idx="621">
                  <c:v>6047.2</c:v>
                </c:pt>
                <c:pt idx="622">
                  <c:v>6530.4000000000005</c:v>
                </c:pt>
                <c:pt idx="623">
                  <c:v>6982.4</c:v>
                </c:pt>
                <c:pt idx="624">
                  <c:v>7409.6</c:v>
                </c:pt>
                <c:pt idx="625">
                  <c:v>7802.4</c:v>
                </c:pt>
                <c:pt idx="626">
                  <c:v>8160.8</c:v>
                </c:pt>
                <c:pt idx="627">
                  <c:v>8486.4</c:v>
                </c:pt>
                <c:pt idx="628">
                  <c:v>8777.6</c:v>
                </c:pt>
                <c:pt idx="629">
                  <c:v>9029.6</c:v>
                </c:pt>
                <c:pt idx="630">
                  <c:v>9244</c:v>
                </c:pt>
                <c:pt idx="631">
                  <c:v>9420</c:v>
                </c:pt>
                <c:pt idx="632">
                  <c:v>9556.7999999999993</c:v>
                </c:pt>
                <c:pt idx="633">
                  <c:v>9651.2000000000007</c:v>
                </c:pt>
                <c:pt idx="634">
                  <c:v>9709.6</c:v>
                </c:pt>
                <c:pt idx="635">
                  <c:v>9719.1999999999989</c:v>
                </c:pt>
                <c:pt idx="636">
                  <c:v>9691.2000000000007</c:v>
                </c:pt>
                <c:pt idx="637">
                  <c:v>9647.1999999999989</c:v>
                </c:pt>
                <c:pt idx="638">
                  <c:v>9513.6</c:v>
                </c:pt>
                <c:pt idx="639">
                  <c:v>9364.7999999999993</c:v>
                </c:pt>
                <c:pt idx="640">
                  <c:v>9175.1999999999989</c:v>
                </c:pt>
                <c:pt idx="641">
                  <c:v>8949.6</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6569.5999999999995</c:v>
                </c:pt>
                <c:pt idx="678">
                  <c:v>6744.7999999999993</c:v>
                </c:pt>
                <c:pt idx="679">
                  <c:v>6893.6</c:v>
                </c:pt>
                <c:pt idx="680">
                  <c:v>7013.5999999999995</c:v>
                </c:pt>
                <c:pt idx="681">
                  <c:v>7105.5999999999995</c:v>
                </c:pt>
                <c:pt idx="682">
                  <c:v>7168.0000000000009</c:v>
                </c:pt>
                <c:pt idx="683">
                  <c:v>7202.4</c:v>
                </c:pt>
                <c:pt idx="684">
                  <c:v>7203.2</c:v>
                </c:pt>
                <c:pt idx="685">
                  <c:v>7177.5999999999995</c:v>
                </c:pt>
                <c:pt idx="686">
                  <c:v>7120</c:v>
                </c:pt>
                <c:pt idx="687">
                  <c:v>7032.8</c:v>
                </c:pt>
                <c:pt idx="688">
                  <c:v>6916</c:v>
                </c:pt>
                <c:pt idx="689">
                  <c:v>6771.2000000000007</c:v>
                </c:pt>
                <c:pt idx="690">
                  <c:v>6598.4</c:v>
                </c:pt>
                <c:pt idx="691">
                  <c:v>6396.8</c:v>
                </c:pt>
                <c:pt idx="692">
                  <c:v>6168.8</c:v>
                </c:pt>
                <c:pt idx="693">
                  <c:v>5912</c:v>
                </c:pt>
                <c:pt idx="694">
                  <c:v>5633.5999999999995</c:v>
                </c:pt>
                <c:pt idx="695">
                  <c:v>5329.6</c:v>
                </c:pt>
                <c:pt idx="696">
                  <c:v>5003.2</c:v>
                </c:pt>
                <c:pt idx="697">
                  <c:v>4655.2</c:v>
                </c:pt>
                <c:pt idx="698">
                  <c:v>4292</c:v>
                </c:pt>
                <c:pt idx="699">
                  <c:v>3908</c:v>
                </c:pt>
                <c:pt idx="700">
                  <c:v>3507.2000000000003</c:v>
                </c:pt>
                <c:pt idx="701">
                  <c:v>3089.6</c:v>
                </c:pt>
                <c:pt idx="702">
                  <c:v>2662.4</c:v>
                </c:pt>
                <c:pt idx="703">
                  <c:v>2223.1999999999998</c:v>
                </c:pt>
                <c:pt idx="704">
                  <c:v>1776.8000000000002</c:v>
                </c:pt>
                <c:pt idx="705">
                  <c:v>1323.1999999999998</c:v>
                </c:pt>
                <c:pt idx="706">
                  <c:v>866.4</c:v>
                </c:pt>
                <c:pt idx="707">
                  <c:v>693.6</c:v>
                </c:pt>
                <c:pt idx="708">
                  <c:v>656</c:v>
                </c:pt>
                <c:pt idx="709">
                  <c:v>969.6</c:v>
                </c:pt>
                <c:pt idx="710">
                  <c:v>1593.6</c:v>
                </c:pt>
                <c:pt idx="711">
                  <c:v>2212</c:v>
                </c:pt>
                <c:pt idx="712">
                  <c:v>2821.6</c:v>
                </c:pt>
                <c:pt idx="713">
                  <c:v>3418.3999999999996</c:v>
                </c:pt>
                <c:pt idx="714">
                  <c:v>4000.8</c:v>
                </c:pt>
                <c:pt idx="715">
                  <c:v>4567.2</c:v>
                </c:pt>
                <c:pt idx="716">
                  <c:v>5115.2</c:v>
                </c:pt>
                <c:pt idx="717">
                  <c:v>5639.2000000000007</c:v>
                </c:pt>
                <c:pt idx="718">
                  <c:v>6140.8</c:v>
                </c:pt>
                <c:pt idx="719">
                  <c:v>6618.4</c:v>
                </c:pt>
                <c:pt idx="720">
                  <c:v>7067.2</c:v>
                </c:pt>
                <c:pt idx="721">
                  <c:v>7484</c:v>
                </c:pt>
                <c:pt idx="722">
                  <c:v>7872.7999999999993</c:v>
                </c:pt>
                <c:pt idx="723">
                  <c:v>8228</c:v>
                </c:pt>
                <c:pt idx="724">
                  <c:v>8545.6</c:v>
                </c:pt>
                <c:pt idx="725">
                  <c:v>8829.6</c:v>
                </c:pt>
                <c:pt idx="726">
                  <c:v>9075.1999999999989</c:v>
                </c:pt>
                <c:pt idx="727">
                  <c:v>9281.6</c:v>
                </c:pt>
                <c:pt idx="728">
                  <c:v>9450.4</c:v>
                </c:pt>
                <c:pt idx="729">
                  <c:v>9577.6</c:v>
                </c:pt>
                <c:pt idx="730">
                  <c:v>9655.2000000000007</c:v>
                </c:pt>
                <c:pt idx="731">
                  <c:v>9709.6</c:v>
                </c:pt>
                <c:pt idx="732">
                  <c:v>9717.6</c:v>
                </c:pt>
                <c:pt idx="733">
                  <c:v>9680</c:v>
                </c:pt>
                <c:pt idx="734">
                  <c:v>9605.6</c:v>
                </c:pt>
                <c:pt idx="735">
                  <c:v>9486.4</c:v>
                </c:pt>
                <c:pt idx="736">
                  <c:v>9332</c:v>
                </c:pt>
                <c:pt idx="737">
                  <c:v>9136</c:v>
                </c:pt>
                <c:pt idx="738">
                  <c:v>8900.7999999999993</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6606.4</c:v>
                </c:pt>
                <c:pt idx="775">
                  <c:v>6779.2</c:v>
                </c:pt>
                <c:pt idx="776">
                  <c:v>6919.1999999999989</c:v>
                </c:pt>
                <c:pt idx="777">
                  <c:v>7032.8</c:v>
                </c:pt>
                <c:pt idx="778">
                  <c:v>7120</c:v>
                </c:pt>
                <c:pt idx="779">
                  <c:v>7176.8</c:v>
                </c:pt>
                <c:pt idx="780">
                  <c:v>7204.8</c:v>
                </c:pt>
                <c:pt idx="781">
                  <c:v>7200.7999999999993</c:v>
                </c:pt>
                <c:pt idx="782">
                  <c:v>7170.4</c:v>
                </c:pt>
                <c:pt idx="783">
                  <c:v>7105.5999999999995</c:v>
                </c:pt>
                <c:pt idx="784">
                  <c:v>7015.2</c:v>
                </c:pt>
                <c:pt idx="785">
                  <c:v>6891.2000000000007</c:v>
                </c:pt>
                <c:pt idx="786">
                  <c:v>6740.0000000000009</c:v>
                </c:pt>
                <c:pt idx="787">
                  <c:v>6562.4</c:v>
                </c:pt>
                <c:pt idx="788">
                  <c:v>6356</c:v>
                </c:pt>
                <c:pt idx="789">
                  <c:v>6121.6</c:v>
                </c:pt>
                <c:pt idx="790">
                  <c:v>5860.7999999999993</c:v>
                </c:pt>
                <c:pt idx="791">
                  <c:v>5578.4</c:v>
                </c:pt>
                <c:pt idx="792">
                  <c:v>5269.5999999999995</c:v>
                </c:pt>
                <c:pt idx="793">
                  <c:v>4938.3999999999996</c:v>
                </c:pt>
                <c:pt idx="794">
                  <c:v>4585.6000000000004</c:v>
                </c:pt>
                <c:pt idx="795">
                  <c:v>4213.6000000000004</c:v>
                </c:pt>
                <c:pt idx="796">
                  <c:v>3829.6</c:v>
                </c:pt>
                <c:pt idx="797">
                  <c:v>3428</c:v>
                </c:pt>
                <c:pt idx="798">
                  <c:v>3008.8</c:v>
                </c:pt>
                <c:pt idx="799">
                  <c:v>2579.2000000000003</c:v>
                </c:pt>
                <c:pt idx="800">
                  <c:v>2140</c:v>
                </c:pt>
                <c:pt idx="801">
                  <c:v>1691.1999999999998</c:v>
                </c:pt>
                <c:pt idx="802">
                  <c:v>1236</c:v>
                </c:pt>
                <c:pt idx="803">
                  <c:v>778.4</c:v>
                </c:pt>
                <c:pt idx="804">
                  <c:v>686.4</c:v>
                </c:pt>
                <c:pt idx="805">
                  <c:v>648</c:v>
                </c:pt>
                <c:pt idx="806">
                  <c:v>1090.4000000000001</c:v>
                </c:pt>
                <c:pt idx="807">
                  <c:v>1713.6</c:v>
                </c:pt>
                <c:pt idx="808">
                  <c:v>2330.3999999999996</c:v>
                </c:pt>
                <c:pt idx="809">
                  <c:v>2938.4</c:v>
                </c:pt>
                <c:pt idx="810">
                  <c:v>3531.2</c:v>
                </c:pt>
                <c:pt idx="811">
                  <c:v>4112</c:v>
                </c:pt>
                <c:pt idx="812">
                  <c:v>4675.2</c:v>
                </c:pt>
                <c:pt idx="813">
                  <c:v>5219.2</c:v>
                </c:pt>
                <c:pt idx="814">
                  <c:v>5739.2000000000007</c:v>
                </c:pt>
                <c:pt idx="815">
                  <c:v>6240</c:v>
                </c:pt>
                <c:pt idx="816">
                  <c:v>6709.6</c:v>
                </c:pt>
                <c:pt idx="817">
                  <c:v>7151.2</c:v>
                </c:pt>
                <c:pt idx="818">
                  <c:v>7562.4</c:v>
                </c:pt>
                <c:pt idx="819">
                  <c:v>7944</c:v>
                </c:pt>
                <c:pt idx="820">
                  <c:v>8291.2000000000007</c:v>
                </c:pt>
                <c:pt idx="821">
                  <c:v>8603.1999999999989</c:v>
                </c:pt>
                <c:pt idx="822">
                  <c:v>8880</c:v>
                </c:pt>
                <c:pt idx="823">
                  <c:v>9117.6</c:v>
                </c:pt>
                <c:pt idx="824">
                  <c:v>9316</c:v>
                </c:pt>
                <c:pt idx="825">
                  <c:v>9478.4000000000015</c:v>
                </c:pt>
                <c:pt idx="826">
                  <c:v>9596.8000000000011</c:v>
                </c:pt>
                <c:pt idx="827">
                  <c:v>9677.6</c:v>
                </c:pt>
                <c:pt idx="828">
                  <c:v>9716</c:v>
                </c:pt>
                <c:pt idx="829">
                  <c:v>9713.6</c:v>
                </c:pt>
                <c:pt idx="830">
                  <c:v>9669.6</c:v>
                </c:pt>
                <c:pt idx="831">
                  <c:v>9586.4</c:v>
                </c:pt>
                <c:pt idx="832">
                  <c:v>9460.8000000000011</c:v>
                </c:pt>
                <c:pt idx="833">
                  <c:v>9296</c:v>
                </c:pt>
                <c:pt idx="834">
                  <c:v>9092</c:v>
                </c:pt>
                <c:pt idx="835">
                  <c:v>8852</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6636</c:v>
                </c:pt>
                <c:pt idx="872">
                  <c:v>6805.5999999999995</c:v>
                </c:pt>
                <c:pt idx="873">
                  <c:v>6944</c:v>
                </c:pt>
                <c:pt idx="874">
                  <c:v>7052</c:v>
                </c:pt>
                <c:pt idx="875">
                  <c:v>7132.8</c:v>
                </c:pt>
                <c:pt idx="876">
                  <c:v>7182.4</c:v>
                </c:pt>
                <c:pt idx="877">
                  <c:v>7205.5999999999995</c:v>
                </c:pt>
                <c:pt idx="878">
                  <c:v>7198.4</c:v>
                </c:pt>
                <c:pt idx="879">
                  <c:v>7167.2</c:v>
                </c:pt>
                <c:pt idx="880">
                  <c:v>7090.4</c:v>
                </c:pt>
                <c:pt idx="881">
                  <c:v>6992</c:v>
                </c:pt>
                <c:pt idx="882">
                  <c:v>6864.7999999999993</c:v>
                </c:pt>
                <c:pt idx="883">
                  <c:v>6707.2000000000007</c:v>
                </c:pt>
                <c:pt idx="884">
                  <c:v>6524.8</c:v>
                </c:pt>
                <c:pt idx="885">
                  <c:v>6312</c:v>
                </c:pt>
                <c:pt idx="886">
                  <c:v>6071.2000000000007</c:v>
                </c:pt>
                <c:pt idx="887">
                  <c:v>5808.8</c:v>
                </c:pt>
                <c:pt idx="888">
                  <c:v>5524.8</c:v>
                </c:pt>
                <c:pt idx="889">
                  <c:v>5207.2000000000007</c:v>
                </c:pt>
                <c:pt idx="890">
                  <c:v>4872</c:v>
                </c:pt>
                <c:pt idx="891">
                  <c:v>4517.6000000000004</c:v>
                </c:pt>
                <c:pt idx="892">
                  <c:v>4142.3999999999996</c:v>
                </c:pt>
                <c:pt idx="893">
                  <c:v>3755.2</c:v>
                </c:pt>
                <c:pt idx="894">
                  <c:v>3347.2000000000003</c:v>
                </c:pt>
                <c:pt idx="895">
                  <c:v>2927.2</c:v>
                </c:pt>
                <c:pt idx="896">
                  <c:v>2495.2000000000003</c:v>
                </c:pt>
                <c:pt idx="897">
                  <c:v>2052.7999999999997</c:v>
                </c:pt>
                <c:pt idx="898">
                  <c:v>1604</c:v>
                </c:pt>
                <c:pt idx="899">
                  <c:v>1148.8</c:v>
                </c:pt>
                <c:pt idx="900">
                  <c:v>719.2</c:v>
                </c:pt>
                <c:pt idx="901">
                  <c:v>679.19999999999993</c:v>
                </c:pt>
                <c:pt idx="902">
                  <c:v>640</c:v>
                </c:pt>
                <c:pt idx="903">
                  <c:v>1211.2</c:v>
                </c:pt>
                <c:pt idx="904">
                  <c:v>1833.6</c:v>
                </c:pt>
                <c:pt idx="905">
                  <c:v>2448</c:v>
                </c:pt>
                <c:pt idx="906">
                  <c:v>3052.7999999999997</c:v>
                </c:pt>
                <c:pt idx="907">
                  <c:v>3641.5999999999995</c:v>
                </c:pt>
                <c:pt idx="908">
                  <c:v>4221.6000000000004</c:v>
                </c:pt>
                <c:pt idx="909">
                  <c:v>4780</c:v>
                </c:pt>
                <c:pt idx="910">
                  <c:v>5320.8</c:v>
                </c:pt>
                <c:pt idx="911">
                  <c:v>5837.5999999999995</c:v>
                </c:pt>
                <c:pt idx="912">
                  <c:v>6325.6</c:v>
                </c:pt>
                <c:pt idx="913">
                  <c:v>6794.4000000000005</c:v>
                </c:pt>
                <c:pt idx="914">
                  <c:v>7232.8</c:v>
                </c:pt>
                <c:pt idx="915">
                  <c:v>7639.2</c:v>
                </c:pt>
                <c:pt idx="916">
                  <c:v>8013.5999999999995</c:v>
                </c:pt>
                <c:pt idx="917">
                  <c:v>8357.5999999999985</c:v>
                </c:pt>
                <c:pt idx="918">
                  <c:v>8658.4</c:v>
                </c:pt>
                <c:pt idx="919">
                  <c:v>8927.2000000000007</c:v>
                </c:pt>
                <c:pt idx="920">
                  <c:v>9158.4</c:v>
                </c:pt>
                <c:pt idx="921">
                  <c:v>9351.2000000000007</c:v>
                </c:pt>
                <c:pt idx="922">
                  <c:v>9501.6</c:v>
                </c:pt>
                <c:pt idx="923">
                  <c:v>9616</c:v>
                </c:pt>
                <c:pt idx="924">
                  <c:v>9687.2000000000007</c:v>
                </c:pt>
                <c:pt idx="925">
                  <c:v>9716.8000000000011</c:v>
                </c:pt>
                <c:pt idx="926">
                  <c:v>9707.2000000000007</c:v>
                </c:pt>
                <c:pt idx="927">
                  <c:v>9656</c:v>
                </c:pt>
                <c:pt idx="928">
                  <c:v>9564.7999999999993</c:v>
                </c:pt>
                <c:pt idx="929">
                  <c:v>9432</c:v>
                </c:pt>
                <c:pt idx="930">
                  <c:v>9260.8000000000011</c:v>
                </c:pt>
                <c:pt idx="931">
                  <c:v>9049.6</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6674.4</c:v>
                </c:pt>
                <c:pt idx="969">
                  <c:v>6834.4</c:v>
                </c:pt>
                <c:pt idx="970">
                  <c:v>6966.4000000000005</c:v>
                </c:pt>
                <c:pt idx="971">
                  <c:v>7071.2000000000007</c:v>
                </c:pt>
                <c:pt idx="972">
                  <c:v>7142.4000000000005</c:v>
                </c:pt>
                <c:pt idx="973">
                  <c:v>7189.6</c:v>
                </c:pt>
                <c:pt idx="974">
                  <c:v>7206.4</c:v>
                </c:pt>
                <c:pt idx="975">
                  <c:v>7192</c:v>
                </c:pt>
                <c:pt idx="976">
                  <c:v>7146.4</c:v>
                </c:pt>
                <c:pt idx="977">
                  <c:v>7074.4</c:v>
                </c:pt>
                <c:pt idx="978">
                  <c:v>6970.4</c:v>
                </c:pt>
                <c:pt idx="979">
                  <c:v>6836</c:v>
                </c:pt>
                <c:pt idx="980">
                  <c:v>6676.8</c:v>
                </c:pt>
                <c:pt idx="981">
                  <c:v>6485.5999999999995</c:v>
                </c:pt>
                <c:pt idx="982">
                  <c:v>6268</c:v>
                </c:pt>
                <c:pt idx="983">
                  <c:v>6024.8</c:v>
                </c:pt>
                <c:pt idx="984">
                  <c:v>5752.8</c:v>
                </c:pt>
                <c:pt idx="985">
                  <c:v>5462.4000000000005</c:v>
                </c:pt>
                <c:pt idx="986">
                  <c:v>5144</c:v>
                </c:pt>
                <c:pt idx="987">
                  <c:v>4806.3999999999996</c:v>
                </c:pt>
                <c:pt idx="988">
                  <c:v>4447.2</c:v>
                </c:pt>
                <c:pt idx="989">
                  <c:v>4071.2000000000003</c:v>
                </c:pt>
                <c:pt idx="990">
                  <c:v>3667.2</c:v>
                </c:pt>
                <c:pt idx="991">
                  <c:v>3268</c:v>
                </c:pt>
                <c:pt idx="992">
                  <c:v>2844</c:v>
                </c:pt>
                <c:pt idx="993">
                  <c:v>2413.6</c:v>
                </c:pt>
                <c:pt idx="994">
                  <c:v>1967.2</c:v>
                </c:pt>
                <c:pt idx="995">
                  <c:v>1517.6</c:v>
                </c:pt>
                <c:pt idx="996">
                  <c:v>1060.8</c:v>
                </c:pt>
                <c:pt idx="997">
                  <c:v>710.4</c:v>
                </c:pt>
                <c:pt idx="998">
                  <c:v>673.6</c:v>
                </c:pt>
                <c:pt idx="999">
                  <c:v>705.6</c:v>
                </c:pt>
                <c:pt idx="1000">
                  <c:v>1332</c:v>
                </c:pt>
                <c:pt idx="1001">
                  <c:v>1952</c:v>
                </c:pt>
                <c:pt idx="1002">
                  <c:v>2565.6</c:v>
                </c:pt>
                <c:pt idx="1003">
                  <c:v>3168.7999999999997</c:v>
                </c:pt>
                <c:pt idx="1004">
                  <c:v>3757.6</c:v>
                </c:pt>
                <c:pt idx="1005">
                  <c:v>4331.2</c:v>
                </c:pt>
                <c:pt idx="1006">
                  <c:v>4886.3999999999996</c:v>
                </c:pt>
                <c:pt idx="1007">
                  <c:v>5422.4</c:v>
                </c:pt>
                <c:pt idx="1008">
                  <c:v>5934.4000000000005</c:v>
                </c:pt>
                <c:pt idx="1009">
                  <c:v>6422.4000000000005</c:v>
                </c:pt>
                <c:pt idx="1010">
                  <c:v>6882.4</c:v>
                </c:pt>
                <c:pt idx="1011">
                  <c:v>7312.8</c:v>
                </c:pt>
                <c:pt idx="1012">
                  <c:v>7713.5999999999995</c:v>
                </c:pt>
                <c:pt idx="1013">
                  <c:v>8081.6</c:v>
                </c:pt>
                <c:pt idx="1014">
                  <c:v>8414.4000000000015</c:v>
                </c:pt>
                <c:pt idx="1015">
                  <c:v>8715.2000000000007</c:v>
                </c:pt>
                <c:pt idx="1016">
                  <c:v>8975.1999999999989</c:v>
                </c:pt>
                <c:pt idx="1017">
                  <c:v>9200</c:v>
                </c:pt>
                <c:pt idx="1018">
                  <c:v>9383.1999999999989</c:v>
                </c:pt>
                <c:pt idx="1019">
                  <c:v>9527.2000000000007</c:v>
                </c:pt>
                <c:pt idx="1020">
                  <c:v>9636</c:v>
                </c:pt>
                <c:pt idx="1021">
                  <c:v>9696</c:v>
                </c:pt>
                <c:pt idx="1022">
                  <c:v>9719.1999999999989</c:v>
                </c:pt>
                <c:pt idx="1023">
                  <c:v>9700.7999999999993</c:v>
                </c:pt>
                <c:pt idx="1024">
                  <c:v>9643.2000000000007</c:v>
                </c:pt>
                <c:pt idx="1025">
                  <c:v>9542.4000000000015</c:v>
                </c:pt>
                <c:pt idx="1026">
                  <c:v>9398.4</c:v>
                </c:pt>
                <c:pt idx="1027">
                  <c:v>9223.2000000000007</c:v>
                </c:pt>
                <c:pt idx="1028">
                  <c:v>9003.1999999999989</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3071.2</c:v>
                </c:pt>
                <c:pt idx="1065">
                  <c:v>6708.7999999999993</c:v>
                </c:pt>
                <c:pt idx="1066">
                  <c:v>6862.4</c:v>
                </c:pt>
                <c:pt idx="1067">
                  <c:v>6988.8</c:v>
                </c:pt>
                <c:pt idx="1068">
                  <c:v>7088.8</c:v>
                </c:pt>
                <c:pt idx="1069">
                  <c:v>7156.8</c:v>
                </c:pt>
                <c:pt idx="1070">
                  <c:v>7195.9999999999991</c:v>
                </c:pt>
                <c:pt idx="1071">
                  <c:v>7206.4</c:v>
                </c:pt>
                <c:pt idx="1072">
                  <c:v>7186.4000000000005</c:v>
                </c:pt>
                <c:pt idx="1073">
                  <c:v>7131.2</c:v>
                </c:pt>
                <c:pt idx="1074">
                  <c:v>7056.8</c:v>
                </c:pt>
                <c:pt idx="1075">
                  <c:v>6948.8</c:v>
                </c:pt>
                <c:pt idx="1076">
                  <c:v>6808.7999999999993</c:v>
                </c:pt>
                <c:pt idx="1077">
                  <c:v>6641.5999999999995</c:v>
                </c:pt>
                <c:pt idx="1078">
                  <c:v>6446.4</c:v>
                </c:pt>
                <c:pt idx="1079">
                  <c:v>6223.2</c:v>
                </c:pt>
                <c:pt idx="1080">
                  <c:v>5973.5999999999995</c:v>
                </c:pt>
                <c:pt idx="1081">
                  <c:v>5701.5999999999995</c:v>
                </c:pt>
                <c:pt idx="1082">
                  <c:v>5396.8</c:v>
                </c:pt>
                <c:pt idx="1083">
                  <c:v>5080</c:v>
                </c:pt>
                <c:pt idx="1084">
                  <c:v>4742.3999999999996</c:v>
                </c:pt>
                <c:pt idx="1085">
                  <c:v>4375.2</c:v>
                </c:pt>
                <c:pt idx="1086">
                  <c:v>3994.4</c:v>
                </c:pt>
                <c:pt idx="1087">
                  <c:v>3601.6</c:v>
                </c:pt>
                <c:pt idx="1088">
                  <c:v>3189.6</c:v>
                </c:pt>
                <c:pt idx="1089">
                  <c:v>2764</c:v>
                </c:pt>
                <c:pt idx="1090">
                  <c:v>2327.1999999999998</c:v>
                </c:pt>
                <c:pt idx="1091">
                  <c:v>1883.2</c:v>
                </c:pt>
                <c:pt idx="1092">
                  <c:v>1429.6</c:v>
                </c:pt>
                <c:pt idx="1093">
                  <c:v>973.6</c:v>
                </c:pt>
                <c:pt idx="1094">
                  <c:v>704.8</c:v>
                </c:pt>
                <c:pt idx="1095">
                  <c:v>666.4</c:v>
                </c:pt>
                <c:pt idx="1096">
                  <c:v>824.8</c:v>
                </c:pt>
                <c:pt idx="1097">
                  <c:v>1454.4</c:v>
                </c:pt>
                <c:pt idx="1098">
                  <c:v>2072</c:v>
                </c:pt>
                <c:pt idx="1099">
                  <c:v>2681.6</c:v>
                </c:pt>
                <c:pt idx="1100">
                  <c:v>3284.0000000000005</c:v>
                </c:pt>
                <c:pt idx="1101">
                  <c:v>3867.2</c:v>
                </c:pt>
                <c:pt idx="1102">
                  <c:v>4440.8</c:v>
                </c:pt>
                <c:pt idx="1103">
                  <c:v>4989.6000000000004</c:v>
                </c:pt>
                <c:pt idx="1104">
                  <c:v>5522.4</c:v>
                </c:pt>
                <c:pt idx="1105">
                  <c:v>6031.2</c:v>
                </c:pt>
                <c:pt idx="1106">
                  <c:v>6514.4000000000005</c:v>
                </c:pt>
                <c:pt idx="1107">
                  <c:v>6966.4000000000005</c:v>
                </c:pt>
                <c:pt idx="1108">
                  <c:v>7387.2</c:v>
                </c:pt>
                <c:pt idx="1109">
                  <c:v>7786.4000000000005</c:v>
                </c:pt>
                <c:pt idx="1110">
                  <c:v>8149.5999999999995</c:v>
                </c:pt>
                <c:pt idx="1111">
                  <c:v>8474.4</c:v>
                </c:pt>
                <c:pt idx="1112">
                  <c:v>8764</c:v>
                </c:pt>
                <c:pt idx="1113">
                  <c:v>9018.4</c:v>
                </c:pt>
                <c:pt idx="1114">
                  <c:v>9237.6</c:v>
                </c:pt>
                <c:pt idx="1115">
                  <c:v>9415.2000000000007</c:v>
                </c:pt>
                <c:pt idx="1116">
                  <c:v>9552.8000000000011</c:v>
                </c:pt>
                <c:pt idx="1117">
                  <c:v>9648.7999999999993</c:v>
                </c:pt>
                <c:pt idx="1118">
                  <c:v>9706.4</c:v>
                </c:pt>
                <c:pt idx="1119">
                  <c:v>9720</c:v>
                </c:pt>
                <c:pt idx="1120">
                  <c:v>9691.2000000000007</c:v>
                </c:pt>
                <c:pt idx="1121">
                  <c:v>9626.4</c:v>
                </c:pt>
                <c:pt idx="1122">
                  <c:v>9518.4</c:v>
                </c:pt>
                <c:pt idx="1123">
                  <c:v>9369.6</c:v>
                </c:pt>
                <c:pt idx="1124">
                  <c:v>9184</c:v>
                </c:pt>
                <c:pt idx="1125">
                  <c:v>8964.7999999999993</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6561.6</c:v>
                </c:pt>
                <c:pt idx="1162">
                  <c:v>6740.0000000000009</c:v>
                </c:pt>
                <c:pt idx="1163">
                  <c:v>6890.4</c:v>
                </c:pt>
                <c:pt idx="1164">
                  <c:v>7011.2</c:v>
                </c:pt>
                <c:pt idx="1165">
                  <c:v>7104.0000000000009</c:v>
                </c:pt>
                <c:pt idx="1166">
                  <c:v>7165.6</c:v>
                </c:pt>
                <c:pt idx="1167">
                  <c:v>7203.2</c:v>
                </c:pt>
                <c:pt idx="1168">
                  <c:v>7204.8</c:v>
                </c:pt>
                <c:pt idx="1169">
                  <c:v>7178.4000000000005</c:v>
                </c:pt>
                <c:pt idx="1170">
                  <c:v>7119.1999999999989</c:v>
                </c:pt>
                <c:pt idx="1171">
                  <c:v>7037.6</c:v>
                </c:pt>
                <c:pt idx="1172">
                  <c:v>6922.4000000000005</c:v>
                </c:pt>
                <c:pt idx="1173">
                  <c:v>6780.8000000000011</c:v>
                </c:pt>
                <c:pt idx="1174">
                  <c:v>6606.4</c:v>
                </c:pt>
                <c:pt idx="1175">
                  <c:v>6404.8</c:v>
                </c:pt>
                <c:pt idx="1176">
                  <c:v>6177.6</c:v>
                </c:pt>
                <c:pt idx="1177">
                  <c:v>5924</c:v>
                </c:pt>
                <c:pt idx="1178">
                  <c:v>5648.8</c:v>
                </c:pt>
                <c:pt idx="1179">
                  <c:v>5340</c:v>
                </c:pt>
                <c:pt idx="1180">
                  <c:v>5014.3999999999996</c:v>
                </c:pt>
                <c:pt idx="1181">
                  <c:v>4671.2000000000007</c:v>
                </c:pt>
                <c:pt idx="1182">
                  <c:v>4305.5999999999995</c:v>
                </c:pt>
                <c:pt idx="1183">
                  <c:v>3922.3999999999996</c:v>
                </c:pt>
                <c:pt idx="1184">
                  <c:v>3519.2</c:v>
                </c:pt>
                <c:pt idx="1185">
                  <c:v>3108.8</c:v>
                </c:pt>
                <c:pt idx="1186">
                  <c:v>2678.4</c:v>
                </c:pt>
                <c:pt idx="1187">
                  <c:v>2242.4</c:v>
                </c:pt>
                <c:pt idx="1188">
                  <c:v>1795.2000000000003</c:v>
                </c:pt>
                <c:pt idx="1189">
                  <c:v>1343.2</c:v>
                </c:pt>
                <c:pt idx="1190">
                  <c:v>882.4</c:v>
                </c:pt>
                <c:pt idx="1191">
                  <c:v>696</c:v>
                </c:pt>
                <c:pt idx="1192">
                  <c:v>659.19999999999993</c:v>
                </c:pt>
                <c:pt idx="1193">
                  <c:v>945.59999999999991</c:v>
                </c:pt>
                <c:pt idx="1194">
                  <c:v>1569.6</c:v>
                </c:pt>
                <c:pt idx="1195">
                  <c:v>2190.4</c:v>
                </c:pt>
                <c:pt idx="1196">
                  <c:v>2801.6</c:v>
                </c:pt>
                <c:pt idx="1197">
                  <c:v>3398.4</c:v>
                </c:pt>
                <c:pt idx="1198">
                  <c:v>3979.2000000000003</c:v>
                </c:pt>
                <c:pt idx="1199">
                  <c:v>4548</c:v>
                </c:pt>
                <c:pt idx="1200">
                  <c:v>5095.2</c:v>
                </c:pt>
                <c:pt idx="1201">
                  <c:v>5622.4</c:v>
                </c:pt>
                <c:pt idx="1202">
                  <c:v>6120.8</c:v>
                </c:pt>
                <c:pt idx="1203">
                  <c:v>6601.6</c:v>
                </c:pt>
                <c:pt idx="1204">
                  <c:v>7052</c:v>
                </c:pt>
                <c:pt idx="1205">
                  <c:v>7471.2000000000007</c:v>
                </c:pt>
                <c:pt idx="1206">
                  <c:v>7858.4000000000005</c:v>
                </c:pt>
                <c:pt idx="1207">
                  <c:v>8217.6</c:v>
                </c:pt>
                <c:pt idx="1208">
                  <c:v>8533.6</c:v>
                </c:pt>
                <c:pt idx="1209">
                  <c:v>8818.4</c:v>
                </c:pt>
                <c:pt idx="1210">
                  <c:v>9064</c:v>
                </c:pt>
                <c:pt idx="1211">
                  <c:v>9279.2000000000007</c:v>
                </c:pt>
                <c:pt idx="1212">
                  <c:v>9444</c:v>
                </c:pt>
                <c:pt idx="1213">
                  <c:v>9571.2000000000007</c:v>
                </c:pt>
                <c:pt idx="1214">
                  <c:v>9663.2000000000007</c:v>
                </c:pt>
                <c:pt idx="1215">
                  <c:v>9718.4</c:v>
                </c:pt>
                <c:pt idx="1216">
                  <c:v>9720.7999999999993</c:v>
                </c:pt>
                <c:pt idx="1217">
                  <c:v>9684.7999999999993</c:v>
                </c:pt>
                <c:pt idx="1218">
                  <c:v>9611.1999999999989</c:v>
                </c:pt>
                <c:pt idx="1219">
                  <c:v>9494.4</c:v>
                </c:pt>
                <c:pt idx="1220">
                  <c:v>9342.4000000000015</c:v>
                </c:pt>
                <c:pt idx="1221">
                  <c:v>9143.2000000000007</c:v>
                </c:pt>
                <c:pt idx="1222">
                  <c:v>8908</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6595.9999999999991</c:v>
                </c:pt>
                <c:pt idx="1259">
                  <c:v>6772</c:v>
                </c:pt>
                <c:pt idx="1260">
                  <c:v>6914.4000000000005</c:v>
                </c:pt>
                <c:pt idx="1261">
                  <c:v>7028.7999999999993</c:v>
                </c:pt>
                <c:pt idx="1262">
                  <c:v>7116</c:v>
                </c:pt>
                <c:pt idx="1263">
                  <c:v>7174.4</c:v>
                </c:pt>
                <c:pt idx="1264">
                  <c:v>7204.0000000000009</c:v>
                </c:pt>
                <c:pt idx="1265">
                  <c:v>7204.0000000000009</c:v>
                </c:pt>
                <c:pt idx="1266">
                  <c:v>7169.5999999999995</c:v>
                </c:pt>
                <c:pt idx="1267">
                  <c:v>7107.2000000000007</c:v>
                </c:pt>
                <c:pt idx="1268">
                  <c:v>7016.8000000000011</c:v>
                </c:pt>
                <c:pt idx="1269">
                  <c:v>6898.4</c:v>
                </c:pt>
                <c:pt idx="1270">
                  <c:v>6747.2</c:v>
                </c:pt>
                <c:pt idx="1271">
                  <c:v>6572</c:v>
                </c:pt>
                <c:pt idx="1272">
                  <c:v>6361.6</c:v>
                </c:pt>
                <c:pt idx="1273">
                  <c:v>6131.2</c:v>
                </c:pt>
                <c:pt idx="1274">
                  <c:v>5872</c:v>
                </c:pt>
                <c:pt idx="1275">
                  <c:v>5584.8</c:v>
                </c:pt>
                <c:pt idx="1276">
                  <c:v>5282.4</c:v>
                </c:pt>
                <c:pt idx="1277">
                  <c:v>4951.2</c:v>
                </c:pt>
                <c:pt idx="1278">
                  <c:v>4604</c:v>
                </c:pt>
                <c:pt idx="1279">
                  <c:v>4233.5999999999995</c:v>
                </c:pt>
                <c:pt idx="1280">
                  <c:v>3844.8</c:v>
                </c:pt>
                <c:pt idx="1281">
                  <c:v>3440.8</c:v>
                </c:pt>
                <c:pt idx="1282">
                  <c:v>3027.2</c:v>
                </c:pt>
                <c:pt idx="1283">
                  <c:v>2591.1999999999998</c:v>
                </c:pt>
                <c:pt idx="1284">
                  <c:v>2153.6000000000004</c:v>
                </c:pt>
                <c:pt idx="1285">
                  <c:v>1708.8000000000002</c:v>
                </c:pt>
                <c:pt idx="1286">
                  <c:v>1256.8</c:v>
                </c:pt>
                <c:pt idx="1287">
                  <c:v>795.2</c:v>
                </c:pt>
                <c:pt idx="1288">
                  <c:v>691.2</c:v>
                </c:pt>
                <c:pt idx="1289">
                  <c:v>650.4</c:v>
                </c:pt>
                <c:pt idx="1290">
                  <c:v>1067.2</c:v>
                </c:pt>
                <c:pt idx="1291">
                  <c:v>1693.6</c:v>
                </c:pt>
                <c:pt idx="1292">
                  <c:v>2307.1999999999998</c:v>
                </c:pt>
                <c:pt idx="1293">
                  <c:v>2913.6</c:v>
                </c:pt>
                <c:pt idx="1294">
                  <c:v>3504</c:v>
                </c:pt>
                <c:pt idx="1295">
                  <c:v>4092.7999999999997</c:v>
                </c:pt>
                <c:pt idx="1296">
                  <c:v>4655.2</c:v>
                </c:pt>
                <c:pt idx="1297">
                  <c:v>5198.4000000000005</c:v>
                </c:pt>
                <c:pt idx="1298">
                  <c:v>5720.8</c:v>
                </c:pt>
                <c:pt idx="1299">
                  <c:v>6221.6</c:v>
                </c:pt>
                <c:pt idx="1300">
                  <c:v>6691.2000000000007</c:v>
                </c:pt>
                <c:pt idx="1301">
                  <c:v>7136</c:v>
                </c:pt>
                <c:pt idx="1302">
                  <c:v>7548</c:v>
                </c:pt>
                <c:pt idx="1303">
                  <c:v>7931.2</c:v>
                </c:pt>
                <c:pt idx="1304">
                  <c:v>8277.6</c:v>
                </c:pt>
                <c:pt idx="1305">
                  <c:v>8591.2000000000007</c:v>
                </c:pt>
                <c:pt idx="1306">
                  <c:v>8872.7999999999993</c:v>
                </c:pt>
                <c:pt idx="1307">
                  <c:v>9108</c:v>
                </c:pt>
                <c:pt idx="1308">
                  <c:v>9309.6</c:v>
                </c:pt>
                <c:pt idx="1309">
                  <c:v>9472.7999999999993</c:v>
                </c:pt>
                <c:pt idx="1310">
                  <c:v>9592</c:v>
                </c:pt>
                <c:pt idx="1311">
                  <c:v>9672.7999999999993</c:v>
                </c:pt>
                <c:pt idx="1312">
                  <c:v>9714.4000000000015</c:v>
                </c:pt>
                <c:pt idx="1313">
                  <c:v>9714.4000000000015</c:v>
                </c:pt>
                <c:pt idx="1314">
                  <c:v>9673.6</c:v>
                </c:pt>
                <c:pt idx="1315">
                  <c:v>9586.4</c:v>
                </c:pt>
                <c:pt idx="1316">
                  <c:v>9467.1999999999989</c:v>
                </c:pt>
                <c:pt idx="1317">
                  <c:v>9300.7999999999993</c:v>
                </c:pt>
                <c:pt idx="1318">
                  <c:v>9103.1999999999989</c:v>
                </c:pt>
                <c:pt idx="1319">
                  <c:v>8862.4</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6642.4000000000005</c:v>
                </c:pt>
                <c:pt idx="1356">
                  <c:v>6800.7999999999993</c:v>
                </c:pt>
                <c:pt idx="1357">
                  <c:v>6939.2</c:v>
                </c:pt>
                <c:pt idx="1358">
                  <c:v>7048</c:v>
                </c:pt>
                <c:pt idx="1359">
                  <c:v>7133.5999999999995</c:v>
                </c:pt>
                <c:pt idx="1360">
                  <c:v>7184.8</c:v>
                </c:pt>
                <c:pt idx="1361">
                  <c:v>7204.0000000000009</c:v>
                </c:pt>
                <c:pt idx="1362">
                  <c:v>7197.6</c:v>
                </c:pt>
                <c:pt idx="1363">
                  <c:v>7161.6</c:v>
                </c:pt>
                <c:pt idx="1364">
                  <c:v>7093.6</c:v>
                </c:pt>
                <c:pt idx="1365">
                  <c:v>6998.4</c:v>
                </c:pt>
                <c:pt idx="1366">
                  <c:v>6871.2000000000007</c:v>
                </c:pt>
                <c:pt idx="1367">
                  <c:v>6714.4000000000005</c:v>
                </c:pt>
                <c:pt idx="1368">
                  <c:v>6529.6</c:v>
                </c:pt>
                <c:pt idx="1369">
                  <c:v>6320.8</c:v>
                </c:pt>
                <c:pt idx="1370">
                  <c:v>6080.8</c:v>
                </c:pt>
                <c:pt idx="1371">
                  <c:v>5818.4</c:v>
                </c:pt>
                <c:pt idx="1372">
                  <c:v>5538.4</c:v>
                </c:pt>
                <c:pt idx="1373">
                  <c:v>5220</c:v>
                </c:pt>
                <c:pt idx="1374">
                  <c:v>4885.6000000000004</c:v>
                </c:pt>
                <c:pt idx="1375">
                  <c:v>4529.6000000000004</c:v>
                </c:pt>
                <c:pt idx="1376">
                  <c:v>4159.2</c:v>
                </c:pt>
                <c:pt idx="1377">
                  <c:v>3767.2</c:v>
                </c:pt>
                <c:pt idx="1378">
                  <c:v>3364.8</c:v>
                </c:pt>
                <c:pt idx="1379">
                  <c:v>2944</c:v>
                </c:pt>
                <c:pt idx="1380">
                  <c:v>2512</c:v>
                </c:pt>
                <c:pt idx="1381">
                  <c:v>2072.8000000000002</c:v>
                </c:pt>
                <c:pt idx="1382">
                  <c:v>1621.6000000000001</c:v>
                </c:pt>
                <c:pt idx="1383">
                  <c:v>1167.2</c:v>
                </c:pt>
                <c:pt idx="1384">
                  <c:v>712.8</c:v>
                </c:pt>
                <c:pt idx="1385">
                  <c:v>681.6</c:v>
                </c:pt>
                <c:pt idx="1386">
                  <c:v>642.40000000000009</c:v>
                </c:pt>
                <c:pt idx="1387">
                  <c:v>1188</c:v>
                </c:pt>
                <c:pt idx="1388">
                  <c:v>1810.3999999999999</c:v>
                </c:pt>
                <c:pt idx="1389">
                  <c:v>2425.6</c:v>
                </c:pt>
                <c:pt idx="1390">
                  <c:v>3031.2000000000003</c:v>
                </c:pt>
                <c:pt idx="1391">
                  <c:v>3623.2</c:v>
                </c:pt>
                <c:pt idx="1392">
                  <c:v>4202.3999999999996</c:v>
                </c:pt>
                <c:pt idx="1393">
                  <c:v>4760.7999999999993</c:v>
                </c:pt>
                <c:pt idx="1394">
                  <c:v>5300</c:v>
                </c:pt>
                <c:pt idx="1395">
                  <c:v>5819.2</c:v>
                </c:pt>
                <c:pt idx="1396">
                  <c:v>6316</c:v>
                </c:pt>
                <c:pt idx="1397">
                  <c:v>6779.2</c:v>
                </c:pt>
                <c:pt idx="1398">
                  <c:v>7215.2</c:v>
                </c:pt>
                <c:pt idx="1399">
                  <c:v>7625.6</c:v>
                </c:pt>
                <c:pt idx="1400">
                  <c:v>7998.4</c:v>
                </c:pt>
                <c:pt idx="1401">
                  <c:v>8342.4000000000015</c:v>
                </c:pt>
                <c:pt idx="1402">
                  <c:v>8648</c:v>
                </c:pt>
                <c:pt idx="1403">
                  <c:v>8917.6</c:v>
                </c:pt>
                <c:pt idx="1404">
                  <c:v>9150.4</c:v>
                </c:pt>
                <c:pt idx="1405">
                  <c:v>9347.1999999999989</c:v>
                </c:pt>
                <c:pt idx="1406">
                  <c:v>9496.8000000000011</c:v>
                </c:pt>
                <c:pt idx="1407">
                  <c:v>9612.7999999999993</c:v>
                </c:pt>
                <c:pt idx="1408">
                  <c:v>9682.4</c:v>
                </c:pt>
                <c:pt idx="1409">
                  <c:v>9718.4</c:v>
                </c:pt>
                <c:pt idx="1410">
                  <c:v>9710.4</c:v>
                </c:pt>
                <c:pt idx="1411">
                  <c:v>9657.5999999999985</c:v>
                </c:pt>
                <c:pt idx="1412">
                  <c:v>9562.4</c:v>
                </c:pt>
                <c:pt idx="1413">
                  <c:v>9436.7999999999993</c:v>
                </c:pt>
                <c:pt idx="1414">
                  <c:v>9267.1999999999989</c:v>
                </c:pt>
                <c:pt idx="1415">
                  <c:v>9058.4</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numCache>
            </c:numRef>
          </c:val>
          <c:smooth val="0"/>
          <c:extLst>
            <c:ext xmlns:c16="http://schemas.microsoft.com/office/drawing/2014/chart" uri="{C3380CC4-5D6E-409C-BE32-E72D297353CC}">
              <c16:uniqueId val="{00000001-6F83-4995-B90C-EAEAD240276A}"/>
            </c:ext>
          </c:extLst>
        </c:ser>
        <c:dLbls>
          <c:showLegendKey val="0"/>
          <c:showVal val="0"/>
          <c:showCatName val="0"/>
          <c:showSerName val="0"/>
          <c:showPercent val="0"/>
          <c:showBubbleSize val="0"/>
        </c:dLbls>
        <c:smooth val="0"/>
        <c:axId val="375687687"/>
        <c:axId val="104169991"/>
      </c:lineChart>
      <c:catAx>
        <c:axId val="3756876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69991"/>
        <c:crosses val="autoZero"/>
        <c:auto val="1"/>
        <c:lblAlgn val="ctr"/>
        <c:lblOffset val="100"/>
        <c:noMultiLvlLbl val="0"/>
      </c:catAx>
      <c:valAx>
        <c:axId val="104169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687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Battery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'Power plot - Deorbit'!$F$1</c:f>
              <c:strCache>
                <c:ptCount val="1"/>
                <c:pt idx="0">
                  <c:v>Battery capacity
(mWh)</c:v>
                </c:pt>
              </c:strCache>
            </c:strRef>
          </c:tx>
          <c:spPr>
            <a:ln w="28575" cap="rnd">
              <a:solidFill>
                <a:schemeClr val="accent1"/>
              </a:solidFill>
              <a:round/>
            </a:ln>
            <a:effectLst/>
          </c:spPr>
          <c:marker>
            <c:symbol val="none"/>
          </c:marker>
          <c:val>
            <c:numRef>
              <c:f>'Power plot - Deorbit'!$F$2:$F$1442</c:f>
              <c:numCache>
                <c:formatCode>General</c:formatCode>
                <c:ptCount val="1441"/>
                <c:pt idx="0" formatCode="0.00">
                  <c:v>42000</c:v>
                </c:pt>
                <c:pt idx="1">
                  <c:v>41957.168333333335</c:v>
                </c:pt>
                <c:pt idx="2">
                  <c:v>41916.963333333333</c:v>
                </c:pt>
                <c:pt idx="3">
                  <c:v>41970.61</c:v>
                </c:pt>
                <c:pt idx="4">
                  <c:v>42000</c:v>
                </c:pt>
                <c:pt idx="5">
                  <c:v>42000</c:v>
                </c:pt>
                <c:pt idx="6">
                  <c:v>42000</c:v>
                </c:pt>
                <c:pt idx="7">
                  <c:v>42000</c:v>
                </c:pt>
                <c:pt idx="8">
                  <c:v>42000</c:v>
                </c:pt>
                <c:pt idx="9">
                  <c:v>42000</c:v>
                </c:pt>
                <c:pt idx="10">
                  <c:v>42000</c:v>
                </c:pt>
                <c:pt idx="11">
                  <c:v>42000</c:v>
                </c:pt>
                <c:pt idx="12">
                  <c:v>42000</c:v>
                </c:pt>
                <c:pt idx="13">
                  <c:v>42000</c:v>
                </c:pt>
                <c:pt idx="14">
                  <c:v>42000</c:v>
                </c:pt>
                <c:pt idx="15">
                  <c:v>42000</c:v>
                </c:pt>
                <c:pt idx="16">
                  <c:v>42000</c:v>
                </c:pt>
                <c:pt idx="17">
                  <c:v>42000</c:v>
                </c:pt>
                <c:pt idx="18">
                  <c:v>42000</c:v>
                </c:pt>
                <c:pt idx="19">
                  <c:v>42000</c:v>
                </c:pt>
                <c:pt idx="20">
                  <c:v>42000</c:v>
                </c:pt>
                <c:pt idx="21">
                  <c:v>42000</c:v>
                </c:pt>
                <c:pt idx="22">
                  <c:v>42000</c:v>
                </c:pt>
                <c:pt idx="23">
                  <c:v>42000</c:v>
                </c:pt>
                <c:pt idx="24">
                  <c:v>42000</c:v>
                </c:pt>
                <c:pt idx="25">
                  <c:v>42000</c:v>
                </c:pt>
                <c:pt idx="26">
                  <c:v>41995.368333333332</c:v>
                </c:pt>
                <c:pt idx="27">
                  <c:v>41983.31</c:v>
                </c:pt>
                <c:pt idx="28">
                  <c:v>41963.731666666667</c:v>
                </c:pt>
                <c:pt idx="29">
                  <c:v>41936.54</c:v>
                </c:pt>
                <c:pt idx="30">
                  <c:v>41904.014999999999</c:v>
                </c:pt>
                <c:pt idx="31">
                  <c:v>41870.863333333335</c:v>
                </c:pt>
                <c:pt idx="32">
                  <c:v>41839.125</c:v>
                </c:pt>
                <c:pt idx="33">
                  <c:v>41817.839999999997</c:v>
                </c:pt>
                <c:pt idx="34">
                  <c:v>41806.861666666664</c:v>
                </c:pt>
                <c:pt idx="35">
                  <c:v>41806.11</c:v>
                </c:pt>
                <c:pt idx="36">
                  <c:v>41815.371666666666</c:v>
                </c:pt>
                <c:pt idx="37">
                  <c:v>41834.513333333336</c:v>
                </c:pt>
                <c:pt idx="38">
                  <c:v>41863.121666666666</c:v>
                </c:pt>
                <c:pt idx="39">
                  <c:v>41901.050000000003</c:v>
                </c:pt>
                <c:pt idx="40">
                  <c:v>41947.805</c:v>
                </c:pt>
                <c:pt idx="41">
                  <c:v>42000</c:v>
                </c:pt>
                <c:pt idx="42">
                  <c:v>42000</c:v>
                </c:pt>
                <c:pt idx="43">
                  <c:v>42000</c:v>
                </c:pt>
                <c:pt idx="44">
                  <c:v>42000</c:v>
                </c:pt>
                <c:pt idx="45">
                  <c:v>42000</c:v>
                </c:pt>
                <c:pt idx="46">
                  <c:v>42000</c:v>
                </c:pt>
                <c:pt idx="47">
                  <c:v>42000</c:v>
                </c:pt>
                <c:pt idx="48">
                  <c:v>42000</c:v>
                </c:pt>
                <c:pt idx="49">
                  <c:v>42000</c:v>
                </c:pt>
                <c:pt idx="50">
                  <c:v>42000</c:v>
                </c:pt>
                <c:pt idx="51">
                  <c:v>42000</c:v>
                </c:pt>
                <c:pt idx="52">
                  <c:v>42000</c:v>
                </c:pt>
                <c:pt idx="53">
                  <c:v>42000</c:v>
                </c:pt>
                <c:pt idx="54">
                  <c:v>42000</c:v>
                </c:pt>
                <c:pt idx="55">
                  <c:v>42000</c:v>
                </c:pt>
                <c:pt idx="56">
                  <c:v>42000</c:v>
                </c:pt>
                <c:pt idx="57">
                  <c:v>42000</c:v>
                </c:pt>
                <c:pt idx="58">
                  <c:v>42000</c:v>
                </c:pt>
                <c:pt idx="59">
                  <c:v>42000</c:v>
                </c:pt>
                <c:pt idx="60">
                  <c:v>42000</c:v>
                </c:pt>
                <c:pt idx="61">
                  <c:v>42000</c:v>
                </c:pt>
                <c:pt idx="62">
                  <c:v>41955.728333333333</c:v>
                </c:pt>
                <c:pt idx="63">
                  <c:v>41911.456666666665</c:v>
                </c:pt>
                <c:pt idx="64">
                  <c:v>41867.184999999998</c:v>
                </c:pt>
                <c:pt idx="65">
                  <c:v>41822.91333333333</c:v>
                </c:pt>
                <c:pt idx="66">
                  <c:v>41778.641666666663</c:v>
                </c:pt>
                <c:pt idx="67">
                  <c:v>41734.369999999995</c:v>
                </c:pt>
                <c:pt idx="68">
                  <c:v>41690.098333333328</c:v>
                </c:pt>
                <c:pt idx="69">
                  <c:v>41645.82666666666</c:v>
                </c:pt>
                <c:pt idx="70">
                  <c:v>41601.554999999993</c:v>
                </c:pt>
                <c:pt idx="71">
                  <c:v>41557.283333333326</c:v>
                </c:pt>
                <c:pt idx="72">
                  <c:v>41513.011666666658</c:v>
                </c:pt>
                <c:pt idx="73">
                  <c:v>41468.739999999991</c:v>
                </c:pt>
                <c:pt idx="74">
                  <c:v>41424.468333333323</c:v>
                </c:pt>
                <c:pt idx="75">
                  <c:v>41380.196666666656</c:v>
                </c:pt>
                <c:pt idx="76">
                  <c:v>41335.924999999988</c:v>
                </c:pt>
                <c:pt idx="77">
                  <c:v>41291.653333333321</c:v>
                </c:pt>
                <c:pt idx="78">
                  <c:v>41247.381666666653</c:v>
                </c:pt>
                <c:pt idx="79">
                  <c:v>41203.109999999986</c:v>
                </c:pt>
                <c:pt idx="80">
                  <c:v>41158.838333333319</c:v>
                </c:pt>
                <c:pt idx="81">
                  <c:v>41114.566666666651</c:v>
                </c:pt>
                <c:pt idx="82">
                  <c:v>41070.294999999984</c:v>
                </c:pt>
                <c:pt idx="83">
                  <c:v>41026.023333333316</c:v>
                </c:pt>
                <c:pt idx="84">
                  <c:v>40981.751666666649</c:v>
                </c:pt>
                <c:pt idx="85">
                  <c:v>40937.479999999981</c:v>
                </c:pt>
                <c:pt idx="86">
                  <c:v>40893.208333333314</c:v>
                </c:pt>
                <c:pt idx="87">
                  <c:v>40848.936666666646</c:v>
                </c:pt>
                <c:pt idx="88">
                  <c:v>40804.664999999979</c:v>
                </c:pt>
                <c:pt idx="89">
                  <c:v>40760.393333333312</c:v>
                </c:pt>
                <c:pt idx="90">
                  <c:v>40716.121666666644</c:v>
                </c:pt>
                <c:pt idx="91">
                  <c:v>40671.849999999977</c:v>
                </c:pt>
                <c:pt idx="92">
                  <c:v>40627.578333333309</c:v>
                </c:pt>
                <c:pt idx="93">
                  <c:v>40583.306666666642</c:v>
                </c:pt>
                <c:pt idx="94">
                  <c:v>40539.034999999974</c:v>
                </c:pt>
                <c:pt idx="95">
                  <c:v>40494.763333333307</c:v>
                </c:pt>
                <c:pt idx="96">
                  <c:v>40450.49166666664</c:v>
                </c:pt>
                <c:pt idx="97">
                  <c:v>40515.219999999972</c:v>
                </c:pt>
                <c:pt idx="98">
                  <c:v>40582.934999999969</c:v>
                </c:pt>
                <c:pt idx="99">
                  <c:v>40653.196666666634</c:v>
                </c:pt>
                <c:pt idx="100">
                  <c:v>40725.538333333301</c:v>
                </c:pt>
                <c:pt idx="101">
                  <c:v>40799.479999999967</c:v>
                </c:pt>
                <c:pt idx="102">
                  <c:v>40874.554999999964</c:v>
                </c:pt>
                <c:pt idx="103">
                  <c:v>40950.229999999967</c:v>
                </c:pt>
                <c:pt idx="104">
                  <c:v>41026.05166666663</c:v>
                </c:pt>
                <c:pt idx="105">
                  <c:v>41101.486666666628</c:v>
                </c:pt>
                <c:pt idx="106">
                  <c:v>41176.054999999964</c:v>
                </c:pt>
                <c:pt idx="107">
                  <c:v>41249.303333333301</c:v>
                </c:pt>
                <c:pt idx="108">
                  <c:v>41320.658333333304</c:v>
                </c:pt>
                <c:pt idx="109">
                  <c:v>41389.679999999971</c:v>
                </c:pt>
                <c:pt idx="110">
                  <c:v>41455.83499999997</c:v>
                </c:pt>
                <c:pt idx="111">
                  <c:v>41518.723333333306</c:v>
                </c:pt>
                <c:pt idx="112">
                  <c:v>41577.864999999976</c:v>
                </c:pt>
                <c:pt idx="113">
                  <c:v>41632.819999999978</c:v>
                </c:pt>
                <c:pt idx="114">
                  <c:v>41683.18833333331</c:v>
                </c:pt>
                <c:pt idx="115">
                  <c:v>41728.529999999977</c:v>
                </c:pt>
                <c:pt idx="116">
                  <c:v>41768.511666666644</c:v>
                </c:pt>
                <c:pt idx="117">
                  <c:v>41802.773333333309</c:v>
                </c:pt>
                <c:pt idx="118">
                  <c:v>41830.968333333309</c:v>
                </c:pt>
                <c:pt idx="119">
                  <c:v>41852.789999999972</c:v>
                </c:pt>
                <c:pt idx="120">
                  <c:v>41867.971666666635</c:v>
                </c:pt>
                <c:pt idx="121">
                  <c:v>41876.299999999967</c:v>
                </c:pt>
                <c:pt idx="122">
                  <c:v>41877.494999999966</c:v>
                </c:pt>
                <c:pt idx="123">
                  <c:v>41871.423333333303</c:v>
                </c:pt>
                <c:pt idx="124">
                  <c:v>41857.978333333303</c:v>
                </c:pt>
                <c:pt idx="125">
                  <c:v>41836.986666666635</c:v>
                </c:pt>
                <c:pt idx="126">
                  <c:v>41808.341666666638</c:v>
                </c:pt>
                <c:pt idx="127">
                  <c:v>41775.683333333305</c:v>
                </c:pt>
                <c:pt idx="128">
                  <c:v>41742.398333333302</c:v>
                </c:pt>
                <c:pt idx="129">
                  <c:v>41712.659999999967</c:v>
                </c:pt>
                <c:pt idx="130">
                  <c:v>41693.374999999964</c:v>
                </c:pt>
                <c:pt idx="131">
                  <c:v>41684.396666666631</c:v>
                </c:pt>
                <c:pt idx="132">
                  <c:v>41685.591666666631</c:v>
                </c:pt>
                <c:pt idx="133">
                  <c:v>41696.759999999966</c:v>
                </c:pt>
                <c:pt idx="134">
                  <c:v>41717.794999999969</c:v>
                </c:pt>
                <c:pt idx="135">
                  <c:v>41748.203333333302</c:v>
                </c:pt>
                <c:pt idx="136">
                  <c:v>41787.784999999967</c:v>
                </c:pt>
                <c:pt idx="137">
                  <c:v>41836.233333333301</c:v>
                </c:pt>
                <c:pt idx="138">
                  <c:v>41893.081666666636</c:v>
                </c:pt>
                <c:pt idx="139">
                  <c:v>41957.956666666636</c:v>
                </c:pt>
                <c:pt idx="140">
                  <c:v>42000</c:v>
                </c:pt>
                <c:pt idx="141">
                  <c:v>42000</c:v>
                </c:pt>
                <c:pt idx="142">
                  <c:v>42000</c:v>
                </c:pt>
                <c:pt idx="143">
                  <c:v>42000</c:v>
                </c:pt>
                <c:pt idx="144">
                  <c:v>42000</c:v>
                </c:pt>
                <c:pt idx="145">
                  <c:v>42000</c:v>
                </c:pt>
                <c:pt idx="146">
                  <c:v>42000</c:v>
                </c:pt>
                <c:pt idx="147">
                  <c:v>42000</c:v>
                </c:pt>
                <c:pt idx="148">
                  <c:v>42000</c:v>
                </c:pt>
                <c:pt idx="149">
                  <c:v>42000</c:v>
                </c:pt>
                <c:pt idx="150">
                  <c:v>42000</c:v>
                </c:pt>
                <c:pt idx="151">
                  <c:v>42000</c:v>
                </c:pt>
                <c:pt idx="152">
                  <c:v>42000</c:v>
                </c:pt>
                <c:pt idx="153">
                  <c:v>42000</c:v>
                </c:pt>
                <c:pt idx="154">
                  <c:v>42000</c:v>
                </c:pt>
                <c:pt idx="155">
                  <c:v>42000</c:v>
                </c:pt>
                <c:pt idx="156">
                  <c:v>42000</c:v>
                </c:pt>
                <c:pt idx="157">
                  <c:v>42000</c:v>
                </c:pt>
                <c:pt idx="158">
                  <c:v>42000</c:v>
                </c:pt>
                <c:pt idx="159">
                  <c:v>41955.728333333333</c:v>
                </c:pt>
                <c:pt idx="160">
                  <c:v>41911.456666666665</c:v>
                </c:pt>
                <c:pt idx="161">
                  <c:v>41867.184999999998</c:v>
                </c:pt>
                <c:pt idx="162">
                  <c:v>41822.91333333333</c:v>
                </c:pt>
                <c:pt idx="163">
                  <c:v>41778.641666666663</c:v>
                </c:pt>
                <c:pt idx="164">
                  <c:v>41734.369999999995</c:v>
                </c:pt>
                <c:pt idx="165">
                  <c:v>41690.098333333328</c:v>
                </c:pt>
                <c:pt idx="166">
                  <c:v>41645.82666666666</c:v>
                </c:pt>
                <c:pt idx="167">
                  <c:v>41601.554999999993</c:v>
                </c:pt>
                <c:pt idx="168">
                  <c:v>41557.283333333326</c:v>
                </c:pt>
                <c:pt idx="169">
                  <c:v>41513.011666666658</c:v>
                </c:pt>
                <c:pt idx="170">
                  <c:v>41468.739999999991</c:v>
                </c:pt>
                <c:pt idx="171">
                  <c:v>41424.468333333323</c:v>
                </c:pt>
                <c:pt idx="172">
                  <c:v>41380.196666666656</c:v>
                </c:pt>
                <c:pt idx="173">
                  <c:v>41335.924999999988</c:v>
                </c:pt>
                <c:pt idx="174">
                  <c:v>41291.653333333321</c:v>
                </c:pt>
                <c:pt idx="175">
                  <c:v>41247.381666666653</c:v>
                </c:pt>
                <c:pt idx="176">
                  <c:v>41203.109999999986</c:v>
                </c:pt>
                <c:pt idx="177">
                  <c:v>41158.838333333319</c:v>
                </c:pt>
                <c:pt idx="178">
                  <c:v>41114.566666666651</c:v>
                </c:pt>
                <c:pt idx="179">
                  <c:v>41070.294999999984</c:v>
                </c:pt>
                <c:pt idx="180">
                  <c:v>41026.023333333316</c:v>
                </c:pt>
                <c:pt idx="181">
                  <c:v>40981.751666666649</c:v>
                </c:pt>
                <c:pt idx="182">
                  <c:v>40937.479999999981</c:v>
                </c:pt>
                <c:pt idx="183">
                  <c:v>40893.208333333314</c:v>
                </c:pt>
                <c:pt idx="184">
                  <c:v>40848.936666666646</c:v>
                </c:pt>
                <c:pt idx="185">
                  <c:v>40804.664999999979</c:v>
                </c:pt>
                <c:pt idx="186">
                  <c:v>40760.393333333312</c:v>
                </c:pt>
                <c:pt idx="187">
                  <c:v>40716.121666666644</c:v>
                </c:pt>
                <c:pt idx="188">
                  <c:v>40671.849999999977</c:v>
                </c:pt>
                <c:pt idx="189">
                  <c:v>40627.578333333309</c:v>
                </c:pt>
                <c:pt idx="190">
                  <c:v>40583.306666666642</c:v>
                </c:pt>
                <c:pt idx="191">
                  <c:v>40539.034999999974</c:v>
                </c:pt>
                <c:pt idx="192">
                  <c:v>40494.763333333307</c:v>
                </c:pt>
                <c:pt idx="193">
                  <c:v>40450.49166666664</c:v>
                </c:pt>
                <c:pt idx="194">
                  <c:v>40515.806666666642</c:v>
                </c:pt>
                <c:pt idx="195">
                  <c:v>40584.028333333306</c:v>
                </c:pt>
                <c:pt idx="196">
                  <c:v>40654.729999999974</c:v>
                </c:pt>
                <c:pt idx="197">
                  <c:v>40727.404999999977</c:v>
                </c:pt>
                <c:pt idx="198">
                  <c:v>40801.613333333313</c:v>
                </c:pt>
                <c:pt idx="199">
                  <c:v>40876.901666666643</c:v>
                </c:pt>
                <c:pt idx="200">
                  <c:v>40952.65666666664</c:v>
                </c:pt>
                <c:pt idx="201">
                  <c:v>41028.424999999974</c:v>
                </c:pt>
                <c:pt idx="202">
                  <c:v>41103.739999999976</c:v>
                </c:pt>
                <c:pt idx="203">
                  <c:v>41178.094999999979</c:v>
                </c:pt>
                <c:pt idx="204">
                  <c:v>41250.956666666643</c:v>
                </c:pt>
                <c:pt idx="205">
                  <c:v>41321.911666666645</c:v>
                </c:pt>
                <c:pt idx="206">
                  <c:v>41390.39999999998</c:v>
                </c:pt>
                <c:pt idx="207">
                  <c:v>41455.994999999981</c:v>
                </c:pt>
                <c:pt idx="208">
                  <c:v>41518.176666666644</c:v>
                </c:pt>
                <c:pt idx="209">
                  <c:v>41576.558333333312</c:v>
                </c:pt>
                <c:pt idx="210">
                  <c:v>41630.659999999982</c:v>
                </c:pt>
                <c:pt idx="211">
                  <c:v>41680.094999999979</c:v>
                </c:pt>
                <c:pt idx="212">
                  <c:v>41724.449999999983</c:v>
                </c:pt>
                <c:pt idx="213">
                  <c:v>41763.351666666647</c:v>
                </c:pt>
                <c:pt idx="214">
                  <c:v>41796.466666666645</c:v>
                </c:pt>
                <c:pt idx="215">
                  <c:v>41823.448333333312</c:v>
                </c:pt>
                <c:pt idx="216">
                  <c:v>41844.069999999978</c:v>
                </c:pt>
                <c:pt idx="217">
                  <c:v>41857.984999999979</c:v>
                </c:pt>
                <c:pt idx="218">
                  <c:v>41864.926666666644</c:v>
                </c:pt>
                <c:pt idx="219">
                  <c:v>41864.748333333308</c:v>
                </c:pt>
                <c:pt idx="220">
                  <c:v>41857.276666666643</c:v>
                </c:pt>
                <c:pt idx="221">
                  <c:v>41842.338333333311</c:v>
                </c:pt>
                <c:pt idx="222">
                  <c:v>41819.866666666647</c:v>
                </c:pt>
                <c:pt idx="223">
                  <c:v>41789.754999999983</c:v>
                </c:pt>
                <c:pt idx="224">
                  <c:v>41756.989999999983</c:v>
                </c:pt>
                <c:pt idx="225">
                  <c:v>41723.584999999985</c:v>
                </c:pt>
                <c:pt idx="226">
                  <c:v>41695.873333333315</c:v>
                </c:pt>
                <c:pt idx="227">
                  <c:v>41678.561666666646</c:v>
                </c:pt>
                <c:pt idx="228">
                  <c:v>41671.556666666649</c:v>
                </c:pt>
                <c:pt idx="229">
                  <c:v>41674.631666666646</c:v>
                </c:pt>
                <c:pt idx="230">
                  <c:v>41687.719999999979</c:v>
                </c:pt>
                <c:pt idx="231">
                  <c:v>41710.461666666648</c:v>
                </c:pt>
                <c:pt idx="232">
                  <c:v>41742.669999999984</c:v>
                </c:pt>
                <c:pt idx="233">
                  <c:v>41783.984999999986</c:v>
                </c:pt>
                <c:pt idx="234">
                  <c:v>41834.046666666654</c:v>
                </c:pt>
                <c:pt idx="235">
                  <c:v>41892.481666666652</c:v>
                </c:pt>
                <c:pt idx="236">
                  <c:v>41958.823333333319</c:v>
                </c:pt>
                <c:pt idx="237">
                  <c:v>42000</c:v>
                </c:pt>
                <c:pt idx="238">
                  <c:v>42000</c:v>
                </c:pt>
                <c:pt idx="239">
                  <c:v>42000</c:v>
                </c:pt>
                <c:pt idx="240">
                  <c:v>42000</c:v>
                </c:pt>
                <c:pt idx="241">
                  <c:v>42000</c:v>
                </c:pt>
                <c:pt idx="242">
                  <c:v>42000</c:v>
                </c:pt>
                <c:pt idx="243">
                  <c:v>42000</c:v>
                </c:pt>
                <c:pt idx="244">
                  <c:v>42000</c:v>
                </c:pt>
                <c:pt idx="245">
                  <c:v>42000</c:v>
                </c:pt>
                <c:pt idx="246">
                  <c:v>42000</c:v>
                </c:pt>
                <c:pt idx="247">
                  <c:v>42000</c:v>
                </c:pt>
                <c:pt idx="248">
                  <c:v>42000</c:v>
                </c:pt>
                <c:pt idx="249">
                  <c:v>42000</c:v>
                </c:pt>
                <c:pt idx="250">
                  <c:v>42000</c:v>
                </c:pt>
                <c:pt idx="251">
                  <c:v>42000</c:v>
                </c:pt>
                <c:pt idx="252">
                  <c:v>42000</c:v>
                </c:pt>
                <c:pt idx="253">
                  <c:v>42000</c:v>
                </c:pt>
                <c:pt idx="254">
                  <c:v>42000</c:v>
                </c:pt>
                <c:pt idx="255">
                  <c:v>42000</c:v>
                </c:pt>
                <c:pt idx="256">
                  <c:v>41955.728333333333</c:v>
                </c:pt>
                <c:pt idx="257">
                  <c:v>41911.456666666665</c:v>
                </c:pt>
                <c:pt idx="258">
                  <c:v>41867.184999999998</c:v>
                </c:pt>
                <c:pt idx="259">
                  <c:v>41822.91333333333</c:v>
                </c:pt>
                <c:pt idx="260">
                  <c:v>41778.641666666663</c:v>
                </c:pt>
                <c:pt idx="261">
                  <c:v>41734.369999999995</c:v>
                </c:pt>
                <c:pt idx="262">
                  <c:v>41690.098333333328</c:v>
                </c:pt>
                <c:pt idx="263">
                  <c:v>41645.82666666666</c:v>
                </c:pt>
                <c:pt idx="264">
                  <c:v>41601.554999999993</c:v>
                </c:pt>
                <c:pt idx="265">
                  <c:v>41557.283333333326</c:v>
                </c:pt>
                <c:pt idx="266">
                  <c:v>41513.011666666658</c:v>
                </c:pt>
                <c:pt idx="267">
                  <c:v>41468.739999999991</c:v>
                </c:pt>
                <c:pt idx="268">
                  <c:v>41424.468333333323</c:v>
                </c:pt>
                <c:pt idx="269">
                  <c:v>41380.196666666656</c:v>
                </c:pt>
                <c:pt idx="270">
                  <c:v>41335.924999999988</c:v>
                </c:pt>
                <c:pt idx="271">
                  <c:v>41291.653333333321</c:v>
                </c:pt>
                <c:pt idx="272">
                  <c:v>41247.381666666653</c:v>
                </c:pt>
                <c:pt idx="273">
                  <c:v>41203.109999999986</c:v>
                </c:pt>
                <c:pt idx="274">
                  <c:v>41158.838333333319</c:v>
                </c:pt>
                <c:pt idx="275">
                  <c:v>41114.566666666651</c:v>
                </c:pt>
                <c:pt idx="276">
                  <c:v>41070.294999999984</c:v>
                </c:pt>
                <c:pt idx="277">
                  <c:v>41026.023333333316</c:v>
                </c:pt>
                <c:pt idx="278">
                  <c:v>40981.751666666649</c:v>
                </c:pt>
                <c:pt idx="279">
                  <c:v>40937.479999999981</c:v>
                </c:pt>
                <c:pt idx="280">
                  <c:v>40893.208333333314</c:v>
                </c:pt>
                <c:pt idx="281">
                  <c:v>40848.936666666646</c:v>
                </c:pt>
                <c:pt idx="282">
                  <c:v>40804.664999999979</c:v>
                </c:pt>
                <c:pt idx="283">
                  <c:v>40760.393333333312</c:v>
                </c:pt>
                <c:pt idx="284">
                  <c:v>40716.121666666644</c:v>
                </c:pt>
                <c:pt idx="285">
                  <c:v>40671.849999999977</c:v>
                </c:pt>
                <c:pt idx="286">
                  <c:v>40627.578333333309</c:v>
                </c:pt>
                <c:pt idx="287">
                  <c:v>40583.306666666642</c:v>
                </c:pt>
                <c:pt idx="288">
                  <c:v>40539.034999999974</c:v>
                </c:pt>
                <c:pt idx="289">
                  <c:v>40494.763333333307</c:v>
                </c:pt>
                <c:pt idx="290">
                  <c:v>40450.49166666664</c:v>
                </c:pt>
                <c:pt idx="291">
                  <c:v>40516.40666666664</c:v>
                </c:pt>
                <c:pt idx="292">
                  <c:v>40585.148333333309</c:v>
                </c:pt>
                <c:pt idx="293">
                  <c:v>40656.249999999978</c:v>
                </c:pt>
                <c:pt idx="294">
                  <c:v>40729.244999999981</c:v>
                </c:pt>
                <c:pt idx="295">
                  <c:v>40803.693333333315</c:v>
                </c:pt>
                <c:pt idx="296">
                  <c:v>40879.074999999983</c:v>
                </c:pt>
                <c:pt idx="297">
                  <c:v>40954.856666666652</c:v>
                </c:pt>
                <c:pt idx="298">
                  <c:v>41030.598333333321</c:v>
                </c:pt>
                <c:pt idx="299">
                  <c:v>41105.779999999984</c:v>
                </c:pt>
                <c:pt idx="300">
                  <c:v>41179.894999999982</c:v>
                </c:pt>
                <c:pt idx="301">
                  <c:v>41252.476666666647</c:v>
                </c:pt>
                <c:pt idx="302">
                  <c:v>41322.991666666647</c:v>
                </c:pt>
                <c:pt idx="303">
                  <c:v>41390.946666666649</c:v>
                </c:pt>
                <c:pt idx="304">
                  <c:v>41455.90166666665</c:v>
                </c:pt>
                <c:pt idx="305">
                  <c:v>41517.41666666665</c:v>
                </c:pt>
                <c:pt idx="306">
                  <c:v>41574.998333333315</c:v>
                </c:pt>
                <c:pt idx="307">
                  <c:v>41628.233333333315</c:v>
                </c:pt>
                <c:pt idx="308">
                  <c:v>41676.708333333314</c:v>
                </c:pt>
                <c:pt idx="309">
                  <c:v>41720.049999999981</c:v>
                </c:pt>
                <c:pt idx="310">
                  <c:v>41757.858333333315</c:v>
                </c:pt>
                <c:pt idx="311">
                  <c:v>41789.813333333317</c:v>
                </c:pt>
                <c:pt idx="312">
                  <c:v>41815.528333333314</c:v>
                </c:pt>
                <c:pt idx="313">
                  <c:v>41834.843333333316</c:v>
                </c:pt>
                <c:pt idx="314">
                  <c:v>41847.438333333317</c:v>
                </c:pt>
                <c:pt idx="315">
                  <c:v>41853.046666666647</c:v>
                </c:pt>
                <c:pt idx="316">
                  <c:v>41851.481666666645</c:v>
                </c:pt>
                <c:pt idx="317">
                  <c:v>41842.569999999978</c:v>
                </c:pt>
                <c:pt idx="318">
                  <c:v>41826.20499999998</c:v>
                </c:pt>
                <c:pt idx="319">
                  <c:v>41802.253333333312</c:v>
                </c:pt>
                <c:pt idx="320">
                  <c:v>41770.648333333309</c:v>
                </c:pt>
                <c:pt idx="321">
                  <c:v>41737.763333333307</c:v>
                </c:pt>
                <c:pt idx="322">
                  <c:v>41704.198333333305</c:v>
                </c:pt>
                <c:pt idx="323">
                  <c:v>41678.513333333307</c:v>
                </c:pt>
                <c:pt idx="324">
                  <c:v>41663.174999999974</c:v>
                </c:pt>
                <c:pt idx="325">
                  <c:v>41658.143333333304</c:v>
                </c:pt>
                <c:pt idx="326">
                  <c:v>41663.204999999973</c:v>
                </c:pt>
                <c:pt idx="327">
                  <c:v>41678.159999999974</c:v>
                </c:pt>
                <c:pt idx="328">
                  <c:v>41702.78166666664</c:v>
                </c:pt>
                <c:pt idx="329">
                  <c:v>41736.776666666643</c:v>
                </c:pt>
                <c:pt idx="330">
                  <c:v>41779.811666666646</c:v>
                </c:pt>
                <c:pt idx="331">
                  <c:v>41831.539999999979</c:v>
                </c:pt>
                <c:pt idx="332">
                  <c:v>41891.201666666646</c:v>
                </c:pt>
                <c:pt idx="333">
                  <c:v>41959.023333333309</c:v>
                </c:pt>
                <c:pt idx="334">
                  <c:v>42000</c:v>
                </c:pt>
                <c:pt idx="335">
                  <c:v>42000</c:v>
                </c:pt>
                <c:pt idx="336">
                  <c:v>42000</c:v>
                </c:pt>
                <c:pt idx="337">
                  <c:v>42000</c:v>
                </c:pt>
                <c:pt idx="338">
                  <c:v>42000</c:v>
                </c:pt>
                <c:pt idx="339">
                  <c:v>42000</c:v>
                </c:pt>
                <c:pt idx="340">
                  <c:v>42000</c:v>
                </c:pt>
                <c:pt idx="341">
                  <c:v>42000</c:v>
                </c:pt>
                <c:pt idx="342">
                  <c:v>42000</c:v>
                </c:pt>
                <c:pt idx="343">
                  <c:v>42000</c:v>
                </c:pt>
                <c:pt idx="344">
                  <c:v>42000</c:v>
                </c:pt>
                <c:pt idx="345">
                  <c:v>42000</c:v>
                </c:pt>
                <c:pt idx="346">
                  <c:v>42000</c:v>
                </c:pt>
                <c:pt idx="347">
                  <c:v>42000</c:v>
                </c:pt>
                <c:pt idx="348">
                  <c:v>42000</c:v>
                </c:pt>
                <c:pt idx="349">
                  <c:v>42000</c:v>
                </c:pt>
                <c:pt idx="350">
                  <c:v>42000</c:v>
                </c:pt>
                <c:pt idx="351">
                  <c:v>42000</c:v>
                </c:pt>
                <c:pt idx="352">
                  <c:v>42000</c:v>
                </c:pt>
                <c:pt idx="353">
                  <c:v>41955.728333333333</c:v>
                </c:pt>
                <c:pt idx="354">
                  <c:v>41911.456666666665</c:v>
                </c:pt>
                <c:pt idx="355">
                  <c:v>41867.184999999998</c:v>
                </c:pt>
                <c:pt idx="356">
                  <c:v>41822.91333333333</c:v>
                </c:pt>
                <c:pt idx="357">
                  <c:v>41778.641666666663</c:v>
                </c:pt>
                <c:pt idx="358">
                  <c:v>41734.369999999995</c:v>
                </c:pt>
                <c:pt idx="359">
                  <c:v>41690.098333333328</c:v>
                </c:pt>
                <c:pt idx="360">
                  <c:v>41645.82666666666</c:v>
                </c:pt>
                <c:pt idx="361">
                  <c:v>41601.554999999993</c:v>
                </c:pt>
                <c:pt idx="362">
                  <c:v>41557.283333333326</c:v>
                </c:pt>
                <c:pt idx="363">
                  <c:v>41513.011666666658</c:v>
                </c:pt>
                <c:pt idx="364">
                  <c:v>41468.739999999991</c:v>
                </c:pt>
                <c:pt idx="365">
                  <c:v>41424.468333333323</c:v>
                </c:pt>
                <c:pt idx="366">
                  <c:v>41380.196666666656</c:v>
                </c:pt>
                <c:pt idx="367">
                  <c:v>41335.924999999988</c:v>
                </c:pt>
                <c:pt idx="368">
                  <c:v>41291.653333333321</c:v>
                </c:pt>
                <c:pt idx="369">
                  <c:v>41247.381666666653</c:v>
                </c:pt>
                <c:pt idx="370">
                  <c:v>41203.109999999986</c:v>
                </c:pt>
                <c:pt idx="371">
                  <c:v>41158.838333333319</c:v>
                </c:pt>
                <c:pt idx="372">
                  <c:v>41114.566666666651</c:v>
                </c:pt>
                <c:pt idx="373">
                  <c:v>41070.294999999984</c:v>
                </c:pt>
                <c:pt idx="374">
                  <c:v>41026.023333333316</c:v>
                </c:pt>
                <c:pt idx="375">
                  <c:v>40981.751666666649</c:v>
                </c:pt>
                <c:pt idx="376">
                  <c:v>40937.479999999981</c:v>
                </c:pt>
                <c:pt idx="377">
                  <c:v>40893.208333333314</c:v>
                </c:pt>
                <c:pt idx="378">
                  <c:v>40848.936666666646</c:v>
                </c:pt>
                <c:pt idx="379">
                  <c:v>40804.664999999979</c:v>
                </c:pt>
                <c:pt idx="380">
                  <c:v>40760.393333333312</c:v>
                </c:pt>
                <c:pt idx="381">
                  <c:v>40716.121666666644</c:v>
                </c:pt>
                <c:pt idx="382">
                  <c:v>40671.849999999977</c:v>
                </c:pt>
                <c:pt idx="383">
                  <c:v>40627.578333333309</c:v>
                </c:pt>
                <c:pt idx="384">
                  <c:v>40583.306666666642</c:v>
                </c:pt>
                <c:pt idx="385">
                  <c:v>40539.034999999974</c:v>
                </c:pt>
                <c:pt idx="386">
                  <c:v>40494.763333333307</c:v>
                </c:pt>
                <c:pt idx="387">
                  <c:v>40450.49166666664</c:v>
                </c:pt>
                <c:pt idx="388">
                  <c:v>40517.019999999975</c:v>
                </c:pt>
                <c:pt idx="389">
                  <c:v>40586.294999999976</c:v>
                </c:pt>
                <c:pt idx="390">
                  <c:v>40657.823333333312</c:v>
                </c:pt>
                <c:pt idx="391">
                  <c:v>40731.138333333314</c:v>
                </c:pt>
                <c:pt idx="392">
                  <c:v>40805.773333333316</c:v>
                </c:pt>
                <c:pt idx="393">
                  <c:v>40881.261666666651</c:v>
                </c:pt>
                <c:pt idx="394">
                  <c:v>40957.083333333314</c:v>
                </c:pt>
                <c:pt idx="395">
                  <c:v>41032.758333333317</c:v>
                </c:pt>
                <c:pt idx="396">
                  <c:v>41108.25999999998</c:v>
                </c:pt>
                <c:pt idx="397">
                  <c:v>41182.108333333315</c:v>
                </c:pt>
                <c:pt idx="398">
                  <c:v>41254.303333333315</c:v>
                </c:pt>
                <c:pt idx="399">
                  <c:v>41324.364999999983</c:v>
                </c:pt>
                <c:pt idx="400">
                  <c:v>41391.786666666652</c:v>
                </c:pt>
                <c:pt idx="401">
                  <c:v>41456.128333333319</c:v>
                </c:pt>
                <c:pt idx="402">
                  <c:v>41516.909999999989</c:v>
                </c:pt>
                <c:pt idx="403">
                  <c:v>41573.744999999988</c:v>
                </c:pt>
                <c:pt idx="404">
                  <c:v>41626.099999999991</c:v>
                </c:pt>
                <c:pt idx="405">
                  <c:v>41673.601666666655</c:v>
                </c:pt>
                <c:pt idx="406">
                  <c:v>41715.903333333321</c:v>
                </c:pt>
                <c:pt idx="407">
                  <c:v>41752.618333333317</c:v>
                </c:pt>
                <c:pt idx="408">
                  <c:v>41783.426666666652</c:v>
                </c:pt>
                <c:pt idx="409">
                  <c:v>41807.968333333316</c:v>
                </c:pt>
                <c:pt idx="410">
                  <c:v>41826.043333333313</c:v>
                </c:pt>
                <c:pt idx="411">
                  <c:v>41837.29166666665</c:v>
                </c:pt>
                <c:pt idx="412">
                  <c:v>41841.539999999986</c:v>
                </c:pt>
                <c:pt idx="413">
                  <c:v>41838.57499999999</c:v>
                </c:pt>
                <c:pt idx="414">
                  <c:v>41828.236666666657</c:v>
                </c:pt>
                <c:pt idx="415">
                  <c:v>41810.391666666656</c:v>
                </c:pt>
                <c:pt idx="416">
                  <c:v>41784.973333333321</c:v>
                </c:pt>
                <c:pt idx="417">
                  <c:v>41752.621666666651</c:v>
                </c:pt>
                <c:pt idx="418">
                  <c:v>41719.603333333318</c:v>
                </c:pt>
                <c:pt idx="419">
                  <c:v>41685.91833333332</c:v>
                </c:pt>
                <c:pt idx="420">
                  <c:v>41662.219999999987</c:v>
                </c:pt>
                <c:pt idx="421">
                  <c:v>41648.89499999999</c:v>
                </c:pt>
                <c:pt idx="422">
                  <c:v>41645.80999999999</c:v>
                </c:pt>
                <c:pt idx="423">
                  <c:v>41652.791666666657</c:v>
                </c:pt>
                <c:pt idx="424">
                  <c:v>41669.639999999992</c:v>
                </c:pt>
                <c:pt idx="425">
                  <c:v>41696.088333333326</c:v>
                </c:pt>
                <c:pt idx="426">
                  <c:v>41731.803333333322</c:v>
                </c:pt>
                <c:pt idx="427">
                  <c:v>41776.55833333332</c:v>
                </c:pt>
                <c:pt idx="428">
                  <c:v>41829.899999999987</c:v>
                </c:pt>
                <c:pt idx="429">
                  <c:v>41891.414999999986</c:v>
                </c:pt>
                <c:pt idx="430">
                  <c:v>41960.676666666652</c:v>
                </c:pt>
                <c:pt idx="431">
                  <c:v>42000</c:v>
                </c:pt>
                <c:pt idx="432">
                  <c:v>42000</c:v>
                </c:pt>
                <c:pt idx="433">
                  <c:v>42000</c:v>
                </c:pt>
                <c:pt idx="434">
                  <c:v>42000</c:v>
                </c:pt>
                <c:pt idx="435">
                  <c:v>42000</c:v>
                </c:pt>
                <c:pt idx="436">
                  <c:v>42000</c:v>
                </c:pt>
                <c:pt idx="437">
                  <c:v>42000</c:v>
                </c:pt>
                <c:pt idx="438">
                  <c:v>42000</c:v>
                </c:pt>
                <c:pt idx="439">
                  <c:v>42000</c:v>
                </c:pt>
                <c:pt idx="440">
                  <c:v>42000</c:v>
                </c:pt>
                <c:pt idx="441">
                  <c:v>42000</c:v>
                </c:pt>
                <c:pt idx="442">
                  <c:v>42000</c:v>
                </c:pt>
                <c:pt idx="443">
                  <c:v>42000</c:v>
                </c:pt>
                <c:pt idx="444">
                  <c:v>42000</c:v>
                </c:pt>
                <c:pt idx="445">
                  <c:v>42000</c:v>
                </c:pt>
                <c:pt idx="446">
                  <c:v>42000</c:v>
                </c:pt>
                <c:pt idx="447">
                  <c:v>42000</c:v>
                </c:pt>
                <c:pt idx="448">
                  <c:v>42000</c:v>
                </c:pt>
                <c:pt idx="449">
                  <c:v>41955.728333333333</c:v>
                </c:pt>
                <c:pt idx="450">
                  <c:v>41911.456666666665</c:v>
                </c:pt>
                <c:pt idx="451">
                  <c:v>41867.184999999998</c:v>
                </c:pt>
                <c:pt idx="452">
                  <c:v>41822.91333333333</c:v>
                </c:pt>
                <c:pt idx="453">
                  <c:v>41778.641666666663</c:v>
                </c:pt>
                <c:pt idx="454">
                  <c:v>41734.369999999995</c:v>
                </c:pt>
                <c:pt idx="455">
                  <c:v>41690.098333333328</c:v>
                </c:pt>
                <c:pt idx="456">
                  <c:v>41645.82666666666</c:v>
                </c:pt>
                <c:pt idx="457">
                  <c:v>41601.554999999993</c:v>
                </c:pt>
                <c:pt idx="458">
                  <c:v>41557.283333333326</c:v>
                </c:pt>
                <c:pt idx="459">
                  <c:v>41513.011666666658</c:v>
                </c:pt>
                <c:pt idx="460">
                  <c:v>41468.739999999991</c:v>
                </c:pt>
                <c:pt idx="461">
                  <c:v>41424.468333333323</c:v>
                </c:pt>
                <c:pt idx="462">
                  <c:v>41380.196666666656</c:v>
                </c:pt>
                <c:pt idx="463">
                  <c:v>41335.924999999988</c:v>
                </c:pt>
                <c:pt idx="464">
                  <c:v>41291.653333333321</c:v>
                </c:pt>
                <c:pt idx="465">
                  <c:v>41247.381666666653</c:v>
                </c:pt>
                <c:pt idx="466">
                  <c:v>41203.109999999986</c:v>
                </c:pt>
                <c:pt idx="467">
                  <c:v>41158.838333333319</c:v>
                </c:pt>
                <c:pt idx="468">
                  <c:v>41114.566666666651</c:v>
                </c:pt>
                <c:pt idx="469">
                  <c:v>41070.294999999984</c:v>
                </c:pt>
                <c:pt idx="470">
                  <c:v>41026.023333333316</c:v>
                </c:pt>
                <c:pt idx="471">
                  <c:v>40981.751666666649</c:v>
                </c:pt>
                <c:pt idx="472">
                  <c:v>40937.479999999981</c:v>
                </c:pt>
                <c:pt idx="473">
                  <c:v>40893.208333333314</c:v>
                </c:pt>
                <c:pt idx="474">
                  <c:v>40848.936666666646</c:v>
                </c:pt>
                <c:pt idx="475">
                  <c:v>40804.664999999979</c:v>
                </c:pt>
                <c:pt idx="476">
                  <c:v>40760.393333333312</c:v>
                </c:pt>
                <c:pt idx="477">
                  <c:v>40716.121666666644</c:v>
                </c:pt>
                <c:pt idx="478">
                  <c:v>40671.849999999977</c:v>
                </c:pt>
                <c:pt idx="479">
                  <c:v>40627.578333333309</c:v>
                </c:pt>
                <c:pt idx="480">
                  <c:v>40583.306666666642</c:v>
                </c:pt>
                <c:pt idx="481">
                  <c:v>40539.034999999974</c:v>
                </c:pt>
                <c:pt idx="482">
                  <c:v>40494.763333333307</c:v>
                </c:pt>
                <c:pt idx="483">
                  <c:v>40450.49166666664</c:v>
                </c:pt>
                <c:pt idx="484">
                  <c:v>40406.219999999972</c:v>
                </c:pt>
                <c:pt idx="485">
                  <c:v>40473.294999999969</c:v>
                </c:pt>
                <c:pt idx="486">
                  <c:v>40542.996666666637</c:v>
                </c:pt>
                <c:pt idx="487">
                  <c:v>40614.911666666638</c:v>
                </c:pt>
                <c:pt idx="488">
                  <c:v>40688.54666666664</c:v>
                </c:pt>
                <c:pt idx="489">
                  <c:v>40763.434999999976</c:v>
                </c:pt>
                <c:pt idx="490">
                  <c:v>40839.016666666641</c:v>
                </c:pt>
                <c:pt idx="491">
                  <c:v>40914.864999999976</c:v>
                </c:pt>
                <c:pt idx="492">
                  <c:v>40990.446666666641</c:v>
                </c:pt>
                <c:pt idx="493">
                  <c:v>41065.308333333305</c:v>
                </c:pt>
                <c:pt idx="494">
                  <c:v>41138.88999999997</c:v>
                </c:pt>
                <c:pt idx="495">
                  <c:v>41210.724999999969</c:v>
                </c:pt>
                <c:pt idx="496">
                  <c:v>41280.293333333306</c:v>
                </c:pt>
                <c:pt idx="497">
                  <c:v>41347.194999999971</c:v>
                </c:pt>
                <c:pt idx="498">
                  <c:v>41410.883333333302</c:v>
                </c:pt>
                <c:pt idx="499">
                  <c:v>41470.918333333306</c:v>
                </c:pt>
                <c:pt idx="500">
                  <c:v>41526.886666666636</c:v>
                </c:pt>
                <c:pt idx="501">
                  <c:v>41578.321666666634</c:v>
                </c:pt>
                <c:pt idx="502">
                  <c:v>41624.849999999969</c:v>
                </c:pt>
                <c:pt idx="503">
                  <c:v>41666.098333333306</c:v>
                </c:pt>
                <c:pt idx="504">
                  <c:v>41701.693333333307</c:v>
                </c:pt>
                <c:pt idx="505">
                  <c:v>41731.301666666637</c:v>
                </c:pt>
                <c:pt idx="506">
                  <c:v>41754.629999999968</c:v>
                </c:pt>
                <c:pt idx="507">
                  <c:v>41771.251666666634</c:v>
                </c:pt>
                <c:pt idx="508">
                  <c:v>41781.179999999971</c:v>
                </c:pt>
                <c:pt idx="509">
                  <c:v>41784.054999999971</c:v>
                </c:pt>
                <c:pt idx="510">
                  <c:v>41779.703333333302</c:v>
                </c:pt>
                <c:pt idx="511">
                  <c:v>41767.871666666637</c:v>
                </c:pt>
                <c:pt idx="512">
                  <c:v>41748.599999999969</c:v>
                </c:pt>
                <c:pt idx="513">
                  <c:v>41721.688333333303</c:v>
                </c:pt>
                <c:pt idx="514">
                  <c:v>41689.216666666638</c:v>
                </c:pt>
                <c:pt idx="515">
                  <c:v>41656.078333333302</c:v>
                </c:pt>
                <c:pt idx="516">
                  <c:v>41623.939999999966</c:v>
                </c:pt>
                <c:pt idx="517">
                  <c:v>41602.254999999968</c:v>
                </c:pt>
                <c:pt idx="518">
                  <c:v>41590.929999999971</c:v>
                </c:pt>
                <c:pt idx="519">
                  <c:v>41589.791666666635</c:v>
                </c:pt>
                <c:pt idx="520">
                  <c:v>41598.6933333333</c:v>
                </c:pt>
                <c:pt idx="521">
                  <c:v>41617.421666666633</c:v>
                </c:pt>
                <c:pt idx="522">
                  <c:v>41645.696666666634</c:v>
                </c:pt>
                <c:pt idx="523">
                  <c:v>41683.198333333297</c:v>
                </c:pt>
                <c:pt idx="524">
                  <c:v>41729.619999999966</c:v>
                </c:pt>
                <c:pt idx="525">
                  <c:v>41784.574999999968</c:v>
                </c:pt>
                <c:pt idx="526">
                  <c:v>41847.6233333333</c:v>
                </c:pt>
                <c:pt idx="527">
                  <c:v>41918.324999999968</c:v>
                </c:pt>
                <c:pt idx="528">
                  <c:v>41996.199999999968</c:v>
                </c:pt>
                <c:pt idx="529">
                  <c:v>42000</c:v>
                </c:pt>
                <c:pt idx="530">
                  <c:v>42000</c:v>
                </c:pt>
                <c:pt idx="531">
                  <c:v>42000</c:v>
                </c:pt>
                <c:pt idx="532">
                  <c:v>42000</c:v>
                </c:pt>
                <c:pt idx="533">
                  <c:v>42000</c:v>
                </c:pt>
                <c:pt idx="534">
                  <c:v>42000</c:v>
                </c:pt>
                <c:pt idx="535">
                  <c:v>42000</c:v>
                </c:pt>
                <c:pt idx="536">
                  <c:v>42000</c:v>
                </c:pt>
                <c:pt idx="537">
                  <c:v>42000</c:v>
                </c:pt>
                <c:pt idx="538">
                  <c:v>42000</c:v>
                </c:pt>
                <c:pt idx="539">
                  <c:v>42000</c:v>
                </c:pt>
                <c:pt idx="540">
                  <c:v>42000</c:v>
                </c:pt>
                <c:pt idx="541">
                  <c:v>42000</c:v>
                </c:pt>
                <c:pt idx="542">
                  <c:v>42000</c:v>
                </c:pt>
                <c:pt idx="543">
                  <c:v>42000</c:v>
                </c:pt>
                <c:pt idx="544">
                  <c:v>42000</c:v>
                </c:pt>
                <c:pt idx="545">
                  <c:v>42000</c:v>
                </c:pt>
                <c:pt idx="546">
                  <c:v>41955.728333333333</c:v>
                </c:pt>
                <c:pt idx="547">
                  <c:v>41911.456666666665</c:v>
                </c:pt>
                <c:pt idx="548">
                  <c:v>41867.184999999998</c:v>
                </c:pt>
                <c:pt idx="549">
                  <c:v>41822.91333333333</c:v>
                </c:pt>
                <c:pt idx="550">
                  <c:v>41778.641666666663</c:v>
                </c:pt>
                <c:pt idx="551">
                  <c:v>41734.369999999995</c:v>
                </c:pt>
                <c:pt idx="552">
                  <c:v>41690.098333333328</c:v>
                </c:pt>
                <c:pt idx="553">
                  <c:v>41645.82666666666</c:v>
                </c:pt>
                <c:pt idx="554">
                  <c:v>41601.554999999993</c:v>
                </c:pt>
                <c:pt idx="555">
                  <c:v>41557.283333333326</c:v>
                </c:pt>
                <c:pt idx="556">
                  <c:v>41513.011666666658</c:v>
                </c:pt>
                <c:pt idx="557">
                  <c:v>41468.739999999991</c:v>
                </c:pt>
                <c:pt idx="558">
                  <c:v>41424.468333333323</c:v>
                </c:pt>
                <c:pt idx="559">
                  <c:v>41380.196666666656</c:v>
                </c:pt>
                <c:pt idx="560">
                  <c:v>41335.924999999988</c:v>
                </c:pt>
                <c:pt idx="561">
                  <c:v>41291.653333333321</c:v>
                </c:pt>
                <c:pt idx="562">
                  <c:v>41247.381666666653</c:v>
                </c:pt>
                <c:pt idx="563">
                  <c:v>41203.109999999986</c:v>
                </c:pt>
                <c:pt idx="564">
                  <c:v>41158.838333333319</c:v>
                </c:pt>
                <c:pt idx="565">
                  <c:v>41114.566666666651</c:v>
                </c:pt>
                <c:pt idx="566">
                  <c:v>41070.294999999984</c:v>
                </c:pt>
                <c:pt idx="567">
                  <c:v>41026.023333333316</c:v>
                </c:pt>
                <c:pt idx="568">
                  <c:v>40981.751666666649</c:v>
                </c:pt>
                <c:pt idx="569">
                  <c:v>40937.479999999981</c:v>
                </c:pt>
                <c:pt idx="570">
                  <c:v>40893.208333333314</c:v>
                </c:pt>
                <c:pt idx="571">
                  <c:v>40848.936666666646</c:v>
                </c:pt>
                <c:pt idx="572">
                  <c:v>40804.664999999979</c:v>
                </c:pt>
                <c:pt idx="573">
                  <c:v>40760.393333333312</c:v>
                </c:pt>
                <c:pt idx="574">
                  <c:v>40716.121666666644</c:v>
                </c:pt>
                <c:pt idx="575">
                  <c:v>40671.849999999977</c:v>
                </c:pt>
                <c:pt idx="576">
                  <c:v>40627.578333333309</c:v>
                </c:pt>
                <c:pt idx="577">
                  <c:v>40583.306666666642</c:v>
                </c:pt>
                <c:pt idx="578">
                  <c:v>40539.034999999974</c:v>
                </c:pt>
                <c:pt idx="579">
                  <c:v>40494.763333333307</c:v>
                </c:pt>
                <c:pt idx="580">
                  <c:v>40450.49166666664</c:v>
                </c:pt>
                <c:pt idx="581">
                  <c:v>40492.539999999972</c:v>
                </c:pt>
                <c:pt idx="582">
                  <c:v>40560.174999999974</c:v>
                </c:pt>
                <c:pt idx="583">
                  <c:v>40630.356666666637</c:v>
                </c:pt>
                <c:pt idx="584">
                  <c:v>40702.631666666639</c:v>
                </c:pt>
                <c:pt idx="585">
                  <c:v>40776.519999999975</c:v>
                </c:pt>
                <c:pt idx="586">
                  <c:v>40851.528333333306</c:v>
                </c:pt>
                <c:pt idx="587">
                  <c:v>40927.216666666638</c:v>
                </c:pt>
                <c:pt idx="588">
                  <c:v>41003.024999999972</c:v>
                </c:pt>
                <c:pt idx="589">
                  <c:v>41078.486666666642</c:v>
                </c:pt>
                <c:pt idx="590">
                  <c:v>41153.108333333308</c:v>
                </c:pt>
                <c:pt idx="591">
                  <c:v>41226.409999999974</c:v>
                </c:pt>
                <c:pt idx="592">
                  <c:v>41297.831666666643</c:v>
                </c:pt>
                <c:pt idx="593">
                  <c:v>41366.933333333312</c:v>
                </c:pt>
                <c:pt idx="594">
                  <c:v>41433.248333333315</c:v>
                </c:pt>
                <c:pt idx="595">
                  <c:v>41496.296666666647</c:v>
                </c:pt>
                <c:pt idx="596">
                  <c:v>41555.584999999977</c:v>
                </c:pt>
                <c:pt idx="597">
                  <c:v>41610.699999999975</c:v>
                </c:pt>
                <c:pt idx="598">
                  <c:v>41661.24166666664</c:v>
                </c:pt>
                <c:pt idx="599">
                  <c:v>41706.809999999976</c:v>
                </c:pt>
                <c:pt idx="600">
                  <c:v>41746.99166666664</c:v>
                </c:pt>
                <c:pt idx="601">
                  <c:v>41781.493333333303</c:v>
                </c:pt>
                <c:pt idx="602">
                  <c:v>41809.928333333301</c:v>
                </c:pt>
                <c:pt idx="603">
                  <c:v>41831.989999999969</c:v>
                </c:pt>
                <c:pt idx="604">
                  <c:v>41847.371666666637</c:v>
                </c:pt>
                <c:pt idx="605">
                  <c:v>41855.953333333302</c:v>
                </c:pt>
                <c:pt idx="606">
                  <c:v>41857.454999999965</c:v>
                </c:pt>
                <c:pt idx="607">
                  <c:v>41851.689999999966</c:v>
                </c:pt>
                <c:pt idx="608">
                  <c:v>41838.484999999964</c:v>
                </c:pt>
                <c:pt idx="609">
                  <c:v>41817.759999999966</c:v>
                </c:pt>
                <c:pt idx="610">
                  <c:v>41789.408333333296</c:v>
                </c:pt>
                <c:pt idx="611">
                  <c:v>41756.816666666629</c:v>
                </c:pt>
                <c:pt idx="612">
                  <c:v>41723.571666666627</c:v>
                </c:pt>
                <c:pt idx="613">
                  <c:v>41693.433333333291</c:v>
                </c:pt>
                <c:pt idx="614">
                  <c:v>41673.748333333293</c:v>
                </c:pt>
                <c:pt idx="615">
                  <c:v>41664.356666666623</c:v>
                </c:pt>
                <c:pt idx="616">
                  <c:v>41665.164999999957</c:v>
                </c:pt>
                <c:pt idx="617">
                  <c:v>41675.973333333292</c:v>
                </c:pt>
                <c:pt idx="618">
                  <c:v>41696.594999999958</c:v>
                </c:pt>
                <c:pt idx="619">
                  <c:v>41726.683333333291</c:v>
                </c:pt>
                <c:pt idx="620">
                  <c:v>41765.931666666627</c:v>
                </c:pt>
                <c:pt idx="621">
                  <c:v>41814.033333333296</c:v>
                </c:pt>
                <c:pt idx="622">
                  <c:v>41870.548333333296</c:v>
                </c:pt>
                <c:pt idx="623">
                  <c:v>41935.116666666632</c:v>
                </c:pt>
                <c:pt idx="624">
                  <c:v>42000</c:v>
                </c:pt>
                <c:pt idx="625">
                  <c:v>42000</c:v>
                </c:pt>
                <c:pt idx="626">
                  <c:v>42000</c:v>
                </c:pt>
                <c:pt idx="627">
                  <c:v>42000</c:v>
                </c:pt>
                <c:pt idx="628">
                  <c:v>42000</c:v>
                </c:pt>
                <c:pt idx="629">
                  <c:v>42000</c:v>
                </c:pt>
                <c:pt idx="630">
                  <c:v>42000</c:v>
                </c:pt>
                <c:pt idx="631">
                  <c:v>42000</c:v>
                </c:pt>
                <c:pt idx="632">
                  <c:v>42000</c:v>
                </c:pt>
                <c:pt idx="633">
                  <c:v>42000</c:v>
                </c:pt>
                <c:pt idx="634">
                  <c:v>42000</c:v>
                </c:pt>
                <c:pt idx="635">
                  <c:v>42000</c:v>
                </c:pt>
                <c:pt idx="636">
                  <c:v>42000</c:v>
                </c:pt>
                <c:pt idx="637">
                  <c:v>42000</c:v>
                </c:pt>
                <c:pt idx="638">
                  <c:v>42000</c:v>
                </c:pt>
                <c:pt idx="639">
                  <c:v>42000</c:v>
                </c:pt>
                <c:pt idx="640">
                  <c:v>42000</c:v>
                </c:pt>
                <c:pt idx="641">
                  <c:v>42000</c:v>
                </c:pt>
                <c:pt idx="642">
                  <c:v>42000</c:v>
                </c:pt>
                <c:pt idx="643">
                  <c:v>41955.728333333333</c:v>
                </c:pt>
                <c:pt idx="644">
                  <c:v>41911.456666666665</c:v>
                </c:pt>
                <c:pt idx="645">
                  <c:v>41867.184999999998</c:v>
                </c:pt>
                <c:pt idx="646">
                  <c:v>41822.91333333333</c:v>
                </c:pt>
                <c:pt idx="647">
                  <c:v>41778.641666666663</c:v>
                </c:pt>
                <c:pt idx="648">
                  <c:v>41734.369999999995</c:v>
                </c:pt>
                <c:pt idx="649">
                  <c:v>41690.098333333328</c:v>
                </c:pt>
                <c:pt idx="650">
                  <c:v>41645.82666666666</c:v>
                </c:pt>
                <c:pt idx="651">
                  <c:v>41601.554999999993</c:v>
                </c:pt>
                <c:pt idx="652">
                  <c:v>41557.283333333326</c:v>
                </c:pt>
                <c:pt idx="653">
                  <c:v>41513.011666666658</c:v>
                </c:pt>
                <c:pt idx="654">
                  <c:v>41468.739999999991</c:v>
                </c:pt>
                <c:pt idx="655">
                  <c:v>41424.468333333323</c:v>
                </c:pt>
                <c:pt idx="656">
                  <c:v>41380.196666666656</c:v>
                </c:pt>
                <c:pt idx="657">
                  <c:v>41335.924999999988</c:v>
                </c:pt>
                <c:pt idx="658">
                  <c:v>41291.653333333321</c:v>
                </c:pt>
                <c:pt idx="659">
                  <c:v>41247.381666666653</c:v>
                </c:pt>
                <c:pt idx="660">
                  <c:v>41203.109999999986</c:v>
                </c:pt>
                <c:pt idx="661">
                  <c:v>41158.838333333319</c:v>
                </c:pt>
                <c:pt idx="662">
                  <c:v>41114.566666666651</c:v>
                </c:pt>
                <c:pt idx="663">
                  <c:v>41070.294999999984</c:v>
                </c:pt>
                <c:pt idx="664">
                  <c:v>41026.023333333316</c:v>
                </c:pt>
                <c:pt idx="665">
                  <c:v>40981.751666666649</c:v>
                </c:pt>
                <c:pt idx="666">
                  <c:v>40937.479999999981</c:v>
                </c:pt>
                <c:pt idx="667">
                  <c:v>40893.208333333314</c:v>
                </c:pt>
                <c:pt idx="668">
                  <c:v>40848.936666666646</c:v>
                </c:pt>
                <c:pt idx="669">
                  <c:v>40804.664999999979</c:v>
                </c:pt>
                <c:pt idx="670">
                  <c:v>40760.393333333312</c:v>
                </c:pt>
                <c:pt idx="671">
                  <c:v>40716.121666666644</c:v>
                </c:pt>
                <c:pt idx="672">
                  <c:v>40671.849999999977</c:v>
                </c:pt>
                <c:pt idx="673">
                  <c:v>40627.578333333309</c:v>
                </c:pt>
                <c:pt idx="674">
                  <c:v>40583.306666666642</c:v>
                </c:pt>
                <c:pt idx="675">
                  <c:v>40539.034999999974</c:v>
                </c:pt>
                <c:pt idx="676">
                  <c:v>40494.763333333307</c:v>
                </c:pt>
                <c:pt idx="677">
                  <c:v>40450.49166666664</c:v>
                </c:pt>
                <c:pt idx="678">
                  <c:v>40515.713333333304</c:v>
                </c:pt>
                <c:pt idx="679">
                  <c:v>40583.854999999974</c:v>
                </c:pt>
                <c:pt idx="680">
                  <c:v>40654.47666666664</c:v>
                </c:pt>
                <c:pt idx="681">
                  <c:v>40727.098333333306</c:v>
                </c:pt>
                <c:pt idx="682">
                  <c:v>40801.253333333305</c:v>
                </c:pt>
                <c:pt idx="683">
                  <c:v>40876.448333333305</c:v>
                </c:pt>
                <c:pt idx="684">
                  <c:v>40952.216666666638</c:v>
                </c:pt>
                <c:pt idx="685">
                  <c:v>41027.998333333308</c:v>
                </c:pt>
                <c:pt idx="686">
                  <c:v>41103.353333333311</c:v>
                </c:pt>
                <c:pt idx="687">
                  <c:v>41177.748333333308</c:v>
                </c:pt>
                <c:pt idx="688">
                  <c:v>41250.689999999973</c:v>
                </c:pt>
                <c:pt idx="689">
                  <c:v>41321.684999999976</c:v>
                </c:pt>
                <c:pt idx="690">
                  <c:v>41390.266666666641</c:v>
                </c:pt>
                <c:pt idx="691">
                  <c:v>41455.968333333309</c:v>
                </c:pt>
                <c:pt idx="692">
                  <c:v>41518.309999999976</c:v>
                </c:pt>
                <c:pt idx="693">
                  <c:v>41576.85166666664</c:v>
                </c:pt>
                <c:pt idx="694">
                  <c:v>41631.113333333305</c:v>
                </c:pt>
                <c:pt idx="695">
                  <c:v>41680.734999999971</c:v>
                </c:pt>
                <c:pt idx="696">
                  <c:v>41725.289999999972</c:v>
                </c:pt>
                <c:pt idx="697">
                  <c:v>41764.40499999997</c:v>
                </c:pt>
                <c:pt idx="698">
                  <c:v>41797.719999999972</c:v>
                </c:pt>
                <c:pt idx="699">
                  <c:v>41824.981666666637</c:v>
                </c:pt>
                <c:pt idx="700">
                  <c:v>41845.843333333301</c:v>
                </c:pt>
                <c:pt idx="701">
                  <c:v>41860.024999999965</c:v>
                </c:pt>
                <c:pt idx="702">
                  <c:v>41867.24666666663</c:v>
                </c:pt>
                <c:pt idx="703">
                  <c:v>41867.348333333299</c:v>
                </c:pt>
                <c:pt idx="704">
                  <c:v>41860.129999999968</c:v>
                </c:pt>
                <c:pt idx="705">
                  <c:v>41845.471666666635</c:v>
                </c:pt>
                <c:pt idx="706">
                  <c:v>41823.253333333305</c:v>
                </c:pt>
                <c:pt idx="707">
                  <c:v>41793.42166666664</c:v>
                </c:pt>
                <c:pt idx="708">
                  <c:v>41760.70999999997</c:v>
                </c:pt>
                <c:pt idx="709">
                  <c:v>41727.371666666637</c:v>
                </c:pt>
                <c:pt idx="710">
                  <c:v>41699.259999999973</c:v>
                </c:pt>
                <c:pt idx="711">
                  <c:v>41681.548333333303</c:v>
                </c:pt>
                <c:pt idx="712">
                  <c:v>41674.143333333304</c:v>
                </c:pt>
                <c:pt idx="713">
                  <c:v>41676.898333333302</c:v>
                </c:pt>
                <c:pt idx="714">
                  <c:v>41689.599999999969</c:v>
                </c:pt>
                <c:pt idx="715">
                  <c:v>41712.008333333302</c:v>
                </c:pt>
                <c:pt idx="716">
                  <c:v>41743.856666666637</c:v>
                </c:pt>
                <c:pt idx="717">
                  <c:v>41784.838333333304</c:v>
                </c:pt>
                <c:pt idx="718">
                  <c:v>41834.553333333301</c:v>
                </c:pt>
                <c:pt idx="719">
                  <c:v>41892.628333333298</c:v>
                </c:pt>
                <c:pt idx="720">
                  <c:v>41958.663333333301</c:v>
                </c:pt>
                <c:pt idx="721">
                  <c:v>42000</c:v>
                </c:pt>
                <c:pt idx="722">
                  <c:v>42000</c:v>
                </c:pt>
                <c:pt idx="723">
                  <c:v>42000</c:v>
                </c:pt>
                <c:pt idx="724">
                  <c:v>42000</c:v>
                </c:pt>
                <c:pt idx="725">
                  <c:v>42000</c:v>
                </c:pt>
                <c:pt idx="726">
                  <c:v>42000</c:v>
                </c:pt>
                <c:pt idx="727">
                  <c:v>42000</c:v>
                </c:pt>
                <c:pt idx="728">
                  <c:v>42000</c:v>
                </c:pt>
                <c:pt idx="729">
                  <c:v>42000</c:v>
                </c:pt>
                <c:pt idx="730">
                  <c:v>42000</c:v>
                </c:pt>
                <c:pt idx="731">
                  <c:v>42000</c:v>
                </c:pt>
                <c:pt idx="732">
                  <c:v>42000</c:v>
                </c:pt>
                <c:pt idx="733">
                  <c:v>42000</c:v>
                </c:pt>
                <c:pt idx="734">
                  <c:v>42000</c:v>
                </c:pt>
                <c:pt idx="735">
                  <c:v>42000</c:v>
                </c:pt>
                <c:pt idx="736">
                  <c:v>42000</c:v>
                </c:pt>
                <c:pt idx="737">
                  <c:v>42000</c:v>
                </c:pt>
                <c:pt idx="738">
                  <c:v>42000</c:v>
                </c:pt>
                <c:pt idx="739">
                  <c:v>42000</c:v>
                </c:pt>
                <c:pt idx="740">
                  <c:v>41955.728333333333</c:v>
                </c:pt>
                <c:pt idx="741">
                  <c:v>41911.456666666665</c:v>
                </c:pt>
                <c:pt idx="742">
                  <c:v>41867.184999999998</c:v>
                </c:pt>
                <c:pt idx="743">
                  <c:v>41822.91333333333</c:v>
                </c:pt>
                <c:pt idx="744">
                  <c:v>41778.641666666663</c:v>
                </c:pt>
                <c:pt idx="745">
                  <c:v>41734.369999999995</c:v>
                </c:pt>
                <c:pt idx="746">
                  <c:v>41690.098333333328</c:v>
                </c:pt>
                <c:pt idx="747">
                  <c:v>41645.82666666666</c:v>
                </c:pt>
                <c:pt idx="748">
                  <c:v>41601.554999999993</c:v>
                </c:pt>
                <c:pt idx="749">
                  <c:v>41557.283333333326</c:v>
                </c:pt>
                <c:pt idx="750">
                  <c:v>41513.011666666658</c:v>
                </c:pt>
                <c:pt idx="751">
                  <c:v>41468.739999999991</c:v>
                </c:pt>
                <c:pt idx="752">
                  <c:v>41424.468333333323</c:v>
                </c:pt>
                <c:pt idx="753">
                  <c:v>41380.196666666656</c:v>
                </c:pt>
                <c:pt idx="754">
                  <c:v>41335.924999999988</c:v>
                </c:pt>
                <c:pt idx="755">
                  <c:v>41291.653333333321</c:v>
                </c:pt>
                <c:pt idx="756">
                  <c:v>41247.381666666653</c:v>
                </c:pt>
                <c:pt idx="757">
                  <c:v>41203.109999999986</c:v>
                </c:pt>
                <c:pt idx="758">
                  <c:v>41158.838333333319</c:v>
                </c:pt>
                <c:pt idx="759">
                  <c:v>41114.566666666651</c:v>
                </c:pt>
                <c:pt idx="760">
                  <c:v>41070.294999999984</c:v>
                </c:pt>
                <c:pt idx="761">
                  <c:v>41026.023333333316</c:v>
                </c:pt>
                <c:pt idx="762">
                  <c:v>40981.751666666649</c:v>
                </c:pt>
                <c:pt idx="763">
                  <c:v>40937.479999999981</c:v>
                </c:pt>
                <c:pt idx="764">
                  <c:v>40893.208333333314</c:v>
                </c:pt>
                <c:pt idx="765">
                  <c:v>40848.936666666646</c:v>
                </c:pt>
                <c:pt idx="766">
                  <c:v>40804.664999999979</c:v>
                </c:pt>
                <c:pt idx="767">
                  <c:v>40760.393333333312</c:v>
                </c:pt>
                <c:pt idx="768">
                  <c:v>40716.121666666644</c:v>
                </c:pt>
                <c:pt idx="769">
                  <c:v>40671.849999999977</c:v>
                </c:pt>
                <c:pt idx="770">
                  <c:v>40627.578333333309</c:v>
                </c:pt>
                <c:pt idx="771">
                  <c:v>40583.306666666642</c:v>
                </c:pt>
                <c:pt idx="772">
                  <c:v>40539.034999999974</c:v>
                </c:pt>
                <c:pt idx="773">
                  <c:v>40494.763333333307</c:v>
                </c:pt>
                <c:pt idx="774">
                  <c:v>40450.49166666664</c:v>
                </c:pt>
                <c:pt idx="775">
                  <c:v>40516.326666666639</c:v>
                </c:pt>
                <c:pt idx="776">
                  <c:v>40585.041666666635</c:v>
                </c:pt>
                <c:pt idx="777">
                  <c:v>40656.089999999967</c:v>
                </c:pt>
                <c:pt idx="778">
                  <c:v>40729.031666666633</c:v>
                </c:pt>
                <c:pt idx="779">
                  <c:v>40803.42666666663</c:v>
                </c:pt>
                <c:pt idx="780">
                  <c:v>40878.768333333297</c:v>
                </c:pt>
                <c:pt idx="781">
                  <c:v>40954.576666666631</c:v>
                </c:pt>
                <c:pt idx="782">
                  <c:v>41030.3183333333</c:v>
                </c:pt>
                <c:pt idx="783">
                  <c:v>41105.553333333301</c:v>
                </c:pt>
                <c:pt idx="784">
                  <c:v>41179.708333333299</c:v>
                </c:pt>
                <c:pt idx="785">
                  <c:v>41252.35666666663</c:v>
                </c:pt>
                <c:pt idx="786">
                  <c:v>41322.938333333295</c:v>
                </c:pt>
                <c:pt idx="787">
                  <c:v>41390.999999999964</c:v>
                </c:pt>
                <c:pt idx="788">
                  <c:v>41456.101666666633</c:v>
                </c:pt>
                <c:pt idx="789">
                  <c:v>41517.7633333333</c:v>
                </c:pt>
                <c:pt idx="790">
                  <c:v>41575.518333333297</c:v>
                </c:pt>
                <c:pt idx="791">
                  <c:v>41628.92666666663</c:v>
                </c:pt>
                <c:pt idx="792">
                  <c:v>41677.628333333298</c:v>
                </c:pt>
                <c:pt idx="793">
                  <c:v>41721.183333333298</c:v>
                </c:pt>
                <c:pt idx="794">
                  <c:v>41759.218333333301</c:v>
                </c:pt>
                <c:pt idx="795">
                  <c:v>41791.3733333333</c:v>
                </c:pt>
                <c:pt idx="796">
                  <c:v>41817.328333333302</c:v>
                </c:pt>
                <c:pt idx="797">
                  <c:v>41836.883333333302</c:v>
                </c:pt>
                <c:pt idx="798">
                  <c:v>41849.744999999966</c:v>
                </c:pt>
                <c:pt idx="799">
                  <c:v>41855.619999999966</c:v>
                </c:pt>
                <c:pt idx="800">
                  <c:v>41854.334999999963</c:v>
                </c:pt>
                <c:pt idx="801">
                  <c:v>41845.72999999996</c:v>
                </c:pt>
                <c:pt idx="802">
                  <c:v>41829.64499999996</c:v>
                </c:pt>
                <c:pt idx="803">
                  <c:v>41805.973333333292</c:v>
                </c:pt>
                <c:pt idx="804">
                  <c:v>41774.674999999959</c:v>
                </c:pt>
                <c:pt idx="805">
                  <c:v>41741.843333333294</c:v>
                </c:pt>
                <c:pt idx="806">
                  <c:v>41708.37166666663</c:v>
                </c:pt>
                <c:pt idx="807">
                  <c:v>41682.273333333294</c:v>
                </c:pt>
                <c:pt idx="808">
                  <c:v>41666.561666666625</c:v>
                </c:pt>
                <c:pt idx="809">
                  <c:v>41661.129999999961</c:v>
                </c:pt>
                <c:pt idx="810">
                  <c:v>41665.831666666629</c:v>
                </c:pt>
                <c:pt idx="811">
                  <c:v>41680.413333333294</c:v>
                </c:pt>
                <c:pt idx="812">
                  <c:v>41704.674999999959</c:v>
                </c:pt>
                <c:pt idx="813">
                  <c:v>41738.32333333329</c:v>
                </c:pt>
                <c:pt idx="814">
                  <c:v>41781.038333333287</c:v>
                </c:pt>
                <c:pt idx="815">
                  <c:v>41832.419999999955</c:v>
                </c:pt>
                <c:pt idx="816">
                  <c:v>41892.148333333287</c:v>
                </c:pt>
                <c:pt idx="817">
                  <c:v>41959.703333333287</c:v>
                </c:pt>
                <c:pt idx="818">
                  <c:v>42000</c:v>
                </c:pt>
                <c:pt idx="819">
                  <c:v>42000</c:v>
                </c:pt>
                <c:pt idx="820">
                  <c:v>42000</c:v>
                </c:pt>
                <c:pt idx="821">
                  <c:v>42000</c:v>
                </c:pt>
                <c:pt idx="822">
                  <c:v>42000</c:v>
                </c:pt>
                <c:pt idx="823">
                  <c:v>42000</c:v>
                </c:pt>
                <c:pt idx="824">
                  <c:v>42000</c:v>
                </c:pt>
                <c:pt idx="825">
                  <c:v>42000</c:v>
                </c:pt>
                <c:pt idx="826">
                  <c:v>42000</c:v>
                </c:pt>
                <c:pt idx="827">
                  <c:v>42000</c:v>
                </c:pt>
                <c:pt idx="828">
                  <c:v>42000</c:v>
                </c:pt>
                <c:pt idx="829">
                  <c:v>42000</c:v>
                </c:pt>
                <c:pt idx="830">
                  <c:v>42000</c:v>
                </c:pt>
                <c:pt idx="831">
                  <c:v>42000</c:v>
                </c:pt>
                <c:pt idx="832">
                  <c:v>42000</c:v>
                </c:pt>
                <c:pt idx="833">
                  <c:v>42000</c:v>
                </c:pt>
                <c:pt idx="834">
                  <c:v>42000</c:v>
                </c:pt>
                <c:pt idx="835">
                  <c:v>42000</c:v>
                </c:pt>
                <c:pt idx="836">
                  <c:v>42000</c:v>
                </c:pt>
                <c:pt idx="837">
                  <c:v>41955.728333333333</c:v>
                </c:pt>
                <c:pt idx="838">
                  <c:v>41911.456666666665</c:v>
                </c:pt>
                <c:pt idx="839">
                  <c:v>41867.184999999998</c:v>
                </c:pt>
                <c:pt idx="840">
                  <c:v>41822.91333333333</c:v>
                </c:pt>
                <c:pt idx="841">
                  <c:v>41778.641666666663</c:v>
                </c:pt>
                <c:pt idx="842">
                  <c:v>41734.369999999995</c:v>
                </c:pt>
                <c:pt idx="843">
                  <c:v>41690.098333333328</c:v>
                </c:pt>
                <c:pt idx="844">
                  <c:v>41645.82666666666</c:v>
                </c:pt>
                <c:pt idx="845">
                  <c:v>41601.554999999993</c:v>
                </c:pt>
                <c:pt idx="846">
                  <c:v>41557.283333333326</c:v>
                </c:pt>
                <c:pt idx="847">
                  <c:v>41513.011666666658</c:v>
                </c:pt>
                <c:pt idx="848">
                  <c:v>41468.739999999991</c:v>
                </c:pt>
                <c:pt idx="849">
                  <c:v>41424.468333333323</c:v>
                </c:pt>
                <c:pt idx="850">
                  <c:v>41380.196666666656</c:v>
                </c:pt>
                <c:pt idx="851">
                  <c:v>41335.924999999988</c:v>
                </c:pt>
                <c:pt idx="852">
                  <c:v>41291.653333333321</c:v>
                </c:pt>
                <c:pt idx="853">
                  <c:v>41247.381666666653</c:v>
                </c:pt>
                <c:pt idx="854">
                  <c:v>41203.109999999986</c:v>
                </c:pt>
                <c:pt idx="855">
                  <c:v>41158.838333333319</c:v>
                </c:pt>
                <c:pt idx="856">
                  <c:v>41114.566666666651</c:v>
                </c:pt>
                <c:pt idx="857">
                  <c:v>41070.294999999984</c:v>
                </c:pt>
                <c:pt idx="858">
                  <c:v>41026.023333333316</c:v>
                </c:pt>
                <c:pt idx="859">
                  <c:v>40981.751666666649</c:v>
                </c:pt>
                <c:pt idx="860">
                  <c:v>40937.479999999981</c:v>
                </c:pt>
                <c:pt idx="861">
                  <c:v>40893.208333333314</c:v>
                </c:pt>
                <c:pt idx="862">
                  <c:v>40848.936666666646</c:v>
                </c:pt>
                <c:pt idx="863">
                  <c:v>40804.664999999979</c:v>
                </c:pt>
                <c:pt idx="864">
                  <c:v>40760.393333333312</c:v>
                </c:pt>
                <c:pt idx="865">
                  <c:v>40716.121666666644</c:v>
                </c:pt>
                <c:pt idx="866">
                  <c:v>40671.849999999977</c:v>
                </c:pt>
                <c:pt idx="867">
                  <c:v>40627.578333333309</c:v>
                </c:pt>
                <c:pt idx="868">
                  <c:v>40583.306666666642</c:v>
                </c:pt>
                <c:pt idx="869">
                  <c:v>40539.034999999974</c:v>
                </c:pt>
                <c:pt idx="870">
                  <c:v>40494.763333333307</c:v>
                </c:pt>
                <c:pt idx="871">
                  <c:v>40450.49166666664</c:v>
                </c:pt>
                <c:pt idx="872">
                  <c:v>40516.819999999971</c:v>
                </c:pt>
                <c:pt idx="873">
                  <c:v>40585.974999999969</c:v>
                </c:pt>
                <c:pt idx="874">
                  <c:v>40657.436666666639</c:v>
                </c:pt>
                <c:pt idx="875">
                  <c:v>40730.698333333305</c:v>
                </c:pt>
                <c:pt idx="876">
                  <c:v>40805.306666666635</c:v>
                </c:pt>
                <c:pt idx="877">
                  <c:v>40880.741666666632</c:v>
                </c:pt>
                <c:pt idx="878">
                  <c:v>40956.563333333295</c:v>
                </c:pt>
                <c:pt idx="879">
                  <c:v>41032.264999999963</c:v>
                </c:pt>
                <c:pt idx="880">
                  <c:v>41107.446666666627</c:v>
                </c:pt>
                <c:pt idx="881">
                  <c:v>41181.348333333292</c:v>
                </c:pt>
                <c:pt idx="882">
                  <c:v>41253.609999999957</c:v>
                </c:pt>
                <c:pt idx="883">
                  <c:v>41323.751666666627</c:v>
                </c:pt>
                <c:pt idx="884">
                  <c:v>41391.266666666626</c:v>
                </c:pt>
                <c:pt idx="885">
                  <c:v>41455.741666666625</c:v>
                </c:pt>
                <c:pt idx="886">
                  <c:v>41516.669999999962</c:v>
                </c:pt>
                <c:pt idx="887">
                  <c:v>41573.584999999963</c:v>
                </c:pt>
                <c:pt idx="888">
                  <c:v>41626.126666666627</c:v>
                </c:pt>
                <c:pt idx="889">
                  <c:v>41673.934999999961</c:v>
                </c:pt>
                <c:pt idx="890">
                  <c:v>41716.449999999961</c:v>
                </c:pt>
                <c:pt idx="891">
                  <c:v>41753.378333333298</c:v>
                </c:pt>
                <c:pt idx="892">
                  <c:v>41784.399999999965</c:v>
                </c:pt>
                <c:pt idx="893">
                  <c:v>41809.168333333299</c:v>
                </c:pt>
                <c:pt idx="894">
                  <c:v>41827.483333333301</c:v>
                </c:pt>
                <c:pt idx="895">
                  <c:v>41838.9983333333</c:v>
                </c:pt>
                <c:pt idx="896">
                  <c:v>41843.5133333333</c:v>
                </c:pt>
                <c:pt idx="897">
                  <c:v>41840.828333333302</c:v>
                </c:pt>
                <c:pt idx="898">
                  <c:v>41830.769999999968</c:v>
                </c:pt>
                <c:pt idx="899">
                  <c:v>41813.231666666637</c:v>
                </c:pt>
                <c:pt idx="900">
                  <c:v>41788.106666666637</c:v>
                </c:pt>
                <c:pt idx="901">
                  <c:v>41755.821666666634</c:v>
                </c:pt>
                <c:pt idx="902">
                  <c:v>41722.869999999966</c:v>
                </c:pt>
                <c:pt idx="903">
                  <c:v>41689.264999999963</c:v>
                </c:pt>
                <c:pt idx="904">
                  <c:v>41665.179999999964</c:v>
                </c:pt>
                <c:pt idx="905">
                  <c:v>41651.468333333294</c:v>
                </c:pt>
                <c:pt idx="906">
                  <c:v>41647.99666666663</c:v>
                </c:pt>
                <c:pt idx="907">
                  <c:v>41654.60499999996</c:v>
                </c:pt>
                <c:pt idx="908">
                  <c:v>41671.026666666628</c:v>
                </c:pt>
                <c:pt idx="909">
                  <c:v>41697.114999999962</c:v>
                </c:pt>
                <c:pt idx="910">
                  <c:v>41732.509999999958</c:v>
                </c:pt>
                <c:pt idx="911">
                  <c:v>41776.918333333291</c:v>
                </c:pt>
                <c:pt idx="912">
                  <c:v>41829.939999999959</c:v>
                </c:pt>
                <c:pt idx="913">
                  <c:v>41891.094999999958</c:v>
                </c:pt>
                <c:pt idx="914">
                  <c:v>41960.063333333288</c:v>
                </c:pt>
                <c:pt idx="915">
                  <c:v>42000</c:v>
                </c:pt>
                <c:pt idx="916">
                  <c:v>42000</c:v>
                </c:pt>
                <c:pt idx="917">
                  <c:v>42000</c:v>
                </c:pt>
                <c:pt idx="918">
                  <c:v>42000</c:v>
                </c:pt>
                <c:pt idx="919">
                  <c:v>42000</c:v>
                </c:pt>
                <c:pt idx="920">
                  <c:v>42000</c:v>
                </c:pt>
                <c:pt idx="921">
                  <c:v>42000</c:v>
                </c:pt>
                <c:pt idx="922">
                  <c:v>42000</c:v>
                </c:pt>
                <c:pt idx="923">
                  <c:v>42000</c:v>
                </c:pt>
                <c:pt idx="924">
                  <c:v>42000</c:v>
                </c:pt>
                <c:pt idx="925">
                  <c:v>42000</c:v>
                </c:pt>
                <c:pt idx="926">
                  <c:v>42000</c:v>
                </c:pt>
                <c:pt idx="927">
                  <c:v>42000</c:v>
                </c:pt>
                <c:pt idx="928">
                  <c:v>42000</c:v>
                </c:pt>
                <c:pt idx="929">
                  <c:v>42000</c:v>
                </c:pt>
                <c:pt idx="930">
                  <c:v>42000</c:v>
                </c:pt>
                <c:pt idx="931">
                  <c:v>42000</c:v>
                </c:pt>
                <c:pt idx="932">
                  <c:v>42000</c:v>
                </c:pt>
                <c:pt idx="933">
                  <c:v>41955.728333333333</c:v>
                </c:pt>
                <c:pt idx="934">
                  <c:v>41911.456666666665</c:v>
                </c:pt>
                <c:pt idx="935">
                  <c:v>41867.184999999998</c:v>
                </c:pt>
                <c:pt idx="936">
                  <c:v>41822.91333333333</c:v>
                </c:pt>
                <c:pt idx="937">
                  <c:v>41778.641666666663</c:v>
                </c:pt>
                <c:pt idx="938">
                  <c:v>41734.369999999995</c:v>
                </c:pt>
                <c:pt idx="939">
                  <c:v>41690.098333333328</c:v>
                </c:pt>
                <c:pt idx="940">
                  <c:v>41645.82666666666</c:v>
                </c:pt>
                <c:pt idx="941">
                  <c:v>41601.554999999993</c:v>
                </c:pt>
                <c:pt idx="942">
                  <c:v>41557.283333333326</c:v>
                </c:pt>
                <c:pt idx="943">
                  <c:v>41513.011666666658</c:v>
                </c:pt>
                <c:pt idx="944">
                  <c:v>41468.739999999991</c:v>
                </c:pt>
                <c:pt idx="945">
                  <c:v>41424.468333333323</c:v>
                </c:pt>
                <c:pt idx="946">
                  <c:v>41380.196666666656</c:v>
                </c:pt>
                <c:pt idx="947">
                  <c:v>41335.924999999988</c:v>
                </c:pt>
                <c:pt idx="948">
                  <c:v>41291.653333333321</c:v>
                </c:pt>
                <c:pt idx="949">
                  <c:v>41247.381666666653</c:v>
                </c:pt>
                <c:pt idx="950">
                  <c:v>41203.109999999986</c:v>
                </c:pt>
                <c:pt idx="951">
                  <c:v>41158.838333333319</c:v>
                </c:pt>
                <c:pt idx="952">
                  <c:v>41114.566666666651</c:v>
                </c:pt>
                <c:pt idx="953">
                  <c:v>41070.294999999984</c:v>
                </c:pt>
                <c:pt idx="954">
                  <c:v>41026.023333333316</c:v>
                </c:pt>
                <c:pt idx="955">
                  <c:v>40981.751666666649</c:v>
                </c:pt>
                <c:pt idx="956">
                  <c:v>40937.479999999981</c:v>
                </c:pt>
                <c:pt idx="957">
                  <c:v>40893.208333333314</c:v>
                </c:pt>
                <c:pt idx="958">
                  <c:v>40848.936666666646</c:v>
                </c:pt>
                <c:pt idx="959">
                  <c:v>40804.664999999979</c:v>
                </c:pt>
                <c:pt idx="960">
                  <c:v>40760.393333333312</c:v>
                </c:pt>
                <c:pt idx="961">
                  <c:v>40716.121666666644</c:v>
                </c:pt>
                <c:pt idx="962">
                  <c:v>40671.849999999977</c:v>
                </c:pt>
                <c:pt idx="963">
                  <c:v>40627.578333333309</c:v>
                </c:pt>
                <c:pt idx="964">
                  <c:v>40583.306666666642</c:v>
                </c:pt>
                <c:pt idx="965">
                  <c:v>40539.034999999974</c:v>
                </c:pt>
                <c:pt idx="966">
                  <c:v>40494.763333333307</c:v>
                </c:pt>
                <c:pt idx="967">
                  <c:v>40450.49166666664</c:v>
                </c:pt>
                <c:pt idx="968">
                  <c:v>40406.219999999972</c:v>
                </c:pt>
                <c:pt idx="969">
                  <c:v>40473.188333333303</c:v>
                </c:pt>
                <c:pt idx="970">
                  <c:v>40542.823333333305</c:v>
                </c:pt>
                <c:pt idx="971">
                  <c:v>40614.658333333304</c:v>
                </c:pt>
                <c:pt idx="972">
                  <c:v>40688.239999999969</c:v>
                </c:pt>
                <c:pt idx="973">
                  <c:v>40763.008333333302</c:v>
                </c:pt>
                <c:pt idx="974">
                  <c:v>40838.563333333303</c:v>
                </c:pt>
                <c:pt idx="975">
                  <c:v>40914.398333333302</c:v>
                </c:pt>
                <c:pt idx="976">
                  <c:v>40989.993333333303</c:v>
                </c:pt>
                <c:pt idx="977">
                  <c:v>41064.828333333302</c:v>
                </c:pt>
                <c:pt idx="978">
                  <c:v>41138.463333333304</c:v>
                </c:pt>
                <c:pt idx="979">
                  <c:v>41210.364999999969</c:v>
                </c:pt>
                <c:pt idx="980">
                  <c:v>41280.026666666636</c:v>
                </c:pt>
                <c:pt idx="981">
                  <c:v>41347.034999999967</c:v>
                </c:pt>
                <c:pt idx="982">
                  <c:v>41410.85666666663</c:v>
                </c:pt>
                <c:pt idx="983">
                  <c:v>41471.05166666663</c:v>
                </c:pt>
                <c:pt idx="984">
                  <c:v>41527.1933333333</c:v>
                </c:pt>
                <c:pt idx="985">
                  <c:v>41578.80166666663</c:v>
                </c:pt>
                <c:pt idx="986">
                  <c:v>41625.569999999963</c:v>
                </c:pt>
                <c:pt idx="987">
                  <c:v>41667.031666666633</c:v>
                </c:pt>
                <c:pt idx="988">
                  <c:v>41702.866666666632</c:v>
                </c:pt>
                <c:pt idx="989">
                  <c:v>41732.714999999967</c:v>
                </c:pt>
                <c:pt idx="990">
                  <c:v>41756.296666666633</c:v>
                </c:pt>
                <c:pt idx="991">
                  <c:v>41773.144999999968</c:v>
                </c:pt>
                <c:pt idx="992">
                  <c:v>41783.339999999967</c:v>
                </c:pt>
                <c:pt idx="993">
                  <c:v>41786.468333333301</c:v>
                </c:pt>
                <c:pt idx="994">
                  <c:v>41782.423333333303</c:v>
                </c:pt>
                <c:pt idx="995">
                  <c:v>41770.938333333303</c:v>
                </c:pt>
                <c:pt idx="996">
                  <c:v>41751.95999999997</c:v>
                </c:pt>
                <c:pt idx="997">
                  <c:v>41725.368333333303</c:v>
                </c:pt>
                <c:pt idx="998">
                  <c:v>41692.936666666639</c:v>
                </c:pt>
                <c:pt idx="999">
                  <c:v>41659.891666666641</c:v>
                </c:pt>
                <c:pt idx="1000">
                  <c:v>41627.379999999976</c:v>
                </c:pt>
                <c:pt idx="1001">
                  <c:v>41605.308333333312</c:v>
                </c:pt>
                <c:pt idx="1002">
                  <c:v>41593.569999999978</c:v>
                </c:pt>
                <c:pt idx="1003">
                  <c:v>41592.058333333312</c:v>
                </c:pt>
                <c:pt idx="1004">
                  <c:v>41600.599999999977</c:v>
                </c:pt>
                <c:pt idx="1005">
                  <c:v>41618.95499999998</c:v>
                </c:pt>
                <c:pt idx="1006">
                  <c:v>41646.869999999981</c:v>
                </c:pt>
                <c:pt idx="1007">
                  <c:v>41684.038333333316</c:v>
                </c:pt>
                <c:pt idx="1008">
                  <c:v>41730.139999999985</c:v>
                </c:pt>
                <c:pt idx="1009">
                  <c:v>41784.774999999987</c:v>
                </c:pt>
                <c:pt idx="1010">
                  <c:v>41847.54333333332</c:v>
                </c:pt>
                <c:pt idx="1011">
                  <c:v>41917.978333333318</c:v>
                </c:pt>
                <c:pt idx="1012">
                  <c:v>41995.586666666648</c:v>
                </c:pt>
                <c:pt idx="1013">
                  <c:v>42000</c:v>
                </c:pt>
                <c:pt idx="1014">
                  <c:v>42000</c:v>
                </c:pt>
                <c:pt idx="1015">
                  <c:v>42000</c:v>
                </c:pt>
                <c:pt idx="1016">
                  <c:v>42000</c:v>
                </c:pt>
                <c:pt idx="1017">
                  <c:v>42000</c:v>
                </c:pt>
                <c:pt idx="1018">
                  <c:v>42000</c:v>
                </c:pt>
                <c:pt idx="1019">
                  <c:v>42000</c:v>
                </c:pt>
                <c:pt idx="1020">
                  <c:v>42000</c:v>
                </c:pt>
                <c:pt idx="1021">
                  <c:v>42000</c:v>
                </c:pt>
                <c:pt idx="1022">
                  <c:v>42000</c:v>
                </c:pt>
                <c:pt idx="1023">
                  <c:v>42000</c:v>
                </c:pt>
                <c:pt idx="1024">
                  <c:v>42000</c:v>
                </c:pt>
                <c:pt idx="1025">
                  <c:v>42000</c:v>
                </c:pt>
                <c:pt idx="1026">
                  <c:v>42000</c:v>
                </c:pt>
                <c:pt idx="1027">
                  <c:v>42000</c:v>
                </c:pt>
                <c:pt idx="1028">
                  <c:v>42000</c:v>
                </c:pt>
                <c:pt idx="1029">
                  <c:v>42000</c:v>
                </c:pt>
                <c:pt idx="1030">
                  <c:v>41955.728333333333</c:v>
                </c:pt>
                <c:pt idx="1031">
                  <c:v>41911.456666666665</c:v>
                </c:pt>
                <c:pt idx="1032">
                  <c:v>41867.184999999998</c:v>
                </c:pt>
                <c:pt idx="1033">
                  <c:v>41822.91333333333</c:v>
                </c:pt>
                <c:pt idx="1034">
                  <c:v>41778.641666666663</c:v>
                </c:pt>
                <c:pt idx="1035">
                  <c:v>41734.369999999995</c:v>
                </c:pt>
                <c:pt idx="1036">
                  <c:v>41690.098333333328</c:v>
                </c:pt>
                <c:pt idx="1037">
                  <c:v>41645.82666666666</c:v>
                </c:pt>
                <c:pt idx="1038">
                  <c:v>41601.554999999993</c:v>
                </c:pt>
                <c:pt idx="1039">
                  <c:v>41557.283333333326</c:v>
                </c:pt>
                <c:pt idx="1040">
                  <c:v>41513.011666666658</c:v>
                </c:pt>
                <c:pt idx="1041">
                  <c:v>41468.739999999991</c:v>
                </c:pt>
                <c:pt idx="1042">
                  <c:v>41424.468333333323</c:v>
                </c:pt>
                <c:pt idx="1043">
                  <c:v>41380.196666666656</c:v>
                </c:pt>
                <c:pt idx="1044">
                  <c:v>41335.924999999988</c:v>
                </c:pt>
                <c:pt idx="1045">
                  <c:v>41291.653333333321</c:v>
                </c:pt>
                <c:pt idx="1046">
                  <c:v>41247.381666666653</c:v>
                </c:pt>
                <c:pt idx="1047">
                  <c:v>41203.109999999986</c:v>
                </c:pt>
                <c:pt idx="1048">
                  <c:v>41158.838333333319</c:v>
                </c:pt>
                <c:pt idx="1049">
                  <c:v>41114.566666666651</c:v>
                </c:pt>
                <c:pt idx="1050">
                  <c:v>41070.294999999984</c:v>
                </c:pt>
                <c:pt idx="1051">
                  <c:v>41026.023333333316</c:v>
                </c:pt>
                <c:pt idx="1052">
                  <c:v>40981.751666666649</c:v>
                </c:pt>
                <c:pt idx="1053">
                  <c:v>40937.479999999981</c:v>
                </c:pt>
                <c:pt idx="1054">
                  <c:v>40893.208333333314</c:v>
                </c:pt>
                <c:pt idx="1055">
                  <c:v>40848.936666666646</c:v>
                </c:pt>
                <c:pt idx="1056">
                  <c:v>40804.664999999979</c:v>
                </c:pt>
                <c:pt idx="1057">
                  <c:v>40760.393333333312</c:v>
                </c:pt>
                <c:pt idx="1058">
                  <c:v>40716.121666666644</c:v>
                </c:pt>
                <c:pt idx="1059">
                  <c:v>40671.849999999977</c:v>
                </c:pt>
                <c:pt idx="1060">
                  <c:v>40627.578333333309</c:v>
                </c:pt>
                <c:pt idx="1061">
                  <c:v>40583.306666666642</c:v>
                </c:pt>
                <c:pt idx="1062">
                  <c:v>40539.034999999974</c:v>
                </c:pt>
                <c:pt idx="1063">
                  <c:v>40494.763333333307</c:v>
                </c:pt>
                <c:pt idx="1064">
                  <c:v>40450.49166666664</c:v>
                </c:pt>
                <c:pt idx="1065">
                  <c:v>40457.40666666664</c:v>
                </c:pt>
                <c:pt idx="1066">
                  <c:v>40524.948333333305</c:v>
                </c:pt>
                <c:pt idx="1067">
                  <c:v>40595.049999999974</c:v>
                </c:pt>
                <c:pt idx="1068">
                  <c:v>40667.25833333331</c:v>
                </c:pt>
                <c:pt idx="1069">
                  <c:v>40741.13333333331</c:v>
                </c:pt>
                <c:pt idx="1070">
                  <c:v>40816.141666666641</c:v>
                </c:pt>
                <c:pt idx="1071">
                  <c:v>40891.803333333308</c:v>
                </c:pt>
                <c:pt idx="1072">
                  <c:v>40967.638333333307</c:v>
                </c:pt>
                <c:pt idx="1073">
                  <c:v>41043.13999999997</c:v>
                </c:pt>
                <c:pt idx="1074">
                  <c:v>41117.721666666635</c:v>
                </c:pt>
                <c:pt idx="1075">
                  <c:v>41191.063333333303</c:v>
                </c:pt>
                <c:pt idx="1076">
                  <c:v>41262.604999999967</c:v>
                </c:pt>
                <c:pt idx="1077">
                  <c:v>41331.813333333303</c:v>
                </c:pt>
                <c:pt idx="1078">
                  <c:v>41398.234999999971</c:v>
                </c:pt>
                <c:pt idx="1079">
                  <c:v>41461.403333333306</c:v>
                </c:pt>
                <c:pt idx="1080">
                  <c:v>41520.85166666664</c:v>
                </c:pt>
                <c:pt idx="1081">
                  <c:v>41576.13999999997</c:v>
                </c:pt>
                <c:pt idx="1082">
                  <c:v>41626.894999999968</c:v>
                </c:pt>
                <c:pt idx="1083">
                  <c:v>41672.569999999971</c:v>
                </c:pt>
                <c:pt idx="1084">
                  <c:v>41712.964999999967</c:v>
                </c:pt>
                <c:pt idx="1085">
                  <c:v>41747.733333333301</c:v>
                </c:pt>
                <c:pt idx="1086">
                  <c:v>41776.381666666632</c:v>
                </c:pt>
                <c:pt idx="1087">
                  <c:v>41798.683333333298</c:v>
                </c:pt>
                <c:pt idx="1088">
                  <c:v>41814.438333333295</c:v>
                </c:pt>
                <c:pt idx="1089">
                  <c:v>41823.326666666631</c:v>
                </c:pt>
                <c:pt idx="1090">
                  <c:v>41825.12166666663</c:v>
                </c:pt>
                <c:pt idx="1091">
                  <c:v>41819.636666666629</c:v>
                </c:pt>
                <c:pt idx="1092">
                  <c:v>41806.751666666627</c:v>
                </c:pt>
                <c:pt idx="1093">
                  <c:v>41786.306666666627</c:v>
                </c:pt>
                <c:pt idx="1094">
                  <c:v>41758.261666666629</c:v>
                </c:pt>
                <c:pt idx="1095">
                  <c:v>41725.736666666628</c:v>
                </c:pt>
                <c:pt idx="1096">
                  <c:v>41692.571666666627</c:v>
                </c:pt>
                <c:pt idx="1097">
                  <c:v>41662.046666666625</c:v>
                </c:pt>
                <c:pt idx="1098">
                  <c:v>41642.014999999956</c:v>
                </c:pt>
                <c:pt idx="1099">
                  <c:v>41632.276666666621</c:v>
                </c:pt>
                <c:pt idx="1100">
                  <c:v>41632.69833333329</c:v>
                </c:pt>
                <c:pt idx="1101">
                  <c:v>41643.15999999996</c:v>
                </c:pt>
                <c:pt idx="1102">
                  <c:v>41663.341666666623</c:v>
                </c:pt>
                <c:pt idx="1103">
                  <c:v>41693.083333333292</c:v>
                </c:pt>
                <c:pt idx="1104">
                  <c:v>41731.971666666628</c:v>
                </c:pt>
                <c:pt idx="1105">
                  <c:v>41779.739999999962</c:v>
                </c:pt>
                <c:pt idx="1106">
                  <c:v>41835.988333333298</c:v>
                </c:pt>
                <c:pt idx="1107">
                  <c:v>41900.289999999964</c:v>
                </c:pt>
                <c:pt idx="1108">
                  <c:v>41972.124999999964</c:v>
                </c:pt>
                <c:pt idx="1109">
                  <c:v>42000</c:v>
                </c:pt>
                <c:pt idx="1110">
                  <c:v>42000</c:v>
                </c:pt>
                <c:pt idx="1111">
                  <c:v>42000</c:v>
                </c:pt>
                <c:pt idx="1112">
                  <c:v>42000</c:v>
                </c:pt>
                <c:pt idx="1113">
                  <c:v>42000</c:v>
                </c:pt>
                <c:pt idx="1114">
                  <c:v>42000</c:v>
                </c:pt>
                <c:pt idx="1115">
                  <c:v>42000</c:v>
                </c:pt>
                <c:pt idx="1116">
                  <c:v>42000</c:v>
                </c:pt>
                <c:pt idx="1117">
                  <c:v>42000</c:v>
                </c:pt>
                <c:pt idx="1118">
                  <c:v>42000</c:v>
                </c:pt>
                <c:pt idx="1119">
                  <c:v>42000</c:v>
                </c:pt>
                <c:pt idx="1120">
                  <c:v>42000</c:v>
                </c:pt>
                <c:pt idx="1121">
                  <c:v>42000</c:v>
                </c:pt>
                <c:pt idx="1122">
                  <c:v>42000</c:v>
                </c:pt>
                <c:pt idx="1123">
                  <c:v>42000</c:v>
                </c:pt>
                <c:pt idx="1124">
                  <c:v>42000</c:v>
                </c:pt>
                <c:pt idx="1125">
                  <c:v>42000</c:v>
                </c:pt>
                <c:pt idx="1126">
                  <c:v>42000</c:v>
                </c:pt>
                <c:pt idx="1127">
                  <c:v>41955.728333333333</c:v>
                </c:pt>
                <c:pt idx="1128">
                  <c:v>41911.456666666665</c:v>
                </c:pt>
                <c:pt idx="1129">
                  <c:v>41867.184999999998</c:v>
                </c:pt>
                <c:pt idx="1130">
                  <c:v>41822.91333333333</c:v>
                </c:pt>
                <c:pt idx="1131">
                  <c:v>41778.641666666663</c:v>
                </c:pt>
                <c:pt idx="1132">
                  <c:v>41734.369999999995</c:v>
                </c:pt>
                <c:pt idx="1133">
                  <c:v>41690.098333333328</c:v>
                </c:pt>
                <c:pt idx="1134">
                  <c:v>41645.82666666666</c:v>
                </c:pt>
                <c:pt idx="1135">
                  <c:v>41601.554999999993</c:v>
                </c:pt>
                <c:pt idx="1136">
                  <c:v>41557.283333333326</c:v>
                </c:pt>
                <c:pt idx="1137">
                  <c:v>41513.011666666658</c:v>
                </c:pt>
                <c:pt idx="1138">
                  <c:v>41468.739999999991</c:v>
                </c:pt>
                <c:pt idx="1139">
                  <c:v>41424.468333333323</c:v>
                </c:pt>
                <c:pt idx="1140">
                  <c:v>41380.196666666656</c:v>
                </c:pt>
                <c:pt idx="1141">
                  <c:v>41335.924999999988</c:v>
                </c:pt>
                <c:pt idx="1142">
                  <c:v>41291.653333333321</c:v>
                </c:pt>
                <c:pt idx="1143">
                  <c:v>41247.381666666653</c:v>
                </c:pt>
                <c:pt idx="1144">
                  <c:v>41203.109999999986</c:v>
                </c:pt>
                <c:pt idx="1145">
                  <c:v>41158.838333333319</c:v>
                </c:pt>
                <c:pt idx="1146">
                  <c:v>41114.566666666651</c:v>
                </c:pt>
                <c:pt idx="1147">
                  <c:v>41070.294999999984</c:v>
                </c:pt>
                <c:pt idx="1148">
                  <c:v>41026.023333333316</c:v>
                </c:pt>
                <c:pt idx="1149">
                  <c:v>40981.751666666649</c:v>
                </c:pt>
                <c:pt idx="1150">
                  <c:v>40937.479999999981</c:v>
                </c:pt>
                <c:pt idx="1151">
                  <c:v>40893.208333333314</c:v>
                </c:pt>
                <c:pt idx="1152">
                  <c:v>40848.936666666646</c:v>
                </c:pt>
                <c:pt idx="1153">
                  <c:v>40804.664999999979</c:v>
                </c:pt>
                <c:pt idx="1154">
                  <c:v>40760.393333333312</c:v>
                </c:pt>
                <c:pt idx="1155">
                  <c:v>40716.121666666644</c:v>
                </c:pt>
                <c:pt idx="1156">
                  <c:v>40671.849999999977</c:v>
                </c:pt>
                <c:pt idx="1157">
                  <c:v>40627.578333333309</c:v>
                </c:pt>
                <c:pt idx="1158">
                  <c:v>40583.306666666642</c:v>
                </c:pt>
                <c:pt idx="1159">
                  <c:v>40539.034999999974</c:v>
                </c:pt>
                <c:pt idx="1160">
                  <c:v>40494.763333333307</c:v>
                </c:pt>
                <c:pt idx="1161">
                  <c:v>40450.49166666664</c:v>
                </c:pt>
                <c:pt idx="1162">
                  <c:v>40515.579999999973</c:v>
                </c:pt>
                <c:pt idx="1163">
                  <c:v>40583.641666666641</c:v>
                </c:pt>
                <c:pt idx="1164">
                  <c:v>40654.209999999977</c:v>
                </c:pt>
                <c:pt idx="1165">
                  <c:v>40726.791666666642</c:v>
                </c:pt>
                <c:pt idx="1166">
                  <c:v>40800.919999999976</c:v>
                </c:pt>
                <c:pt idx="1167">
                  <c:v>40876.074999999975</c:v>
                </c:pt>
                <c:pt idx="1168">
                  <c:v>40951.856666666645</c:v>
                </c:pt>
                <c:pt idx="1169">
                  <c:v>41027.664999999979</c:v>
                </c:pt>
                <c:pt idx="1170">
                  <c:v>41103.033333333311</c:v>
                </c:pt>
                <c:pt idx="1171">
                  <c:v>41177.414999999979</c:v>
                </c:pt>
                <c:pt idx="1172">
                  <c:v>41250.436666666646</c:v>
                </c:pt>
                <c:pt idx="1173">
                  <c:v>41321.538333333316</c:v>
                </c:pt>
                <c:pt idx="1174">
                  <c:v>41390.279999999984</c:v>
                </c:pt>
                <c:pt idx="1175">
                  <c:v>41456.114999999983</c:v>
                </c:pt>
                <c:pt idx="1176">
                  <c:v>41518.589999999982</c:v>
                </c:pt>
                <c:pt idx="1177">
                  <c:v>41577.278333333314</c:v>
                </c:pt>
                <c:pt idx="1178">
                  <c:v>41631.739999999983</c:v>
                </c:pt>
                <c:pt idx="1179">
                  <c:v>41681.614999999983</c:v>
                </c:pt>
                <c:pt idx="1180">
                  <c:v>41726.343333333316</c:v>
                </c:pt>
                <c:pt idx="1181">
                  <c:v>41765.644999999982</c:v>
                </c:pt>
                <c:pt idx="1182">
                  <c:v>41799.226666666647</c:v>
                </c:pt>
                <c:pt idx="1183">
                  <c:v>41826.714999999982</c:v>
                </c:pt>
                <c:pt idx="1184">
                  <c:v>41847.816666666651</c:v>
                </c:pt>
                <c:pt idx="1185">
                  <c:v>41862.198333333319</c:v>
                </c:pt>
                <c:pt idx="1186">
                  <c:v>41869.739999999983</c:v>
                </c:pt>
                <c:pt idx="1187">
                  <c:v>41870.108333333315</c:v>
                </c:pt>
                <c:pt idx="1188">
                  <c:v>41863.209999999985</c:v>
                </c:pt>
                <c:pt idx="1189">
                  <c:v>41848.858333333315</c:v>
                </c:pt>
                <c:pt idx="1190">
                  <c:v>41826.973333333313</c:v>
                </c:pt>
                <c:pt idx="1191">
                  <c:v>41797.408333333311</c:v>
                </c:pt>
                <c:pt idx="1192">
                  <c:v>41764.736666666642</c:v>
                </c:pt>
                <c:pt idx="1193">
                  <c:v>41731.451666666639</c:v>
                </c:pt>
                <c:pt idx="1194">
                  <c:v>41702.939999999973</c:v>
                </c:pt>
                <c:pt idx="1195">
                  <c:v>41684.828333333309</c:v>
                </c:pt>
                <c:pt idx="1196">
                  <c:v>41677.06333333331</c:v>
                </c:pt>
                <c:pt idx="1197">
                  <c:v>41679.484999999979</c:v>
                </c:pt>
                <c:pt idx="1198">
                  <c:v>41691.853333333311</c:v>
                </c:pt>
                <c:pt idx="1199">
                  <c:v>41713.901666666643</c:v>
                </c:pt>
                <c:pt idx="1200">
                  <c:v>41745.429999999978</c:v>
                </c:pt>
                <c:pt idx="1201">
                  <c:v>41786.078333333309</c:v>
                </c:pt>
                <c:pt idx="1202">
                  <c:v>41835.513333333307</c:v>
                </c:pt>
                <c:pt idx="1203">
                  <c:v>41893.254999999976</c:v>
                </c:pt>
                <c:pt idx="1204">
                  <c:v>41959.009999999973</c:v>
                </c:pt>
                <c:pt idx="1205">
                  <c:v>42000</c:v>
                </c:pt>
                <c:pt idx="1206">
                  <c:v>42000</c:v>
                </c:pt>
                <c:pt idx="1207">
                  <c:v>42000</c:v>
                </c:pt>
                <c:pt idx="1208">
                  <c:v>42000</c:v>
                </c:pt>
                <c:pt idx="1209">
                  <c:v>42000</c:v>
                </c:pt>
                <c:pt idx="1210">
                  <c:v>42000</c:v>
                </c:pt>
                <c:pt idx="1211">
                  <c:v>42000</c:v>
                </c:pt>
                <c:pt idx="1212">
                  <c:v>42000</c:v>
                </c:pt>
                <c:pt idx="1213">
                  <c:v>42000</c:v>
                </c:pt>
                <c:pt idx="1214">
                  <c:v>42000</c:v>
                </c:pt>
                <c:pt idx="1215">
                  <c:v>42000</c:v>
                </c:pt>
                <c:pt idx="1216">
                  <c:v>42000</c:v>
                </c:pt>
                <c:pt idx="1217">
                  <c:v>42000</c:v>
                </c:pt>
                <c:pt idx="1218">
                  <c:v>42000</c:v>
                </c:pt>
                <c:pt idx="1219">
                  <c:v>42000</c:v>
                </c:pt>
                <c:pt idx="1220">
                  <c:v>42000</c:v>
                </c:pt>
                <c:pt idx="1221">
                  <c:v>42000</c:v>
                </c:pt>
                <c:pt idx="1222">
                  <c:v>42000</c:v>
                </c:pt>
                <c:pt idx="1223">
                  <c:v>42000</c:v>
                </c:pt>
                <c:pt idx="1224">
                  <c:v>41955.728333333333</c:v>
                </c:pt>
                <c:pt idx="1225">
                  <c:v>41911.456666666665</c:v>
                </c:pt>
                <c:pt idx="1226">
                  <c:v>41867.184999999998</c:v>
                </c:pt>
                <c:pt idx="1227">
                  <c:v>41822.91333333333</c:v>
                </c:pt>
                <c:pt idx="1228">
                  <c:v>41778.641666666663</c:v>
                </c:pt>
                <c:pt idx="1229">
                  <c:v>41734.369999999995</c:v>
                </c:pt>
                <c:pt idx="1230">
                  <c:v>41690.098333333328</c:v>
                </c:pt>
                <c:pt idx="1231">
                  <c:v>41645.82666666666</c:v>
                </c:pt>
                <c:pt idx="1232">
                  <c:v>41601.554999999993</c:v>
                </c:pt>
                <c:pt idx="1233">
                  <c:v>41557.283333333326</c:v>
                </c:pt>
                <c:pt idx="1234">
                  <c:v>41513.011666666658</c:v>
                </c:pt>
                <c:pt idx="1235">
                  <c:v>41468.739999999991</c:v>
                </c:pt>
                <c:pt idx="1236">
                  <c:v>41424.468333333323</c:v>
                </c:pt>
                <c:pt idx="1237">
                  <c:v>41380.196666666656</c:v>
                </c:pt>
                <c:pt idx="1238">
                  <c:v>41335.924999999988</c:v>
                </c:pt>
                <c:pt idx="1239">
                  <c:v>41291.653333333321</c:v>
                </c:pt>
                <c:pt idx="1240">
                  <c:v>41247.381666666653</c:v>
                </c:pt>
                <c:pt idx="1241">
                  <c:v>41203.109999999986</c:v>
                </c:pt>
                <c:pt idx="1242">
                  <c:v>41158.838333333319</c:v>
                </c:pt>
                <c:pt idx="1243">
                  <c:v>41114.566666666651</c:v>
                </c:pt>
                <c:pt idx="1244">
                  <c:v>41070.294999999984</c:v>
                </c:pt>
                <c:pt idx="1245">
                  <c:v>41026.023333333316</c:v>
                </c:pt>
                <c:pt idx="1246">
                  <c:v>40981.751666666649</c:v>
                </c:pt>
                <c:pt idx="1247">
                  <c:v>40937.479999999981</c:v>
                </c:pt>
                <c:pt idx="1248">
                  <c:v>40893.208333333314</c:v>
                </c:pt>
                <c:pt idx="1249">
                  <c:v>40848.936666666646</c:v>
                </c:pt>
                <c:pt idx="1250">
                  <c:v>40804.664999999979</c:v>
                </c:pt>
                <c:pt idx="1251">
                  <c:v>40760.393333333312</c:v>
                </c:pt>
                <c:pt idx="1252">
                  <c:v>40716.121666666644</c:v>
                </c:pt>
                <c:pt idx="1253">
                  <c:v>40671.849999999977</c:v>
                </c:pt>
                <c:pt idx="1254">
                  <c:v>40627.578333333309</c:v>
                </c:pt>
                <c:pt idx="1255">
                  <c:v>40583.306666666642</c:v>
                </c:pt>
                <c:pt idx="1256">
                  <c:v>40539.034999999974</c:v>
                </c:pt>
                <c:pt idx="1257">
                  <c:v>40494.763333333307</c:v>
                </c:pt>
                <c:pt idx="1258">
                  <c:v>40450.49166666664</c:v>
                </c:pt>
                <c:pt idx="1259">
                  <c:v>40516.153333333306</c:v>
                </c:pt>
                <c:pt idx="1260">
                  <c:v>40584.748333333308</c:v>
                </c:pt>
                <c:pt idx="1261">
                  <c:v>40655.716666666638</c:v>
                </c:pt>
                <c:pt idx="1262">
                  <c:v>40728.591666666638</c:v>
                </c:pt>
                <c:pt idx="1263">
                  <c:v>40802.919999999969</c:v>
                </c:pt>
                <c:pt idx="1264">
                  <c:v>40878.221666666635</c:v>
                </c:pt>
                <c:pt idx="1265">
                  <c:v>40954.016666666634</c:v>
                </c:pt>
                <c:pt idx="1266">
                  <c:v>41029.811666666632</c:v>
                </c:pt>
                <c:pt idx="1267">
                  <c:v>41105.033333333296</c:v>
                </c:pt>
                <c:pt idx="1268">
                  <c:v>41179.21499999996</c:v>
                </c:pt>
                <c:pt idx="1269">
                  <c:v>41251.889999999963</c:v>
                </c:pt>
                <c:pt idx="1270">
                  <c:v>41322.591666666631</c:v>
                </c:pt>
                <c:pt idx="1271">
                  <c:v>41390.773333333294</c:v>
                </c:pt>
                <c:pt idx="1272">
                  <c:v>41456.03499999996</c:v>
                </c:pt>
                <c:pt idx="1273">
                  <c:v>41517.789999999957</c:v>
                </c:pt>
                <c:pt idx="1274">
                  <c:v>41575.704999999958</c:v>
                </c:pt>
                <c:pt idx="1275">
                  <c:v>41629.299999999959</c:v>
                </c:pt>
                <c:pt idx="1276">
                  <c:v>41678.108333333294</c:v>
                </c:pt>
                <c:pt idx="1277">
                  <c:v>41721.876666666627</c:v>
                </c:pt>
                <c:pt idx="1278">
                  <c:v>41760.124999999964</c:v>
                </c:pt>
                <c:pt idx="1279">
                  <c:v>41792.586666666633</c:v>
                </c:pt>
                <c:pt idx="1280">
                  <c:v>41818.874999999964</c:v>
                </c:pt>
                <c:pt idx="1281">
                  <c:v>41838.683333333298</c:v>
                </c:pt>
                <c:pt idx="1282">
                  <c:v>41851.758333333295</c:v>
                </c:pt>
                <c:pt idx="1283">
                  <c:v>41857.939999999959</c:v>
                </c:pt>
                <c:pt idx="1284">
                  <c:v>41856.85499999996</c:v>
                </c:pt>
                <c:pt idx="1285">
                  <c:v>41848.476666666626</c:v>
                </c:pt>
                <c:pt idx="1286">
                  <c:v>41832.684999999961</c:v>
                </c:pt>
                <c:pt idx="1287">
                  <c:v>41809.359999999964</c:v>
                </c:pt>
                <c:pt idx="1288">
                  <c:v>41778.341666666631</c:v>
                </c:pt>
                <c:pt idx="1289">
                  <c:v>41745.589999999967</c:v>
                </c:pt>
                <c:pt idx="1290">
                  <c:v>41712.158333333304</c:v>
                </c:pt>
                <c:pt idx="1291">
                  <c:v>41685.673333333303</c:v>
                </c:pt>
                <c:pt idx="1292">
                  <c:v>41669.628333333305</c:v>
                </c:pt>
                <c:pt idx="1293">
                  <c:v>41663.809999999969</c:v>
                </c:pt>
                <c:pt idx="1294">
                  <c:v>41668.098333333299</c:v>
                </c:pt>
                <c:pt idx="1295">
                  <c:v>41682.226666666633</c:v>
                </c:pt>
                <c:pt idx="1296">
                  <c:v>41706.168333333299</c:v>
                </c:pt>
                <c:pt idx="1297">
                  <c:v>41739.483333333301</c:v>
                </c:pt>
                <c:pt idx="1298">
                  <c:v>41781.851666666633</c:v>
                </c:pt>
                <c:pt idx="1299">
                  <c:v>41832.92666666663</c:v>
                </c:pt>
                <c:pt idx="1300">
                  <c:v>41892.348333333299</c:v>
                </c:pt>
                <c:pt idx="1301">
                  <c:v>41959.596666666635</c:v>
                </c:pt>
                <c:pt idx="1302">
                  <c:v>42000</c:v>
                </c:pt>
                <c:pt idx="1303">
                  <c:v>42000</c:v>
                </c:pt>
                <c:pt idx="1304">
                  <c:v>42000</c:v>
                </c:pt>
                <c:pt idx="1305">
                  <c:v>42000</c:v>
                </c:pt>
                <c:pt idx="1306">
                  <c:v>42000</c:v>
                </c:pt>
                <c:pt idx="1307">
                  <c:v>42000</c:v>
                </c:pt>
                <c:pt idx="1308">
                  <c:v>42000</c:v>
                </c:pt>
                <c:pt idx="1309">
                  <c:v>42000</c:v>
                </c:pt>
                <c:pt idx="1310">
                  <c:v>42000</c:v>
                </c:pt>
                <c:pt idx="1311">
                  <c:v>42000</c:v>
                </c:pt>
                <c:pt idx="1312">
                  <c:v>42000</c:v>
                </c:pt>
                <c:pt idx="1313">
                  <c:v>42000</c:v>
                </c:pt>
                <c:pt idx="1314">
                  <c:v>42000</c:v>
                </c:pt>
                <c:pt idx="1315">
                  <c:v>42000</c:v>
                </c:pt>
                <c:pt idx="1316">
                  <c:v>42000</c:v>
                </c:pt>
                <c:pt idx="1317">
                  <c:v>42000</c:v>
                </c:pt>
                <c:pt idx="1318">
                  <c:v>42000</c:v>
                </c:pt>
                <c:pt idx="1319">
                  <c:v>42000</c:v>
                </c:pt>
                <c:pt idx="1320">
                  <c:v>42000</c:v>
                </c:pt>
                <c:pt idx="1321">
                  <c:v>41955.728333333333</c:v>
                </c:pt>
                <c:pt idx="1322">
                  <c:v>41911.456666666665</c:v>
                </c:pt>
                <c:pt idx="1323">
                  <c:v>41867.184999999998</c:v>
                </c:pt>
                <c:pt idx="1324">
                  <c:v>41822.91333333333</c:v>
                </c:pt>
                <c:pt idx="1325">
                  <c:v>41778.641666666663</c:v>
                </c:pt>
                <c:pt idx="1326">
                  <c:v>41734.369999999995</c:v>
                </c:pt>
                <c:pt idx="1327">
                  <c:v>41690.098333333328</c:v>
                </c:pt>
                <c:pt idx="1328">
                  <c:v>41645.82666666666</c:v>
                </c:pt>
                <c:pt idx="1329">
                  <c:v>41601.554999999993</c:v>
                </c:pt>
                <c:pt idx="1330">
                  <c:v>41557.283333333326</c:v>
                </c:pt>
                <c:pt idx="1331">
                  <c:v>41513.011666666658</c:v>
                </c:pt>
                <c:pt idx="1332">
                  <c:v>41468.739999999991</c:v>
                </c:pt>
                <c:pt idx="1333">
                  <c:v>41424.468333333323</c:v>
                </c:pt>
                <c:pt idx="1334">
                  <c:v>41380.196666666656</c:v>
                </c:pt>
                <c:pt idx="1335">
                  <c:v>41335.924999999988</c:v>
                </c:pt>
                <c:pt idx="1336">
                  <c:v>41291.653333333321</c:v>
                </c:pt>
                <c:pt idx="1337">
                  <c:v>41247.381666666653</c:v>
                </c:pt>
                <c:pt idx="1338">
                  <c:v>41203.109999999986</c:v>
                </c:pt>
                <c:pt idx="1339">
                  <c:v>41158.838333333319</c:v>
                </c:pt>
                <c:pt idx="1340">
                  <c:v>41114.566666666651</c:v>
                </c:pt>
                <c:pt idx="1341">
                  <c:v>41070.294999999984</c:v>
                </c:pt>
                <c:pt idx="1342">
                  <c:v>41026.023333333316</c:v>
                </c:pt>
                <c:pt idx="1343">
                  <c:v>40981.751666666649</c:v>
                </c:pt>
                <c:pt idx="1344">
                  <c:v>40937.479999999981</c:v>
                </c:pt>
                <c:pt idx="1345">
                  <c:v>40893.208333333314</c:v>
                </c:pt>
                <c:pt idx="1346">
                  <c:v>40848.936666666646</c:v>
                </c:pt>
                <c:pt idx="1347">
                  <c:v>40804.664999999979</c:v>
                </c:pt>
                <c:pt idx="1348">
                  <c:v>40760.393333333312</c:v>
                </c:pt>
                <c:pt idx="1349">
                  <c:v>40716.121666666644</c:v>
                </c:pt>
                <c:pt idx="1350">
                  <c:v>40671.849999999977</c:v>
                </c:pt>
                <c:pt idx="1351">
                  <c:v>40627.578333333309</c:v>
                </c:pt>
                <c:pt idx="1352">
                  <c:v>40583.306666666642</c:v>
                </c:pt>
                <c:pt idx="1353">
                  <c:v>40539.034999999974</c:v>
                </c:pt>
                <c:pt idx="1354">
                  <c:v>40494.763333333307</c:v>
                </c:pt>
                <c:pt idx="1355">
                  <c:v>40450.49166666664</c:v>
                </c:pt>
                <c:pt idx="1356">
                  <c:v>40516.926666666637</c:v>
                </c:pt>
                <c:pt idx="1357">
                  <c:v>40586.001666666634</c:v>
                </c:pt>
                <c:pt idx="1358">
                  <c:v>40657.383333333302</c:v>
                </c:pt>
                <c:pt idx="1359">
                  <c:v>40730.578333333302</c:v>
                </c:pt>
                <c:pt idx="1360">
                  <c:v>40805.199999999968</c:v>
                </c:pt>
                <c:pt idx="1361">
                  <c:v>40880.674999999967</c:v>
                </c:pt>
                <c:pt idx="1362">
                  <c:v>40956.469999999965</c:v>
                </c:pt>
                <c:pt idx="1363">
                  <c:v>41032.158333333296</c:v>
                </c:pt>
                <c:pt idx="1364">
                  <c:v>41107.24666666663</c:v>
                </c:pt>
                <c:pt idx="1365">
                  <c:v>41181.201666666631</c:v>
                </c:pt>
                <c:pt idx="1366">
                  <c:v>41253.569999999963</c:v>
                </c:pt>
                <c:pt idx="1367">
                  <c:v>41323.8183333333</c:v>
                </c:pt>
                <c:pt idx="1368">
                  <c:v>41391.453333333302</c:v>
                </c:pt>
                <c:pt idx="1369">
                  <c:v>41456.008333333302</c:v>
                </c:pt>
                <c:pt idx="1370">
                  <c:v>41517.083333333299</c:v>
                </c:pt>
                <c:pt idx="1371">
                  <c:v>41574.158333333296</c:v>
                </c:pt>
                <c:pt idx="1372">
                  <c:v>41626.859999999964</c:v>
                </c:pt>
                <c:pt idx="1373">
                  <c:v>41674.894999999968</c:v>
                </c:pt>
                <c:pt idx="1374">
                  <c:v>41717.6233333333</c:v>
                </c:pt>
                <c:pt idx="1375">
                  <c:v>41754.778333333299</c:v>
                </c:pt>
                <c:pt idx="1376">
                  <c:v>41785.999999999964</c:v>
                </c:pt>
                <c:pt idx="1377">
                  <c:v>41811.048333333296</c:v>
                </c:pt>
                <c:pt idx="1378">
                  <c:v>41829.563333333295</c:v>
                </c:pt>
                <c:pt idx="1379">
                  <c:v>41841.37166666663</c:v>
                </c:pt>
                <c:pt idx="1380">
                  <c:v>41846.166666666628</c:v>
                </c:pt>
                <c:pt idx="1381">
                  <c:v>41843.761666666629</c:v>
                </c:pt>
                <c:pt idx="1382">
                  <c:v>41834.03666666663</c:v>
                </c:pt>
                <c:pt idx="1383">
                  <c:v>41816.791666666628</c:v>
                </c:pt>
                <c:pt idx="1384">
                  <c:v>41791.973333333292</c:v>
                </c:pt>
                <c:pt idx="1385">
                  <c:v>41759.581666666621</c:v>
                </c:pt>
                <c:pt idx="1386">
                  <c:v>41726.669999999955</c:v>
                </c:pt>
                <c:pt idx="1387">
                  <c:v>41693.104999999952</c:v>
                </c:pt>
                <c:pt idx="1388">
                  <c:v>41668.633333333288</c:v>
                </c:pt>
                <c:pt idx="1389">
                  <c:v>41654.534999999953</c:v>
                </c:pt>
                <c:pt idx="1390">
                  <c:v>41650.689999999951</c:v>
                </c:pt>
                <c:pt idx="1391">
                  <c:v>41656.938333333288</c:v>
                </c:pt>
                <c:pt idx="1392">
                  <c:v>41673.053333333286</c:v>
                </c:pt>
                <c:pt idx="1393">
                  <c:v>41698.821666666619</c:v>
                </c:pt>
                <c:pt idx="1394">
                  <c:v>41733.896666666617</c:v>
                </c:pt>
                <c:pt idx="1395">
                  <c:v>41777.958333333285</c:v>
                </c:pt>
                <c:pt idx="1396">
                  <c:v>41830.673333333281</c:v>
                </c:pt>
                <c:pt idx="1397">
                  <c:v>41891.668333333284</c:v>
                </c:pt>
                <c:pt idx="1398">
                  <c:v>41960.38333333328</c:v>
                </c:pt>
                <c:pt idx="1399">
                  <c:v>42000</c:v>
                </c:pt>
                <c:pt idx="1400">
                  <c:v>42000</c:v>
                </c:pt>
                <c:pt idx="1401">
                  <c:v>42000</c:v>
                </c:pt>
                <c:pt idx="1402">
                  <c:v>42000</c:v>
                </c:pt>
                <c:pt idx="1403">
                  <c:v>42000</c:v>
                </c:pt>
                <c:pt idx="1404">
                  <c:v>42000</c:v>
                </c:pt>
                <c:pt idx="1405">
                  <c:v>42000</c:v>
                </c:pt>
                <c:pt idx="1406">
                  <c:v>42000</c:v>
                </c:pt>
                <c:pt idx="1407">
                  <c:v>42000</c:v>
                </c:pt>
                <c:pt idx="1408">
                  <c:v>42000</c:v>
                </c:pt>
                <c:pt idx="1409">
                  <c:v>42000</c:v>
                </c:pt>
                <c:pt idx="1410">
                  <c:v>42000</c:v>
                </c:pt>
                <c:pt idx="1411">
                  <c:v>42000</c:v>
                </c:pt>
                <c:pt idx="1412">
                  <c:v>42000</c:v>
                </c:pt>
                <c:pt idx="1413">
                  <c:v>42000</c:v>
                </c:pt>
                <c:pt idx="1414">
                  <c:v>42000</c:v>
                </c:pt>
                <c:pt idx="1415">
                  <c:v>42000</c:v>
                </c:pt>
                <c:pt idx="1416">
                  <c:v>42000</c:v>
                </c:pt>
                <c:pt idx="1417">
                  <c:v>41955.728333333333</c:v>
                </c:pt>
                <c:pt idx="1418">
                  <c:v>41911.456666666665</c:v>
                </c:pt>
                <c:pt idx="1419">
                  <c:v>41867.184999999998</c:v>
                </c:pt>
                <c:pt idx="1420">
                  <c:v>41822.91333333333</c:v>
                </c:pt>
                <c:pt idx="1421">
                  <c:v>41778.641666666663</c:v>
                </c:pt>
                <c:pt idx="1422">
                  <c:v>41734.369999999995</c:v>
                </c:pt>
                <c:pt idx="1423">
                  <c:v>41690.098333333328</c:v>
                </c:pt>
                <c:pt idx="1424">
                  <c:v>41645.82666666666</c:v>
                </c:pt>
                <c:pt idx="1425">
                  <c:v>41601.554999999993</c:v>
                </c:pt>
                <c:pt idx="1426">
                  <c:v>41557.283333333326</c:v>
                </c:pt>
                <c:pt idx="1427">
                  <c:v>41513.011666666658</c:v>
                </c:pt>
                <c:pt idx="1428">
                  <c:v>41468.739999999991</c:v>
                </c:pt>
                <c:pt idx="1429">
                  <c:v>41424.468333333323</c:v>
                </c:pt>
                <c:pt idx="1430">
                  <c:v>41380.196666666656</c:v>
                </c:pt>
                <c:pt idx="1431">
                  <c:v>41335.924999999988</c:v>
                </c:pt>
                <c:pt idx="1432">
                  <c:v>41291.653333333321</c:v>
                </c:pt>
                <c:pt idx="1433">
                  <c:v>41247.381666666653</c:v>
                </c:pt>
                <c:pt idx="1434">
                  <c:v>41203.109999999986</c:v>
                </c:pt>
                <c:pt idx="1435">
                  <c:v>41158.838333333319</c:v>
                </c:pt>
                <c:pt idx="1436">
                  <c:v>41114.566666666651</c:v>
                </c:pt>
                <c:pt idx="1437">
                  <c:v>41070.294999999984</c:v>
                </c:pt>
                <c:pt idx="1438">
                  <c:v>41026.023333333316</c:v>
                </c:pt>
                <c:pt idx="1439">
                  <c:v>40981.751666666649</c:v>
                </c:pt>
                <c:pt idx="1440">
                  <c:v>40937.479999999981</c:v>
                </c:pt>
              </c:numCache>
            </c:numRef>
          </c:val>
          <c:smooth val="0"/>
          <c:extLst>
            <c:ext xmlns:c16="http://schemas.microsoft.com/office/drawing/2014/chart" uri="{C3380CC4-5D6E-409C-BE32-E72D297353CC}">
              <c16:uniqueId val="{00000000-DBDE-4071-B362-D0BFF849F272}"/>
            </c:ext>
          </c:extLst>
        </c:ser>
        <c:dLbls>
          <c:showLegendKey val="0"/>
          <c:showVal val="0"/>
          <c:showCatName val="0"/>
          <c:showSerName val="0"/>
          <c:showPercent val="0"/>
          <c:showBubbleSize val="0"/>
        </c:dLbls>
        <c:smooth val="0"/>
        <c:axId val="124986376"/>
        <c:axId val="124988936"/>
      </c:lineChart>
      <c:catAx>
        <c:axId val="124986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8936"/>
        <c:crosses val="autoZero"/>
        <c:auto val="1"/>
        <c:lblAlgn val="ctr"/>
        <c:lblOffset val="100"/>
        <c:noMultiLvlLbl val="0"/>
      </c:catAx>
      <c:valAx>
        <c:axId val="124988936"/>
        <c:scaling>
          <c:orientation val="minMax"/>
          <c:max val="45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Capacity (mWh)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6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25</xdr:row>
      <xdr:rowOff>171450</xdr:rowOff>
    </xdr:from>
    <xdr:to>
      <xdr:col>13</xdr:col>
      <xdr:colOff>314325</xdr:colOff>
      <xdr:row>34</xdr:row>
      <xdr:rowOff>123825</xdr:rowOff>
    </xdr:to>
    <xdr:pic>
      <xdr:nvPicPr>
        <xdr:cNvPr id="4" name="Picture 3">
          <a:extLst>
            <a:ext uri="{FF2B5EF4-FFF2-40B4-BE49-F238E27FC236}">
              <a16:creationId xmlns:a16="http://schemas.microsoft.com/office/drawing/2014/main" id="{BE5F6201-5486-2191-B9AD-26E9A10AE203}"/>
            </a:ext>
            <a:ext uri="{147F2762-F138-4A5C-976F-8EAC2B608ADB}">
              <a16:predDERef xmlns:a16="http://schemas.microsoft.com/office/drawing/2014/main" pred="{57838C0B-405D-D440-8750-48210DCC0E26}"/>
            </a:ext>
          </a:extLst>
        </xdr:cNvPr>
        <xdr:cNvPicPr>
          <a:picLocks noChangeAspect="1"/>
        </xdr:cNvPicPr>
      </xdr:nvPicPr>
      <xdr:blipFill>
        <a:blip xmlns:r="http://schemas.openxmlformats.org/officeDocument/2006/relationships" r:embed="rId1"/>
        <a:stretch>
          <a:fillRect/>
        </a:stretch>
      </xdr:blipFill>
      <xdr:spPr>
        <a:xfrm>
          <a:off x="0" y="4933950"/>
          <a:ext cx="8239125" cy="1666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590550</xdr:colOff>
      <xdr:row>16</xdr:row>
      <xdr:rowOff>180975</xdr:rowOff>
    </xdr:from>
    <xdr:to>
      <xdr:col>14</xdr:col>
      <xdr:colOff>285750</xdr:colOff>
      <xdr:row>31</xdr:row>
      <xdr:rowOff>66675</xdr:rowOff>
    </xdr:to>
    <xdr:graphicFrame macro="">
      <xdr:nvGraphicFramePr>
        <xdr:cNvPr id="2" name="Chart 3">
          <a:extLst>
            <a:ext uri="{FF2B5EF4-FFF2-40B4-BE49-F238E27FC236}">
              <a16:creationId xmlns:a16="http://schemas.microsoft.com/office/drawing/2014/main" id="{52261473-8BE8-4A8B-85CA-F6F9FF03D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581025</xdr:colOff>
      <xdr:row>16</xdr:row>
      <xdr:rowOff>180975</xdr:rowOff>
    </xdr:from>
    <xdr:to>
      <xdr:col>22</xdr:col>
      <xdr:colOff>276225</xdr:colOff>
      <xdr:row>32</xdr:row>
      <xdr:rowOff>76200</xdr:rowOff>
    </xdr:to>
    <xdr:graphicFrame macro="">
      <xdr:nvGraphicFramePr>
        <xdr:cNvPr id="3" name="Chart 4">
          <a:extLst>
            <a:ext uri="{FF2B5EF4-FFF2-40B4-BE49-F238E27FC236}">
              <a16:creationId xmlns:a16="http://schemas.microsoft.com/office/drawing/2014/main" id="{D3FC53BD-D3D9-44E6-AB04-44F8184E1D55}"/>
            </a:ext>
            <a:ext uri="{147F2762-F138-4A5C-976F-8EAC2B608ADB}">
              <a16:predDERef xmlns:a16="http://schemas.microsoft.com/office/drawing/2014/main" pred="{52261473-8BE8-4A8B-85CA-F6F9FF03D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590550</xdr:colOff>
      <xdr:row>1</xdr:row>
      <xdr:rowOff>0</xdr:rowOff>
    </xdr:from>
    <xdr:to>
      <xdr:col>14</xdr:col>
      <xdr:colOff>285750</xdr:colOff>
      <xdr:row>15</xdr:row>
      <xdr:rowOff>76200</xdr:rowOff>
    </xdr:to>
    <xdr:graphicFrame macro="">
      <xdr:nvGraphicFramePr>
        <xdr:cNvPr id="4" name="Chart 5">
          <a:extLst>
            <a:ext uri="{FF2B5EF4-FFF2-40B4-BE49-F238E27FC236}">
              <a16:creationId xmlns:a16="http://schemas.microsoft.com/office/drawing/2014/main" id="{3A8CCBB5-225F-4D5C-B011-2D97205A22CA}"/>
            </a:ext>
            <a:ext uri="{147F2762-F138-4A5C-976F-8EAC2B608ADB}">
              <a16:predDERef xmlns:a16="http://schemas.microsoft.com/office/drawing/2014/main" pred="{D3FC53BD-D3D9-44E6-AB04-44F8184E1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xdr:row>
      <xdr:rowOff>9525</xdr:rowOff>
    </xdr:from>
    <xdr:to>
      <xdr:col>22</xdr:col>
      <xdr:colOff>304800</xdr:colOff>
      <xdr:row>15</xdr:row>
      <xdr:rowOff>85725</xdr:rowOff>
    </xdr:to>
    <xdr:graphicFrame macro="">
      <xdr:nvGraphicFramePr>
        <xdr:cNvPr id="6" name="Chart 5">
          <a:extLst>
            <a:ext uri="{FF2B5EF4-FFF2-40B4-BE49-F238E27FC236}">
              <a16:creationId xmlns:a16="http://schemas.microsoft.com/office/drawing/2014/main" id="{42E2B3B7-6F48-EC2A-9E5C-5157B05A3EA9}"/>
            </a:ext>
            <a:ext uri="{147F2762-F138-4A5C-976F-8EAC2B608ADB}">
              <a16:predDERef xmlns:a16="http://schemas.microsoft.com/office/drawing/2014/main" pred="{3A8CCBB5-225F-4D5C-B011-2D97205A2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590550</xdr:colOff>
      <xdr:row>16</xdr:row>
      <xdr:rowOff>180975</xdr:rowOff>
    </xdr:from>
    <xdr:to>
      <xdr:col>14</xdr:col>
      <xdr:colOff>285750</xdr:colOff>
      <xdr:row>31</xdr:row>
      <xdr:rowOff>66675</xdr:rowOff>
    </xdr:to>
    <xdr:graphicFrame macro="">
      <xdr:nvGraphicFramePr>
        <xdr:cNvPr id="4" name="Chart 3">
          <a:extLst>
            <a:ext uri="{FF2B5EF4-FFF2-40B4-BE49-F238E27FC236}">
              <a16:creationId xmlns:a16="http://schemas.microsoft.com/office/drawing/2014/main" id="{AB42748E-7B21-DBC0-C5AC-EE3E8F37E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16</xdr:row>
      <xdr:rowOff>152400</xdr:rowOff>
    </xdr:from>
    <xdr:to>
      <xdr:col>22</xdr:col>
      <xdr:colOff>304800</xdr:colOff>
      <xdr:row>31</xdr:row>
      <xdr:rowOff>76200</xdr:rowOff>
    </xdr:to>
    <xdr:graphicFrame macro="">
      <xdr:nvGraphicFramePr>
        <xdr:cNvPr id="5" name="Chart 4">
          <a:extLst>
            <a:ext uri="{FF2B5EF4-FFF2-40B4-BE49-F238E27FC236}">
              <a16:creationId xmlns:a16="http://schemas.microsoft.com/office/drawing/2014/main" id="{A506150C-7BB7-9F3A-13C5-E25120B60A9C}"/>
            </a:ext>
            <a:ext uri="{147F2762-F138-4A5C-976F-8EAC2B608ADB}">
              <a16:predDERef xmlns:a16="http://schemas.microsoft.com/office/drawing/2014/main" pred="{AB42748E-7B21-DBC0-C5AC-EE3E8F37E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590550</xdr:colOff>
      <xdr:row>1</xdr:row>
      <xdr:rowOff>0</xdr:rowOff>
    </xdr:from>
    <xdr:to>
      <xdr:col>14</xdr:col>
      <xdr:colOff>285750</xdr:colOff>
      <xdr:row>15</xdr:row>
      <xdr:rowOff>76200</xdr:rowOff>
    </xdr:to>
    <xdr:graphicFrame macro="">
      <xdr:nvGraphicFramePr>
        <xdr:cNvPr id="6" name="Chart 5">
          <a:extLst>
            <a:ext uri="{FF2B5EF4-FFF2-40B4-BE49-F238E27FC236}">
              <a16:creationId xmlns:a16="http://schemas.microsoft.com/office/drawing/2014/main" id="{11A78F11-E92A-9F34-5CE8-3C9AE65FDB94}"/>
            </a:ext>
            <a:ext uri="{147F2762-F138-4A5C-976F-8EAC2B608ADB}">
              <a16:predDERef xmlns:a16="http://schemas.microsoft.com/office/drawing/2014/main" pred="{A506150C-7BB7-9F3A-13C5-E25120B60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581025</xdr:colOff>
      <xdr:row>0</xdr:row>
      <xdr:rowOff>381000</xdr:rowOff>
    </xdr:from>
    <xdr:to>
      <xdr:col>22</xdr:col>
      <xdr:colOff>276225</xdr:colOff>
      <xdr:row>15</xdr:row>
      <xdr:rowOff>66675</xdr:rowOff>
    </xdr:to>
    <xdr:graphicFrame macro="">
      <xdr:nvGraphicFramePr>
        <xdr:cNvPr id="2" name="Chart 1">
          <a:extLst>
            <a:ext uri="{FF2B5EF4-FFF2-40B4-BE49-F238E27FC236}">
              <a16:creationId xmlns:a16="http://schemas.microsoft.com/office/drawing/2014/main" id="{EAB5F3B3-EA2F-ACF7-3441-5C8DF0A604B3}"/>
            </a:ext>
            <a:ext uri="{147F2762-F138-4A5C-976F-8EAC2B608ADB}">
              <a16:predDERef xmlns:a16="http://schemas.microsoft.com/office/drawing/2014/main" pred="{11A78F11-E92A-9F34-5CE8-3C9AE65FD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590550</xdr:colOff>
      <xdr:row>16</xdr:row>
      <xdr:rowOff>180975</xdr:rowOff>
    </xdr:from>
    <xdr:to>
      <xdr:col>14</xdr:col>
      <xdr:colOff>285750</xdr:colOff>
      <xdr:row>31</xdr:row>
      <xdr:rowOff>66675</xdr:rowOff>
    </xdr:to>
    <xdr:graphicFrame macro="">
      <xdr:nvGraphicFramePr>
        <xdr:cNvPr id="2" name="Chart 3">
          <a:extLst>
            <a:ext uri="{FF2B5EF4-FFF2-40B4-BE49-F238E27FC236}">
              <a16:creationId xmlns:a16="http://schemas.microsoft.com/office/drawing/2014/main" id="{88CD2482-33F9-4DE6-A592-68C1FA8FB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16</xdr:row>
      <xdr:rowOff>152400</xdr:rowOff>
    </xdr:from>
    <xdr:to>
      <xdr:col>22</xdr:col>
      <xdr:colOff>304800</xdr:colOff>
      <xdr:row>31</xdr:row>
      <xdr:rowOff>76200</xdr:rowOff>
    </xdr:to>
    <xdr:graphicFrame macro="">
      <xdr:nvGraphicFramePr>
        <xdr:cNvPr id="3" name="Chart 4">
          <a:extLst>
            <a:ext uri="{FF2B5EF4-FFF2-40B4-BE49-F238E27FC236}">
              <a16:creationId xmlns:a16="http://schemas.microsoft.com/office/drawing/2014/main" id="{2FBF180B-4989-49F0-8B47-32B5EC7678A6}"/>
            </a:ext>
            <a:ext uri="{147F2762-F138-4A5C-976F-8EAC2B608ADB}">
              <a16:predDERef xmlns:a16="http://schemas.microsoft.com/office/drawing/2014/main" pred="{88CD2482-33F9-4DE6-A592-68C1FA8FB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590550</xdr:colOff>
      <xdr:row>1</xdr:row>
      <xdr:rowOff>0</xdr:rowOff>
    </xdr:from>
    <xdr:to>
      <xdr:col>14</xdr:col>
      <xdr:colOff>285750</xdr:colOff>
      <xdr:row>15</xdr:row>
      <xdr:rowOff>76200</xdr:rowOff>
    </xdr:to>
    <xdr:graphicFrame macro="">
      <xdr:nvGraphicFramePr>
        <xdr:cNvPr id="4" name="Chart 5">
          <a:extLst>
            <a:ext uri="{FF2B5EF4-FFF2-40B4-BE49-F238E27FC236}">
              <a16:creationId xmlns:a16="http://schemas.microsoft.com/office/drawing/2014/main" id="{8841BF53-8F6A-47EC-9288-DB58D927ED9E}"/>
            </a:ext>
            <a:ext uri="{147F2762-F138-4A5C-976F-8EAC2B608ADB}">
              <a16:predDERef xmlns:a16="http://schemas.microsoft.com/office/drawing/2014/main" pred="{2FBF180B-4989-49F0-8B47-32B5EC767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581025</xdr:colOff>
      <xdr:row>0</xdr:row>
      <xdr:rowOff>381000</xdr:rowOff>
    </xdr:from>
    <xdr:to>
      <xdr:col>22</xdr:col>
      <xdr:colOff>276225</xdr:colOff>
      <xdr:row>15</xdr:row>
      <xdr:rowOff>66675</xdr:rowOff>
    </xdr:to>
    <xdr:graphicFrame macro="">
      <xdr:nvGraphicFramePr>
        <xdr:cNvPr id="5" name="Chart 1">
          <a:extLst>
            <a:ext uri="{FF2B5EF4-FFF2-40B4-BE49-F238E27FC236}">
              <a16:creationId xmlns:a16="http://schemas.microsoft.com/office/drawing/2014/main" id="{1386E338-313D-4139-A8BF-F96B8807BC84}"/>
            </a:ext>
            <a:ext uri="{147F2762-F138-4A5C-976F-8EAC2B608ADB}">
              <a16:predDERef xmlns:a16="http://schemas.microsoft.com/office/drawing/2014/main" pred="{8841BF53-8F6A-47EC-9288-DB58D927E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600075</xdr:colOff>
      <xdr:row>50</xdr:row>
      <xdr:rowOff>38100</xdr:rowOff>
    </xdr:from>
    <xdr:to>
      <xdr:col>22</xdr:col>
      <xdr:colOff>438150</xdr:colOff>
      <xdr:row>64</xdr:row>
      <xdr:rowOff>114300</xdr:rowOff>
    </xdr:to>
    <xdr:graphicFrame macro="">
      <xdr:nvGraphicFramePr>
        <xdr:cNvPr id="2" name="Chart 3">
          <a:extLst>
            <a:ext uri="{FF2B5EF4-FFF2-40B4-BE49-F238E27FC236}">
              <a16:creationId xmlns:a16="http://schemas.microsoft.com/office/drawing/2014/main" id="{DA69C8FE-B220-4BB2-9561-0F5347E0A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16</xdr:row>
      <xdr:rowOff>152400</xdr:rowOff>
    </xdr:from>
    <xdr:to>
      <xdr:col>22</xdr:col>
      <xdr:colOff>304800</xdr:colOff>
      <xdr:row>31</xdr:row>
      <xdr:rowOff>76200</xdr:rowOff>
    </xdr:to>
    <xdr:graphicFrame macro="">
      <xdr:nvGraphicFramePr>
        <xdr:cNvPr id="3" name="Chart 4">
          <a:extLst>
            <a:ext uri="{FF2B5EF4-FFF2-40B4-BE49-F238E27FC236}">
              <a16:creationId xmlns:a16="http://schemas.microsoft.com/office/drawing/2014/main" id="{99B921EB-1550-4745-B958-F30A210BB5E9}"/>
            </a:ext>
            <a:ext uri="{147F2762-F138-4A5C-976F-8EAC2B608ADB}">
              <a16:predDERef xmlns:a16="http://schemas.microsoft.com/office/drawing/2014/main" pred="{DA69C8FE-B220-4BB2-9561-0F5347E0A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590550</xdr:colOff>
      <xdr:row>1</xdr:row>
      <xdr:rowOff>0</xdr:rowOff>
    </xdr:from>
    <xdr:to>
      <xdr:col>14</xdr:col>
      <xdr:colOff>285750</xdr:colOff>
      <xdr:row>15</xdr:row>
      <xdr:rowOff>76200</xdr:rowOff>
    </xdr:to>
    <xdr:graphicFrame macro="">
      <xdr:nvGraphicFramePr>
        <xdr:cNvPr id="4" name="Chart 5">
          <a:extLst>
            <a:ext uri="{FF2B5EF4-FFF2-40B4-BE49-F238E27FC236}">
              <a16:creationId xmlns:a16="http://schemas.microsoft.com/office/drawing/2014/main" id="{433441EF-41F8-4350-B3F4-AAB69A90F13C}"/>
            </a:ext>
            <a:ext uri="{147F2762-F138-4A5C-976F-8EAC2B608ADB}">
              <a16:predDERef xmlns:a16="http://schemas.microsoft.com/office/drawing/2014/main" pred="{99B921EB-1550-4745-B958-F30A210BB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581025</xdr:colOff>
      <xdr:row>0</xdr:row>
      <xdr:rowOff>381000</xdr:rowOff>
    </xdr:from>
    <xdr:to>
      <xdr:col>22</xdr:col>
      <xdr:colOff>276225</xdr:colOff>
      <xdr:row>15</xdr:row>
      <xdr:rowOff>66675</xdr:rowOff>
    </xdr:to>
    <xdr:graphicFrame macro="">
      <xdr:nvGraphicFramePr>
        <xdr:cNvPr id="5" name="Chart 1">
          <a:extLst>
            <a:ext uri="{FF2B5EF4-FFF2-40B4-BE49-F238E27FC236}">
              <a16:creationId xmlns:a16="http://schemas.microsoft.com/office/drawing/2014/main" id="{09AD6E2D-9C57-4CDD-BF8A-67950B942535}"/>
            </a:ext>
            <a:ext uri="{147F2762-F138-4A5C-976F-8EAC2B608ADB}">
              <a16:predDERef xmlns:a16="http://schemas.microsoft.com/office/drawing/2014/main" pred="{433441EF-41F8-4350-B3F4-AAB69A90F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85725</xdr:colOff>
      <xdr:row>1</xdr:row>
      <xdr:rowOff>171450</xdr:rowOff>
    </xdr:from>
    <xdr:to>
      <xdr:col>15</xdr:col>
      <xdr:colOff>190500</xdr:colOff>
      <xdr:row>19</xdr:row>
      <xdr:rowOff>142875</xdr:rowOff>
    </xdr:to>
    <xdr:graphicFrame macro="">
      <xdr:nvGraphicFramePr>
        <xdr:cNvPr id="5" name="Chart 4">
          <a:extLst>
            <a:ext uri="{FF2B5EF4-FFF2-40B4-BE49-F238E27FC236}">
              <a16:creationId xmlns:a16="http://schemas.microsoft.com/office/drawing/2014/main" id="{98C126A4-B2B1-59CA-D83F-A50B350D8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xdr:colOff>
      <xdr:row>20</xdr:row>
      <xdr:rowOff>123825</xdr:rowOff>
    </xdr:from>
    <xdr:to>
      <xdr:col>15</xdr:col>
      <xdr:colOff>161925</xdr:colOff>
      <xdr:row>38</xdr:row>
      <xdr:rowOff>95250</xdr:rowOff>
    </xdr:to>
    <xdr:graphicFrame macro="">
      <xdr:nvGraphicFramePr>
        <xdr:cNvPr id="7" name="Chart 6">
          <a:extLst>
            <a:ext uri="{FF2B5EF4-FFF2-40B4-BE49-F238E27FC236}">
              <a16:creationId xmlns:a16="http://schemas.microsoft.com/office/drawing/2014/main" id="{05EA5D0E-F491-42F2-8BD6-A277C5E638C5}"/>
            </a:ext>
            <a:ext uri="{147F2762-F138-4A5C-976F-8EAC2B608ADB}">
              <a16:predDERef xmlns:a16="http://schemas.microsoft.com/office/drawing/2014/main" pred="{98C126A4-B2B1-59CA-D83F-A50B350D8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6DC52-A343-4A2B-91A8-80A2ED76A42A}">
  <dimension ref="A1:E42"/>
  <sheetViews>
    <sheetView workbookViewId="0">
      <selection activeCell="N50" sqref="N50"/>
    </sheetView>
  </sheetViews>
  <sheetFormatPr defaultRowHeight="15"/>
  <sheetData>
    <row r="1" spans="1:5">
      <c r="A1" s="157" t="s">
        <v>0</v>
      </c>
      <c r="B1" s="157"/>
      <c r="C1" s="157"/>
      <c r="D1" s="157"/>
      <c r="E1" s="157"/>
    </row>
    <row r="2" spans="1:5">
      <c r="A2" t="s">
        <v>1</v>
      </c>
    </row>
    <row r="3" spans="1:5">
      <c r="A3" t="s">
        <v>2</v>
      </c>
    </row>
    <row r="5" spans="1:5">
      <c r="A5" t="s">
        <v>3</v>
      </c>
    </row>
    <row r="6" spans="1:5">
      <c r="B6" s="5" t="s">
        <v>4</v>
      </c>
    </row>
    <row r="7" spans="1:5">
      <c r="B7" s="1" t="s">
        <v>5</v>
      </c>
    </row>
    <row r="10" spans="1:5">
      <c r="A10" s="158" t="s">
        <v>6</v>
      </c>
      <c r="B10" s="159"/>
      <c r="C10" s="159"/>
      <c r="D10" s="159"/>
      <c r="E10" s="160"/>
    </row>
    <row r="11" spans="1:5">
      <c r="A11" t="s">
        <v>7</v>
      </c>
    </row>
    <row r="12" spans="1:5">
      <c r="A12" t="s">
        <v>8</v>
      </c>
    </row>
    <row r="15" spans="1:5">
      <c r="A15" t="s">
        <v>9</v>
      </c>
    </row>
    <row r="16" spans="1:5">
      <c r="A16" t="s">
        <v>10</v>
      </c>
    </row>
    <row r="18" spans="1:3">
      <c r="B18" s="3" t="s">
        <v>11</v>
      </c>
    </row>
    <row r="19" spans="1:3">
      <c r="C19" s="4" t="s">
        <v>12</v>
      </c>
    </row>
    <row r="20" spans="1:3">
      <c r="B20" s="3" t="s">
        <v>13</v>
      </c>
    </row>
    <row r="21" spans="1:3">
      <c r="C21" s="4" t="s">
        <v>14</v>
      </c>
    </row>
    <row r="22" spans="1:3">
      <c r="C22" s="4" t="s">
        <v>15</v>
      </c>
    </row>
    <row r="24" spans="1:3">
      <c r="A24" s="3" t="s">
        <v>16</v>
      </c>
    </row>
    <row r="25" spans="1:3">
      <c r="A25" s="3" t="s">
        <v>17</v>
      </c>
    </row>
    <row r="41" spans="1:1">
      <c r="A41" t="s">
        <v>18</v>
      </c>
    </row>
    <row r="42" spans="1:1">
      <c r="A42" t="s">
        <v>19</v>
      </c>
    </row>
  </sheetData>
  <mergeCells count="2">
    <mergeCell ref="A1:E1"/>
    <mergeCell ref="A10:E1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ADB19-7296-4FF7-A09B-5B1B7E580663}">
  <sheetPr>
    <tabColor theme="6" tint="-0.249977111117893"/>
  </sheetPr>
  <dimension ref="A1:G15"/>
  <sheetViews>
    <sheetView workbookViewId="0">
      <selection activeCell="B7" sqref="B7"/>
    </sheetView>
  </sheetViews>
  <sheetFormatPr defaultRowHeight="15"/>
  <cols>
    <col min="1" max="1" width="16.85546875" customWidth="1"/>
    <col min="2" max="2" width="9.42578125" customWidth="1"/>
    <col min="3" max="3" width="10.5703125" customWidth="1"/>
    <col min="4" max="4" width="8.5703125" customWidth="1"/>
    <col min="5" max="5" width="8.42578125" customWidth="1"/>
    <col min="6" max="6" width="8.7109375" customWidth="1"/>
    <col min="7" max="7" width="13.7109375" customWidth="1"/>
    <col min="9" max="9" width="23.28515625" customWidth="1"/>
    <col min="15" max="15" width="13.42578125" customWidth="1"/>
    <col min="16" max="16" width="13" customWidth="1"/>
  </cols>
  <sheetData>
    <row r="1" spans="1:7">
      <c r="A1" s="237" t="s">
        <v>127</v>
      </c>
      <c r="B1" s="238"/>
      <c r="C1" s="238"/>
      <c r="D1" s="238"/>
      <c r="E1" s="238"/>
      <c r="F1" s="238"/>
      <c r="G1" s="239"/>
    </row>
    <row r="2" spans="1:7">
      <c r="A2" s="113" t="s">
        <v>128</v>
      </c>
      <c r="B2" s="114" t="s">
        <v>21</v>
      </c>
      <c r="C2" s="105" t="s">
        <v>90</v>
      </c>
      <c r="D2" s="105" t="s">
        <v>91</v>
      </c>
      <c r="E2" s="105" t="s">
        <v>61</v>
      </c>
      <c r="F2" s="105" t="s">
        <v>56</v>
      </c>
      <c r="G2" s="106" t="s">
        <v>92</v>
      </c>
    </row>
    <row r="3" spans="1:7">
      <c r="A3" s="111" t="s">
        <v>98</v>
      </c>
      <c r="B3" s="97">
        <f ca="1">SUM(States!B25:'States'!B30)</f>
        <v>0</v>
      </c>
      <c r="C3" s="97">
        <f ca="1">SUM(States!C25:'States'!C30)</f>
        <v>118</v>
      </c>
      <c r="D3" s="97">
        <f ca="1">SUM(States!D25:'States'!D30)</f>
        <v>1419</v>
      </c>
      <c r="E3" s="97">
        <f ca="1">SUM(States!E25:'States'!E30)</f>
        <v>75</v>
      </c>
      <c r="F3" s="97">
        <f ca="1">SUM(States!F25:'States'!F30)</f>
        <v>0.3</v>
      </c>
      <c r="G3" s="98">
        <f ca="1">SUM(States!G25:'States'!G30)</f>
        <v>0</v>
      </c>
    </row>
    <row r="4" spans="1:7">
      <c r="A4" s="111" t="s">
        <v>82</v>
      </c>
      <c r="B4" s="97">
        <f ca="1">SUM(States!B6:'States'!B11)</f>
        <v>1044</v>
      </c>
      <c r="C4" s="97">
        <f ca="1">SUM(States!C6:'States'!C11)</f>
        <v>118</v>
      </c>
      <c r="D4" s="97">
        <f ca="1">SUM(States!D6:'States'!D11)</f>
        <v>1419</v>
      </c>
      <c r="E4" s="97">
        <f ca="1">SUM(States!E6:'States'!E11)</f>
        <v>75</v>
      </c>
      <c r="F4" s="97">
        <f ca="1">SUM(States!F6:'States'!F11)</f>
        <v>0.3</v>
      </c>
      <c r="G4" s="98">
        <f ca="1">SUM(States!G6:'States'!G11)</f>
        <v>0</v>
      </c>
    </row>
    <row r="5" spans="1:7">
      <c r="A5" s="111" t="s">
        <v>129</v>
      </c>
      <c r="B5" s="97">
        <f ca="1">SUM(States!B44:'States'!B49)</f>
        <v>1044</v>
      </c>
      <c r="C5" s="97">
        <f ca="1">SUM(States!C44:'States'!C49)</f>
        <v>1347.25</v>
      </c>
      <c r="D5" s="97">
        <f ca="1">SUM(States!D44:'States'!D49)</f>
        <v>1419</v>
      </c>
      <c r="E5" s="97">
        <f ca="1">SUM(States!E44:'States'!E49)</f>
        <v>75</v>
      </c>
      <c r="F5" s="97">
        <f ca="1">SUM(States!F44:'States'!F49)</f>
        <v>0.3</v>
      </c>
      <c r="G5" s="98">
        <f ca="1">SUM(States!G44:'States'!G49)</f>
        <v>0</v>
      </c>
    </row>
    <row r="6" spans="1:7">
      <c r="A6" s="111" t="s">
        <v>104</v>
      </c>
      <c r="B6" s="97">
        <f ca="1">SUM(States!B177:'States'!B182)</f>
        <v>1044</v>
      </c>
      <c r="C6" s="97">
        <f ca="1">SUM(States!C177:'States'!C182)</f>
        <v>118</v>
      </c>
      <c r="D6" s="97">
        <f ca="1">SUM(States!D177:'States'!D182)</f>
        <v>1419</v>
      </c>
      <c r="E6" s="97">
        <f ca="1">SUM(States!E177:'States'!E182)</f>
        <v>75</v>
      </c>
      <c r="F6" s="97">
        <f ca="1">SUM(States!F177:'States'!F182)</f>
        <v>0.3</v>
      </c>
      <c r="G6" s="98">
        <f ca="1">SUM(States!G177:'States'!G182)</f>
        <v>1150</v>
      </c>
    </row>
    <row r="7" spans="1:7">
      <c r="A7" s="112" t="s">
        <v>44</v>
      </c>
      <c r="B7" s="99">
        <f ca="1">SUM(States!B101:'States'!B106)</f>
        <v>2144.1</v>
      </c>
      <c r="C7" s="99">
        <f ca="1">SUM(States!C101:'States'!C106)</f>
        <v>118</v>
      </c>
      <c r="D7" s="99">
        <f ca="1">SUM(States!D101:'States'!D106)</f>
        <v>1419</v>
      </c>
      <c r="E7" s="99">
        <f ca="1">SUM(States!E101:'States'!E106)</f>
        <v>75</v>
      </c>
      <c r="F7" s="99">
        <f ca="1">SUM(States!F101:'States'!F106)</f>
        <v>0.3</v>
      </c>
      <c r="G7" s="100">
        <f ca="1">SUM(States!G101:'States'!G106)</f>
        <v>0</v>
      </c>
    </row>
    <row r="8" spans="1:7">
      <c r="A8" s="104"/>
      <c r="B8" s="97"/>
      <c r="C8" s="97"/>
      <c r="D8" s="97"/>
      <c r="E8" s="97"/>
      <c r="F8" s="97"/>
      <c r="G8" s="97"/>
    </row>
    <row r="9" spans="1:7">
      <c r="A9" s="237" t="s">
        <v>97</v>
      </c>
      <c r="B9" s="238"/>
      <c r="C9" s="238"/>
      <c r="D9" s="238"/>
      <c r="E9" s="238"/>
      <c r="F9" s="238"/>
      <c r="G9" s="239"/>
    </row>
    <row r="10" spans="1:7">
      <c r="A10" s="110" t="s">
        <v>128</v>
      </c>
      <c r="B10" s="107" t="s">
        <v>21</v>
      </c>
      <c r="C10" s="108" t="s">
        <v>90</v>
      </c>
      <c r="D10" s="108" t="s">
        <v>91</v>
      </c>
      <c r="E10" s="108" t="s">
        <v>61</v>
      </c>
      <c r="F10" s="108" t="s">
        <v>56</v>
      </c>
      <c r="G10" s="109" t="s">
        <v>92</v>
      </c>
    </row>
    <row r="11" spans="1:7">
      <c r="A11" s="103" t="s">
        <v>98</v>
      </c>
      <c r="B11" s="115">
        <f ca="1">SUM(States!B32:'States'!B37)</f>
        <v>0</v>
      </c>
      <c r="C11" s="95">
        <f ca="1">SUM(States!C32:'States'!C37)</f>
        <v>142</v>
      </c>
      <c r="D11" s="95">
        <f ca="1">SUM(States!D32:'States'!D37)</f>
        <v>1650</v>
      </c>
      <c r="E11" s="95">
        <f ca="1">SUM(States!E32:'States'!E37)</f>
        <v>100</v>
      </c>
      <c r="F11" s="95">
        <f ca="1">SUM(States!F32:'States'!F37)</f>
        <v>0.3</v>
      </c>
      <c r="G11" s="96">
        <f ca="1">SUM(States!G32:'States'!G37)</f>
        <v>0</v>
      </c>
    </row>
    <row r="12" spans="1:7">
      <c r="A12" s="101" t="s">
        <v>82</v>
      </c>
      <c r="B12" s="116">
        <f ca="1">SUM(States!B13:'States'!B18)</f>
        <v>1752.1</v>
      </c>
      <c r="C12" s="97">
        <f ca="1">SUM(States!C13:'States'!C18)</f>
        <v>142</v>
      </c>
      <c r="D12" s="97">
        <f ca="1">SUM(States!D13:'States'!D18)</f>
        <v>1650</v>
      </c>
      <c r="E12" s="97">
        <f ca="1">SUM(States!E13:'States'!E18)</f>
        <v>100</v>
      </c>
      <c r="F12" s="97">
        <f ca="1">SUM(States!F13:'States'!F18)</f>
        <v>0.3</v>
      </c>
      <c r="G12" s="98">
        <f ca="1">SUM(States!G13:'States'!G18)</f>
        <v>0</v>
      </c>
    </row>
    <row r="13" spans="1:7">
      <c r="A13" s="101" t="s">
        <v>129</v>
      </c>
      <c r="B13" s="116">
        <f ca="1">SUM(States!B51:'States'!B56)</f>
        <v>1752.1</v>
      </c>
      <c r="C13" s="97">
        <f ca="1">SUM(States!C51:'States'!C56)</f>
        <v>1470.25</v>
      </c>
      <c r="D13" s="97">
        <f ca="1">SUM(States!D51:'States'!D56)</f>
        <v>1650</v>
      </c>
      <c r="E13" s="97">
        <f ca="1">SUM(States!E51:'States'!E56)</f>
        <v>100</v>
      </c>
      <c r="F13" s="97">
        <f ca="1">SUM(States!F51:'States'!F56)</f>
        <v>0.3</v>
      </c>
      <c r="G13" s="98">
        <f ca="1">SUM(States!G51:'States'!G56)</f>
        <v>0</v>
      </c>
    </row>
    <row r="14" spans="1:7">
      <c r="A14" s="101" t="s">
        <v>104</v>
      </c>
      <c r="B14" s="116">
        <f ca="1">SUM(States!B184:'States'!B189)</f>
        <v>1752.1</v>
      </c>
      <c r="C14" s="97">
        <f ca="1">SUM(States!C184:'States'!C189)</f>
        <v>142</v>
      </c>
      <c r="D14" s="97">
        <f ca="1">SUM(States!D184:'States'!D189)</f>
        <v>1650</v>
      </c>
      <c r="E14" s="97">
        <f ca="1">SUM(States!E184:'States'!E189)</f>
        <v>100</v>
      </c>
      <c r="F14" s="97">
        <f ca="1">SUM(States!F184:'States'!F189)</f>
        <v>0.3</v>
      </c>
      <c r="G14" s="98">
        <f ca="1">SUM(States!G184:'States'!G189)</f>
        <v>3300</v>
      </c>
    </row>
    <row r="15" spans="1:7">
      <c r="A15" s="102" t="s">
        <v>44</v>
      </c>
      <c r="B15" s="117">
        <f ca="1">SUM(States!B108:'States'!B113)</f>
        <v>2828.35</v>
      </c>
      <c r="C15" s="99">
        <f ca="1">SUM(States!C108:'States'!C113)</f>
        <v>142</v>
      </c>
      <c r="D15" s="99">
        <f ca="1">SUM(States!D108:'States'!D113)</f>
        <v>1650</v>
      </c>
      <c r="E15" s="99">
        <f ca="1">SUM(States!E108:'States'!E113)</f>
        <v>100</v>
      </c>
      <c r="F15" s="99">
        <f ca="1">SUM(States!F108:'States'!F113)</f>
        <v>0.3</v>
      </c>
      <c r="G15" s="100">
        <f ca="1">SUM(States!G108:'States'!G113)</f>
        <v>0</v>
      </c>
    </row>
  </sheetData>
  <mergeCells count="2">
    <mergeCell ref="A1:G1"/>
    <mergeCell ref="A9:G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ADE30-61E9-4535-81A2-415D3652D2EB}">
  <sheetPr>
    <tabColor theme="1"/>
  </sheetPr>
  <dimension ref="A1:H18"/>
  <sheetViews>
    <sheetView workbookViewId="0">
      <selection activeCell="D23" sqref="D23"/>
    </sheetView>
  </sheetViews>
  <sheetFormatPr defaultRowHeight="15"/>
  <cols>
    <col min="1" max="1" width="28.85546875" customWidth="1"/>
    <col min="2" max="2" width="24.28515625" customWidth="1"/>
    <col min="3" max="3" width="28.5703125" customWidth="1"/>
    <col min="4" max="4" width="22.28515625" customWidth="1"/>
    <col min="5" max="5" width="20.5703125" customWidth="1"/>
    <col min="6" max="6" width="20.28515625" customWidth="1"/>
    <col min="7" max="7" width="20" customWidth="1"/>
    <col min="8" max="8" width="21" customWidth="1"/>
  </cols>
  <sheetData>
    <row r="1" spans="1:8">
      <c r="A1" s="1" t="s">
        <v>130</v>
      </c>
    </row>
    <row r="3" spans="1:8">
      <c r="A3" s="240" t="s">
        <v>131</v>
      </c>
      <c r="B3" s="240"/>
      <c r="C3" s="240"/>
      <c r="E3" s="22" t="s">
        <v>132</v>
      </c>
      <c r="F3" s="124" t="s">
        <v>133</v>
      </c>
      <c r="G3" s="124" t="s">
        <v>134</v>
      </c>
    </row>
    <row r="4" spans="1:8">
      <c r="A4" s="6" t="s">
        <v>128</v>
      </c>
      <c r="B4" s="6" t="s">
        <v>135</v>
      </c>
      <c r="C4" s="6" t="s">
        <v>136</v>
      </c>
      <c r="E4" s="6" t="s">
        <v>28</v>
      </c>
      <c r="F4" s="6" t="s">
        <v>137</v>
      </c>
      <c r="G4" s="6" t="s">
        <v>138</v>
      </c>
    </row>
    <row r="5" spans="1:8">
      <c r="A5" t="s">
        <v>139</v>
      </c>
      <c r="B5">
        <v>0</v>
      </c>
      <c r="C5">
        <v>0</v>
      </c>
      <c r="E5" s="125" t="s">
        <v>140</v>
      </c>
      <c r="F5" s="125">
        <v>3.3</v>
      </c>
      <c r="G5" s="7">
        <v>4000</v>
      </c>
      <c r="H5" t="s">
        <v>141</v>
      </c>
    </row>
    <row r="6" spans="1:8">
      <c r="A6" s="8" t="str">
        <f>States!$A2</f>
        <v>Idle</v>
      </c>
      <c r="B6" s="8">
        <f>States!$J6</f>
        <v>2656.3</v>
      </c>
      <c r="C6" s="8">
        <f>States!$J13</f>
        <v>3644.4</v>
      </c>
      <c r="E6" s="7" t="s">
        <v>31</v>
      </c>
      <c r="F6" s="7">
        <v>3.3</v>
      </c>
      <c r="G6" s="7">
        <v>4000</v>
      </c>
      <c r="H6" t="s">
        <v>141</v>
      </c>
    </row>
    <row r="7" spans="1:8">
      <c r="A7" s="7" t="str">
        <f>States!$A21</f>
        <v>Safe</v>
      </c>
      <c r="B7" s="8">
        <f>States!$J25</f>
        <v>1612.3</v>
      </c>
      <c r="C7" s="8">
        <f>States!$J32</f>
        <v>1892.3</v>
      </c>
      <c r="E7" s="7" t="s">
        <v>35</v>
      </c>
      <c r="F7" s="7">
        <v>5</v>
      </c>
      <c r="G7" s="7">
        <v>4000</v>
      </c>
      <c r="H7" t="s">
        <v>141</v>
      </c>
    </row>
    <row r="8" spans="1:8">
      <c r="A8" s="7" t="str">
        <f>States!$A40</f>
        <v>Groundstation communications</v>
      </c>
      <c r="B8" s="8">
        <f>States!$J44</f>
        <v>3885.55</v>
      </c>
      <c r="C8" s="8">
        <f>States!$J51</f>
        <v>4972.6500000000005</v>
      </c>
      <c r="E8" s="7" t="s">
        <v>68</v>
      </c>
      <c r="F8" s="7">
        <v>5</v>
      </c>
      <c r="G8" s="7">
        <v>4000</v>
      </c>
      <c r="H8" t="s">
        <v>141</v>
      </c>
    </row>
    <row r="9" spans="1:8">
      <c r="A9" s="7" t="str">
        <f>States!$A59</f>
        <v>MTU communications</v>
      </c>
      <c r="B9" s="8">
        <f>States!$J63</f>
        <v>3885.55</v>
      </c>
      <c r="C9" s="8">
        <f>States!$J70</f>
        <v>4972.6500000000005</v>
      </c>
      <c r="E9" s="7" t="s">
        <v>59</v>
      </c>
      <c r="F9" s="7">
        <v>12</v>
      </c>
      <c r="G9" s="7">
        <v>4000</v>
      </c>
      <c r="H9" t="s">
        <v>141</v>
      </c>
    </row>
    <row r="10" spans="1:8">
      <c r="A10" s="7" t="str">
        <f>States!$A78</f>
        <v>Deployment</v>
      </c>
      <c r="B10" s="8">
        <f>States!$J82</f>
        <v>6790.8</v>
      </c>
      <c r="C10" s="8">
        <f>States!$J89</f>
        <v>10572.3</v>
      </c>
      <c r="E10" s="7" t="s">
        <v>39</v>
      </c>
      <c r="F10" s="7">
        <v>12</v>
      </c>
      <c r="G10" s="7">
        <v>8000</v>
      </c>
      <c r="H10" t="s">
        <v>142</v>
      </c>
    </row>
    <row r="11" spans="1:8">
      <c r="A11" s="7" t="str">
        <f>States!$A97</f>
        <v>Detumble</v>
      </c>
      <c r="B11" s="8">
        <f>States!$J101</f>
        <v>3756.4</v>
      </c>
      <c r="C11" s="8">
        <f>States!$J108</f>
        <v>4720.6500000000005</v>
      </c>
      <c r="E11" s="126" t="s">
        <v>143</v>
      </c>
      <c r="F11" s="126"/>
      <c r="G11" s="126"/>
    </row>
    <row r="12" spans="1:8">
      <c r="A12" s="7" t="str">
        <f>States!$A116</f>
        <v>Slew</v>
      </c>
      <c r="B12" s="8">
        <f>States!$J120</f>
        <v>3756.4</v>
      </c>
      <c r="C12" s="8">
        <f>States!$J127</f>
        <v>4720.6500000000005</v>
      </c>
    </row>
    <row r="13" spans="1:8">
      <c r="A13" s="7" t="str">
        <f>States!$A135</f>
        <v>Drag sail deploy</v>
      </c>
      <c r="B13" s="8">
        <f>States!$J139</f>
        <v>9256.2999999999993</v>
      </c>
      <c r="C13" s="8">
        <f>States!$J146</f>
        <v>10244.4</v>
      </c>
    </row>
    <row r="14" spans="1:8">
      <c r="A14" s="7" t="str">
        <f>States!$A154</f>
        <v>Deorbit</v>
      </c>
      <c r="B14" s="8">
        <f>States!$J158</f>
        <v>2656.3</v>
      </c>
      <c r="C14" s="8">
        <f>States!$J165</f>
        <v>3644.4</v>
      </c>
    </row>
    <row r="15" spans="1:8">
      <c r="A15" s="7" t="str">
        <f>States!$A173</f>
        <v>PTB testing</v>
      </c>
      <c r="B15" s="8">
        <f>States!$J177</f>
        <v>3806.3</v>
      </c>
      <c r="C15" s="8">
        <f>States!$J184</f>
        <v>6944.4000000000005</v>
      </c>
    </row>
    <row r="16" spans="1:8">
      <c r="A16" s="7" t="str">
        <f>States!$A192</f>
        <v>FW rotate</v>
      </c>
      <c r="B16" s="8">
        <f>States!$J203</f>
        <v>7583.7000000000007</v>
      </c>
      <c r="C16" s="8">
        <f>States!$J203</f>
        <v>7583.7000000000007</v>
      </c>
    </row>
    <row r="17" spans="1:3">
      <c r="A17" s="7" t="str">
        <f>States!$A211</f>
        <v>FW image capture</v>
      </c>
      <c r="B17" s="8">
        <f>States!$J222</f>
        <v>7040.4000000000005</v>
      </c>
      <c r="C17" s="8">
        <f>States!$J222</f>
        <v>7040.4000000000005</v>
      </c>
    </row>
    <row r="18" spans="1:3">
      <c r="A18" s="7" t="str">
        <f>States!$A230</f>
        <v>FW idle</v>
      </c>
      <c r="B18" s="8">
        <f>States!$J241</f>
        <v>4140.4000000000005</v>
      </c>
      <c r="C18" s="8">
        <f>States!$J241</f>
        <v>4140.4000000000005</v>
      </c>
    </row>
  </sheetData>
  <mergeCells count="1">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A2C96-2975-45EC-BC81-93F845CCC585}">
  <sheetPr>
    <tabColor theme="6"/>
  </sheetPr>
  <dimension ref="A1:K135"/>
  <sheetViews>
    <sheetView tabSelected="1" topLeftCell="E107" zoomScaleNormal="100" workbookViewId="0">
      <selection activeCell="I130" sqref="I130"/>
    </sheetView>
  </sheetViews>
  <sheetFormatPr defaultColWidth="10.140625" defaultRowHeight="15"/>
  <cols>
    <col min="1" max="1" width="26" customWidth="1"/>
    <col min="2" max="2" width="26.140625" customWidth="1"/>
    <col min="3" max="3" width="27.85546875" customWidth="1"/>
    <col min="4" max="4" width="10" customWidth="1"/>
    <col min="5" max="5" width="51.140625" customWidth="1"/>
    <col min="6" max="6" width="15.28515625" customWidth="1"/>
    <col min="7" max="7" width="26.28515625" customWidth="1"/>
    <col min="8" max="8" width="28.28515625" customWidth="1"/>
    <col min="9" max="9" width="26.85546875" customWidth="1"/>
    <col min="10" max="10" width="11" customWidth="1"/>
    <col min="11" max="11" width="59" customWidth="1"/>
    <col min="14" max="14" width="22.140625" customWidth="1"/>
    <col min="15" max="15" width="9" customWidth="1"/>
    <col min="16" max="16" width="8.28515625" customWidth="1"/>
    <col min="17" max="17" width="8.5703125" customWidth="1"/>
    <col min="18" max="18" width="7.5703125" customWidth="1"/>
  </cols>
  <sheetData>
    <row r="1" spans="1:11">
      <c r="A1" s="80" t="s">
        <v>20</v>
      </c>
      <c r="B1" s="82">
        <v>42000</v>
      </c>
    </row>
    <row r="3" spans="1:11">
      <c r="A3" s="164" t="s">
        <v>21</v>
      </c>
      <c r="B3" s="165"/>
      <c r="C3" s="165"/>
      <c r="D3" s="165"/>
      <c r="E3" s="166"/>
      <c r="G3" s="161" t="s">
        <v>22</v>
      </c>
      <c r="H3" s="162"/>
      <c r="I3" s="162"/>
      <c r="J3" s="162"/>
      <c r="K3" s="163"/>
    </row>
    <row r="4" spans="1:11">
      <c r="A4" s="167" t="s">
        <v>23</v>
      </c>
      <c r="B4" s="171"/>
      <c r="C4" s="171"/>
      <c r="D4" s="172"/>
      <c r="E4" s="173"/>
      <c r="G4" s="174" t="s">
        <v>24</v>
      </c>
      <c r="H4" s="172"/>
      <c r="I4" s="172"/>
      <c r="J4" s="172"/>
      <c r="K4" s="175"/>
    </row>
    <row r="5" spans="1:11">
      <c r="A5" s="15" t="s">
        <v>25</v>
      </c>
      <c r="B5" s="9" t="s">
        <v>26</v>
      </c>
      <c r="C5" s="41" t="s">
        <v>27</v>
      </c>
      <c r="D5" s="88" t="s">
        <v>28</v>
      </c>
      <c r="E5" s="42" t="s">
        <v>29</v>
      </c>
      <c r="G5" s="15" t="s">
        <v>25</v>
      </c>
      <c r="H5" s="9" t="s">
        <v>26</v>
      </c>
      <c r="I5" s="41" t="s">
        <v>27</v>
      </c>
      <c r="J5" s="88" t="s">
        <v>28</v>
      </c>
      <c r="K5" s="42" t="s">
        <v>29</v>
      </c>
    </row>
    <row r="6" spans="1:11">
      <c r="A6" s="16" t="s">
        <v>30</v>
      </c>
      <c r="B6" s="17">
        <v>231</v>
      </c>
      <c r="C6" s="17">
        <v>330</v>
      </c>
      <c r="D6" s="86" t="s">
        <v>31</v>
      </c>
      <c r="E6" s="18"/>
      <c r="G6" s="16" t="s">
        <v>32</v>
      </c>
      <c r="H6" s="17">
        <v>115.5</v>
      </c>
      <c r="I6" s="17">
        <v>132</v>
      </c>
      <c r="J6" s="86" t="s">
        <v>31</v>
      </c>
      <c r="K6" s="19"/>
    </row>
    <row r="7" spans="1:11">
      <c r="A7" s="16" t="s">
        <v>33</v>
      </c>
      <c r="B7" s="17">
        <v>50</v>
      </c>
      <c r="C7" s="17">
        <v>230</v>
      </c>
      <c r="D7" s="90" t="s">
        <v>31</v>
      </c>
      <c r="E7" s="18"/>
      <c r="G7" s="16" t="s">
        <v>34</v>
      </c>
      <c r="H7" s="17">
        <v>2.5</v>
      </c>
      <c r="I7" s="17">
        <v>10</v>
      </c>
      <c r="J7" s="87" t="s">
        <v>35</v>
      </c>
      <c r="K7" s="19"/>
    </row>
    <row r="8" spans="1:11">
      <c r="A8" s="16" t="s">
        <v>36</v>
      </c>
      <c r="B8" s="17">
        <v>100</v>
      </c>
      <c r="C8" s="17">
        <v>260</v>
      </c>
      <c r="D8" s="90" t="s">
        <v>31</v>
      </c>
      <c r="E8" s="18"/>
      <c r="G8" s="24" t="s">
        <v>37</v>
      </c>
      <c r="H8" s="25">
        <f>SUM(H6:H7)</f>
        <v>118</v>
      </c>
      <c r="I8" s="30">
        <f>SUM(I6:I7)</f>
        <v>142</v>
      </c>
      <c r="J8" s="44"/>
      <c r="K8" s="43"/>
    </row>
    <row r="9" spans="1:11" ht="13.9" customHeight="1">
      <c r="A9" s="16" t="s">
        <v>38</v>
      </c>
      <c r="B9" s="17">
        <v>540</v>
      </c>
      <c r="C9" s="17">
        <v>782.1</v>
      </c>
      <c r="D9" s="134" t="s">
        <v>39</v>
      </c>
      <c r="E9" s="18"/>
      <c r="G9" s="38" t="s">
        <v>28</v>
      </c>
      <c r="H9" s="39" t="s">
        <v>26</v>
      </c>
      <c r="I9" s="48" t="s">
        <v>27</v>
      </c>
      <c r="J9" s="44"/>
      <c r="K9" s="45"/>
    </row>
    <row r="10" spans="1:11" ht="13.9" customHeight="1">
      <c r="A10" s="16" t="s">
        <v>40</v>
      </c>
      <c r="B10" s="17">
        <v>123</v>
      </c>
      <c r="C10" s="17">
        <v>150</v>
      </c>
      <c r="D10" s="135" t="s">
        <v>35</v>
      </c>
      <c r="E10" s="18" t="s">
        <v>41</v>
      </c>
      <c r="G10" s="27" t="str">
        <f>Backend_data!$E$5</f>
        <v>3V3 (Ch.1)</v>
      </c>
      <c r="H10" s="34">
        <f>SUMIF($J6:$J7,"3V3 (Ch.1)",H6:H7)</f>
        <v>0</v>
      </c>
      <c r="I10" s="34">
        <f>SUMIF($J6:$J7,"3V3 (Ch.1)",I6:I7)</f>
        <v>0</v>
      </c>
      <c r="J10" s="44"/>
      <c r="K10" s="45"/>
    </row>
    <row r="11" spans="1:11" ht="13.9" customHeight="1">
      <c r="A11" s="24" t="s">
        <v>37</v>
      </c>
      <c r="B11" s="25">
        <f>SUM(B6:B10)</f>
        <v>1044</v>
      </c>
      <c r="C11" s="30">
        <f>SUM(C6:C10)</f>
        <v>1752.1</v>
      </c>
      <c r="D11" s="44"/>
      <c r="E11" s="43"/>
      <c r="G11" s="28" t="str">
        <f>Backend_data!$E$6</f>
        <v>3V3 (Ch.2)</v>
      </c>
      <c r="H11" s="35">
        <f>SUMIF($J6:$J7,"3V3 (Ch.2)",H6:H7)</f>
        <v>115.5</v>
      </c>
      <c r="I11" s="35">
        <f>SUMIF($J6:$J7,"3V3 (Ch.2)",I6:I7)</f>
        <v>132</v>
      </c>
      <c r="J11" s="44"/>
      <c r="K11" s="45"/>
    </row>
    <row r="12" spans="1:11">
      <c r="A12" s="38" t="s">
        <v>28</v>
      </c>
      <c r="B12" s="39" t="s">
        <v>26</v>
      </c>
      <c r="C12" s="48" t="s">
        <v>27</v>
      </c>
      <c r="D12" s="44"/>
      <c r="E12" s="45"/>
      <c r="G12" s="28" t="str">
        <f>Backend_data!$E$7</f>
        <v>5V0 (Ch.1)</v>
      </c>
      <c r="H12" s="35">
        <f>SUMIF($J6:$J7,"5V0 (Ch.1)",H6:H7)</f>
        <v>2.5</v>
      </c>
      <c r="I12" s="35">
        <f>SUMIF($J6:$J7,"5V0 (Ch.1)",I6:I7)</f>
        <v>10</v>
      </c>
      <c r="J12" s="44"/>
      <c r="K12" s="45"/>
    </row>
    <row r="13" spans="1:11">
      <c r="A13" s="32" t="str">
        <f>Backend_data!$E$5</f>
        <v>3V3 (Ch.1)</v>
      </c>
      <c r="B13" s="34">
        <f>SUMIF($D6:$D10,"3V3 (Ch.1)",B6:B10)</f>
        <v>0</v>
      </c>
      <c r="C13" s="34">
        <f>SUMIF($D6:$D10,"3V3 (Ch.1)",C6:C10)</f>
        <v>0</v>
      </c>
      <c r="D13" s="44"/>
      <c r="E13" s="45"/>
      <c r="G13" s="28" t="str">
        <f>Backend_data!$E$8</f>
        <v>5V0 (Ch.2)</v>
      </c>
      <c r="H13" s="35">
        <f>SUMIF($J6:$J7,"5V0 (Ch.2)",H6:H7)</f>
        <v>0</v>
      </c>
      <c r="I13" s="35">
        <f>SUMIF($J6:$J7,"5V0 (Ch.2)",I6:I7)</f>
        <v>0</v>
      </c>
      <c r="J13" s="44"/>
      <c r="K13" s="45"/>
    </row>
    <row r="14" spans="1:11">
      <c r="A14" s="32" t="str">
        <f>Backend_data!$E$6</f>
        <v>3V3 (Ch.2)</v>
      </c>
      <c r="B14" s="35">
        <f>SUMIF($D6:$D10,"3V3 (Ch.2)",B6:B10)</f>
        <v>381</v>
      </c>
      <c r="C14" s="35">
        <f>SUMIF($D6:$D10,"3V3 (Ch.2)",C6:C10)</f>
        <v>820</v>
      </c>
      <c r="D14" s="44"/>
      <c r="E14" s="45"/>
      <c r="G14" s="28" t="str">
        <f>Backend_data!$E$9</f>
        <v>12V</v>
      </c>
      <c r="H14" s="35">
        <f>SUMIF($J6:$J7,"12V",H6:H7)</f>
        <v>0</v>
      </c>
      <c r="I14" s="35">
        <f>SUMIF($J6:$J7,"12V",I6:I7)</f>
        <v>0</v>
      </c>
      <c r="J14" s="44"/>
      <c r="K14" s="45"/>
    </row>
    <row r="15" spans="1:11">
      <c r="A15" s="32" t="str">
        <f>Backend_data!$E$7</f>
        <v>5V0 (Ch.1)</v>
      </c>
      <c r="B15" s="35">
        <f>SUMIF($D6:$D10,"5V0 (Ch.1)",B6:B10)</f>
        <v>123</v>
      </c>
      <c r="C15" s="35">
        <f>SUMIF($D6:$D10,"5V0 (Ch.1)",C6:C10)</f>
        <v>150</v>
      </c>
      <c r="D15" s="44"/>
      <c r="E15" s="45"/>
      <c r="G15" s="29" t="str">
        <f>Backend_data!$E$10</f>
        <v>RAW</v>
      </c>
      <c r="H15" s="36">
        <f>SUMIF($J6:$J7,"RAW",H6:H7)</f>
        <v>0</v>
      </c>
      <c r="I15" s="36">
        <f>SUMIF($J6:$J7,"RAW",I6:I7)</f>
        <v>0</v>
      </c>
      <c r="J15" s="46"/>
      <c r="K15" s="47"/>
    </row>
    <row r="16" spans="1:11">
      <c r="A16" s="32" t="str">
        <f>Backend_data!$E$8</f>
        <v>5V0 (Ch.2)</v>
      </c>
      <c r="B16" s="35">
        <f>SUMIF($D6:$D10,"5V0 (Ch.2)",B6:B10)</f>
        <v>0</v>
      </c>
      <c r="C16" s="35">
        <f>SUMIF($D6:$D10,"5V0 (Ch.2)",C6:C10)</f>
        <v>0</v>
      </c>
      <c r="D16" s="44"/>
      <c r="E16" s="45"/>
      <c r="G16" s="174" t="s">
        <v>42</v>
      </c>
      <c r="H16" s="172"/>
      <c r="I16" s="172"/>
      <c r="J16" s="169"/>
      <c r="K16" s="176"/>
    </row>
    <row r="17" spans="1:11">
      <c r="A17" s="32" t="str">
        <f>Backend_data!$E$9</f>
        <v>12V</v>
      </c>
      <c r="B17" s="35">
        <f>SUMIF($D6:$D10,"12V",B6:B10)</f>
        <v>0</v>
      </c>
      <c r="C17" s="35">
        <f>SUMIF($D6:$D10,"12V",C6:C10)</f>
        <v>0</v>
      </c>
      <c r="D17" s="44"/>
      <c r="E17" s="45"/>
      <c r="G17" s="15" t="s">
        <v>25</v>
      </c>
      <c r="H17" s="9" t="s">
        <v>26</v>
      </c>
      <c r="I17" s="41" t="s">
        <v>27</v>
      </c>
      <c r="J17" s="130" t="s">
        <v>28</v>
      </c>
      <c r="K17" s="42" t="s">
        <v>29</v>
      </c>
    </row>
    <row r="18" spans="1:11">
      <c r="A18" s="32" t="str">
        <f>Backend_data!$E$10</f>
        <v>RAW</v>
      </c>
      <c r="B18" s="36">
        <f>SUMIF($D6:$D10,"RAW",B6:B10)</f>
        <v>540</v>
      </c>
      <c r="C18" s="36">
        <f>SUMIF($D6:$D10,"RAW",C6:C10)</f>
        <v>782.1</v>
      </c>
      <c r="D18" s="46"/>
      <c r="E18" s="47"/>
      <c r="G18" s="16" t="s">
        <v>32</v>
      </c>
      <c r="H18" s="17">
        <v>1344.75</v>
      </c>
      <c r="I18" s="17">
        <v>1460.25</v>
      </c>
      <c r="J18" s="133" t="str">
        <f>J6</f>
        <v>3V3 (Ch.2)</v>
      </c>
      <c r="K18" s="19" t="s">
        <v>43</v>
      </c>
    </row>
    <row r="19" spans="1:11">
      <c r="A19" s="167" t="s">
        <v>44</v>
      </c>
      <c r="B19" s="168"/>
      <c r="C19" s="168"/>
      <c r="D19" s="169"/>
      <c r="E19" s="170"/>
      <c r="G19" s="16" t="s">
        <v>34</v>
      </c>
      <c r="H19" s="17">
        <v>2.5</v>
      </c>
      <c r="I19" s="17">
        <v>10</v>
      </c>
      <c r="J19" s="127" t="str">
        <f>J7</f>
        <v>5V0 (Ch.1)</v>
      </c>
      <c r="K19" s="19"/>
    </row>
    <row r="20" spans="1:11">
      <c r="A20" s="15" t="s">
        <v>25</v>
      </c>
      <c r="B20" s="9" t="s">
        <v>26</v>
      </c>
      <c r="C20" s="41" t="s">
        <v>27</v>
      </c>
      <c r="D20" s="130" t="s">
        <v>28</v>
      </c>
      <c r="E20" s="42" t="s">
        <v>29</v>
      </c>
      <c r="G20" s="24" t="s">
        <v>37</v>
      </c>
      <c r="H20" s="25">
        <f>SUM(H18:H19)</f>
        <v>1347.25</v>
      </c>
      <c r="I20" s="30">
        <f>SUM(I18:I19)</f>
        <v>1470.25</v>
      </c>
      <c r="J20" s="44"/>
      <c r="K20" s="43"/>
    </row>
    <row r="21" spans="1:11">
      <c r="A21" s="16" t="s">
        <v>30</v>
      </c>
      <c r="B21" s="17">
        <v>231</v>
      </c>
      <c r="C21" s="17">
        <v>330</v>
      </c>
      <c r="D21" s="127" t="str">
        <f>D6</f>
        <v>3V3 (Ch.2)</v>
      </c>
      <c r="E21" s="18"/>
      <c r="G21" s="38" t="s">
        <v>28</v>
      </c>
      <c r="H21" s="39" t="s">
        <v>26</v>
      </c>
      <c r="I21" s="48" t="s">
        <v>27</v>
      </c>
      <c r="J21" s="44"/>
      <c r="K21" s="45"/>
    </row>
    <row r="22" spans="1:11">
      <c r="A22" s="16" t="s">
        <v>33</v>
      </c>
      <c r="B22" s="17">
        <v>50</v>
      </c>
      <c r="C22" s="17">
        <v>230</v>
      </c>
      <c r="D22" s="127" t="str">
        <f t="shared" ref="D22:D25" si="0">D7</f>
        <v>3V3 (Ch.2)</v>
      </c>
      <c r="E22" s="18"/>
      <c r="G22" s="27" t="str">
        <f>Backend_data!$E$5</f>
        <v>3V3 (Ch.1)</v>
      </c>
      <c r="H22" s="34">
        <f>SUMIF($J18:$J19,"3V3 (Ch.1)",H18:H19)</f>
        <v>0</v>
      </c>
      <c r="I22" s="34">
        <f>SUMIF($J18:$J19,"3V3 (Ch.1)",I18:I19)</f>
        <v>0</v>
      </c>
      <c r="J22" s="44"/>
      <c r="K22" s="45"/>
    </row>
    <row r="23" spans="1:11">
      <c r="A23" s="16" t="s">
        <v>36</v>
      </c>
      <c r="B23" s="17">
        <v>100</v>
      </c>
      <c r="C23" s="17">
        <v>260</v>
      </c>
      <c r="D23" s="127" t="str">
        <f t="shared" si="0"/>
        <v>3V3 (Ch.2)</v>
      </c>
      <c r="E23" s="18"/>
      <c r="G23" s="28" t="str">
        <f>Backend_data!$E$6</f>
        <v>3V3 (Ch.2)</v>
      </c>
      <c r="H23" s="35">
        <f>SUMIF($J18:$J19,"3V3 (Ch.2)",H18:H19)</f>
        <v>1344.75</v>
      </c>
      <c r="I23" s="35">
        <f>SUMIF($J18:$J19,"3V3 (Ch.2)",I18:I19)</f>
        <v>1460.25</v>
      </c>
      <c r="J23" s="44"/>
      <c r="K23" s="45"/>
    </row>
    <row r="24" spans="1:11" ht="13.9" customHeight="1">
      <c r="A24" s="16" t="s">
        <v>38</v>
      </c>
      <c r="B24" s="17">
        <v>782.1</v>
      </c>
      <c r="C24" s="17">
        <v>782.1</v>
      </c>
      <c r="D24" s="127" t="str">
        <f t="shared" si="0"/>
        <v>RAW</v>
      </c>
      <c r="E24" s="18"/>
      <c r="G24" s="28" t="str">
        <f>Backend_data!$E$7</f>
        <v>5V0 (Ch.1)</v>
      </c>
      <c r="H24" s="35">
        <f>SUMIF($J18:$J19,"5V0 (Ch.1)",H18:H19)</f>
        <v>2.5</v>
      </c>
      <c r="I24" s="35">
        <f>SUMIF($J18:$J19,"5V0 (Ch.1)",I18:I19)</f>
        <v>10</v>
      </c>
      <c r="J24" s="44"/>
      <c r="K24" s="45"/>
    </row>
    <row r="25" spans="1:11" ht="13.9" customHeight="1">
      <c r="A25" s="16" t="s">
        <v>40</v>
      </c>
      <c r="B25" s="17">
        <v>981</v>
      </c>
      <c r="C25" s="17">
        <v>1226.25</v>
      </c>
      <c r="D25" s="129" t="str">
        <f t="shared" si="0"/>
        <v>5V0 (Ch.1)</v>
      </c>
      <c r="E25" s="18" t="s">
        <v>45</v>
      </c>
      <c r="G25" s="28" t="str">
        <f>Backend_data!$E$8</f>
        <v>5V0 (Ch.2)</v>
      </c>
      <c r="H25" s="35">
        <f>SUMIF($J18:$J19,"5V0 (Ch.2)",H18:H19)</f>
        <v>0</v>
      </c>
      <c r="I25" s="35">
        <f>SUMIF($J18:$J19,"5V0 (Ch.2)",I18:I19)</f>
        <v>0</v>
      </c>
      <c r="J25" s="44"/>
      <c r="K25" s="45"/>
    </row>
    <row r="26" spans="1:11" ht="13.9" customHeight="1">
      <c r="A26" s="24" t="s">
        <v>37</v>
      </c>
      <c r="B26" s="30">
        <f>SUM(B21:B25)</f>
        <v>2144.1</v>
      </c>
      <c r="C26" s="20">
        <f>SUM(C21:C25)</f>
        <v>2828.35</v>
      </c>
      <c r="D26" s="128"/>
      <c r="E26" s="43"/>
      <c r="G26" s="28" t="str">
        <f>Backend_data!$E$9</f>
        <v>12V</v>
      </c>
      <c r="H26" s="35">
        <f>SUMIF($J18:$J19,"12V",H18:H19)</f>
        <v>0</v>
      </c>
      <c r="I26" s="35">
        <f>SUMIF($J18:$J19,"12V",I18:I19)</f>
        <v>0</v>
      </c>
      <c r="J26" s="44"/>
      <c r="K26" s="45"/>
    </row>
    <row r="27" spans="1:11" ht="13.9" customHeight="1">
      <c r="A27" s="38" t="s">
        <v>28</v>
      </c>
      <c r="B27" s="40" t="s">
        <v>26</v>
      </c>
      <c r="C27" s="37" t="s">
        <v>27</v>
      </c>
      <c r="D27" s="44"/>
      <c r="E27" s="45"/>
      <c r="G27" s="29" t="str">
        <f>Backend_data!$E$10</f>
        <v>RAW</v>
      </c>
      <c r="H27" s="36">
        <f>SUMIF($J18:$J19,"RAW",H18:H19)</f>
        <v>0</v>
      </c>
      <c r="I27" s="36">
        <f>SUMIF($J18:$J19,"RAW",I18:I19)</f>
        <v>0</v>
      </c>
      <c r="J27" s="46"/>
      <c r="K27" s="47"/>
    </row>
    <row r="28" spans="1:11" ht="13.9" customHeight="1">
      <c r="A28" s="32" t="str">
        <f>Backend_data!$E$5</f>
        <v>3V3 (Ch.1)</v>
      </c>
      <c r="B28" s="34">
        <f>SUMIF($D21:$D25,"3V3 (Ch.1)",B21:B25)</f>
        <v>0</v>
      </c>
      <c r="C28" s="34">
        <f>SUMIF($D21:$D25,"3V3 (Ch.1)",C21:C25)</f>
        <v>0</v>
      </c>
      <c r="D28" s="91"/>
      <c r="E28" s="45"/>
      <c r="G28" s="174" t="s">
        <v>46</v>
      </c>
      <c r="H28" s="172"/>
      <c r="I28" s="172"/>
      <c r="J28" s="169"/>
      <c r="K28" s="176"/>
    </row>
    <row r="29" spans="1:11" ht="13.9" customHeight="1">
      <c r="A29" s="32" t="str">
        <f>Backend_data!$E$6</f>
        <v>3V3 (Ch.2)</v>
      </c>
      <c r="B29" s="35">
        <f>SUMIF($D21:$D25,"3V3 (Ch.2)",B21:B25)</f>
        <v>381</v>
      </c>
      <c r="C29" s="35">
        <f>SUMIF($D21:$D25,"3V3 (Ch.2)",C21:C25)</f>
        <v>820</v>
      </c>
      <c r="D29" s="91"/>
      <c r="E29" s="45"/>
      <c r="G29" s="15" t="s">
        <v>25</v>
      </c>
      <c r="H29" s="9" t="s">
        <v>26</v>
      </c>
      <c r="I29" s="41" t="s">
        <v>27</v>
      </c>
      <c r="J29" s="130" t="s">
        <v>28</v>
      </c>
      <c r="K29" s="42" t="s">
        <v>29</v>
      </c>
    </row>
    <row r="30" spans="1:11" ht="13.9" customHeight="1">
      <c r="A30" s="32" t="str">
        <f>Backend_data!$E$7</f>
        <v>5V0 (Ch.1)</v>
      </c>
      <c r="B30" s="35">
        <f>SUMIF($D21:$D25,"5V0 (Ch.1)",B21:B25)</f>
        <v>981</v>
      </c>
      <c r="C30" s="35">
        <f>SUMIF($D21:$D25,"5V0 (Ch.1)",C21:C25)</f>
        <v>1226.25</v>
      </c>
      <c r="D30" s="91"/>
      <c r="E30" s="45"/>
      <c r="G30" s="16" t="s">
        <v>32</v>
      </c>
      <c r="H30" s="17">
        <v>2574</v>
      </c>
      <c r="I30" s="17">
        <v>2788.5</v>
      </c>
      <c r="J30" s="133" t="str">
        <f>J18</f>
        <v>3V3 (Ch.2)</v>
      </c>
      <c r="K30" s="19" t="s">
        <v>47</v>
      </c>
    </row>
    <row r="31" spans="1:11" ht="13.9" customHeight="1">
      <c r="A31" s="32" t="str">
        <f>Backend_data!$E$8</f>
        <v>5V0 (Ch.2)</v>
      </c>
      <c r="B31" s="35">
        <f>SUMIF($D21:$D25,"5V0 (Ch.2)",B21:B25)</f>
        <v>0</v>
      </c>
      <c r="C31" s="35">
        <f>SUMIF($D21:$D25,"5V0 (Ch.2)",C21:C25)</f>
        <v>0</v>
      </c>
      <c r="D31" s="91"/>
      <c r="E31" s="45"/>
      <c r="G31" s="16" t="s">
        <v>34</v>
      </c>
      <c r="H31" s="17">
        <v>2.5</v>
      </c>
      <c r="I31" s="17">
        <v>10</v>
      </c>
      <c r="J31" s="127" t="str">
        <f>J19</f>
        <v>5V0 (Ch.1)</v>
      </c>
      <c r="K31" s="19"/>
    </row>
    <row r="32" spans="1:11" ht="13.9" customHeight="1">
      <c r="A32" s="32" t="str">
        <f>Backend_data!$E$9</f>
        <v>12V</v>
      </c>
      <c r="B32" s="35">
        <f>SUMIF($D21:$D25,"12V",B21:B25)</f>
        <v>0</v>
      </c>
      <c r="C32" s="35">
        <f>SUMIF($D21:$D25,"12V",C21:C25)</f>
        <v>0</v>
      </c>
      <c r="D32" s="91"/>
      <c r="E32" s="45"/>
      <c r="G32" s="24" t="s">
        <v>37</v>
      </c>
      <c r="H32" s="25">
        <f>SUM(H30:H31)</f>
        <v>2576.5</v>
      </c>
      <c r="I32" s="30">
        <f>SUM(I30:I31)</f>
        <v>2798.5</v>
      </c>
      <c r="J32" s="44"/>
      <c r="K32" s="43"/>
    </row>
    <row r="33" spans="1:11" ht="13.9" customHeight="1">
      <c r="A33" s="32" t="str">
        <f>Backend_data!$E$10</f>
        <v>RAW</v>
      </c>
      <c r="B33" s="36">
        <f>SUMIF($D21:$D25,"RAW",B21:B25)</f>
        <v>782.1</v>
      </c>
      <c r="C33" s="36">
        <f>SUMIF($D21:$D25,"RAW",C21:C25)</f>
        <v>782.1</v>
      </c>
      <c r="D33" s="131"/>
      <c r="E33" s="47"/>
      <c r="G33" s="38" t="s">
        <v>28</v>
      </c>
      <c r="H33" s="39" t="s">
        <v>26</v>
      </c>
      <c r="I33" s="48" t="s">
        <v>27</v>
      </c>
      <c r="J33" s="44"/>
      <c r="K33" s="45"/>
    </row>
    <row r="34" spans="1:11" ht="13.9" customHeight="1">
      <c r="A34" s="167" t="s">
        <v>48</v>
      </c>
      <c r="B34" s="168"/>
      <c r="C34" s="168"/>
      <c r="D34" s="169"/>
      <c r="E34" s="170"/>
      <c r="G34" s="27" t="str">
        <f>Backend_data!$E$5</f>
        <v>3V3 (Ch.1)</v>
      </c>
      <c r="H34" s="34">
        <f>SUMIF($J30:$J31,"3V3 (Ch.1)",H30:H31)</f>
        <v>0</v>
      </c>
      <c r="I34" s="34">
        <f>SUMIF($J30:$J31,"3V3 (Ch.1)",I30:I31)</f>
        <v>0</v>
      </c>
      <c r="J34" s="44"/>
      <c r="K34" s="45"/>
    </row>
    <row r="35" spans="1:11" ht="13.9" customHeight="1">
      <c r="A35" s="15" t="s">
        <v>25</v>
      </c>
      <c r="B35" s="9" t="s">
        <v>26</v>
      </c>
      <c r="C35" s="41" t="s">
        <v>27</v>
      </c>
      <c r="D35" s="130" t="s">
        <v>28</v>
      </c>
      <c r="E35" s="42" t="s">
        <v>29</v>
      </c>
      <c r="G35" s="28" t="str">
        <f>Backend_data!$E$6</f>
        <v>3V3 (Ch.2)</v>
      </c>
      <c r="H35" s="35">
        <f>SUMIF($J30:$J31,"3V3 (Ch.2)",H30:H31)</f>
        <v>2574</v>
      </c>
      <c r="I35" s="35">
        <f>SUMIF($J30:$J31,"3V3 (Ch.2)",I30:I31)</f>
        <v>2788.5</v>
      </c>
      <c r="J35" s="44"/>
      <c r="K35" s="45"/>
    </row>
    <row r="36" spans="1:11" ht="13.9" customHeight="1">
      <c r="A36" s="16" t="s">
        <v>30</v>
      </c>
      <c r="B36" s="17">
        <v>231</v>
      </c>
      <c r="C36" s="17">
        <v>330</v>
      </c>
      <c r="D36" s="127" t="str">
        <f>D21</f>
        <v>3V3 (Ch.2)</v>
      </c>
      <c r="E36" s="18"/>
      <c r="G36" s="28" t="str">
        <f>Backend_data!$E$7</f>
        <v>5V0 (Ch.1)</v>
      </c>
      <c r="H36" s="35">
        <f>SUMIF($J30:$J31,"5V0 (Ch.1)",H30:H31)</f>
        <v>2.5</v>
      </c>
      <c r="I36" s="35">
        <f>SUMIF($J30:$J31,"5V0 (Ch.1)",I30:I31)</f>
        <v>10</v>
      </c>
      <c r="J36" s="44"/>
      <c r="K36" s="45"/>
    </row>
    <row r="37" spans="1:11" ht="13.9" customHeight="1">
      <c r="A37" s="16" t="s">
        <v>33</v>
      </c>
      <c r="B37" s="17">
        <v>2350</v>
      </c>
      <c r="C37" s="17">
        <v>2500</v>
      </c>
      <c r="D37" s="127" t="str">
        <f t="shared" ref="D37:D40" si="1">D22</f>
        <v>3V3 (Ch.2)</v>
      </c>
      <c r="E37" s="18" t="s">
        <v>49</v>
      </c>
      <c r="G37" s="28" t="str">
        <f>Backend_data!$E$8</f>
        <v>5V0 (Ch.2)</v>
      </c>
      <c r="H37" s="35">
        <f>SUMIF($J30:$J31,"5V0 (Ch.2)",H30:H31)</f>
        <v>0</v>
      </c>
      <c r="I37" s="35">
        <f>SUMIF($J30:$J31,"5V0 (Ch.2)",I30:I31)</f>
        <v>0</v>
      </c>
      <c r="J37" s="44"/>
      <c r="K37" s="45"/>
    </row>
    <row r="38" spans="1:11" ht="13.9" customHeight="1">
      <c r="A38" s="16" t="s">
        <v>36</v>
      </c>
      <c r="B38" s="17">
        <v>100</v>
      </c>
      <c r="C38" s="17">
        <v>260</v>
      </c>
      <c r="D38" s="127" t="str">
        <f t="shared" si="1"/>
        <v>3V3 (Ch.2)</v>
      </c>
      <c r="E38" s="18"/>
      <c r="G38" s="28" t="str">
        <f>Backend_data!$E$9</f>
        <v>12V</v>
      </c>
      <c r="H38" s="35">
        <f>SUMIF($J30:$J31,"12V",H30:H31)</f>
        <v>0</v>
      </c>
      <c r="I38" s="35">
        <f>SUMIF($J30:$J31,"12V",I30:I31)</f>
        <v>0</v>
      </c>
      <c r="J38" s="44"/>
      <c r="K38" s="45"/>
    </row>
    <row r="39" spans="1:11" ht="12.75" customHeight="1">
      <c r="A39" s="16" t="s">
        <v>38</v>
      </c>
      <c r="B39" s="17">
        <v>0</v>
      </c>
      <c r="C39" s="17">
        <v>0</v>
      </c>
      <c r="D39" s="127" t="str">
        <f t="shared" si="1"/>
        <v>RAW</v>
      </c>
      <c r="E39" s="18"/>
      <c r="G39" s="29" t="str">
        <f>Backend_data!$E$10</f>
        <v>RAW</v>
      </c>
      <c r="H39" s="36">
        <f>SUMIF($J30:$J31,"RAW",H30:H31)</f>
        <v>0</v>
      </c>
      <c r="I39" s="36">
        <f>SUMIF($J30:$J31,"RAW",I30:I31)</f>
        <v>0</v>
      </c>
      <c r="J39" s="46"/>
      <c r="K39" s="47"/>
    </row>
    <row r="40" spans="1:11" ht="12.75" customHeight="1">
      <c r="A40" s="16" t="s">
        <v>40</v>
      </c>
      <c r="B40" s="17">
        <v>0</v>
      </c>
      <c r="C40" s="17">
        <v>0</v>
      </c>
      <c r="D40" s="129" t="str">
        <f t="shared" si="1"/>
        <v>5V0 (Ch.1)</v>
      </c>
      <c r="E40" s="18"/>
      <c r="G40" s="174" t="s">
        <v>48</v>
      </c>
      <c r="H40" s="172"/>
      <c r="I40" s="172"/>
      <c r="J40" s="169"/>
      <c r="K40" s="176"/>
    </row>
    <row r="41" spans="1:11" ht="13.9" customHeight="1">
      <c r="A41" s="24" t="s">
        <v>37</v>
      </c>
      <c r="B41" s="23">
        <f>SUM(B36:B40)</f>
        <v>2681</v>
      </c>
      <c r="C41" s="20">
        <f>SUM(C36:C40)</f>
        <v>3090</v>
      </c>
      <c r="D41" s="128"/>
      <c r="E41" s="43"/>
      <c r="G41" s="15" t="s">
        <v>25</v>
      </c>
      <c r="H41" s="9" t="s">
        <v>26</v>
      </c>
      <c r="I41" s="41" t="s">
        <v>27</v>
      </c>
      <c r="J41" s="130" t="s">
        <v>28</v>
      </c>
      <c r="K41" s="42" t="s">
        <v>29</v>
      </c>
    </row>
    <row r="42" spans="1:11" ht="12.75" customHeight="1">
      <c r="A42" s="77" t="s">
        <v>28</v>
      </c>
      <c r="B42" s="40" t="s">
        <v>26</v>
      </c>
      <c r="C42" s="37" t="s">
        <v>27</v>
      </c>
      <c r="D42" s="44"/>
      <c r="E42" s="45"/>
      <c r="G42" s="16" t="s">
        <v>32</v>
      </c>
      <c r="H42" s="17">
        <v>115.5</v>
      </c>
      <c r="I42" s="17">
        <v>132</v>
      </c>
      <c r="J42" s="133" t="str">
        <f>J30</f>
        <v>3V3 (Ch.2)</v>
      </c>
      <c r="K42" s="19"/>
    </row>
    <row r="43" spans="1:11" ht="12.75" customHeight="1">
      <c r="A43" s="31" t="str">
        <f>Backend_data!$E$5</f>
        <v>3V3 (Ch.1)</v>
      </c>
      <c r="B43" s="34">
        <f>SUMIF($D36:$D40,"3V3 (Ch.1)",B36:B40)</f>
        <v>0</v>
      </c>
      <c r="C43" s="34">
        <f>SUMIF($D36:$D40,"3V3 (Ch.1)",C36:C40)</f>
        <v>0</v>
      </c>
      <c r="D43" s="91"/>
      <c r="E43" s="45"/>
      <c r="G43" s="16" t="s">
        <v>34</v>
      </c>
      <c r="H43" s="17">
        <v>2500</v>
      </c>
      <c r="I43" s="17">
        <v>5600</v>
      </c>
      <c r="J43" s="127" t="str">
        <f>J31</f>
        <v>5V0 (Ch.1)</v>
      </c>
      <c r="K43" s="19" t="s">
        <v>50</v>
      </c>
    </row>
    <row r="44" spans="1:11" ht="12.75" customHeight="1">
      <c r="A44" s="32" t="str">
        <f>Backend_data!$E$6</f>
        <v>3V3 (Ch.2)</v>
      </c>
      <c r="B44" s="35">
        <f>SUMIF($D36:$D40,"3V3 (Ch.2)",B36:B40)</f>
        <v>2681</v>
      </c>
      <c r="C44" s="35">
        <f>SUMIF($D36:$D40,"3V3 (Ch.2)",C36:C40)</f>
        <v>3090</v>
      </c>
      <c r="D44" s="91"/>
      <c r="E44" s="45"/>
      <c r="G44" s="24" t="s">
        <v>37</v>
      </c>
      <c r="H44" s="25">
        <f>SUM(H42:H43)</f>
        <v>2615.5</v>
      </c>
      <c r="I44" s="30">
        <f>SUM(I42:I43)</f>
        <v>5732</v>
      </c>
      <c r="J44" s="44"/>
      <c r="K44" s="43"/>
    </row>
    <row r="45" spans="1:11" ht="12.75" customHeight="1">
      <c r="A45" s="32" t="str">
        <f>Backend_data!$E$7</f>
        <v>5V0 (Ch.1)</v>
      </c>
      <c r="B45" s="35">
        <f>SUMIF($D36:$D40,"5V0 (Ch.1)",B36:B40)</f>
        <v>0</v>
      </c>
      <c r="C45" s="35">
        <f>SUMIF($D36:$D40,"5V0 (Ch.1)",C36:C40)</f>
        <v>0</v>
      </c>
      <c r="D45" s="91"/>
      <c r="E45" s="45"/>
      <c r="G45" s="38" t="s">
        <v>28</v>
      </c>
      <c r="H45" s="39" t="s">
        <v>26</v>
      </c>
      <c r="I45" s="48" t="s">
        <v>27</v>
      </c>
      <c r="J45" s="44"/>
      <c r="K45" s="45"/>
    </row>
    <row r="46" spans="1:11" ht="12.75" customHeight="1">
      <c r="A46" s="32" t="str">
        <f>Backend_data!$E$8</f>
        <v>5V0 (Ch.2)</v>
      </c>
      <c r="B46" s="35">
        <f>SUMIF($D36:$D40,"5V0 (Ch.2)",B36:B40)</f>
        <v>0</v>
      </c>
      <c r="C46" s="35">
        <f>SUMIF($D36:$D40,"5V0 (Ch.2)",C36:C40)</f>
        <v>0</v>
      </c>
      <c r="D46" s="91"/>
      <c r="E46" s="45"/>
      <c r="G46" s="27" t="str">
        <f>Backend_data!$E$5</f>
        <v>3V3 (Ch.1)</v>
      </c>
      <c r="H46" s="34">
        <f>SUMIF($J42:$J43,"3V3 (Ch.1)",H42:H43)</f>
        <v>0</v>
      </c>
      <c r="I46" s="34">
        <f>SUMIF($J42:$J43,"3V3 (Ch.1)",I42:I43)</f>
        <v>0</v>
      </c>
      <c r="J46" s="44"/>
      <c r="K46" s="45"/>
    </row>
    <row r="47" spans="1:11" ht="12.75" customHeight="1">
      <c r="A47" s="32" t="str">
        <f>Backend_data!$E$9</f>
        <v>12V</v>
      </c>
      <c r="B47" s="35">
        <f>SUMIF($D36:$D40,"12V",B36:B40)</f>
        <v>0</v>
      </c>
      <c r="C47" s="35">
        <f>SUMIF($D36:$D40,"12V",C36:C40)</f>
        <v>0</v>
      </c>
      <c r="D47" s="91"/>
      <c r="E47" s="45"/>
      <c r="G47" s="28" t="str">
        <f>Backend_data!$E$6</f>
        <v>3V3 (Ch.2)</v>
      </c>
      <c r="H47" s="35">
        <f>SUMIF($J42:$J43,"3V3 (Ch.2)",H42:H43)</f>
        <v>115.5</v>
      </c>
      <c r="I47" s="35">
        <f>SUMIF($J42:$J43,"3V3 (Ch.2)",I42:I43)</f>
        <v>132</v>
      </c>
      <c r="J47" s="44"/>
      <c r="K47" s="45"/>
    </row>
    <row r="48" spans="1:11">
      <c r="A48" s="33" t="str">
        <f>Backend_data!$E$10</f>
        <v>RAW</v>
      </c>
      <c r="B48" s="36">
        <f>SUMIF($D36:$D40,"RAW",B36:B40)</f>
        <v>0</v>
      </c>
      <c r="C48" s="36">
        <f>SUMIF($D36:$D40,"RAW",C36:C40)</f>
        <v>0</v>
      </c>
      <c r="D48" s="131"/>
      <c r="E48" s="47"/>
      <c r="G48" s="28" t="str">
        <f>Backend_data!$E$7</f>
        <v>5V0 (Ch.1)</v>
      </c>
      <c r="H48" s="35">
        <f>SUMIF($J42:$J43,"5V0 (Ch.1)",H42:H43)</f>
        <v>2500</v>
      </c>
      <c r="I48" s="35">
        <f>SUMIF($J42:$J43,"5V0 (Ch.1)",I42:I43)</f>
        <v>5600</v>
      </c>
      <c r="J48" s="44"/>
      <c r="K48" s="45"/>
    </row>
    <row r="49" spans="1:11" ht="12.75" customHeight="1">
      <c r="G49" s="28" t="str">
        <f>Backend_data!$E$8</f>
        <v>5V0 (Ch.2)</v>
      </c>
      <c r="H49" s="35">
        <f>SUMIF($J42:$J43,"5V0 (Ch.2)",H42:H43)</f>
        <v>0</v>
      </c>
      <c r="I49" s="35">
        <f>SUMIF($J42:$J43,"5V0 (Ch.2)",I42:I43)</f>
        <v>0</v>
      </c>
      <c r="J49" s="44"/>
      <c r="K49" s="45"/>
    </row>
    <row r="50" spans="1:11" ht="12.75" customHeight="1">
      <c r="G50" s="28" t="str">
        <f>Backend_data!$E$9</f>
        <v>12V</v>
      </c>
      <c r="H50" s="35">
        <f>SUMIF($J42:$J43,"12V",H42:H43)</f>
        <v>0</v>
      </c>
      <c r="I50" s="35">
        <f>SUMIF($J42:$J43,"12V",I42:I43)</f>
        <v>0</v>
      </c>
      <c r="J50" s="44"/>
      <c r="K50" s="45"/>
    </row>
    <row r="51" spans="1:11" ht="12.75" customHeight="1">
      <c r="G51" s="29" t="str">
        <f>Backend_data!$E$10</f>
        <v>RAW</v>
      </c>
      <c r="H51" s="36">
        <f>SUMIF($J42:$J43,"RAW",H42:H43)</f>
        <v>0</v>
      </c>
      <c r="I51" s="36">
        <f>SUMIF($J42:$J43,"RAW",I42:I43)</f>
        <v>0</v>
      </c>
      <c r="J51" s="46"/>
      <c r="K51" s="47"/>
    </row>
    <row r="52" spans="1:11" ht="12.75" customHeight="1">
      <c r="A52" s="180" t="s">
        <v>51</v>
      </c>
      <c r="B52" s="181"/>
      <c r="C52" s="181"/>
      <c r="D52" s="181"/>
      <c r="E52" s="182"/>
    </row>
    <row r="53" spans="1:11" ht="12.75" customHeight="1">
      <c r="A53" s="167" t="s">
        <v>23</v>
      </c>
      <c r="B53" s="171"/>
      <c r="C53" s="171"/>
      <c r="D53" s="172"/>
      <c r="E53" s="173"/>
    </row>
    <row r="54" spans="1:11" ht="12.75" customHeight="1">
      <c r="A54" s="15" t="s">
        <v>25</v>
      </c>
      <c r="B54" s="9" t="s">
        <v>26</v>
      </c>
      <c r="C54" s="41" t="s">
        <v>27</v>
      </c>
      <c r="D54" s="88" t="s">
        <v>28</v>
      </c>
      <c r="E54" s="42" t="s">
        <v>29</v>
      </c>
    </row>
    <row r="55" spans="1:11" ht="12.75" customHeight="1">
      <c r="A55" s="16" t="s">
        <v>52</v>
      </c>
      <c r="B55" s="17">
        <v>1419</v>
      </c>
      <c r="C55" s="17">
        <v>1650</v>
      </c>
      <c r="D55" s="136" t="s">
        <v>31</v>
      </c>
      <c r="E55" s="18" t="s">
        <v>53</v>
      </c>
    </row>
    <row r="56" spans="1:11" ht="12.75" customHeight="1">
      <c r="A56" s="16" t="s">
        <v>54</v>
      </c>
      <c r="B56" s="17">
        <v>0</v>
      </c>
      <c r="C56" s="17">
        <v>0</v>
      </c>
      <c r="D56" s="135" t="s">
        <v>35</v>
      </c>
      <c r="E56" s="18" t="s">
        <v>55</v>
      </c>
    </row>
    <row r="57" spans="1:11" ht="12.75" customHeight="1">
      <c r="A57" s="24" t="s">
        <v>37</v>
      </c>
      <c r="B57" s="25">
        <f>SUM(B55:B55)</f>
        <v>1419</v>
      </c>
      <c r="C57" s="30">
        <f>SUM(C55:C55)</f>
        <v>1650</v>
      </c>
      <c r="D57" s="44"/>
      <c r="E57" s="43"/>
    </row>
    <row r="58" spans="1:11" ht="12.75" customHeight="1">
      <c r="A58" s="38" t="s">
        <v>28</v>
      </c>
      <c r="B58" s="40" t="s">
        <v>26</v>
      </c>
      <c r="C58" s="132" t="s">
        <v>27</v>
      </c>
      <c r="D58" s="44"/>
      <c r="E58" s="45"/>
    </row>
    <row r="59" spans="1:11" ht="12.75" customHeight="1">
      <c r="A59" s="31" t="str">
        <f>Backend_data!$E$5</f>
        <v>3V3 (Ch.1)</v>
      </c>
      <c r="B59" s="34">
        <f>SUMIF($D55,"3V3 (Ch.1)",B55)</f>
        <v>0</v>
      </c>
      <c r="C59" s="34">
        <f>SUMIF($D55,"3V3 (Ch.1)",C55)</f>
        <v>0</v>
      </c>
      <c r="D59" s="91"/>
      <c r="E59" s="45"/>
    </row>
    <row r="60" spans="1:11" ht="12.75" customHeight="1">
      <c r="A60" s="32" t="str">
        <f>Backend_data!$E$6</f>
        <v>3V3 (Ch.2)</v>
      </c>
      <c r="B60" s="35">
        <f>SUMIF($D55,"3V3 (Ch.2)",B55)</f>
        <v>1419</v>
      </c>
      <c r="C60" s="35">
        <f>SUMIF($D55,"3V3 (Ch.2)",C55)</f>
        <v>1650</v>
      </c>
      <c r="D60" s="91"/>
      <c r="E60" s="45"/>
    </row>
    <row r="61" spans="1:11" ht="12.75" customHeight="1">
      <c r="A61" s="32" t="str">
        <f>Backend_data!$E$7</f>
        <v>5V0 (Ch.1)</v>
      </c>
      <c r="B61" s="35">
        <f>SUMIF($D55,"5V0 (Ch.1)",B55)</f>
        <v>0</v>
      </c>
      <c r="C61" s="35">
        <f>SUMIF($D55,"5V0 (Ch.1)",C55)</f>
        <v>0</v>
      </c>
      <c r="D61" s="91"/>
      <c r="E61" s="45"/>
    </row>
    <row r="62" spans="1:11" ht="12.75" customHeight="1">
      <c r="A62" s="32" t="str">
        <f>Backend_data!$E$8</f>
        <v>5V0 (Ch.2)</v>
      </c>
      <c r="B62" s="35">
        <f>SUMIF($D55,"5V0 (Ch.2)",B55)</f>
        <v>0</v>
      </c>
      <c r="C62" s="35">
        <f>SUMIF($D55,"5V0 (Ch.2)",C55)</f>
        <v>0</v>
      </c>
      <c r="D62" s="91"/>
      <c r="E62" s="45"/>
    </row>
    <row r="63" spans="1:11" ht="12.75" customHeight="1">
      <c r="A63" s="32" t="str">
        <f>Backend_data!$E$9</f>
        <v>12V</v>
      </c>
      <c r="B63" s="35">
        <f>SUMIF($D55,"12V",B55)</f>
        <v>0</v>
      </c>
      <c r="C63" s="35">
        <f>SUMIF($D55,"12V",C55)</f>
        <v>0</v>
      </c>
      <c r="D63" s="91"/>
      <c r="E63" s="45"/>
    </row>
    <row r="64" spans="1:11" ht="12.75" customHeight="1">
      <c r="A64" s="33" t="str">
        <f>Backend_data!$E$10</f>
        <v>RAW</v>
      </c>
      <c r="B64" s="36">
        <f>SUMIF($D55,"RAW",B55)</f>
        <v>0</v>
      </c>
      <c r="C64" s="36">
        <f>SUMIF($D55,"RAW",C55)</f>
        <v>0</v>
      </c>
      <c r="D64" s="131"/>
      <c r="E64" s="47"/>
    </row>
    <row r="65" spans="1:11" ht="12.75" customHeight="1"/>
    <row r="66" spans="1:11" ht="12.75" customHeight="1"/>
    <row r="67" spans="1:11" ht="12.75" customHeight="1"/>
    <row r="68" spans="1:11" ht="12.75" customHeight="1">
      <c r="A68" s="177" t="s">
        <v>56</v>
      </c>
      <c r="B68" s="178"/>
      <c r="C68" s="178"/>
      <c r="D68" s="178"/>
      <c r="E68" s="179"/>
      <c r="G68" s="183" t="s">
        <v>57</v>
      </c>
      <c r="H68" s="184"/>
      <c r="I68" s="184"/>
      <c r="J68" s="184"/>
      <c r="K68" s="185"/>
    </row>
    <row r="69" spans="1:11" ht="12.75" customHeight="1">
      <c r="A69" s="167" t="s">
        <v>23</v>
      </c>
      <c r="B69" s="171"/>
      <c r="C69" s="171"/>
      <c r="D69" s="172"/>
      <c r="E69" s="173"/>
      <c r="G69" s="167" t="s">
        <v>23</v>
      </c>
      <c r="H69" s="171"/>
      <c r="I69" s="171"/>
      <c r="J69" s="172"/>
      <c r="K69" s="173"/>
    </row>
    <row r="70" spans="1:11">
      <c r="A70" s="15" t="s">
        <v>25</v>
      </c>
      <c r="B70" s="9" t="s">
        <v>26</v>
      </c>
      <c r="C70" s="41" t="s">
        <v>27</v>
      </c>
      <c r="D70" s="88" t="s">
        <v>28</v>
      </c>
      <c r="E70" s="42" t="s">
        <v>29</v>
      </c>
      <c r="G70" s="15" t="s">
        <v>25</v>
      </c>
      <c r="H70" s="9" t="s">
        <v>26</v>
      </c>
      <c r="I70" s="41" t="s">
        <v>27</v>
      </c>
      <c r="J70" s="88" t="s">
        <v>28</v>
      </c>
      <c r="K70" s="42" t="s">
        <v>29</v>
      </c>
    </row>
    <row r="71" spans="1:11">
      <c r="A71" s="16" t="s">
        <v>58</v>
      </c>
      <c r="B71" s="17">
        <v>0.3</v>
      </c>
      <c r="C71" s="17">
        <v>0.3</v>
      </c>
      <c r="D71" s="136" t="s">
        <v>59</v>
      </c>
      <c r="E71" s="18" t="s">
        <v>60</v>
      </c>
      <c r="G71" s="16" t="s">
        <v>61</v>
      </c>
      <c r="H71" s="17">
        <v>75</v>
      </c>
      <c r="I71" s="17">
        <v>100</v>
      </c>
      <c r="J71" s="89" t="s">
        <v>39</v>
      </c>
      <c r="K71" s="18" t="s">
        <v>62</v>
      </c>
    </row>
    <row r="72" spans="1:11">
      <c r="A72" s="16" t="s">
        <v>63</v>
      </c>
      <c r="B72" s="17">
        <v>0</v>
      </c>
      <c r="C72" s="17">
        <v>0</v>
      </c>
      <c r="D72" s="137" t="s">
        <v>59</v>
      </c>
      <c r="E72" s="18" t="s">
        <v>64</v>
      </c>
      <c r="G72" s="24" t="s">
        <v>37</v>
      </c>
      <c r="H72" s="25">
        <f>SUM(H71:H71)</f>
        <v>75</v>
      </c>
      <c r="I72" s="30">
        <f>SUM(I71:I71)</f>
        <v>100</v>
      </c>
      <c r="J72" s="44"/>
      <c r="K72" s="43"/>
    </row>
    <row r="73" spans="1:11">
      <c r="A73" s="14" t="s">
        <v>37</v>
      </c>
      <c r="B73" s="21">
        <f>SUM(B71:B72)</f>
        <v>0.3</v>
      </c>
      <c r="C73" s="21">
        <f>SUM(C71:C72)</f>
        <v>0.3</v>
      </c>
      <c r="D73" s="91"/>
      <c r="E73" s="43"/>
      <c r="G73" s="38" t="s">
        <v>28</v>
      </c>
      <c r="H73" s="39" t="s">
        <v>26</v>
      </c>
      <c r="I73" s="48" t="s">
        <v>27</v>
      </c>
      <c r="J73" s="44"/>
      <c r="K73" s="45"/>
    </row>
    <row r="74" spans="1:11">
      <c r="A74" s="38" t="s">
        <v>28</v>
      </c>
      <c r="B74" s="39" t="s">
        <v>26</v>
      </c>
      <c r="C74" s="48" t="s">
        <v>27</v>
      </c>
      <c r="D74" s="44"/>
      <c r="E74" s="45"/>
      <c r="G74" s="27" t="str">
        <f>Backend_data!$E$5</f>
        <v>3V3 (Ch.1)</v>
      </c>
      <c r="H74" s="34">
        <f>SUMIF($J71,"3V3 (Ch.1)",H71)</f>
        <v>0</v>
      </c>
      <c r="I74" s="34">
        <f>SUMIF($J71,"3V3 (Ch.1)",I71)</f>
        <v>0</v>
      </c>
      <c r="J74" s="44"/>
      <c r="K74" s="45"/>
    </row>
    <row r="75" spans="1:11">
      <c r="A75" s="27" t="str">
        <f>Backend_data!$E$5</f>
        <v>3V3 (Ch.1)</v>
      </c>
      <c r="B75" s="34">
        <f>SUMIF($D71:$D72,"3V3 (Ch.1)",B71:B72)</f>
        <v>0</v>
      </c>
      <c r="C75" s="34">
        <f>SUMIF($D71:$D72,"3V3 (Ch.1)",C71:C72)</f>
        <v>0</v>
      </c>
      <c r="D75" s="44"/>
      <c r="E75" s="45"/>
      <c r="G75" s="28" t="str">
        <f>Backend_data!$E$6</f>
        <v>3V3 (Ch.2)</v>
      </c>
      <c r="H75" s="35">
        <f>SUMIF($J71,"3V3 (Ch.2)",H71)</f>
        <v>0</v>
      </c>
      <c r="I75" s="35">
        <f>SUMIF($J71,"3V3 (Ch.2)",I71)</f>
        <v>0</v>
      </c>
      <c r="J75" s="44"/>
      <c r="K75" s="45"/>
    </row>
    <row r="76" spans="1:11">
      <c r="A76" s="28" t="str">
        <f>Backend_data!$E$6</f>
        <v>3V3 (Ch.2)</v>
      </c>
      <c r="B76" s="35">
        <f>SUMIF($D71:$D72,"3V3 (Ch.2)",B71:B72)</f>
        <v>0</v>
      </c>
      <c r="C76" s="35">
        <f>SUMIF($D71:$D72,"3V3 (Ch.2)",C71:C72)</f>
        <v>0</v>
      </c>
      <c r="D76" s="44"/>
      <c r="E76" s="45"/>
      <c r="G76" s="28" t="str">
        <f>Backend_data!$E$7</f>
        <v>5V0 (Ch.1)</v>
      </c>
      <c r="H76" s="35">
        <f>SUMIF($J71,"5V0 (Ch.1)",H71)</f>
        <v>0</v>
      </c>
      <c r="I76" s="35">
        <f>SUMIF($J71,"5V0 (Ch.1)",I71)</f>
        <v>0</v>
      </c>
      <c r="J76" s="44"/>
      <c r="K76" s="45"/>
    </row>
    <row r="77" spans="1:11">
      <c r="A77" s="28" t="str">
        <f>Backend_data!$E$7</f>
        <v>5V0 (Ch.1)</v>
      </c>
      <c r="B77" s="35">
        <f>SUMIF($D71:$D72,"5V0 (Ch.1)",B71:B72)</f>
        <v>0</v>
      </c>
      <c r="C77" s="35">
        <f>SUMIF($D71:$D72,"5V0 (Ch.1)",C71:C72)</f>
        <v>0</v>
      </c>
      <c r="D77" s="44"/>
      <c r="E77" s="45"/>
      <c r="G77" s="28" t="str">
        <f>Backend_data!$E$8</f>
        <v>5V0 (Ch.2)</v>
      </c>
      <c r="H77" s="35">
        <f>SUMIF($J71,"5V0 (Ch.2)",H71)</f>
        <v>0</v>
      </c>
      <c r="I77" s="35">
        <f>SUMIF($J71,"5V0 (Ch.2)",I71)</f>
        <v>0</v>
      </c>
      <c r="J77" s="44"/>
      <c r="K77" s="45"/>
    </row>
    <row r="78" spans="1:11">
      <c r="A78" s="28" t="str">
        <f>Backend_data!$E$8</f>
        <v>5V0 (Ch.2)</v>
      </c>
      <c r="B78" s="35">
        <f>SUMIF($D71:$D72,"5V0 (Ch.2)",B71:B72)</f>
        <v>0</v>
      </c>
      <c r="C78" s="35">
        <f>SUMIF($D71:$D72,"5V0 (Ch.2)",C71:C72)</f>
        <v>0</v>
      </c>
      <c r="D78" s="44"/>
      <c r="E78" s="45"/>
      <c r="G78" s="28" t="str">
        <f>Backend_data!$E$9</f>
        <v>12V</v>
      </c>
      <c r="H78" s="35">
        <f>SUMIF($J71,"12V",H71)</f>
        <v>0</v>
      </c>
      <c r="I78" s="35">
        <f>SUMIF($J71,"12V",I71)</f>
        <v>0</v>
      </c>
      <c r="J78" s="44"/>
      <c r="K78" s="45"/>
    </row>
    <row r="79" spans="1:11">
      <c r="A79" s="28" t="str">
        <f>Backend_data!$E$9</f>
        <v>12V</v>
      </c>
      <c r="B79" s="35">
        <f>SUMIF($D71:$D72,"12V",B71:B72)</f>
        <v>0.3</v>
      </c>
      <c r="C79" s="35">
        <f>SUMIF($D71:$D72,"12V",C71:C72)</f>
        <v>0.3</v>
      </c>
      <c r="D79" s="44"/>
      <c r="E79" s="45"/>
      <c r="G79" s="29" t="str">
        <f>Backend_data!$E$10</f>
        <v>RAW</v>
      </c>
      <c r="H79" s="36">
        <f>SUMIF($J71,"RAW",H71)</f>
        <v>75</v>
      </c>
      <c r="I79" s="36">
        <f>SUMIF($J71,"RAW",I71)</f>
        <v>100</v>
      </c>
      <c r="J79" s="46"/>
      <c r="K79" s="47"/>
    </row>
    <row r="80" spans="1:11">
      <c r="A80" s="29" t="str">
        <f>Backend_data!$E$10</f>
        <v>RAW</v>
      </c>
      <c r="B80" s="36">
        <f>SUMIF($D71:$D72,"RAW",B71:B72)</f>
        <v>0</v>
      </c>
      <c r="C80" s="36">
        <f>SUMIF($D71:$D72,"RAW",C71:C72)</f>
        <v>0</v>
      </c>
      <c r="D80" s="46"/>
      <c r="E80" s="47"/>
    </row>
    <row r="81" spans="1:11">
      <c r="A81" s="174" t="s">
        <v>48</v>
      </c>
      <c r="B81" s="172"/>
      <c r="C81" s="172"/>
      <c r="D81" s="172"/>
      <c r="E81" s="175"/>
    </row>
    <row r="82" spans="1:11">
      <c r="A82" s="15" t="s">
        <v>25</v>
      </c>
      <c r="B82" s="9" t="s">
        <v>26</v>
      </c>
      <c r="C82" s="41" t="s">
        <v>27</v>
      </c>
      <c r="D82" s="130" t="s">
        <v>28</v>
      </c>
      <c r="E82" s="42" t="s">
        <v>29</v>
      </c>
    </row>
    <row r="83" spans="1:11">
      <c r="A83" s="16" t="s">
        <v>58</v>
      </c>
      <c r="B83" s="17">
        <v>0.3</v>
      </c>
      <c r="C83" s="17">
        <v>0.3</v>
      </c>
      <c r="D83" s="133" t="str">
        <f>D71</f>
        <v>12V</v>
      </c>
      <c r="E83" s="18" t="s">
        <v>60</v>
      </c>
    </row>
    <row r="84" spans="1:11">
      <c r="A84" s="16" t="s">
        <v>63</v>
      </c>
      <c r="B84" s="17">
        <v>6600</v>
      </c>
      <c r="C84" s="17">
        <v>6600</v>
      </c>
      <c r="D84" s="127" t="str">
        <f>D72</f>
        <v>12V</v>
      </c>
      <c r="E84" s="18" t="s">
        <v>64</v>
      </c>
    </row>
    <row r="85" spans="1:11">
      <c r="A85" s="24" t="s">
        <v>37</v>
      </c>
      <c r="B85" s="25">
        <f>SUM(B83:B84)</f>
        <v>6600.3</v>
      </c>
      <c r="C85" s="30">
        <f>SUM(C83:C84)</f>
        <v>6600.3</v>
      </c>
      <c r="D85" s="44"/>
      <c r="E85" s="43"/>
    </row>
    <row r="86" spans="1:11">
      <c r="A86" s="38" t="s">
        <v>28</v>
      </c>
      <c r="B86" s="39" t="s">
        <v>26</v>
      </c>
      <c r="C86" s="48" t="s">
        <v>27</v>
      </c>
      <c r="D86" s="44"/>
      <c r="E86" s="45"/>
    </row>
    <row r="87" spans="1:11">
      <c r="A87" s="27" t="str">
        <f>Backend_data!$E$5</f>
        <v>3V3 (Ch.1)</v>
      </c>
      <c r="B87" s="34">
        <f>SUMIF($D83:$D84,"3V3 (Ch.1)",B83:B84)</f>
        <v>0</v>
      </c>
      <c r="C87" s="34">
        <f>SUMIF($D83:$D84,"3V3 (Ch.1)",C83:C84)</f>
        <v>0</v>
      </c>
      <c r="D87" s="44"/>
      <c r="E87" s="45"/>
    </row>
    <row r="88" spans="1:11">
      <c r="A88" s="28" t="str">
        <f>Backend_data!$E$6</f>
        <v>3V3 (Ch.2)</v>
      </c>
      <c r="B88" s="35">
        <f>SUMIF($D83:$D84,"3V3 (Ch.2)",B83:B84)</f>
        <v>0</v>
      </c>
      <c r="C88" s="35">
        <f>SUMIF($D83:$D84,"3V3 (Ch.2)",C83:C84)</f>
        <v>0</v>
      </c>
      <c r="D88" s="44"/>
      <c r="E88" s="45"/>
    </row>
    <row r="89" spans="1:11">
      <c r="A89" s="28" t="str">
        <f>Backend_data!$E$7</f>
        <v>5V0 (Ch.1)</v>
      </c>
      <c r="B89" s="35">
        <f>SUMIF($D83:$D84,"5V0 (Ch.1)",B83:B84)</f>
        <v>0</v>
      </c>
      <c r="C89" s="35">
        <f>SUMIF($D83:$D84,"5V0 (Ch.1)",C83:C84)</f>
        <v>0</v>
      </c>
      <c r="D89" s="44"/>
      <c r="E89" s="45"/>
    </row>
    <row r="90" spans="1:11">
      <c r="A90" s="28" t="str">
        <f>Backend_data!$E$8</f>
        <v>5V0 (Ch.2)</v>
      </c>
      <c r="B90" s="35">
        <f>SUMIF($D83:$D84,"5V0 (Ch.2)",B83:B84)</f>
        <v>0</v>
      </c>
      <c r="C90" s="35">
        <f>SUMIF($D83:$D84,"5V0 (Ch.2)",C83:C84)</f>
        <v>0</v>
      </c>
      <c r="D90" s="44"/>
      <c r="E90" s="45"/>
    </row>
    <row r="91" spans="1:11">
      <c r="A91" s="28" t="str">
        <f>Backend_data!$E$9</f>
        <v>12V</v>
      </c>
      <c r="B91" s="35">
        <f>SUMIF($D83:$D84,"12V",B83:B84)</f>
        <v>6600.3</v>
      </c>
      <c r="C91" s="35">
        <f>SUMIF($D83:$D84,"12V",C83:C84)</f>
        <v>6600.3</v>
      </c>
      <c r="D91" s="44"/>
      <c r="E91" s="45"/>
    </row>
    <row r="92" spans="1:11">
      <c r="A92" s="29" t="str">
        <f>Backend_data!$E$10</f>
        <v>RAW</v>
      </c>
      <c r="B92" s="36">
        <f>SUMIF($D83:$D84,"RAW",B83:B84)</f>
        <v>0</v>
      </c>
      <c r="C92" s="36">
        <f>SUMIF($D83:$D84,"RAW",C83:C84)</f>
        <v>0</v>
      </c>
      <c r="D92" s="46"/>
      <c r="E92" s="47"/>
    </row>
    <row r="96" spans="1:11">
      <c r="A96" s="186" t="s">
        <v>65</v>
      </c>
      <c r="B96" s="187"/>
      <c r="C96" s="187"/>
      <c r="D96" s="187"/>
      <c r="E96" s="188"/>
      <c r="G96" s="186" t="s">
        <v>66</v>
      </c>
      <c r="H96" s="187"/>
      <c r="I96" s="187"/>
      <c r="J96" s="187"/>
      <c r="K96" s="188"/>
    </row>
    <row r="97" spans="1:11">
      <c r="A97" s="174" t="s">
        <v>23</v>
      </c>
      <c r="B97" s="172"/>
      <c r="C97" s="172"/>
      <c r="D97" s="172"/>
      <c r="E97" s="175"/>
      <c r="G97" s="174" t="s">
        <v>23</v>
      </c>
      <c r="H97" s="172"/>
      <c r="I97" s="172"/>
      <c r="J97" s="172"/>
      <c r="K97" s="175"/>
    </row>
    <row r="98" spans="1:11">
      <c r="A98" s="15" t="s">
        <v>25</v>
      </c>
      <c r="B98" s="9" t="s">
        <v>26</v>
      </c>
      <c r="C98" s="41" t="s">
        <v>27</v>
      </c>
      <c r="D98" s="88" t="s">
        <v>28</v>
      </c>
      <c r="E98" s="42" t="s">
        <v>29</v>
      </c>
      <c r="G98" s="15" t="s">
        <v>25</v>
      </c>
      <c r="H98" s="9" t="s">
        <v>26</v>
      </c>
      <c r="I98" s="41" t="s">
        <v>27</v>
      </c>
      <c r="J98" s="88" t="s">
        <v>28</v>
      </c>
      <c r="K98" s="42" t="s">
        <v>29</v>
      </c>
    </row>
    <row r="99" spans="1:11">
      <c r="A99" s="16" t="s">
        <v>67</v>
      </c>
      <c r="B99" s="17">
        <v>257.39999999999998</v>
      </c>
      <c r="C99" s="17">
        <v>396</v>
      </c>
      <c r="D99" s="138" t="s">
        <v>68</v>
      </c>
      <c r="E99" s="156" t="s">
        <v>69</v>
      </c>
      <c r="G99" s="16" t="s">
        <v>70</v>
      </c>
      <c r="H99" s="17">
        <v>50</v>
      </c>
      <c r="I99" s="17">
        <v>100</v>
      </c>
      <c r="J99" s="136" t="s">
        <v>68</v>
      </c>
      <c r="K99" s="155" t="s">
        <v>71</v>
      </c>
    </row>
    <row r="100" spans="1:11">
      <c r="A100" s="16" t="s">
        <v>72</v>
      </c>
      <c r="B100" s="17">
        <v>0</v>
      </c>
      <c r="C100" s="17">
        <v>0</v>
      </c>
      <c r="D100" s="138" t="s">
        <v>59</v>
      </c>
      <c r="E100" s="18" t="s">
        <v>73</v>
      </c>
      <c r="G100" s="16" t="s">
        <v>74</v>
      </c>
      <c r="H100" s="17">
        <v>0</v>
      </c>
      <c r="I100" s="17">
        <v>0</v>
      </c>
      <c r="J100" s="137" t="s">
        <v>68</v>
      </c>
      <c r="K100" s="18"/>
    </row>
    <row r="101" spans="1:11">
      <c r="A101" s="16" t="s">
        <v>75</v>
      </c>
      <c r="B101" s="17">
        <v>0</v>
      </c>
      <c r="C101" s="17">
        <v>0</v>
      </c>
      <c r="D101" s="138" t="s">
        <v>68</v>
      </c>
      <c r="E101" s="18" t="s">
        <v>76</v>
      </c>
      <c r="G101" s="24" t="s">
        <v>37</v>
      </c>
      <c r="H101" s="25">
        <f>SUM(H99:H100)</f>
        <v>50</v>
      </c>
      <c r="I101" s="30">
        <f>SUM(I99:I100)</f>
        <v>100</v>
      </c>
      <c r="J101" s="44"/>
      <c r="K101" s="43"/>
    </row>
    <row r="102" spans="1:11">
      <c r="A102" s="24" t="s">
        <v>37</v>
      </c>
      <c r="B102" s="26">
        <f>SUM(B99:B101)</f>
        <v>257.39999999999998</v>
      </c>
      <c r="C102" s="30">
        <f>SUM(C99:C101)</f>
        <v>396</v>
      </c>
      <c r="D102" s="44"/>
      <c r="E102" s="43"/>
      <c r="G102" s="38" t="s">
        <v>28</v>
      </c>
      <c r="H102" s="39" t="s">
        <v>26</v>
      </c>
      <c r="I102" s="48" t="s">
        <v>27</v>
      </c>
      <c r="J102" s="44"/>
      <c r="K102" s="45"/>
    </row>
    <row r="103" spans="1:11">
      <c r="A103" s="38" t="s">
        <v>28</v>
      </c>
      <c r="B103" s="39" t="s">
        <v>26</v>
      </c>
      <c r="C103" s="48" t="s">
        <v>27</v>
      </c>
      <c r="D103" s="44"/>
      <c r="E103" s="45"/>
      <c r="G103" s="27" t="str">
        <f>Backend_data!$E$5</f>
        <v>3V3 (Ch.1)</v>
      </c>
      <c r="H103" s="34">
        <f>SUMIF($J99:$J100,"3V3 (Ch.1)",H99:H100)</f>
        <v>0</v>
      </c>
      <c r="I103" s="34">
        <f>SUMIF($J99:$J100,"3V3 (Ch.1)",I99:I100)</f>
        <v>0</v>
      </c>
      <c r="J103" s="44"/>
      <c r="K103" s="45"/>
    </row>
    <row r="104" spans="1:11">
      <c r="A104" s="27" t="str">
        <f>Backend_data!$E$5</f>
        <v>3V3 (Ch.1)</v>
      </c>
      <c r="B104" s="34">
        <f>SUMIF($D99:$D101,"3V3 (Ch.1)",B99:B101)</f>
        <v>0</v>
      </c>
      <c r="C104" s="34">
        <f>SUMIF($D99:$D101,"3V3 (Ch.1)",C99:C101)</f>
        <v>0</v>
      </c>
      <c r="D104" s="44"/>
      <c r="E104" s="45"/>
      <c r="G104" s="28" t="str">
        <f>Backend_data!$E$6</f>
        <v>3V3 (Ch.2)</v>
      </c>
      <c r="H104" s="35">
        <f>SUMIF($J99:$J100,"3V3 (Ch.2)",H99:H100)</f>
        <v>0</v>
      </c>
      <c r="I104" s="35">
        <f>SUMIF($J99:$J100,"3V3 (Ch.2)",I99:I100)</f>
        <v>0</v>
      </c>
      <c r="J104" s="44"/>
      <c r="K104" s="45"/>
    </row>
    <row r="105" spans="1:11">
      <c r="A105" s="28" t="str">
        <f>Backend_data!$E$6</f>
        <v>3V3 (Ch.2)</v>
      </c>
      <c r="B105" s="35">
        <f>SUMIF($D99:$D101,"3V3 (Ch.2)",B99:B101)</f>
        <v>0</v>
      </c>
      <c r="C105" s="35">
        <f>SUMIF($D99:$D101,"3V3 (Ch.2)",C99:C101)</f>
        <v>0</v>
      </c>
      <c r="D105" s="44"/>
      <c r="E105" s="45"/>
      <c r="G105" s="28" t="str">
        <f>Backend_data!$E$7</f>
        <v>5V0 (Ch.1)</v>
      </c>
      <c r="H105" s="35">
        <f>SUMIF($J99:$J100,"5V0 (Ch.1)",H99:H100)</f>
        <v>0</v>
      </c>
      <c r="I105" s="35">
        <f>SUMIF($J99:$J100,"5V0 (Ch.1)",I99:I100)</f>
        <v>0</v>
      </c>
      <c r="J105" s="44"/>
      <c r="K105" s="45"/>
    </row>
    <row r="106" spans="1:11">
      <c r="A106" s="28" t="str">
        <f>Backend_data!$E$7</f>
        <v>5V0 (Ch.1)</v>
      </c>
      <c r="B106" s="35">
        <f>SUMIF($D99:$D101,"5V0 (Ch.1)",B99:B101)</f>
        <v>0</v>
      </c>
      <c r="C106" s="35">
        <f>SUMIF($D99:$D101,"5V0 (Ch.1)",C99:C101)</f>
        <v>0</v>
      </c>
      <c r="D106" s="44"/>
      <c r="E106" s="45"/>
      <c r="G106" s="28" t="str">
        <f>Backend_data!$E$8</f>
        <v>5V0 (Ch.2)</v>
      </c>
      <c r="H106" s="35">
        <f>SUMIF($J99:$J100,"5V0 (Ch.2)",H99:H100)</f>
        <v>50</v>
      </c>
      <c r="I106" s="35">
        <f>SUMIF($J99:$J100,"5V0 (Ch.2)",I99:I100)</f>
        <v>100</v>
      </c>
      <c r="J106" s="44"/>
      <c r="K106" s="45"/>
    </row>
    <row r="107" spans="1:11">
      <c r="A107" s="28" t="str">
        <f>Backend_data!$E$8</f>
        <v>5V0 (Ch.2)</v>
      </c>
      <c r="B107" s="35">
        <f>SUMIF($D99:$D101,"5V0 (Ch.2)",B99:B101)</f>
        <v>257.39999999999998</v>
      </c>
      <c r="C107" s="35">
        <f>SUMIF($D99:$D101,"5V0 (Ch.2)",C99:C101)</f>
        <v>396</v>
      </c>
      <c r="D107" s="44"/>
      <c r="E107" s="45"/>
      <c r="G107" s="28" t="str">
        <f>Backend_data!$E$9</f>
        <v>12V</v>
      </c>
      <c r="H107" s="35">
        <f>SUMIF($J99:$J100,"12V",H99:H100)</f>
        <v>0</v>
      </c>
      <c r="I107" s="35">
        <f>SUMIF($J99:$J100,"12V",I99:I100)</f>
        <v>0</v>
      </c>
      <c r="J107" s="44"/>
      <c r="K107" s="45"/>
    </row>
    <row r="108" spans="1:11">
      <c r="A108" s="28" t="str">
        <f>Backend_data!$E$9</f>
        <v>12V</v>
      </c>
      <c r="B108" s="35">
        <f>SUMIF($D99:$D101,"12V",B99:B101)</f>
        <v>0</v>
      </c>
      <c r="C108" s="35">
        <f>SUMIF($D99:$D101,"12V",C99:C101)</f>
        <v>0</v>
      </c>
      <c r="D108" s="44"/>
      <c r="E108" s="45"/>
      <c r="G108" s="29" t="str">
        <f>Backend_data!$E$10</f>
        <v>RAW</v>
      </c>
      <c r="H108" s="36">
        <f>SUMIF($J99:$J100,"RAW",H99:H100)</f>
        <v>0</v>
      </c>
      <c r="I108" s="36">
        <f>SUMIF($J99:$J100,"RAW",I99:I100)</f>
        <v>0</v>
      </c>
      <c r="J108" s="46"/>
      <c r="K108" s="47"/>
    </row>
    <row r="109" spans="1:11">
      <c r="A109" s="29" t="str">
        <f>Backend_data!$E$10</f>
        <v>RAW</v>
      </c>
      <c r="B109" s="36">
        <f>SUMIF($D99:$D101,"RAW",B99:B101)</f>
        <v>0</v>
      </c>
      <c r="C109" s="36">
        <f>SUMIF($D99:$D101,"RAW",C99:C101)</f>
        <v>0</v>
      </c>
      <c r="D109" s="46"/>
      <c r="E109" s="47"/>
      <c r="G109" s="174" t="s">
        <v>77</v>
      </c>
      <c r="H109" s="172"/>
      <c r="I109" s="172"/>
      <c r="J109" s="172"/>
      <c r="K109" s="175"/>
    </row>
    <row r="110" spans="1:11">
      <c r="A110" s="174" t="s">
        <v>78</v>
      </c>
      <c r="B110" s="172"/>
      <c r="C110" s="172"/>
      <c r="D110" s="172"/>
      <c r="E110" s="175"/>
      <c r="G110" s="15" t="s">
        <v>25</v>
      </c>
      <c r="H110" s="9" t="s">
        <v>26</v>
      </c>
      <c r="I110" s="41" t="s">
        <v>27</v>
      </c>
      <c r="J110" s="130" t="s">
        <v>28</v>
      </c>
      <c r="K110" s="42" t="s">
        <v>29</v>
      </c>
    </row>
    <row r="111" spans="1:11">
      <c r="A111" s="15" t="s">
        <v>25</v>
      </c>
      <c r="B111" s="9" t="s">
        <v>26</v>
      </c>
      <c r="C111" s="41" t="s">
        <v>27</v>
      </c>
      <c r="D111" s="130" t="s">
        <v>28</v>
      </c>
      <c r="E111" s="42" t="s">
        <v>29</v>
      </c>
      <c r="G111" s="16" t="s">
        <v>70</v>
      </c>
      <c r="H111" s="17">
        <v>1000</v>
      </c>
      <c r="I111" s="17">
        <v>3000</v>
      </c>
      <c r="J111" s="133" t="str">
        <f>J99</f>
        <v>5V0 (Ch.2)</v>
      </c>
      <c r="K111" s="155" t="s">
        <v>71</v>
      </c>
    </row>
    <row r="112" spans="1:11">
      <c r="A112" s="16" t="s">
        <v>67</v>
      </c>
      <c r="B112" s="17">
        <v>257.39999999999998</v>
      </c>
      <c r="C112" s="17">
        <v>396</v>
      </c>
      <c r="D112" s="127" t="str">
        <f>D99</f>
        <v>5V0 (Ch.2)</v>
      </c>
      <c r="E112" s="156" t="s">
        <v>69</v>
      </c>
      <c r="G112" s="16" t="s">
        <v>74</v>
      </c>
      <c r="H112" s="17">
        <v>150</v>
      </c>
      <c r="I112" s="17">
        <v>300</v>
      </c>
      <c r="J112" s="127" t="str">
        <f>J100</f>
        <v>5V0 (Ch.2)</v>
      </c>
      <c r="K112" s="18"/>
    </row>
    <row r="113" spans="1:11">
      <c r="A113" s="16" t="s">
        <v>72</v>
      </c>
      <c r="B113" s="17">
        <v>540</v>
      </c>
      <c r="C113" s="17">
        <v>540</v>
      </c>
      <c r="D113" s="127" t="str">
        <f>D100</f>
        <v>12V</v>
      </c>
      <c r="E113" s="18" t="s">
        <v>73</v>
      </c>
      <c r="G113" s="24" t="s">
        <v>37</v>
      </c>
      <c r="H113" s="25">
        <f>SUM(H111:H112)</f>
        <v>1150</v>
      </c>
      <c r="I113" s="30">
        <f>SUM(I111:I112)</f>
        <v>3300</v>
      </c>
      <c r="J113" s="44"/>
      <c r="K113" s="43"/>
    </row>
    <row r="114" spans="1:11">
      <c r="A114" s="16" t="s">
        <v>75</v>
      </c>
      <c r="B114" s="17">
        <v>3.3</v>
      </c>
      <c r="C114" s="17">
        <v>3.3</v>
      </c>
      <c r="D114" s="127" t="str">
        <f>D101</f>
        <v>5V0 (Ch.2)</v>
      </c>
      <c r="E114" s="156" t="s">
        <v>79</v>
      </c>
      <c r="G114" s="38" t="s">
        <v>28</v>
      </c>
      <c r="H114" s="39" t="s">
        <v>26</v>
      </c>
      <c r="I114" s="48" t="s">
        <v>27</v>
      </c>
      <c r="J114" s="44"/>
      <c r="K114" s="45"/>
    </row>
    <row r="115" spans="1:11">
      <c r="A115" s="24" t="s">
        <v>37</v>
      </c>
      <c r="B115" s="26">
        <f>SUM(B112:B114)</f>
        <v>800.69999999999993</v>
      </c>
      <c r="C115" s="30">
        <f>SUM(C112:C114)</f>
        <v>939.3</v>
      </c>
      <c r="D115" s="44"/>
      <c r="E115" s="43"/>
      <c r="G115" s="27" t="str">
        <f>Backend_data!$E$5</f>
        <v>3V3 (Ch.1)</v>
      </c>
      <c r="H115" s="34">
        <f>SUMIF($J111:$J112,"3V3 (Ch.1)",H111:H112)</f>
        <v>0</v>
      </c>
      <c r="I115" s="34">
        <f>SUMIF($J111:$J112,"3V3 (Ch.1)",I111:I112)</f>
        <v>0</v>
      </c>
      <c r="J115" s="44"/>
      <c r="K115" s="45"/>
    </row>
    <row r="116" spans="1:11">
      <c r="A116" s="38" t="s">
        <v>28</v>
      </c>
      <c r="B116" s="39" t="s">
        <v>26</v>
      </c>
      <c r="C116" s="48" t="s">
        <v>27</v>
      </c>
      <c r="D116" s="44"/>
      <c r="E116" s="45"/>
      <c r="G116" s="28" t="str">
        <f>Backend_data!$E$6</f>
        <v>3V3 (Ch.2)</v>
      </c>
      <c r="H116" s="35">
        <f>SUMIF($J111:$J112,"3V3 (Ch.2)",H111:H112)</f>
        <v>0</v>
      </c>
      <c r="I116" s="35">
        <f>SUMIF($J111:$J112,"3V3 (Ch.2)",I111:I112)</f>
        <v>0</v>
      </c>
      <c r="J116" s="44"/>
      <c r="K116" s="45"/>
    </row>
    <row r="117" spans="1:11">
      <c r="A117" s="27" t="str">
        <f>Backend_data!$E$5</f>
        <v>3V3 (Ch.1)</v>
      </c>
      <c r="B117" s="34">
        <f>SUMIF($D112:$D114,"3V3 (Ch.1)",B112:B114)</f>
        <v>0</v>
      </c>
      <c r="C117" s="34">
        <f>SUMIF($D112:$D114,"3V3 (Ch.1)",C112:C114)</f>
        <v>0</v>
      </c>
      <c r="D117" s="44"/>
      <c r="E117" s="45"/>
      <c r="G117" s="28" t="str">
        <f>Backend_data!$E$7</f>
        <v>5V0 (Ch.1)</v>
      </c>
      <c r="H117" s="35">
        <f>SUMIF($J111:$J112,"5V0 (Ch.1)",H111:H112)</f>
        <v>0</v>
      </c>
      <c r="I117" s="35">
        <f>SUMIF($J111:$J112,"5V0 (Ch.1)",I111:I112)</f>
        <v>0</v>
      </c>
      <c r="J117" s="44"/>
      <c r="K117" s="45"/>
    </row>
    <row r="118" spans="1:11">
      <c r="A118" s="28" t="str">
        <f>Backend_data!$E$6</f>
        <v>3V3 (Ch.2)</v>
      </c>
      <c r="B118" s="35">
        <f>SUMIF($D112:$D114,"3V3 (Ch.2)",B112:B114)</f>
        <v>0</v>
      </c>
      <c r="C118" s="35">
        <f>SUMIF($D112:$D114,"3V3 (Ch.2)",C112:C114)</f>
        <v>0</v>
      </c>
      <c r="D118" s="44"/>
      <c r="E118" s="45"/>
      <c r="G118" s="28" t="str">
        <f>Backend_data!$E$8</f>
        <v>5V0 (Ch.2)</v>
      </c>
      <c r="H118" s="35">
        <f>SUMIF($J111:$J112,"5V0 (Ch.2)",H111:H112)</f>
        <v>1150</v>
      </c>
      <c r="I118" s="35">
        <f>SUMIF($J111:$J112,"5V0 (Ch.2)",I111:I112)</f>
        <v>3300</v>
      </c>
      <c r="J118" s="44"/>
      <c r="K118" s="45"/>
    </row>
    <row r="119" spans="1:11">
      <c r="A119" s="28" t="str">
        <f>Backend_data!$E$7</f>
        <v>5V0 (Ch.1)</v>
      </c>
      <c r="B119" s="35">
        <f>SUMIF($D112:$D114,"5V0 (Ch.1)",B112:B114)</f>
        <v>0</v>
      </c>
      <c r="C119" s="35">
        <f>SUMIF($D112:$D114,"5V0 (Ch.1)",C112:C114)</f>
        <v>0</v>
      </c>
      <c r="D119" s="44"/>
      <c r="E119" s="45"/>
      <c r="G119" s="28" t="str">
        <f>Backend_data!$E$9</f>
        <v>12V</v>
      </c>
      <c r="H119" s="35">
        <f>SUMIF($J111:$J112,"12V",H111:H112)</f>
        <v>0</v>
      </c>
      <c r="I119" s="35">
        <f>SUMIF($J111:$J112,"12V",I111:I112)</f>
        <v>0</v>
      </c>
      <c r="J119" s="44"/>
      <c r="K119" s="45"/>
    </row>
    <row r="120" spans="1:11">
      <c r="A120" s="28" t="str">
        <f>Backend_data!$E$8</f>
        <v>5V0 (Ch.2)</v>
      </c>
      <c r="B120" s="35">
        <f>SUMIF($D112:$D114,"5V0 (Ch.2)",B112:B114)</f>
        <v>260.7</v>
      </c>
      <c r="C120" s="35">
        <f>SUMIF($D112:$D114,"5V0 (Ch.2)",C112:C114)</f>
        <v>399.3</v>
      </c>
      <c r="D120" s="44"/>
      <c r="E120" s="45"/>
      <c r="G120" s="29" t="str">
        <f>Backend_data!$E$10</f>
        <v>RAW</v>
      </c>
      <c r="H120" s="36">
        <f>SUMIF($J111:$J112,"RAW",H111:H112)</f>
        <v>0</v>
      </c>
      <c r="I120" s="36">
        <f>SUMIF($J111:$J112,"RAW",I111:I112)</f>
        <v>0</v>
      </c>
      <c r="J120" s="46"/>
      <c r="K120" s="47"/>
    </row>
    <row r="121" spans="1:11">
      <c r="A121" s="28" t="str">
        <f>Backend_data!$E$9</f>
        <v>12V</v>
      </c>
      <c r="B121" s="35">
        <f>SUMIF($D112:$D114,"12V",B112:B114)</f>
        <v>540</v>
      </c>
      <c r="C121" s="35">
        <f>SUMIF($D112:$D114,"12V",C112:C114)</f>
        <v>540</v>
      </c>
      <c r="D121" s="44"/>
      <c r="E121" s="45"/>
      <c r="G121" s="174" t="s">
        <v>80</v>
      </c>
      <c r="H121" s="172"/>
      <c r="I121" s="172"/>
      <c r="J121" s="172"/>
      <c r="K121" s="175"/>
    </row>
    <row r="122" spans="1:11">
      <c r="A122" s="29" t="str">
        <f>Backend_data!$E$10</f>
        <v>RAW</v>
      </c>
      <c r="B122" s="36">
        <f>SUMIF($D112:$D114,"RAW",B112:B114)</f>
        <v>0</v>
      </c>
      <c r="C122" s="36">
        <f>SUMIF($D112:$D114,"RAW",C112:C114)</f>
        <v>0</v>
      </c>
      <c r="D122" s="46"/>
      <c r="E122" s="47"/>
      <c r="G122" s="15" t="s">
        <v>25</v>
      </c>
      <c r="H122" s="9" t="s">
        <v>26</v>
      </c>
      <c r="I122" s="41" t="s">
        <v>27</v>
      </c>
      <c r="J122" s="130" t="s">
        <v>28</v>
      </c>
      <c r="K122" s="42" t="s">
        <v>29</v>
      </c>
    </row>
    <row r="123" spans="1:11">
      <c r="A123" s="174" t="s">
        <v>81</v>
      </c>
      <c r="B123" s="172"/>
      <c r="C123" s="172"/>
      <c r="D123" s="172"/>
      <c r="E123" s="175"/>
      <c r="G123" s="16" t="s">
        <v>70</v>
      </c>
      <c r="H123" s="17">
        <v>500</v>
      </c>
      <c r="I123" s="17">
        <v>3000</v>
      </c>
      <c r="J123" s="133" t="str">
        <f>J111</f>
        <v>5V0 (Ch.2)</v>
      </c>
      <c r="K123" s="155" t="s">
        <v>71</v>
      </c>
    </row>
    <row r="124" spans="1:11">
      <c r="A124" s="15" t="s">
        <v>25</v>
      </c>
      <c r="B124" s="9" t="s">
        <v>26</v>
      </c>
      <c r="C124" s="41" t="s">
        <v>27</v>
      </c>
      <c r="D124" s="130" t="s">
        <v>28</v>
      </c>
      <c r="E124" s="42" t="s">
        <v>29</v>
      </c>
      <c r="G124" s="16" t="s">
        <v>74</v>
      </c>
      <c r="H124" s="17">
        <v>0</v>
      </c>
      <c r="I124" s="17">
        <v>0</v>
      </c>
      <c r="J124" s="127" t="str">
        <f>J112</f>
        <v>5V0 (Ch.2)</v>
      </c>
      <c r="K124" s="18"/>
    </row>
    <row r="125" spans="1:11">
      <c r="A125" s="16" t="s">
        <v>67</v>
      </c>
      <c r="B125" s="17">
        <v>257.39999999999998</v>
      </c>
      <c r="C125" s="17">
        <v>396</v>
      </c>
      <c r="D125" s="127" t="str">
        <f>D112</f>
        <v>5V0 (Ch.2)</v>
      </c>
      <c r="E125" s="156" t="s">
        <v>69</v>
      </c>
      <c r="G125" s="24" t="s">
        <v>37</v>
      </c>
      <c r="H125" s="25">
        <f>SUM(H123:H124)</f>
        <v>500</v>
      </c>
      <c r="I125" s="30">
        <f>SUM(I123:I124)</f>
        <v>3000</v>
      </c>
      <c r="J125" s="44"/>
      <c r="K125" s="43"/>
    </row>
    <row r="126" spans="1:11">
      <c r="A126" s="16" t="s">
        <v>72</v>
      </c>
      <c r="B126" s="17">
        <v>0</v>
      </c>
      <c r="C126" s="17">
        <v>0</v>
      </c>
      <c r="D126" s="127" t="str">
        <f>D113</f>
        <v>12V</v>
      </c>
      <c r="E126" s="18" t="s">
        <v>73</v>
      </c>
      <c r="G126" s="38" t="s">
        <v>28</v>
      </c>
      <c r="H126" s="39" t="s">
        <v>26</v>
      </c>
      <c r="I126" s="48" t="s">
        <v>27</v>
      </c>
      <c r="J126" s="44"/>
      <c r="K126" s="45"/>
    </row>
    <row r="127" spans="1:11">
      <c r="A127" s="16" t="s">
        <v>75</v>
      </c>
      <c r="B127" s="17">
        <v>0</v>
      </c>
      <c r="C127" s="17">
        <v>0</v>
      </c>
      <c r="D127" s="127" t="str">
        <f>D114</f>
        <v>5V0 (Ch.2)</v>
      </c>
      <c r="E127" s="18" t="s">
        <v>69</v>
      </c>
      <c r="G127" s="27" t="str">
        <f>Backend_data!$E$5</f>
        <v>3V3 (Ch.1)</v>
      </c>
      <c r="H127" s="34">
        <f>SUMIF($J123:$J124,"3V3 (Ch.1)",H123:H124)</f>
        <v>0</v>
      </c>
      <c r="I127" s="34">
        <f>SUMIF($J123:$J124,"3V3 (Ch.1)",I123:I124)</f>
        <v>0</v>
      </c>
      <c r="J127" s="44"/>
      <c r="K127" s="45"/>
    </row>
    <row r="128" spans="1:11">
      <c r="A128" s="24" t="s">
        <v>37</v>
      </c>
      <c r="B128" s="26">
        <f>SUM(B125:B127)</f>
        <v>257.39999999999998</v>
      </c>
      <c r="C128" s="30">
        <f>SUM(C125:C127)</f>
        <v>396</v>
      </c>
      <c r="D128" s="44"/>
      <c r="E128" s="43"/>
      <c r="G128" s="28" t="str">
        <f>Backend_data!$E$6</f>
        <v>3V3 (Ch.2)</v>
      </c>
      <c r="H128" s="35">
        <f>SUMIF($J123:$J124,"3V3 (Ch.2)",H123:H124)</f>
        <v>0</v>
      </c>
      <c r="I128" s="35">
        <f>SUMIF($J123:$J124,"3V3 (Ch.2)",I123:I124)</f>
        <v>0</v>
      </c>
      <c r="J128" s="44"/>
      <c r="K128" s="45"/>
    </row>
    <row r="129" spans="1:11">
      <c r="A129" s="38" t="s">
        <v>28</v>
      </c>
      <c r="B129" s="39" t="s">
        <v>26</v>
      </c>
      <c r="C129" s="48" t="s">
        <v>27</v>
      </c>
      <c r="D129" s="44"/>
      <c r="E129" s="45"/>
      <c r="G129" s="28" t="str">
        <f>Backend_data!$E$7</f>
        <v>5V0 (Ch.1)</v>
      </c>
      <c r="H129" s="35">
        <f>SUMIF($J123:$J124,"5V0 (Ch.1)",H123:H124)</f>
        <v>0</v>
      </c>
      <c r="I129" s="35">
        <f>SUMIF($J123:$J124,"5V0 (Ch.1)",I123:I124)</f>
        <v>0</v>
      </c>
      <c r="J129" s="44"/>
      <c r="K129" s="45"/>
    </row>
    <row r="130" spans="1:11">
      <c r="A130" s="27" t="str">
        <f>Backend_data!$E$5</f>
        <v>3V3 (Ch.1)</v>
      </c>
      <c r="B130" s="34">
        <f>SUMIF($D125:$D127,"3V3 (Ch.1)",B125:B127)</f>
        <v>0</v>
      </c>
      <c r="C130" s="34">
        <f>SUMIF($D125:$D127,"3V3 (Ch.1)",C125:C127)</f>
        <v>0</v>
      </c>
      <c r="D130" s="44"/>
      <c r="E130" s="45"/>
      <c r="G130" s="28" t="str">
        <f>Backend_data!$E$8</f>
        <v>5V0 (Ch.2)</v>
      </c>
      <c r="H130" s="35">
        <f>SUMIF($J123:$J124,"5V0 (Ch.2)",H123:H124)</f>
        <v>500</v>
      </c>
      <c r="I130" s="35">
        <f>SUMIF($J123:$J124,"5V0 (Ch.2)",I123:I124)</f>
        <v>3000</v>
      </c>
      <c r="J130" s="44"/>
      <c r="K130" s="45"/>
    </row>
    <row r="131" spans="1:11">
      <c r="A131" s="28" t="str">
        <f>Backend_data!$E$6</f>
        <v>3V3 (Ch.2)</v>
      </c>
      <c r="B131" s="35">
        <f>SUMIF($D125:$D127,"3V3 (Ch.2)",B125:B127)</f>
        <v>0</v>
      </c>
      <c r="C131" s="35">
        <f>SUMIF($D125:$D127,"3V3 (Ch.2)",C125:C127)</f>
        <v>0</v>
      </c>
      <c r="D131" s="44"/>
      <c r="E131" s="45"/>
      <c r="G131" s="28" t="str">
        <f>Backend_data!$E$9</f>
        <v>12V</v>
      </c>
      <c r="H131" s="35">
        <f>SUMIF($J123:$J124,"12V",H123:H124)</f>
        <v>0</v>
      </c>
      <c r="I131" s="35">
        <f>SUMIF($J123:$J124,"12V",I123:I124)</f>
        <v>0</v>
      </c>
      <c r="J131" s="44"/>
      <c r="K131" s="45"/>
    </row>
    <row r="132" spans="1:11">
      <c r="A132" s="28" t="str">
        <f>Backend_data!$E$7</f>
        <v>5V0 (Ch.1)</v>
      </c>
      <c r="B132" s="35">
        <f>SUMIF($D125:$D127,"5V0 (Ch.1)",B125:B127)</f>
        <v>0</v>
      </c>
      <c r="C132" s="35">
        <f>SUMIF($D125:$D127,"5V0 (Ch.1)",C125:C127)</f>
        <v>0</v>
      </c>
      <c r="D132" s="44"/>
      <c r="E132" s="45"/>
      <c r="G132" s="29" t="str">
        <f>Backend_data!$E$10</f>
        <v>RAW</v>
      </c>
      <c r="H132" s="36">
        <f>SUMIF($J123:$J124,"RAW",H123:H124)</f>
        <v>0</v>
      </c>
      <c r="I132" s="36">
        <f>SUMIF($J123:$J124,"RAW",I123:I124)</f>
        <v>0</v>
      </c>
      <c r="J132" s="46"/>
      <c r="K132" s="47"/>
    </row>
    <row r="133" spans="1:11">
      <c r="A133" s="28" t="str">
        <f>Backend_data!$E$8</f>
        <v>5V0 (Ch.2)</v>
      </c>
      <c r="B133" s="35">
        <f>SUMIF($D125:$D127,"5V0 (Ch.2)",B125:B127)</f>
        <v>257.39999999999998</v>
      </c>
      <c r="C133" s="35">
        <f>SUMIF($D125:$D127,"5V0 (Ch.2)",C125:C127)</f>
        <v>396</v>
      </c>
      <c r="D133" s="44"/>
      <c r="E133" s="45"/>
    </row>
    <row r="134" spans="1:11">
      <c r="A134" s="28" t="str">
        <f>Backend_data!$E$9</f>
        <v>12V</v>
      </c>
      <c r="B134" s="35">
        <f>SUMIF($D125:$D127,"12V",B125:B127)</f>
        <v>0</v>
      </c>
      <c r="C134" s="35">
        <f>SUMIF($D125:$D127,"12V",C125:C127)</f>
        <v>0</v>
      </c>
      <c r="D134" s="44"/>
      <c r="E134" s="45"/>
    </row>
    <row r="135" spans="1:11">
      <c r="A135" s="29" t="str">
        <f>Backend_data!$E$10</f>
        <v>RAW</v>
      </c>
      <c r="B135" s="36">
        <f>SUMIF($D125:$D127,"RAW",B125:B127)</f>
        <v>0</v>
      </c>
      <c r="C135" s="36">
        <f>SUMIF($D125:$D127,"RAW",C125:C127)</f>
        <v>0</v>
      </c>
      <c r="D135" s="46"/>
      <c r="E135" s="47"/>
    </row>
  </sheetData>
  <mergeCells count="24">
    <mergeCell ref="G96:K96"/>
    <mergeCell ref="G97:K97"/>
    <mergeCell ref="G109:K109"/>
    <mergeCell ref="A123:E123"/>
    <mergeCell ref="A97:E97"/>
    <mergeCell ref="G121:K121"/>
    <mergeCell ref="A96:E96"/>
    <mergeCell ref="A110:E110"/>
    <mergeCell ref="A81:E81"/>
    <mergeCell ref="A68:E68"/>
    <mergeCell ref="A69:E69"/>
    <mergeCell ref="G28:K28"/>
    <mergeCell ref="G40:K40"/>
    <mergeCell ref="A52:E52"/>
    <mergeCell ref="A53:E53"/>
    <mergeCell ref="G68:K68"/>
    <mergeCell ref="G69:K69"/>
    <mergeCell ref="G3:K3"/>
    <mergeCell ref="A3:E3"/>
    <mergeCell ref="A34:E34"/>
    <mergeCell ref="A4:E4"/>
    <mergeCell ref="A19:E19"/>
    <mergeCell ref="G4:K4"/>
    <mergeCell ref="G16:K16"/>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8009EAF-A1FC-4D35-9513-1527DBC96041}">
          <x14:formula1>
            <xm:f>Backend_data!$E$5:$E$10</xm:f>
          </x14:formula1>
          <xm:sqref>J18:J19 J99:J100 J111:J112 D6:D10 D83:D84 D36:D40 J42:J43 J71 D71:D72 J30:J31 D55:D56 J6:J7 D21:D25 D99:D101 D112:D114 D125:D127 J123:J124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25721-73FD-4D95-8E14-12BD540A8EF4}">
  <sheetPr>
    <tabColor theme="5" tint="-0.249977111117893"/>
  </sheetPr>
  <dimension ref="A2:M246"/>
  <sheetViews>
    <sheetView topLeftCell="A185" workbookViewId="0">
      <selection activeCell="H237" sqref="H237"/>
    </sheetView>
  </sheetViews>
  <sheetFormatPr defaultRowHeight="15"/>
  <cols>
    <col min="1" max="1" width="14.7109375" customWidth="1"/>
    <col min="2" max="2" width="12.140625" customWidth="1"/>
    <col min="3" max="3" width="11.5703125" customWidth="1"/>
    <col min="4" max="4" width="13.28515625" customWidth="1"/>
    <col min="5" max="5" width="11.85546875" customWidth="1"/>
    <col min="6" max="6" width="12.85546875" customWidth="1"/>
    <col min="7" max="7" width="14" customWidth="1"/>
    <col min="8" max="8" width="12.7109375" customWidth="1"/>
    <col min="9" max="9" width="16.85546875" customWidth="1"/>
    <col min="10" max="10" width="17" customWidth="1"/>
    <col min="11" max="11" width="17.28515625" customWidth="1"/>
  </cols>
  <sheetData>
    <row r="2" spans="1:13">
      <c r="A2" s="233" t="s">
        <v>82</v>
      </c>
      <c r="B2" s="234"/>
      <c r="C2" s="234"/>
      <c r="D2" s="234"/>
      <c r="E2" s="234"/>
      <c r="F2" s="234"/>
      <c r="G2" s="234"/>
      <c r="H2" s="234"/>
      <c r="I2" s="234"/>
      <c r="J2" s="234"/>
      <c r="K2" s="234"/>
      <c r="M2" t="s">
        <v>83</v>
      </c>
    </row>
    <row r="3" spans="1:13">
      <c r="A3" s="215" t="s">
        <v>84</v>
      </c>
      <c r="B3" s="216" t="s">
        <v>85</v>
      </c>
      <c r="C3" s="202"/>
      <c r="D3" s="202"/>
      <c r="E3" s="202"/>
      <c r="F3" s="202"/>
      <c r="G3" s="202"/>
      <c r="H3" s="230"/>
      <c r="I3" s="204" t="s">
        <v>86</v>
      </c>
      <c r="J3" s="204" t="s">
        <v>87</v>
      </c>
      <c r="K3" s="189" t="s">
        <v>88</v>
      </c>
      <c r="M3" t="s">
        <v>89</v>
      </c>
    </row>
    <row r="4" spans="1:13">
      <c r="A4" s="229"/>
      <c r="B4" s="49" t="s">
        <v>21</v>
      </c>
      <c r="C4" s="50" t="s">
        <v>90</v>
      </c>
      <c r="D4" s="50" t="s">
        <v>91</v>
      </c>
      <c r="E4" s="50" t="s">
        <v>61</v>
      </c>
      <c r="F4" s="50" t="s">
        <v>56</v>
      </c>
      <c r="G4" s="55" t="s">
        <v>92</v>
      </c>
      <c r="H4" s="56" t="s">
        <v>93</v>
      </c>
      <c r="I4" s="206"/>
      <c r="J4" s="206"/>
      <c r="K4" s="190"/>
      <c r="M4" t="s">
        <v>94</v>
      </c>
    </row>
    <row r="5" spans="1:13">
      <c r="A5" s="207" t="s">
        <v>26</v>
      </c>
      <c r="B5" s="209"/>
      <c r="C5" s="209"/>
      <c r="D5" s="209"/>
      <c r="E5" s="209"/>
      <c r="F5" s="209"/>
      <c r="G5" s="209"/>
      <c r="H5" s="209"/>
      <c r="I5" s="195"/>
      <c r="J5" s="210"/>
      <c r="K5" s="122" t="s">
        <v>23</v>
      </c>
      <c r="M5" t="s">
        <v>95</v>
      </c>
    </row>
    <row r="6" spans="1:13">
      <c r="A6" s="32" t="str">
        <f>Backend_data!$E$5</f>
        <v>3V3 (Ch.1)</v>
      </c>
      <c r="B6" s="53">
        <f>Hardware!$B13</f>
        <v>0</v>
      </c>
      <c r="C6" s="57">
        <f>Hardware!$H10</f>
        <v>0</v>
      </c>
      <c r="D6" s="57">
        <f>Hardware!$B59</f>
        <v>0</v>
      </c>
      <c r="E6" s="57">
        <f>Hardware!$H74</f>
        <v>0</v>
      </c>
      <c r="F6" s="57">
        <f>Hardware!$B75</f>
        <v>0</v>
      </c>
      <c r="G6" s="59">
        <v>0</v>
      </c>
      <c r="H6" s="61">
        <v>0</v>
      </c>
      <c r="I6" s="73">
        <f>SUM(B6:H6)</f>
        <v>0</v>
      </c>
      <c r="J6" s="212">
        <f>SUM(I6:I11)</f>
        <v>2656.3</v>
      </c>
      <c r="K6" s="120">
        <f>I6/Backend_data!$F$5</f>
        <v>0</v>
      </c>
    </row>
    <row r="7" spans="1:13">
      <c r="A7" s="32" t="str">
        <f>Backend_data!$E$6</f>
        <v>3V3 (Ch.2)</v>
      </c>
      <c r="B7" s="53">
        <f>Hardware!$B14</f>
        <v>381</v>
      </c>
      <c r="C7" s="57">
        <f>Hardware!$H11</f>
        <v>115.5</v>
      </c>
      <c r="D7" s="57">
        <f>Hardware!$B60</f>
        <v>1419</v>
      </c>
      <c r="E7" s="57">
        <f>Hardware!$H75</f>
        <v>0</v>
      </c>
      <c r="F7" s="57">
        <f>Hardware!$B76</f>
        <v>0</v>
      </c>
      <c r="G7" s="57">
        <v>0</v>
      </c>
      <c r="H7" s="17">
        <v>0</v>
      </c>
      <c r="I7" s="69">
        <f t="shared" ref="I7:I11" si="0">SUM(B7:H7)</f>
        <v>1915.5</v>
      </c>
      <c r="J7" s="198"/>
      <c r="K7" s="139">
        <f>I7/Backend_data!$F$6</f>
        <v>580.4545454545455</v>
      </c>
    </row>
    <row r="8" spans="1:13">
      <c r="A8" s="32" t="str">
        <f>Backend_data!$E$7</f>
        <v>5V0 (Ch.1)</v>
      </c>
      <c r="B8" s="53">
        <f>Hardware!$B15</f>
        <v>123</v>
      </c>
      <c r="C8" s="57">
        <f>Hardware!$H12</f>
        <v>2.5</v>
      </c>
      <c r="D8" s="57">
        <f>Hardware!$B61</f>
        <v>0</v>
      </c>
      <c r="E8" s="57">
        <f>Hardware!$H76</f>
        <v>0</v>
      </c>
      <c r="F8" s="57">
        <f>Hardware!$B77</f>
        <v>0</v>
      </c>
      <c r="G8" s="57">
        <v>0</v>
      </c>
      <c r="H8" s="17">
        <v>0</v>
      </c>
      <c r="I8" s="69">
        <f t="shared" si="0"/>
        <v>125.5</v>
      </c>
      <c r="J8" s="213"/>
      <c r="K8" s="121">
        <f>I8/Backend_data!$F$7</f>
        <v>25.1</v>
      </c>
    </row>
    <row r="9" spans="1:13">
      <c r="A9" s="32" t="str">
        <f>Backend_data!$E$8</f>
        <v>5V0 (Ch.2)</v>
      </c>
      <c r="B9" s="53">
        <f>Hardware!$B16</f>
        <v>0</v>
      </c>
      <c r="C9" s="57">
        <f>Hardware!$H13</f>
        <v>0</v>
      </c>
      <c r="D9" s="57">
        <f>Hardware!$B62</f>
        <v>0</v>
      </c>
      <c r="E9" s="57">
        <f>Hardware!$H77</f>
        <v>0</v>
      </c>
      <c r="F9" s="57">
        <f>Hardware!$B78</f>
        <v>0</v>
      </c>
      <c r="G9" s="57">
        <v>0</v>
      </c>
      <c r="H9" s="17">
        <v>0</v>
      </c>
      <c r="I9" s="69">
        <f t="shared" si="0"/>
        <v>0</v>
      </c>
      <c r="J9" s="213"/>
      <c r="K9" s="139">
        <f>I9/Backend_data!$F$8</f>
        <v>0</v>
      </c>
    </row>
    <row r="10" spans="1:13">
      <c r="A10" s="32" t="str">
        <f>Backend_data!$E$9</f>
        <v>12V</v>
      </c>
      <c r="B10" s="53">
        <f>Hardware!$B17</f>
        <v>0</v>
      </c>
      <c r="C10" s="57">
        <f>Hardware!$H14</f>
        <v>0</v>
      </c>
      <c r="D10" s="57">
        <f>Hardware!$B63</f>
        <v>0</v>
      </c>
      <c r="E10" s="57">
        <f>Hardware!$H78</f>
        <v>0</v>
      </c>
      <c r="F10" s="57">
        <f>Hardware!$B79</f>
        <v>0.3</v>
      </c>
      <c r="G10" s="57">
        <v>0</v>
      </c>
      <c r="H10" s="17">
        <v>0</v>
      </c>
      <c r="I10" s="69">
        <f t="shared" si="0"/>
        <v>0.3</v>
      </c>
      <c r="J10" s="213"/>
      <c r="K10" s="121">
        <f>I10/Backend_data!$F$9</f>
        <v>2.4999999999999998E-2</v>
      </c>
    </row>
    <row r="11" spans="1:13">
      <c r="A11" s="32" t="str">
        <f>Backend_data!$E$10</f>
        <v>RAW</v>
      </c>
      <c r="B11" s="53">
        <f>Hardware!$B18</f>
        <v>540</v>
      </c>
      <c r="C11" s="57">
        <f>Hardware!$H15</f>
        <v>0</v>
      </c>
      <c r="D11" s="57">
        <f>Hardware!$B64</f>
        <v>0</v>
      </c>
      <c r="E11" s="57">
        <f>Hardware!$H79</f>
        <v>75</v>
      </c>
      <c r="F11" s="57">
        <f>Hardware!$B80</f>
        <v>0</v>
      </c>
      <c r="G11" s="60">
        <v>0</v>
      </c>
      <c r="H11" s="62">
        <v>0</v>
      </c>
      <c r="I11" s="74">
        <f t="shared" si="0"/>
        <v>615</v>
      </c>
      <c r="J11" s="214"/>
      <c r="K11" s="123">
        <f>I11/Backend_data!$F$10</f>
        <v>51.25</v>
      </c>
    </row>
    <row r="12" spans="1:13">
      <c r="A12" s="228" t="s">
        <v>96</v>
      </c>
      <c r="B12" s="196"/>
      <c r="C12" s="196"/>
      <c r="D12" s="196"/>
      <c r="E12" s="196"/>
      <c r="F12" s="196"/>
      <c r="G12" s="196"/>
      <c r="H12" s="196"/>
      <c r="I12" s="209"/>
      <c r="J12" s="197"/>
      <c r="K12" s="118" t="s">
        <v>97</v>
      </c>
    </row>
    <row r="13" spans="1:13">
      <c r="A13" s="27" t="str">
        <f>Backend_data!$E$5</f>
        <v>3V3 (Ch.1)</v>
      </c>
      <c r="B13" s="57">
        <f>Hardware!$C13</f>
        <v>0</v>
      </c>
      <c r="C13" s="17">
        <f>Hardware!$I10</f>
        <v>0</v>
      </c>
      <c r="D13" s="64">
        <f>Hardware!$C59</f>
        <v>0</v>
      </c>
      <c r="E13" s="67">
        <f>Hardware!$I74</f>
        <v>0</v>
      </c>
      <c r="F13" s="17">
        <f>Hardware!$C75</f>
        <v>0</v>
      </c>
      <c r="G13" s="66">
        <v>0</v>
      </c>
      <c r="H13" s="61">
        <v>0</v>
      </c>
      <c r="I13" s="69">
        <f>SUM(B13:H13)</f>
        <v>0</v>
      </c>
      <c r="J13" s="198">
        <f>SUM(I13:I18)</f>
        <v>3644.4</v>
      </c>
      <c r="K13" s="120">
        <f>I13/Backend_data!$F$5</f>
        <v>0</v>
      </c>
    </row>
    <row r="14" spans="1:13">
      <c r="A14" s="28" t="str">
        <f>Backend_data!$E$6</f>
        <v>3V3 (Ch.2)</v>
      </c>
      <c r="B14" s="57">
        <f>Hardware!$C14</f>
        <v>820</v>
      </c>
      <c r="C14" s="17">
        <f>Hardware!$I11</f>
        <v>132</v>
      </c>
      <c r="D14" s="64">
        <f>Hardware!$C60</f>
        <v>1650</v>
      </c>
      <c r="E14" s="67">
        <f>Hardware!$I75</f>
        <v>0</v>
      </c>
      <c r="F14" s="17">
        <f>Hardware!$C76</f>
        <v>0</v>
      </c>
      <c r="G14" s="67">
        <v>0</v>
      </c>
      <c r="H14" s="17">
        <v>0</v>
      </c>
      <c r="I14" s="69">
        <f t="shared" ref="I14:I18" si="1">SUM(B14:H14)</f>
        <v>2602</v>
      </c>
      <c r="J14" s="198"/>
      <c r="K14" s="139">
        <f>I14/Backend_data!$F$6</f>
        <v>788.4848484848485</v>
      </c>
    </row>
    <row r="15" spans="1:13">
      <c r="A15" s="28" t="str">
        <f>Backend_data!$E$7</f>
        <v>5V0 (Ch.1)</v>
      </c>
      <c r="B15" s="57">
        <f>Hardware!$C15</f>
        <v>150</v>
      </c>
      <c r="C15" s="17">
        <f>Hardware!$I12</f>
        <v>10</v>
      </c>
      <c r="D15" s="64">
        <f>Hardware!$C61</f>
        <v>0</v>
      </c>
      <c r="E15" s="67">
        <f>Hardware!$I76</f>
        <v>0</v>
      </c>
      <c r="F15" s="17">
        <f>Hardware!$C77</f>
        <v>0</v>
      </c>
      <c r="G15" s="67">
        <v>0</v>
      </c>
      <c r="H15" s="17">
        <v>0</v>
      </c>
      <c r="I15" s="69">
        <f t="shared" si="1"/>
        <v>160</v>
      </c>
      <c r="J15" s="198"/>
      <c r="K15" s="121">
        <f>I15/Backend_data!$F$7</f>
        <v>32</v>
      </c>
    </row>
    <row r="16" spans="1:13">
      <c r="A16" s="28" t="str">
        <f>Backend_data!$E$8</f>
        <v>5V0 (Ch.2)</v>
      </c>
      <c r="B16" s="57">
        <f>Hardware!$C16</f>
        <v>0</v>
      </c>
      <c r="C16" s="17">
        <f>Hardware!$I13</f>
        <v>0</v>
      </c>
      <c r="D16" s="64">
        <f>Hardware!$C62</f>
        <v>0</v>
      </c>
      <c r="E16" s="67">
        <f>Hardware!$I77</f>
        <v>0</v>
      </c>
      <c r="F16" s="17">
        <f>Hardware!$C78</f>
        <v>0</v>
      </c>
      <c r="G16" s="67">
        <v>0</v>
      </c>
      <c r="H16" s="17">
        <v>0</v>
      </c>
      <c r="I16" s="69">
        <f t="shared" si="1"/>
        <v>0</v>
      </c>
      <c r="J16" s="198"/>
      <c r="K16" s="139">
        <f>I16/Backend_data!$F$8</f>
        <v>0</v>
      </c>
    </row>
    <row r="17" spans="1:11">
      <c r="A17" s="28" t="str">
        <f>Backend_data!$E$9</f>
        <v>12V</v>
      </c>
      <c r="B17" s="57">
        <f>Hardware!$C17</f>
        <v>0</v>
      </c>
      <c r="C17" s="17">
        <f>Hardware!$I14</f>
        <v>0</v>
      </c>
      <c r="D17" s="64">
        <f>Hardware!$C63</f>
        <v>0</v>
      </c>
      <c r="E17" s="67">
        <f>Hardware!$I78</f>
        <v>0</v>
      </c>
      <c r="F17" s="17">
        <f>Hardware!$C79</f>
        <v>0.3</v>
      </c>
      <c r="G17" s="67">
        <v>0</v>
      </c>
      <c r="H17" s="17">
        <v>0</v>
      </c>
      <c r="I17" s="69">
        <f t="shared" si="1"/>
        <v>0.3</v>
      </c>
      <c r="J17" s="198"/>
      <c r="K17" s="121">
        <f>I17/Backend_data!$F$9</f>
        <v>2.4999999999999998E-2</v>
      </c>
    </row>
    <row r="18" spans="1:11">
      <c r="A18" s="29" t="str">
        <f>Backend_data!$E$10</f>
        <v>RAW</v>
      </c>
      <c r="B18" s="60">
        <f>Hardware!$C18</f>
        <v>782.1</v>
      </c>
      <c r="C18" s="62">
        <f>Hardware!$I15</f>
        <v>0</v>
      </c>
      <c r="D18" s="65">
        <f>Hardware!$C64</f>
        <v>0</v>
      </c>
      <c r="E18" s="68">
        <f>Hardware!$I79</f>
        <v>100</v>
      </c>
      <c r="F18" s="62">
        <f>Hardware!$C80</f>
        <v>0</v>
      </c>
      <c r="G18" s="68">
        <v>0</v>
      </c>
      <c r="H18" s="62">
        <v>0</v>
      </c>
      <c r="I18" s="74">
        <f t="shared" si="1"/>
        <v>882.1</v>
      </c>
      <c r="J18" s="199"/>
      <c r="K18" s="140">
        <f>I18/Backend_data!$F$10</f>
        <v>73.50833333333334</v>
      </c>
    </row>
    <row r="21" spans="1:11">
      <c r="A21" s="235" t="s">
        <v>98</v>
      </c>
      <c r="B21" s="169"/>
      <c r="C21" s="169"/>
      <c r="D21" s="169"/>
      <c r="E21" s="169"/>
      <c r="F21" s="169"/>
      <c r="G21" s="169"/>
      <c r="H21" s="169"/>
      <c r="I21" s="169"/>
      <c r="J21" s="169"/>
      <c r="K21" s="234"/>
    </row>
    <row r="22" spans="1:11">
      <c r="A22" s="215" t="s">
        <v>84</v>
      </c>
      <c r="B22" s="216" t="s">
        <v>85</v>
      </c>
      <c r="C22" s="202"/>
      <c r="D22" s="202"/>
      <c r="E22" s="202"/>
      <c r="F22" s="202"/>
      <c r="G22" s="202"/>
      <c r="H22" s="203"/>
      <c r="I22" s="204" t="s">
        <v>86</v>
      </c>
      <c r="J22" s="204" t="s">
        <v>87</v>
      </c>
      <c r="K22" s="224" t="s">
        <v>88</v>
      </c>
    </row>
    <row r="23" spans="1:11">
      <c r="A23" s="201"/>
      <c r="B23" s="151" t="s">
        <v>21</v>
      </c>
      <c r="C23" s="152" t="s">
        <v>90</v>
      </c>
      <c r="D23" s="152" t="s">
        <v>91</v>
      </c>
      <c r="E23" s="152" t="s">
        <v>61</v>
      </c>
      <c r="F23" s="152" t="s">
        <v>56</v>
      </c>
      <c r="G23" s="153" t="s">
        <v>92</v>
      </c>
      <c r="H23" s="154" t="s">
        <v>93</v>
      </c>
      <c r="I23" s="205"/>
      <c r="J23" s="206"/>
      <c r="K23" s="225"/>
    </row>
    <row r="24" spans="1:11">
      <c r="A24" s="207" t="s">
        <v>26</v>
      </c>
      <c r="B24" s="196"/>
      <c r="C24" s="196"/>
      <c r="D24" s="196"/>
      <c r="E24" s="196"/>
      <c r="F24" s="196"/>
      <c r="G24" s="196"/>
      <c r="H24" s="196"/>
      <c r="I24" s="209"/>
      <c r="J24" s="197"/>
      <c r="K24" s="145" t="s">
        <v>23</v>
      </c>
    </row>
    <row r="25" spans="1:11">
      <c r="A25" s="32" t="str">
        <f>Backend_data!$E$5</f>
        <v>3V3 (Ch.1)</v>
      </c>
      <c r="B25" s="53">
        <v>0</v>
      </c>
      <c r="C25" s="57">
        <f>Hardware!$H10</f>
        <v>0</v>
      </c>
      <c r="D25" s="57">
        <f>Hardware!$B59</f>
        <v>0</v>
      </c>
      <c r="E25" s="57">
        <f>Hardware!$H74</f>
        <v>0</v>
      </c>
      <c r="F25" s="57">
        <f>Hardware!$B75</f>
        <v>0</v>
      </c>
      <c r="G25" s="57">
        <v>0</v>
      </c>
      <c r="H25" s="17">
        <v>0</v>
      </c>
      <c r="I25" s="72">
        <f>SUM(B25:H25)</f>
        <v>0</v>
      </c>
      <c r="J25" s="198">
        <f>SUM(I25:I30)</f>
        <v>1612.3</v>
      </c>
      <c r="K25" s="120">
        <f>I25/Backend_data!$F$5</f>
        <v>0</v>
      </c>
    </row>
    <row r="26" spans="1:11">
      <c r="A26" s="32" t="str">
        <f>Backend_data!$E$6</f>
        <v>3V3 (Ch.2)</v>
      </c>
      <c r="B26" s="53">
        <v>0</v>
      </c>
      <c r="C26" s="57">
        <f>Hardware!$H11</f>
        <v>115.5</v>
      </c>
      <c r="D26" s="57">
        <f>Hardware!$B60</f>
        <v>1419</v>
      </c>
      <c r="E26" s="57">
        <f>Hardware!$H75</f>
        <v>0</v>
      </c>
      <c r="F26" s="57">
        <f>Hardware!$B76</f>
        <v>0</v>
      </c>
      <c r="G26" s="57">
        <v>0</v>
      </c>
      <c r="H26" s="17">
        <v>0</v>
      </c>
      <c r="I26" s="72">
        <f t="shared" ref="I26:I30" si="2">SUM(B26:H26)</f>
        <v>1534.5</v>
      </c>
      <c r="J26" s="198"/>
      <c r="K26" s="139">
        <f>I26/Backend_data!$F$6</f>
        <v>465</v>
      </c>
    </row>
    <row r="27" spans="1:11">
      <c r="A27" s="32" t="str">
        <f>Backend_data!$E$7</f>
        <v>5V0 (Ch.1)</v>
      </c>
      <c r="B27" s="53">
        <v>0</v>
      </c>
      <c r="C27" s="57">
        <f>Hardware!$H12</f>
        <v>2.5</v>
      </c>
      <c r="D27" s="57">
        <f>Hardware!$B61</f>
        <v>0</v>
      </c>
      <c r="E27" s="57">
        <f>Hardware!$H76</f>
        <v>0</v>
      </c>
      <c r="F27" s="57">
        <f>Hardware!$B77</f>
        <v>0</v>
      </c>
      <c r="G27" s="57">
        <v>0</v>
      </c>
      <c r="H27" s="17">
        <v>0</v>
      </c>
      <c r="I27" s="72">
        <f t="shared" si="2"/>
        <v>2.5</v>
      </c>
      <c r="J27" s="213"/>
      <c r="K27" s="121">
        <f>I27/Backend_data!$F$7</f>
        <v>0.5</v>
      </c>
    </row>
    <row r="28" spans="1:11">
      <c r="A28" s="32" t="str">
        <f>Backend_data!$E$8</f>
        <v>5V0 (Ch.2)</v>
      </c>
      <c r="B28" s="53">
        <v>0</v>
      </c>
      <c r="C28" s="57">
        <f>Hardware!$H13</f>
        <v>0</v>
      </c>
      <c r="D28" s="57">
        <f>Hardware!$B62</f>
        <v>0</v>
      </c>
      <c r="E28" s="57">
        <f>Hardware!$H77</f>
        <v>0</v>
      </c>
      <c r="F28" s="57">
        <f>Hardware!$B78</f>
        <v>0</v>
      </c>
      <c r="G28" s="57">
        <v>0</v>
      </c>
      <c r="H28" s="17">
        <v>0</v>
      </c>
      <c r="I28" s="72">
        <f t="shared" si="2"/>
        <v>0</v>
      </c>
      <c r="J28" s="213"/>
      <c r="K28" s="139">
        <f>I28/Backend_data!$F$8</f>
        <v>0</v>
      </c>
    </row>
    <row r="29" spans="1:11">
      <c r="A29" s="32" t="str">
        <f>Backend_data!$E$9</f>
        <v>12V</v>
      </c>
      <c r="B29" s="53">
        <v>0</v>
      </c>
      <c r="C29" s="57">
        <f>Hardware!$H14</f>
        <v>0</v>
      </c>
      <c r="D29" s="57">
        <f>Hardware!$B63</f>
        <v>0</v>
      </c>
      <c r="E29" s="57">
        <f>Hardware!$H78</f>
        <v>0</v>
      </c>
      <c r="F29" s="57">
        <f>Hardware!$B79</f>
        <v>0.3</v>
      </c>
      <c r="G29" s="57">
        <v>0</v>
      </c>
      <c r="H29" s="17">
        <v>0</v>
      </c>
      <c r="I29" s="72">
        <f t="shared" si="2"/>
        <v>0.3</v>
      </c>
      <c r="J29" s="213"/>
      <c r="K29" s="121">
        <f>I29/Backend_data!$F$9</f>
        <v>2.4999999999999998E-2</v>
      </c>
    </row>
    <row r="30" spans="1:11">
      <c r="A30" s="32" t="str">
        <f>Backend_data!$E$10</f>
        <v>RAW</v>
      </c>
      <c r="B30" s="53">
        <v>0</v>
      </c>
      <c r="C30" s="57">
        <f>Hardware!$H15</f>
        <v>0</v>
      </c>
      <c r="D30" s="57">
        <f>Hardware!$B64</f>
        <v>0</v>
      </c>
      <c r="E30" s="57">
        <f>Hardware!$H79</f>
        <v>75</v>
      </c>
      <c r="F30" s="57">
        <f>Hardware!$B80</f>
        <v>0</v>
      </c>
      <c r="G30" s="57">
        <v>0</v>
      </c>
      <c r="H30" s="17">
        <v>0</v>
      </c>
      <c r="I30" s="72">
        <f t="shared" si="2"/>
        <v>75</v>
      </c>
      <c r="J30" s="214"/>
      <c r="K30" s="123">
        <f>I30/Backend_data!$F$10</f>
        <v>6.25</v>
      </c>
    </row>
    <row r="31" spans="1:11">
      <c r="A31" s="194" t="s">
        <v>96</v>
      </c>
      <c r="B31" s="196"/>
      <c r="C31" s="196"/>
      <c r="D31" s="196"/>
      <c r="E31" s="196"/>
      <c r="F31" s="196"/>
      <c r="G31" s="196"/>
      <c r="H31" s="196"/>
      <c r="I31" s="196"/>
      <c r="J31" s="197"/>
      <c r="K31" s="118" t="s">
        <v>97</v>
      </c>
    </row>
    <row r="32" spans="1:11">
      <c r="A32" s="28" t="str">
        <f>Backend_data!$E$5</f>
        <v>3V3 (Ch.1)</v>
      </c>
      <c r="B32" s="17">
        <v>0</v>
      </c>
      <c r="C32" s="67">
        <f>Hardware!$I10</f>
        <v>0</v>
      </c>
      <c r="D32" s="17">
        <f>Hardware!$C59</f>
        <v>0</v>
      </c>
      <c r="E32" s="67">
        <f>Hardware!$I74</f>
        <v>0</v>
      </c>
      <c r="F32" s="17">
        <f>Hardware!$C75</f>
        <v>0</v>
      </c>
      <c r="G32" s="67">
        <v>0</v>
      </c>
      <c r="H32" s="17">
        <v>0</v>
      </c>
      <c r="I32" s="69">
        <f>SUM(B32:H32)</f>
        <v>0</v>
      </c>
      <c r="J32" s="198">
        <f>SUM(I32:I37)</f>
        <v>1892.3</v>
      </c>
      <c r="K32" s="120">
        <f>I32/Backend_data!$F$5</f>
        <v>0</v>
      </c>
    </row>
    <row r="33" spans="1:11">
      <c r="A33" s="28" t="str">
        <f>Backend_data!$E$6</f>
        <v>3V3 (Ch.2)</v>
      </c>
      <c r="B33" s="17">
        <v>0</v>
      </c>
      <c r="C33" s="67">
        <f>Hardware!$I11</f>
        <v>132</v>
      </c>
      <c r="D33" s="17">
        <f>Hardware!$C60</f>
        <v>1650</v>
      </c>
      <c r="E33" s="67">
        <f>Hardware!$I75</f>
        <v>0</v>
      </c>
      <c r="F33" s="17">
        <f>Hardware!$C76</f>
        <v>0</v>
      </c>
      <c r="G33" s="67">
        <v>0</v>
      </c>
      <c r="H33" s="17">
        <v>0</v>
      </c>
      <c r="I33" s="69">
        <f t="shared" ref="I33:I37" si="3">SUM(B33:H33)</f>
        <v>1782</v>
      </c>
      <c r="J33" s="198"/>
      <c r="K33" s="139">
        <f>I33/Backend_data!$F$6</f>
        <v>540</v>
      </c>
    </row>
    <row r="34" spans="1:11">
      <c r="A34" s="28" t="str">
        <f>Backend_data!$E$7</f>
        <v>5V0 (Ch.1)</v>
      </c>
      <c r="B34" s="17">
        <v>0</v>
      </c>
      <c r="C34" s="67">
        <f>Hardware!$I12</f>
        <v>10</v>
      </c>
      <c r="D34" s="17">
        <f>Hardware!$C61</f>
        <v>0</v>
      </c>
      <c r="E34" s="67">
        <f>Hardware!$I76</f>
        <v>0</v>
      </c>
      <c r="F34" s="17">
        <f>Hardware!$C77</f>
        <v>0</v>
      </c>
      <c r="G34" s="67">
        <v>0</v>
      </c>
      <c r="H34" s="17">
        <v>0</v>
      </c>
      <c r="I34" s="69">
        <f t="shared" si="3"/>
        <v>10</v>
      </c>
      <c r="J34" s="198"/>
      <c r="K34" s="121">
        <f>I34/Backend_data!$F$7</f>
        <v>2</v>
      </c>
    </row>
    <row r="35" spans="1:11">
      <c r="A35" s="28" t="str">
        <f>Backend_data!$E$8</f>
        <v>5V0 (Ch.2)</v>
      </c>
      <c r="B35" s="17">
        <v>0</v>
      </c>
      <c r="C35" s="67">
        <f>Hardware!$I13</f>
        <v>0</v>
      </c>
      <c r="D35" s="17">
        <f>Hardware!$C62</f>
        <v>0</v>
      </c>
      <c r="E35" s="67">
        <f>Hardware!$I77</f>
        <v>0</v>
      </c>
      <c r="F35" s="17">
        <f>Hardware!$C78</f>
        <v>0</v>
      </c>
      <c r="G35" s="67">
        <v>0</v>
      </c>
      <c r="H35" s="17">
        <v>0</v>
      </c>
      <c r="I35" s="69">
        <f t="shared" si="3"/>
        <v>0</v>
      </c>
      <c r="J35" s="198"/>
      <c r="K35" s="139">
        <f>I35/Backend_data!$F$8</f>
        <v>0</v>
      </c>
    </row>
    <row r="36" spans="1:11">
      <c r="A36" s="28" t="str">
        <f>Backend_data!$E$9</f>
        <v>12V</v>
      </c>
      <c r="B36" s="17">
        <v>0</v>
      </c>
      <c r="C36" s="67">
        <f>Hardware!$I14</f>
        <v>0</v>
      </c>
      <c r="D36" s="17">
        <f>Hardware!$C63</f>
        <v>0</v>
      </c>
      <c r="E36" s="67">
        <f>Hardware!$I78</f>
        <v>0</v>
      </c>
      <c r="F36" s="17">
        <f>Hardware!$C79</f>
        <v>0.3</v>
      </c>
      <c r="G36" s="67">
        <v>0</v>
      </c>
      <c r="H36" s="17">
        <v>0</v>
      </c>
      <c r="I36" s="69">
        <f t="shared" si="3"/>
        <v>0.3</v>
      </c>
      <c r="J36" s="198"/>
      <c r="K36" s="121">
        <f>I36/Backend_data!$F$9</f>
        <v>2.4999999999999998E-2</v>
      </c>
    </row>
    <row r="37" spans="1:11">
      <c r="A37" s="29" t="str">
        <f>Backend_data!$E$10</f>
        <v>RAW</v>
      </c>
      <c r="B37" s="62">
        <v>0</v>
      </c>
      <c r="C37" s="68">
        <f>Hardware!$I15</f>
        <v>0</v>
      </c>
      <c r="D37" s="62">
        <f>Hardware!$C64</f>
        <v>0</v>
      </c>
      <c r="E37" s="68">
        <f>Hardware!$I79</f>
        <v>100</v>
      </c>
      <c r="F37" s="62">
        <f>Hardware!$C80</f>
        <v>0</v>
      </c>
      <c r="G37" s="68">
        <v>0</v>
      </c>
      <c r="H37" s="62">
        <v>0</v>
      </c>
      <c r="I37" s="74">
        <f t="shared" si="3"/>
        <v>100</v>
      </c>
      <c r="J37" s="199"/>
      <c r="K37" s="140">
        <f>I37/Backend_data!$F$10</f>
        <v>8.3333333333333339</v>
      </c>
    </row>
    <row r="40" spans="1:11">
      <c r="A40" s="233" t="s">
        <v>99</v>
      </c>
      <c r="B40" s="234"/>
      <c r="C40" s="234"/>
      <c r="D40" s="234"/>
      <c r="E40" s="234"/>
      <c r="F40" s="234"/>
      <c r="G40" s="234"/>
      <c r="H40" s="234"/>
      <c r="I40" s="234"/>
      <c r="J40" s="234"/>
      <c r="K40" s="234"/>
    </row>
    <row r="41" spans="1:11">
      <c r="A41" s="215" t="s">
        <v>84</v>
      </c>
      <c r="B41" s="216" t="s">
        <v>85</v>
      </c>
      <c r="C41" s="202"/>
      <c r="D41" s="202"/>
      <c r="E41" s="202"/>
      <c r="F41" s="202"/>
      <c r="G41" s="202"/>
      <c r="H41" s="230"/>
      <c r="I41" s="204" t="s">
        <v>86</v>
      </c>
      <c r="J41" s="204" t="s">
        <v>87</v>
      </c>
      <c r="K41" s="189" t="s">
        <v>88</v>
      </c>
    </row>
    <row r="42" spans="1:11">
      <c r="A42" s="229"/>
      <c r="B42" s="49" t="s">
        <v>21</v>
      </c>
      <c r="C42" s="50" t="s">
        <v>90</v>
      </c>
      <c r="D42" s="50" t="s">
        <v>91</v>
      </c>
      <c r="E42" s="50" t="s">
        <v>61</v>
      </c>
      <c r="F42" s="50" t="s">
        <v>56</v>
      </c>
      <c r="G42" s="55" t="s">
        <v>92</v>
      </c>
      <c r="H42" s="56" t="s">
        <v>93</v>
      </c>
      <c r="I42" s="206"/>
      <c r="J42" s="206"/>
      <c r="K42" s="190"/>
    </row>
    <row r="43" spans="1:11">
      <c r="A43" s="207" t="s">
        <v>26</v>
      </c>
      <c r="B43" s="209"/>
      <c r="C43" s="209"/>
      <c r="D43" s="209"/>
      <c r="E43" s="209"/>
      <c r="F43" s="209"/>
      <c r="G43" s="209"/>
      <c r="H43" s="209"/>
      <c r="I43" s="195"/>
      <c r="J43" s="210"/>
      <c r="K43" s="122" t="s">
        <v>23</v>
      </c>
    </row>
    <row r="44" spans="1:11">
      <c r="A44" s="32" t="str">
        <f>Backend_data!$E$5</f>
        <v>3V3 (Ch.1)</v>
      </c>
      <c r="B44" s="53">
        <f>Hardware!$B13</f>
        <v>0</v>
      </c>
      <c r="C44" s="57">
        <f>Hardware!$H22</f>
        <v>0</v>
      </c>
      <c r="D44" s="57">
        <f>Hardware!$B59</f>
        <v>0</v>
      </c>
      <c r="E44" s="57">
        <f>Hardware!$H74</f>
        <v>0</v>
      </c>
      <c r="F44" s="57">
        <f>Hardware!$B75</f>
        <v>0</v>
      </c>
      <c r="G44" s="59">
        <v>0</v>
      </c>
      <c r="H44" s="61">
        <v>0</v>
      </c>
      <c r="I44" s="73">
        <f>SUM(B44:H44)</f>
        <v>0</v>
      </c>
      <c r="J44" s="212">
        <f>SUM(I44:I49)</f>
        <v>3885.55</v>
      </c>
      <c r="K44" s="120">
        <f>I44/Backend_data!$F$5</f>
        <v>0</v>
      </c>
    </row>
    <row r="45" spans="1:11">
      <c r="A45" s="32" t="str">
        <f>Backend_data!$E$6</f>
        <v>3V3 (Ch.2)</v>
      </c>
      <c r="B45" s="53">
        <f>Hardware!$B14</f>
        <v>381</v>
      </c>
      <c r="C45" s="57">
        <f>Hardware!$H23</f>
        <v>1344.75</v>
      </c>
      <c r="D45" s="57">
        <f>Hardware!$B60</f>
        <v>1419</v>
      </c>
      <c r="E45" s="57">
        <f>Hardware!$H75</f>
        <v>0</v>
      </c>
      <c r="F45" s="57">
        <f>Hardware!$B76</f>
        <v>0</v>
      </c>
      <c r="G45" s="57">
        <v>0</v>
      </c>
      <c r="H45" s="17">
        <v>0</v>
      </c>
      <c r="I45" s="69">
        <f t="shared" ref="I45:I49" si="4">SUM(B45:H45)</f>
        <v>3144.75</v>
      </c>
      <c r="J45" s="198"/>
      <c r="K45" s="139">
        <f>I45/Backend_data!$F$6</f>
        <v>952.9545454545455</v>
      </c>
    </row>
    <row r="46" spans="1:11">
      <c r="A46" s="32" t="str">
        <f>Backend_data!$E$7</f>
        <v>5V0 (Ch.1)</v>
      </c>
      <c r="B46" s="53">
        <f>Hardware!$B15</f>
        <v>123</v>
      </c>
      <c r="C46" s="57">
        <f>Hardware!$H24</f>
        <v>2.5</v>
      </c>
      <c r="D46" s="57">
        <f>Hardware!$B61</f>
        <v>0</v>
      </c>
      <c r="E46" s="57">
        <f>Hardware!$H76</f>
        <v>0</v>
      </c>
      <c r="F46" s="57">
        <f>Hardware!$B77</f>
        <v>0</v>
      </c>
      <c r="G46" s="57">
        <v>0</v>
      </c>
      <c r="H46" s="17">
        <v>0</v>
      </c>
      <c r="I46" s="69">
        <f t="shared" si="4"/>
        <v>125.5</v>
      </c>
      <c r="J46" s="213"/>
      <c r="K46" s="121">
        <f>I46/Backend_data!$F$7</f>
        <v>25.1</v>
      </c>
    </row>
    <row r="47" spans="1:11">
      <c r="A47" s="32" t="str">
        <f>Backend_data!$E$8</f>
        <v>5V0 (Ch.2)</v>
      </c>
      <c r="B47" s="53">
        <f>Hardware!$B16</f>
        <v>0</v>
      </c>
      <c r="C47" s="57">
        <f>Hardware!$H25</f>
        <v>0</v>
      </c>
      <c r="D47" s="57">
        <f>Hardware!$B62</f>
        <v>0</v>
      </c>
      <c r="E47" s="57">
        <f>Hardware!$H77</f>
        <v>0</v>
      </c>
      <c r="F47" s="57">
        <f>Hardware!$B78</f>
        <v>0</v>
      </c>
      <c r="G47" s="57">
        <v>0</v>
      </c>
      <c r="H47" s="17">
        <v>0</v>
      </c>
      <c r="I47" s="69">
        <f t="shared" si="4"/>
        <v>0</v>
      </c>
      <c r="J47" s="213"/>
      <c r="K47" s="139">
        <f>I47/Backend_data!$F$8</f>
        <v>0</v>
      </c>
    </row>
    <row r="48" spans="1:11">
      <c r="A48" s="32" t="str">
        <f>Backend_data!$E$9</f>
        <v>12V</v>
      </c>
      <c r="B48" s="53">
        <f>Hardware!$B17</f>
        <v>0</v>
      </c>
      <c r="C48" s="57">
        <f>Hardware!$H26</f>
        <v>0</v>
      </c>
      <c r="D48" s="57">
        <f>Hardware!$B63</f>
        <v>0</v>
      </c>
      <c r="E48" s="57">
        <f>Hardware!$H78</f>
        <v>0</v>
      </c>
      <c r="F48" s="57">
        <f>Hardware!$B79</f>
        <v>0.3</v>
      </c>
      <c r="G48" s="57">
        <v>0</v>
      </c>
      <c r="H48" s="17">
        <v>0</v>
      </c>
      <c r="I48" s="69">
        <f t="shared" si="4"/>
        <v>0.3</v>
      </c>
      <c r="J48" s="213"/>
      <c r="K48" s="121">
        <f>I48/Backend_data!$F$9</f>
        <v>2.4999999999999998E-2</v>
      </c>
    </row>
    <row r="49" spans="1:11">
      <c r="A49" s="32" t="str">
        <f>Backend_data!$E$10</f>
        <v>RAW</v>
      </c>
      <c r="B49" s="53">
        <f>Hardware!$B18</f>
        <v>540</v>
      </c>
      <c r="C49" s="57">
        <f>Hardware!$H27</f>
        <v>0</v>
      </c>
      <c r="D49" s="57">
        <f>Hardware!$B64</f>
        <v>0</v>
      </c>
      <c r="E49" s="57">
        <f>Hardware!$H79</f>
        <v>75</v>
      </c>
      <c r="F49" s="57">
        <f>Hardware!$B80</f>
        <v>0</v>
      </c>
      <c r="G49" s="60">
        <v>0</v>
      </c>
      <c r="H49" s="62">
        <v>0</v>
      </c>
      <c r="I49" s="74">
        <f t="shared" si="4"/>
        <v>615</v>
      </c>
      <c r="J49" s="214"/>
      <c r="K49" s="123">
        <f>I49/Backend_data!$F$10</f>
        <v>51.25</v>
      </c>
    </row>
    <row r="50" spans="1:11">
      <c r="A50" s="228" t="s">
        <v>96</v>
      </c>
      <c r="B50" s="196"/>
      <c r="C50" s="196"/>
      <c r="D50" s="196"/>
      <c r="E50" s="196"/>
      <c r="F50" s="196"/>
      <c r="G50" s="196"/>
      <c r="H50" s="196"/>
      <c r="I50" s="209"/>
      <c r="J50" s="197"/>
      <c r="K50" s="118" t="s">
        <v>97</v>
      </c>
    </row>
    <row r="51" spans="1:11">
      <c r="A51" s="27" t="str">
        <f>Backend_data!$E$5</f>
        <v>3V3 (Ch.1)</v>
      </c>
      <c r="B51" s="57">
        <f>Hardware!$C13</f>
        <v>0</v>
      </c>
      <c r="C51" s="17">
        <f>Hardware!$I22</f>
        <v>0</v>
      </c>
      <c r="D51" s="64">
        <f>Hardware!$C59</f>
        <v>0</v>
      </c>
      <c r="E51" s="67">
        <f>Hardware!$I74</f>
        <v>0</v>
      </c>
      <c r="F51" s="17">
        <f>Hardware!$C75</f>
        <v>0</v>
      </c>
      <c r="G51" s="66">
        <v>0</v>
      </c>
      <c r="H51" s="61">
        <v>0</v>
      </c>
      <c r="I51" s="69">
        <f>SUM(B51:H51)</f>
        <v>0</v>
      </c>
      <c r="J51" s="198">
        <f>SUM(I51:I56)</f>
        <v>4972.6500000000005</v>
      </c>
      <c r="K51" s="120">
        <f>I51/Backend_data!$F$5</f>
        <v>0</v>
      </c>
    </row>
    <row r="52" spans="1:11">
      <c r="A52" s="28" t="str">
        <f>Backend_data!$E$6</f>
        <v>3V3 (Ch.2)</v>
      </c>
      <c r="B52" s="57">
        <f>Hardware!$C14</f>
        <v>820</v>
      </c>
      <c r="C52" s="17">
        <f>Hardware!$I23</f>
        <v>1460.25</v>
      </c>
      <c r="D52" s="64">
        <f>Hardware!$C60</f>
        <v>1650</v>
      </c>
      <c r="E52" s="67">
        <f>Hardware!$I75</f>
        <v>0</v>
      </c>
      <c r="F52" s="17">
        <f>Hardware!$C76</f>
        <v>0</v>
      </c>
      <c r="G52" s="67">
        <v>0</v>
      </c>
      <c r="H52" s="17">
        <v>0</v>
      </c>
      <c r="I52" s="69">
        <f t="shared" ref="I52:I56" si="5">SUM(B52:H52)</f>
        <v>3930.25</v>
      </c>
      <c r="J52" s="198"/>
      <c r="K52" s="139">
        <f>I52/Backend_data!$F$6</f>
        <v>1190.9848484848485</v>
      </c>
    </row>
    <row r="53" spans="1:11">
      <c r="A53" s="28" t="str">
        <f>Backend_data!$E$7</f>
        <v>5V0 (Ch.1)</v>
      </c>
      <c r="B53" s="57">
        <f>Hardware!$C15</f>
        <v>150</v>
      </c>
      <c r="C53" s="17">
        <f>Hardware!$I24</f>
        <v>10</v>
      </c>
      <c r="D53" s="64">
        <f>Hardware!$C61</f>
        <v>0</v>
      </c>
      <c r="E53" s="67">
        <f>Hardware!$I76</f>
        <v>0</v>
      </c>
      <c r="F53" s="17">
        <f>Hardware!$C77</f>
        <v>0</v>
      </c>
      <c r="G53" s="67">
        <v>0</v>
      </c>
      <c r="H53" s="17">
        <v>0</v>
      </c>
      <c r="I53" s="69">
        <f t="shared" si="5"/>
        <v>160</v>
      </c>
      <c r="J53" s="198"/>
      <c r="K53" s="121">
        <f>I53/Backend_data!$F$7</f>
        <v>32</v>
      </c>
    </row>
    <row r="54" spans="1:11">
      <c r="A54" s="28" t="str">
        <f>Backend_data!$E$8</f>
        <v>5V0 (Ch.2)</v>
      </c>
      <c r="B54" s="57">
        <f>Hardware!$C16</f>
        <v>0</v>
      </c>
      <c r="C54" s="17">
        <f>Hardware!$I25</f>
        <v>0</v>
      </c>
      <c r="D54" s="64">
        <f>Hardware!$C62</f>
        <v>0</v>
      </c>
      <c r="E54" s="67">
        <f>Hardware!$I77</f>
        <v>0</v>
      </c>
      <c r="F54" s="17">
        <f>Hardware!$C78</f>
        <v>0</v>
      </c>
      <c r="G54" s="67">
        <v>0</v>
      </c>
      <c r="H54" s="17">
        <v>0</v>
      </c>
      <c r="I54" s="69">
        <f t="shared" si="5"/>
        <v>0</v>
      </c>
      <c r="J54" s="198"/>
      <c r="K54" s="139">
        <f>I54/Backend_data!$F$8</f>
        <v>0</v>
      </c>
    </row>
    <row r="55" spans="1:11">
      <c r="A55" s="28" t="str">
        <f>Backend_data!$E$9</f>
        <v>12V</v>
      </c>
      <c r="B55" s="57">
        <f>Hardware!$C17</f>
        <v>0</v>
      </c>
      <c r="C55" s="17">
        <f>Hardware!$I26</f>
        <v>0</v>
      </c>
      <c r="D55" s="64">
        <f>Hardware!$C63</f>
        <v>0</v>
      </c>
      <c r="E55" s="67">
        <f>Hardware!$I78</f>
        <v>0</v>
      </c>
      <c r="F55" s="17">
        <f>Hardware!$C79</f>
        <v>0.3</v>
      </c>
      <c r="G55" s="67">
        <v>0</v>
      </c>
      <c r="H55" s="17">
        <v>0</v>
      </c>
      <c r="I55" s="69">
        <f t="shared" si="5"/>
        <v>0.3</v>
      </c>
      <c r="J55" s="198"/>
      <c r="K55" s="121">
        <f>I55/Backend_data!$F$9</f>
        <v>2.4999999999999998E-2</v>
      </c>
    </row>
    <row r="56" spans="1:11">
      <c r="A56" s="29" t="str">
        <f>Backend_data!$E$10</f>
        <v>RAW</v>
      </c>
      <c r="B56" s="60">
        <f>Hardware!$C18</f>
        <v>782.1</v>
      </c>
      <c r="C56" s="62">
        <f>Hardware!$I27</f>
        <v>0</v>
      </c>
      <c r="D56" s="65">
        <f>Hardware!$C64</f>
        <v>0</v>
      </c>
      <c r="E56" s="68">
        <f>Hardware!$I79</f>
        <v>100</v>
      </c>
      <c r="F56" s="62">
        <f>Hardware!$C80</f>
        <v>0</v>
      </c>
      <c r="G56" s="68">
        <v>0</v>
      </c>
      <c r="H56" s="62">
        <v>0</v>
      </c>
      <c r="I56" s="74">
        <f t="shared" si="5"/>
        <v>882.1</v>
      </c>
      <c r="J56" s="199"/>
      <c r="K56" s="140">
        <f>I56/Backend_data!$F$10</f>
        <v>73.50833333333334</v>
      </c>
    </row>
    <row r="59" spans="1:11">
      <c r="A59" s="233" t="s">
        <v>100</v>
      </c>
      <c r="B59" s="234"/>
      <c r="C59" s="234"/>
      <c r="D59" s="234"/>
      <c r="E59" s="234"/>
      <c r="F59" s="234"/>
      <c r="G59" s="234"/>
      <c r="H59" s="234"/>
      <c r="I59" s="234"/>
      <c r="J59" s="234"/>
      <c r="K59" s="234"/>
    </row>
    <row r="60" spans="1:11">
      <c r="A60" s="215" t="s">
        <v>84</v>
      </c>
      <c r="B60" s="216" t="s">
        <v>85</v>
      </c>
      <c r="C60" s="202"/>
      <c r="D60" s="202"/>
      <c r="E60" s="202"/>
      <c r="F60" s="202"/>
      <c r="G60" s="202"/>
      <c r="H60" s="230"/>
      <c r="I60" s="204" t="s">
        <v>86</v>
      </c>
      <c r="J60" s="204" t="s">
        <v>87</v>
      </c>
      <c r="K60" s="189" t="s">
        <v>88</v>
      </c>
    </row>
    <row r="61" spans="1:11">
      <c r="A61" s="229"/>
      <c r="B61" s="49" t="s">
        <v>21</v>
      </c>
      <c r="C61" s="50" t="s">
        <v>90</v>
      </c>
      <c r="D61" s="50" t="s">
        <v>91</v>
      </c>
      <c r="E61" s="50" t="s">
        <v>61</v>
      </c>
      <c r="F61" s="50" t="s">
        <v>56</v>
      </c>
      <c r="G61" s="55" t="s">
        <v>92</v>
      </c>
      <c r="H61" s="56" t="s">
        <v>93</v>
      </c>
      <c r="I61" s="206"/>
      <c r="J61" s="206"/>
      <c r="K61" s="190"/>
    </row>
    <row r="62" spans="1:11">
      <c r="A62" s="207" t="s">
        <v>26</v>
      </c>
      <c r="B62" s="209"/>
      <c r="C62" s="209"/>
      <c r="D62" s="209"/>
      <c r="E62" s="209"/>
      <c r="F62" s="209"/>
      <c r="G62" s="209"/>
      <c r="H62" s="209"/>
      <c r="I62" s="195"/>
      <c r="J62" s="210"/>
      <c r="K62" s="122" t="s">
        <v>23</v>
      </c>
    </row>
    <row r="63" spans="1:11">
      <c r="A63" s="32" t="str">
        <f>Backend_data!$E$5</f>
        <v>3V3 (Ch.1)</v>
      </c>
      <c r="B63" s="53">
        <f>Hardware!$B13</f>
        <v>0</v>
      </c>
      <c r="C63" s="57">
        <f>Hardware!$H22</f>
        <v>0</v>
      </c>
      <c r="D63" s="57">
        <f>Hardware!$B59</f>
        <v>0</v>
      </c>
      <c r="E63" s="57">
        <f>Hardware!$H74</f>
        <v>0</v>
      </c>
      <c r="F63" s="57">
        <f>Hardware!$B75</f>
        <v>0</v>
      </c>
      <c r="G63" s="57">
        <v>0</v>
      </c>
      <c r="H63" s="17">
        <v>0</v>
      </c>
      <c r="I63" s="73">
        <f>SUM(B63:H63)</f>
        <v>0</v>
      </c>
      <c r="J63" s="212">
        <f>SUM(I63:I68)</f>
        <v>3885.55</v>
      </c>
      <c r="K63" s="120">
        <f>I63/Backend_data!$F$5</f>
        <v>0</v>
      </c>
    </row>
    <row r="64" spans="1:11">
      <c r="A64" s="32" t="str">
        <f>Backend_data!$E$6</f>
        <v>3V3 (Ch.2)</v>
      </c>
      <c r="B64" s="53">
        <f>Hardware!$B14</f>
        <v>381</v>
      </c>
      <c r="C64" s="57">
        <f>Hardware!$H23</f>
        <v>1344.75</v>
      </c>
      <c r="D64" s="57">
        <f>Hardware!$B60</f>
        <v>1419</v>
      </c>
      <c r="E64" s="57">
        <f>Hardware!$H75</f>
        <v>0</v>
      </c>
      <c r="F64" s="57">
        <f>Hardware!$B76</f>
        <v>0</v>
      </c>
      <c r="G64" s="57">
        <v>0</v>
      </c>
      <c r="H64" s="17">
        <v>0</v>
      </c>
      <c r="I64" s="69">
        <f t="shared" ref="I64:I68" si="6">SUM(B64:H64)</f>
        <v>3144.75</v>
      </c>
      <c r="J64" s="198"/>
      <c r="K64" s="139">
        <f>I64/Backend_data!$F$6</f>
        <v>952.9545454545455</v>
      </c>
    </row>
    <row r="65" spans="1:11">
      <c r="A65" s="32" t="str">
        <f>Backend_data!$E$7</f>
        <v>5V0 (Ch.1)</v>
      </c>
      <c r="B65" s="53">
        <f>Hardware!$B15</f>
        <v>123</v>
      </c>
      <c r="C65" s="57">
        <f>Hardware!$H24</f>
        <v>2.5</v>
      </c>
      <c r="D65" s="57">
        <f>Hardware!$B61</f>
        <v>0</v>
      </c>
      <c r="E65" s="57">
        <f>Hardware!$H76</f>
        <v>0</v>
      </c>
      <c r="F65" s="57">
        <f>Hardware!$B77</f>
        <v>0</v>
      </c>
      <c r="G65" s="57">
        <v>0</v>
      </c>
      <c r="H65" s="17">
        <v>0</v>
      </c>
      <c r="I65" s="69">
        <f t="shared" si="6"/>
        <v>125.5</v>
      </c>
      <c r="J65" s="213"/>
      <c r="K65" s="121">
        <f>I65/Backend_data!$F$7</f>
        <v>25.1</v>
      </c>
    </row>
    <row r="66" spans="1:11">
      <c r="A66" s="32" t="str">
        <f>Backend_data!$E$8</f>
        <v>5V0 (Ch.2)</v>
      </c>
      <c r="B66" s="53">
        <f>Hardware!$B16</f>
        <v>0</v>
      </c>
      <c r="C66" s="57">
        <f>Hardware!$H25</f>
        <v>0</v>
      </c>
      <c r="D66" s="57">
        <f>Hardware!$B62</f>
        <v>0</v>
      </c>
      <c r="E66" s="57">
        <f>Hardware!$H77</f>
        <v>0</v>
      </c>
      <c r="F66" s="57">
        <f>Hardware!$B78</f>
        <v>0</v>
      </c>
      <c r="G66" s="57">
        <v>0</v>
      </c>
      <c r="H66" s="17">
        <v>0</v>
      </c>
      <c r="I66" s="69">
        <f t="shared" si="6"/>
        <v>0</v>
      </c>
      <c r="J66" s="213"/>
      <c r="K66" s="139">
        <f>I66/Backend_data!$F$8</f>
        <v>0</v>
      </c>
    </row>
    <row r="67" spans="1:11">
      <c r="A67" s="32" t="str">
        <f>Backend_data!$E$9</f>
        <v>12V</v>
      </c>
      <c r="B67" s="53">
        <f>Hardware!$B17</f>
        <v>0</v>
      </c>
      <c r="C67" s="57">
        <f>Hardware!$H26</f>
        <v>0</v>
      </c>
      <c r="D67" s="57">
        <f>Hardware!$B63</f>
        <v>0</v>
      </c>
      <c r="E67" s="57">
        <f>Hardware!$H78</f>
        <v>0</v>
      </c>
      <c r="F67" s="57">
        <f>Hardware!$B79</f>
        <v>0.3</v>
      </c>
      <c r="G67" s="57">
        <v>0</v>
      </c>
      <c r="H67" s="17">
        <v>0</v>
      </c>
      <c r="I67" s="69">
        <f t="shared" si="6"/>
        <v>0.3</v>
      </c>
      <c r="J67" s="213"/>
      <c r="K67" s="121">
        <f>I67/Backend_data!$F$9</f>
        <v>2.4999999999999998E-2</v>
      </c>
    </row>
    <row r="68" spans="1:11">
      <c r="A68" s="32" t="str">
        <f>Backend_data!$E$10</f>
        <v>RAW</v>
      </c>
      <c r="B68" s="53">
        <f>Hardware!$B18</f>
        <v>540</v>
      </c>
      <c r="C68" s="57">
        <f>Hardware!$H27</f>
        <v>0</v>
      </c>
      <c r="D68" s="57">
        <f>Hardware!$B64</f>
        <v>0</v>
      </c>
      <c r="E68" s="57">
        <f>Hardware!$H79</f>
        <v>75</v>
      </c>
      <c r="F68" s="57">
        <f>Hardware!$B80</f>
        <v>0</v>
      </c>
      <c r="G68" s="60">
        <v>0</v>
      </c>
      <c r="H68" s="62">
        <v>0</v>
      </c>
      <c r="I68" s="74">
        <f t="shared" si="6"/>
        <v>615</v>
      </c>
      <c r="J68" s="214"/>
      <c r="K68" s="123">
        <f>I68/Backend_data!$F$10</f>
        <v>51.25</v>
      </c>
    </row>
    <row r="69" spans="1:11">
      <c r="A69" s="228" t="s">
        <v>96</v>
      </c>
      <c r="B69" s="208"/>
      <c r="C69" s="208"/>
      <c r="D69" s="208"/>
      <c r="E69" s="208"/>
      <c r="F69" s="208"/>
      <c r="G69" s="208"/>
      <c r="H69" s="208"/>
      <c r="I69" s="195"/>
      <c r="J69" s="210"/>
      <c r="K69" s="118" t="s">
        <v>97</v>
      </c>
    </row>
    <row r="70" spans="1:11">
      <c r="A70" s="27" t="str">
        <f>Backend_data!$E$5</f>
        <v>3V3 (Ch.1)</v>
      </c>
      <c r="B70" s="59">
        <f>Hardware!$C13</f>
        <v>0</v>
      </c>
      <c r="C70" s="61">
        <f>Hardware!$I22</f>
        <v>0</v>
      </c>
      <c r="D70" s="63">
        <f>Hardware!$C59</f>
        <v>0</v>
      </c>
      <c r="E70" s="66">
        <f>Hardware!$I74</f>
        <v>0</v>
      </c>
      <c r="F70" s="61">
        <f>Hardware!$C75</f>
        <v>0</v>
      </c>
      <c r="G70" s="66">
        <v>0</v>
      </c>
      <c r="H70" s="78">
        <v>0</v>
      </c>
      <c r="I70" s="70">
        <f>SUM(B70:H70)</f>
        <v>0</v>
      </c>
      <c r="J70" s="212">
        <f>SUM(I70:I75)</f>
        <v>4972.6500000000005</v>
      </c>
      <c r="K70" s="120">
        <f>I70/Backend_data!$F$5</f>
        <v>0</v>
      </c>
    </row>
    <row r="71" spans="1:11">
      <c r="A71" s="28" t="str">
        <f>Backend_data!$E$6</f>
        <v>3V3 (Ch.2)</v>
      </c>
      <c r="B71" s="57">
        <f>Hardware!$C14</f>
        <v>820</v>
      </c>
      <c r="C71" s="17">
        <f>Hardware!$I23</f>
        <v>1460.25</v>
      </c>
      <c r="D71" s="64">
        <f>Hardware!$C60</f>
        <v>1650</v>
      </c>
      <c r="E71" s="67">
        <f>Hardware!$I75</f>
        <v>0</v>
      </c>
      <c r="F71" s="17">
        <f>Hardware!$C76</f>
        <v>0</v>
      </c>
      <c r="G71" s="67">
        <v>0</v>
      </c>
      <c r="H71" s="18">
        <v>0</v>
      </c>
      <c r="I71" s="75">
        <f t="shared" ref="I71:I75" si="7">SUM(B71:H71)</f>
        <v>3930.25</v>
      </c>
      <c r="J71" s="198"/>
      <c r="K71" s="139">
        <f>I71/Backend_data!$F$6</f>
        <v>1190.9848484848485</v>
      </c>
    </row>
    <row r="72" spans="1:11">
      <c r="A72" s="28" t="str">
        <f>Backend_data!$E$7</f>
        <v>5V0 (Ch.1)</v>
      </c>
      <c r="B72" s="57">
        <f>Hardware!$C15</f>
        <v>150</v>
      </c>
      <c r="C72" s="17">
        <f>Hardware!$I24</f>
        <v>10</v>
      </c>
      <c r="D72" s="64">
        <f>Hardware!$C61</f>
        <v>0</v>
      </c>
      <c r="E72" s="67">
        <f>Hardware!$I76</f>
        <v>0</v>
      </c>
      <c r="F72" s="17">
        <f>Hardware!$C77</f>
        <v>0</v>
      </c>
      <c r="G72" s="67">
        <v>0</v>
      </c>
      <c r="H72" s="18">
        <v>0</v>
      </c>
      <c r="I72" s="75">
        <f t="shared" si="7"/>
        <v>160</v>
      </c>
      <c r="J72" s="198"/>
      <c r="K72" s="121">
        <f>I72/Backend_data!$F$7</f>
        <v>32</v>
      </c>
    </row>
    <row r="73" spans="1:11">
      <c r="A73" s="28" t="str">
        <f>Backend_data!$E$8</f>
        <v>5V0 (Ch.2)</v>
      </c>
      <c r="B73" s="57">
        <f>Hardware!$C16</f>
        <v>0</v>
      </c>
      <c r="C73" s="17">
        <f>Hardware!$I25</f>
        <v>0</v>
      </c>
      <c r="D73" s="64">
        <f>Hardware!$C62</f>
        <v>0</v>
      </c>
      <c r="E73" s="67">
        <f>Hardware!$I77</f>
        <v>0</v>
      </c>
      <c r="F73" s="17">
        <f>Hardware!$C78</f>
        <v>0</v>
      </c>
      <c r="G73" s="67">
        <v>0</v>
      </c>
      <c r="H73" s="18">
        <v>0</v>
      </c>
      <c r="I73" s="75">
        <f t="shared" si="7"/>
        <v>0</v>
      </c>
      <c r="J73" s="198"/>
      <c r="K73" s="139">
        <f>I73/Backend_data!$F$8</f>
        <v>0</v>
      </c>
    </row>
    <row r="74" spans="1:11">
      <c r="A74" s="28" t="str">
        <f>Backend_data!$E$9</f>
        <v>12V</v>
      </c>
      <c r="B74" s="57">
        <f>Hardware!$C17</f>
        <v>0</v>
      </c>
      <c r="C74" s="17">
        <f>Hardware!$I26</f>
        <v>0</v>
      </c>
      <c r="D74" s="64">
        <f>Hardware!$C63</f>
        <v>0</v>
      </c>
      <c r="E74" s="67">
        <f>Hardware!$I78</f>
        <v>0</v>
      </c>
      <c r="F74" s="17">
        <f>Hardware!$C79</f>
        <v>0.3</v>
      </c>
      <c r="G74" s="67">
        <v>0</v>
      </c>
      <c r="H74" s="18">
        <v>0</v>
      </c>
      <c r="I74" s="75">
        <f t="shared" si="7"/>
        <v>0.3</v>
      </c>
      <c r="J74" s="198"/>
      <c r="K74" s="121">
        <f>I74/Backend_data!$F$9</f>
        <v>2.4999999999999998E-2</v>
      </c>
    </row>
    <row r="75" spans="1:11">
      <c r="A75" s="29" t="str">
        <f>Backend_data!$E$10</f>
        <v>RAW</v>
      </c>
      <c r="B75" s="60">
        <f>Hardware!$C18</f>
        <v>782.1</v>
      </c>
      <c r="C75" s="62">
        <f>Hardware!$I27</f>
        <v>0</v>
      </c>
      <c r="D75" s="65">
        <f>Hardware!$C64</f>
        <v>0</v>
      </c>
      <c r="E75" s="68">
        <f>Hardware!$I79</f>
        <v>100</v>
      </c>
      <c r="F75" s="62">
        <f>Hardware!$C80</f>
        <v>0</v>
      </c>
      <c r="G75" s="68">
        <v>0</v>
      </c>
      <c r="H75" s="79">
        <v>0</v>
      </c>
      <c r="I75" s="76">
        <f t="shared" si="7"/>
        <v>882.1</v>
      </c>
      <c r="J75" s="199"/>
      <c r="K75" s="140">
        <f>I75/Backend_data!$F$10</f>
        <v>73.50833333333334</v>
      </c>
    </row>
    <row r="78" spans="1:11">
      <c r="A78" s="233" t="s">
        <v>48</v>
      </c>
      <c r="B78" s="234"/>
      <c r="C78" s="234"/>
      <c r="D78" s="234"/>
      <c r="E78" s="234"/>
      <c r="F78" s="234"/>
      <c r="G78" s="234"/>
      <c r="H78" s="234"/>
      <c r="I78" s="234"/>
      <c r="J78" s="234"/>
      <c r="K78" s="234"/>
    </row>
    <row r="79" spans="1:11">
      <c r="A79" s="215" t="s">
        <v>84</v>
      </c>
      <c r="B79" s="216" t="s">
        <v>85</v>
      </c>
      <c r="C79" s="202"/>
      <c r="D79" s="202"/>
      <c r="E79" s="202"/>
      <c r="F79" s="202"/>
      <c r="G79" s="202"/>
      <c r="H79" s="230"/>
      <c r="I79" s="204" t="s">
        <v>86</v>
      </c>
      <c r="J79" s="204" t="s">
        <v>87</v>
      </c>
      <c r="K79" s="189" t="s">
        <v>88</v>
      </c>
    </row>
    <row r="80" spans="1:11">
      <c r="A80" s="229"/>
      <c r="B80" s="49" t="s">
        <v>21</v>
      </c>
      <c r="C80" s="50" t="s">
        <v>90</v>
      </c>
      <c r="D80" s="50" t="s">
        <v>91</v>
      </c>
      <c r="E80" s="50" t="s">
        <v>61</v>
      </c>
      <c r="F80" s="50" t="s">
        <v>56</v>
      </c>
      <c r="G80" s="55" t="s">
        <v>92</v>
      </c>
      <c r="H80" s="56" t="s">
        <v>93</v>
      </c>
      <c r="I80" s="206"/>
      <c r="J80" s="206"/>
      <c r="K80" s="190"/>
    </row>
    <row r="81" spans="1:11">
      <c r="A81" s="207" t="s">
        <v>26</v>
      </c>
      <c r="B81" s="209"/>
      <c r="C81" s="209"/>
      <c r="D81" s="209"/>
      <c r="E81" s="209"/>
      <c r="F81" s="209"/>
      <c r="G81" s="209"/>
      <c r="H81" s="209"/>
      <c r="I81" s="195"/>
      <c r="J81" s="210"/>
      <c r="K81" s="122" t="s">
        <v>23</v>
      </c>
    </row>
    <row r="82" spans="1:11">
      <c r="A82" s="32" t="str">
        <f>Backend_data!$E$5</f>
        <v>3V3 (Ch.1)</v>
      </c>
      <c r="B82" s="53">
        <f>Hardware!$B43</f>
        <v>0</v>
      </c>
      <c r="C82" s="57">
        <f>Hardware!$H46</f>
        <v>0</v>
      </c>
      <c r="D82" s="57">
        <f>Hardware!$B59</f>
        <v>0</v>
      </c>
      <c r="E82" s="57">
        <f>Hardware!$H74</f>
        <v>0</v>
      </c>
      <c r="F82" s="57">
        <f>Hardware!$B75</f>
        <v>0</v>
      </c>
      <c r="G82" s="57">
        <v>0</v>
      </c>
      <c r="H82" s="17">
        <v>0</v>
      </c>
      <c r="I82" s="71">
        <f>SUM(B82:H82)</f>
        <v>0</v>
      </c>
      <c r="J82" s="212">
        <f>SUM(I82:I87)</f>
        <v>6790.8</v>
      </c>
      <c r="K82" s="120">
        <f>I82/Backend_data!$F$5</f>
        <v>0</v>
      </c>
    </row>
    <row r="83" spans="1:11">
      <c r="A83" s="32" t="str">
        <f>Backend_data!$E$6</f>
        <v>3V3 (Ch.2)</v>
      </c>
      <c r="B83" s="53">
        <f>Hardware!$B44</f>
        <v>2681</v>
      </c>
      <c r="C83" s="57">
        <f>Hardware!$H47</f>
        <v>115.5</v>
      </c>
      <c r="D83" s="57">
        <f>Hardware!$B60</f>
        <v>1419</v>
      </c>
      <c r="E83" s="57">
        <f>Hardware!$H75</f>
        <v>0</v>
      </c>
      <c r="F83" s="57">
        <f>Hardware!$B76</f>
        <v>0</v>
      </c>
      <c r="G83" s="57">
        <v>0</v>
      </c>
      <c r="H83" s="17">
        <v>0</v>
      </c>
      <c r="I83" s="72">
        <f t="shared" ref="I83:I87" si="8">SUM(B83:H83)</f>
        <v>4215.5</v>
      </c>
      <c r="J83" s="198"/>
      <c r="K83" s="139">
        <f>I83/Backend_data!$F$6</f>
        <v>1277.4242424242425</v>
      </c>
    </row>
    <row r="84" spans="1:11">
      <c r="A84" s="32" t="str">
        <f>Backend_data!$E$7</f>
        <v>5V0 (Ch.1)</v>
      </c>
      <c r="B84" s="53">
        <f>Hardware!$B45</f>
        <v>0</v>
      </c>
      <c r="C84" s="57">
        <f>Hardware!$H48</f>
        <v>2500</v>
      </c>
      <c r="D84" s="57">
        <f>Hardware!$B61</f>
        <v>0</v>
      </c>
      <c r="E84" s="57">
        <f>Hardware!$H76</f>
        <v>0</v>
      </c>
      <c r="F84" s="57">
        <f>Hardware!$B77</f>
        <v>0</v>
      </c>
      <c r="G84" s="57">
        <v>0</v>
      </c>
      <c r="H84" s="17">
        <v>0</v>
      </c>
      <c r="I84" s="72">
        <f t="shared" si="8"/>
        <v>2500</v>
      </c>
      <c r="J84" s="213"/>
      <c r="K84" s="121">
        <f>I84/Backend_data!$F$7</f>
        <v>500</v>
      </c>
    </row>
    <row r="85" spans="1:11">
      <c r="A85" s="32" t="str">
        <f>Backend_data!$E$8</f>
        <v>5V0 (Ch.2)</v>
      </c>
      <c r="B85" s="53">
        <f>Hardware!$B46</f>
        <v>0</v>
      </c>
      <c r="C85" s="57">
        <f>Hardware!$H49</f>
        <v>0</v>
      </c>
      <c r="D85" s="57">
        <f>Hardware!$B62</f>
        <v>0</v>
      </c>
      <c r="E85" s="57">
        <f>Hardware!$H77</f>
        <v>0</v>
      </c>
      <c r="F85" s="57">
        <f>Hardware!$B78</f>
        <v>0</v>
      </c>
      <c r="G85" s="57">
        <v>0</v>
      </c>
      <c r="H85" s="17">
        <v>0</v>
      </c>
      <c r="I85" s="72">
        <f t="shared" si="8"/>
        <v>0</v>
      </c>
      <c r="J85" s="213"/>
      <c r="K85" s="139">
        <f>I85/Backend_data!$F$8</f>
        <v>0</v>
      </c>
    </row>
    <row r="86" spans="1:11">
      <c r="A86" s="32" t="str">
        <f>Backend_data!$E$9</f>
        <v>12V</v>
      </c>
      <c r="B86" s="53">
        <f>Hardware!$B47</f>
        <v>0</v>
      </c>
      <c r="C86" s="57">
        <f>Hardware!$H50</f>
        <v>0</v>
      </c>
      <c r="D86" s="57">
        <f>Hardware!$B63</f>
        <v>0</v>
      </c>
      <c r="E86" s="57">
        <f>Hardware!$H78</f>
        <v>0</v>
      </c>
      <c r="F86" s="57">
        <f>Hardware!$B79</f>
        <v>0.3</v>
      </c>
      <c r="G86" s="57">
        <v>0</v>
      </c>
      <c r="H86" s="17">
        <v>0</v>
      </c>
      <c r="I86" s="72">
        <f t="shared" si="8"/>
        <v>0.3</v>
      </c>
      <c r="J86" s="213"/>
      <c r="K86" s="121">
        <f>I86/Backend_data!$F$9</f>
        <v>2.4999999999999998E-2</v>
      </c>
    </row>
    <row r="87" spans="1:11">
      <c r="A87" s="32" t="str">
        <f>Backend_data!$E$10</f>
        <v>RAW</v>
      </c>
      <c r="B87" s="53">
        <f>Hardware!$B48</f>
        <v>0</v>
      </c>
      <c r="C87" s="57">
        <f>Hardware!$H51</f>
        <v>0</v>
      </c>
      <c r="D87" s="57">
        <f>Hardware!$B64</f>
        <v>0</v>
      </c>
      <c r="E87" s="57">
        <f>Hardware!$H79</f>
        <v>75</v>
      </c>
      <c r="F87" s="57">
        <f>Hardware!$B80</f>
        <v>0</v>
      </c>
      <c r="G87" s="57">
        <v>0</v>
      </c>
      <c r="H87" s="17">
        <v>0</v>
      </c>
      <c r="I87" s="72">
        <f t="shared" si="8"/>
        <v>75</v>
      </c>
      <c r="J87" s="214"/>
      <c r="K87" s="123">
        <f>I87/Backend_data!$F$10</f>
        <v>6.25</v>
      </c>
    </row>
    <row r="88" spans="1:11">
      <c r="A88" s="194" t="s">
        <v>96</v>
      </c>
      <c r="B88" s="196"/>
      <c r="C88" s="196"/>
      <c r="D88" s="196"/>
      <c r="E88" s="196"/>
      <c r="F88" s="196"/>
      <c r="G88" s="196"/>
      <c r="H88" s="196"/>
      <c r="I88" s="196"/>
      <c r="J88" s="197"/>
      <c r="K88" s="118" t="s">
        <v>97</v>
      </c>
    </row>
    <row r="89" spans="1:11">
      <c r="A89" s="28" t="str">
        <f>Backend_data!$E$5</f>
        <v>3V3 (Ch.1)</v>
      </c>
      <c r="B89" s="17">
        <f>Hardware!$C43</f>
        <v>0</v>
      </c>
      <c r="C89" s="67">
        <f>Hardware!$I46</f>
        <v>0</v>
      </c>
      <c r="D89" s="57">
        <f>Hardware!$C59</f>
        <v>0</v>
      </c>
      <c r="E89" s="67">
        <f>Hardware!$I74</f>
        <v>0</v>
      </c>
      <c r="F89" s="64">
        <f>Hardware!$C75</f>
        <v>0</v>
      </c>
      <c r="G89" s="67">
        <v>0</v>
      </c>
      <c r="H89" s="17">
        <v>0</v>
      </c>
      <c r="I89" s="69">
        <f>SUM(B89:H89)</f>
        <v>0</v>
      </c>
      <c r="J89" s="198">
        <f>SUM(I89:I94)</f>
        <v>10572.3</v>
      </c>
      <c r="K89" s="120">
        <f>I89/Backend_data!$F$5</f>
        <v>0</v>
      </c>
    </row>
    <row r="90" spans="1:11">
      <c r="A90" s="28" t="str">
        <f>Backend_data!$E$6</f>
        <v>3V3 (Ch.2)</v>
      </c>
      <c r="B90" s="17">
        <f>Hardware!$C44</f>
        <v>3090</v>
      </c>
      <c r="C90" s="67">
        <f>Hardware!$I47</f>
        <v>132</v>
      </c>
      <c r="D90" s="57">
        <f>Hardware!$C60</f>
        <v>1650</v>
      </c>
      <c r="E90" s="67">
        <f>Hardware!$I75</f>
        <v>0</v>
      </c>
      <c r="F90" s="64">
        <f>Hardware!$C76</f>
        <v>0</v>
      </c>
      <c r="G90" s="67">
        <v>0</v>
      </c>
      <c r="H90" s="17">
        <v>0</v>
      </c>
      <c r="I90" s="69">
        <f t="shared" ref="I90:I94" si="9">SUM(B90:H90)</f>
        <v>4872</v>
      </c>
      <c r="J90" s="198"/>
      <c r="K90" s="139">
        <f>I90/Backend_data!$F$6</f>
        <v>1476.3636363636365</v>
      </c>
    </row>
    <row r="91" spans="1:11">
      <c r="A91" s="28" t="str">
        <f>Backend_data!$E$7</f>
        <v>5V0 (Ch.1)</v>
      </c>
      <c r="B91" s="17">
        <f>Hardware!$C45</f>
        <v>0</v>
      </c>
      <c r="C91" s="67">
        <f>Hardware!$I48</f>
        <v>5600</v>
      </c>
      <c r="D91" s="57">
        <f>Hardware!$C61</f>
        <v>0</v>
      </c>
      <c r="E91" s="67">
        <f>Hardware!$I76</f>
        <v>0</v>
      </c>
      <c r="F91" s="64">
        <f>Hardware!$C77</f>
        <v>0</v>
      </c>
      <c r="G91" s="67">
        <v>0</v>
      </c>
      <c r="H91" s="17">
        <v>0</v>
      </c>
      <c r="I91" s="69">
        <f t="shared" si="9"/>
        <v>5600</v>
      </c>
      <c r="J91" s="198"/>
      <c r="K91" s="121">
        <f>I91/Backend_data!$F$7</f>
        <v>1120</v>
      </c>
    </row>
    <row r="92" spans="1:11">
      <c r="A92" s="28" t="str">
        <f>Backend_data!$E$8</f>
        <v>5V0 (Ch.2)</v>
      </c>
      <c r="B92" s="17">
        <f>Hardware!$C46</f>
        <v>0</v>
      </c>
      <c r="C92" s="67">
        <f>Hardware!$I49</f>
        <v>0</v>
      </c>
      <c r="D92" s="57">
        <f>Hardware!$C62</f>
        <v>0</v>
      </c>
      <c r="E92" s="67">
        <f>Hardware!$I77</f>
        <v>0</v>
      </c>
      <c r="F92" s="64">
        <f>Hardware!$C78</f>
        <v>0</v>
      </c>
      <c r="G92" s="67">
        <v>0</v>
      </c>
      <c r="H92" s="17">
        <v>0</v>
      </c>
      <c r="I92" s="69">
        <f t="shared" si="9"/>
        <v>0</v>
      </c>
      <c r="J92" s="198"/>
      <c r="K92" s="139">
        <f>I92/Backend_data!$F$8</f>
        <v>0</v>
      </c>
    </row>
    <row r="93" spans="1:11">
      <c r="A93" s="28" t="str">
        <f>Backend_data!$E$9</f>
        <v>12V</v>
      </c>
      <c r="B93" s="17">
        <f>Hardware!$C47</f>
        <v>0</v>
      </c>
      <c r="C93" s="67">
        <f>Hardware!$I50</f>
        <v>0</v>
      </c>
      <c r="D93" s="57">
        <f>Hardware!$C63</f>
        <v>0</v>
      </c>
      <c r="E93" s="67">
        <f>Hardware!$I78</f>
        <v>0</v>
      </c>
      <c r="F93" s="64">
        <f>Hardware!$C79</f>
        <v>0.3</v>
      </c>
      <c r="G93" s="67">
        <v>0</v>
      </c>
      <c r="H93" s="17">
        <v>0</v>
      </c>
      <c r="I93" s="69">
        <f t="shared" si="9"/>
        <v>0.3</v>
      </c>
      <c r="J93" s="198"/>
      <c r="K93" s="121">
        <f>I93/Backend_data!$F$9</f>
        <v>2.4999999999999998E-2</v>
      </c>
    </row>
    <row r="94" spans="1:11">
      <c r="A94" s="29" t="str">
        <f>Backend_data!$E$10</f>
        <v>RAW</v>
      </c>
      <c r="B94" s="62">
        <f>Hardware!$C48</f>
        <v>0</v>
      </c>
      <c r="C94" s="68">
        <f>Hardware!$I51</f>
        <v>0</v>
      </c>
      <c r="D94" s="60">
        <f>Hardware!$C64</f>
        <v>0</v>
      </c>
      <c r="E94" s="68">
        <f>Hardware!$I79</f>
        <v>100</v>
      </c>
      <c r="F94" s="65">
        <f>Hardware!$C80</f>
        <v>0</v>
      </c>
      <c r="G94" s="68">
        <v>0</v>
      </c>
      <c r="H94" s="62">
        <v>0</v>
      </c>
      <c r="I94" s="74">
        <f t="shared" si="9"/>
        <v>100</v>
      </c>
      <c r="J94" s="199"/>
      <c r="K94" s="140">
        <f>I94/Backend_data!$F$10</f>
        <v>8.3333333333333339</v>
      </c>
    </row>
    <row r="97" spans="1:11">
      <c r="A97" s="235" t="s">
        <v>44</v>
      </c>
      <c r="B97" s="169"/>
      <c r="C97" s="169"/>
      <c r="D97" s="169"/>
      <c r="E97" s="169"/>
      <c r="F97" s="169"/>
      <c r="G97" s="169"/>
      <c r="H97" s="169"/>
      <c r="I97" s="169"/>
      <c r="J97" s="169"/>
      <c r="K97" s="234"/>
    </row>
    <row r="98" spans="1:11">
      <c r="A98" s="215" t="s">
        <v>84</v>
      </c>
      <c r="B98" s="216" t="s">
        <v>85</v>
      </c>
      <c r="C98" s="202"/>
      <c r="D98" s="202"/>
      <c r="E98" s="202"/>
      <c r="F98" s="202"/>
      <c r="G98" s="202"/>
      <c r="H98" s="203"/>
      <c r="I98" s="204" t="s">
        <v>86</v>
      </c>
      <c r="J98" s="204" t="s">
        <v>87</v>
      </c>
      <c r="K98" s="224" t="s">
        <v>88</v>
      </c>
    </row>
    <row r="99" spans="1:11">
      <c r="A99" s="201"/>
      <c r="B99" s="151" t="s">
        <v>21</v>
      </c>
      <c r="C99" s="152" t="s">
        <v>90</v>
      </c>
      <c r="D99" s="152" t="s">
        <v>91</v>
      </c>
      <c r="E99" s="152" t="s">
        <v>61</v>
      </c>
      <c r="F99" s="152" t="s">
        <v>56</v>
      </c>
      <c r="G99" s="153" t="s">
        <v>92</v>
      </c>
      <c r="H99" s="154" t="s">
        <v>93</v>
      </c>
      <c r="I99" s="205"/>
      <c r="J99" s="206"/>
      <c r="K99" s="225"/>
    </row>
    <row r="100" spans="1:11">
      <c r="A100" s="207" t="s">
        <v>26</v>
      </c>
      <c r="B100" s="196"/>
      <c r="C100" s="196"/>
      <c r="D100" s="196"/>
      <c r="E100" s="196"/>
      <c r="F100" s="196"/>
      <c r="G100" s="196"/>
      <c r="H100" s="196"/>
      <c r="I100" s="209"/>
      <c r="J100" s="210"/>
      <c r="K100" s="145" t="s">
        <v>23</v>
      </c>
    </row>
    <row r="101" spans="1:11">
      <c r="A101" s="32" t="str">
        <f>Backend_data!$E$5</f>
        <v>3V3 (Ch.1)</v>
      </c>
      <c r="B101" s="53">
        <f>Hardware!$B28</f>
        <v>0</v>
      </c>
      <c r="C101" s="57">
        <f>Hardware!$H10</f>
        <v>0</v>
      </c>
      <c r="D101" s="57">
        <f>Hardware!$B59</f>
        <v>0</v>
      </c>
      <c r="E101" s="57">
        <f>Hardware!$H74</f>
        <v>0</v>
      </c>
      <c r="F101" s="57">
        <f>Hardware!$B75</f>
        <v>0</v>
      </c>
      <c r="G101" s="57">
        <v>0</v>
      </c>
      <c r="H101" s="17">
        <v>0</v>
      </c>
      <c r="I101" s="72">
        <f>SUM(B101:H101)</f>
        <v>0</v>
      </c>
      <c r="J101" s="212">
        <f>SUM(I101:I106)</f>
        <v>3756.4</v>
      </c>
      <c r="K101" s="120">
        <f>I101/Backend_data!$F$5</f>
        <v>0</v>
      </c>
    </row>
    <row r="102" spans="1:11">
      <c r="A102" s="32" t="str">
        <f>Backend_data!$E$6</f>
        <v>3V3 (Ch.2)</v>
      </c>
      <c r="B102" s="53">
        <f>Hardware!$B29</f>
        <v>381</v>
      </c>
      <c r="C102" s="57">
        <f>Hardware!$H11</f>
        <v>115.5</v>
      </c>
      <c r="D102" s="57">
        <f>Hardware!$B60</f>
        <v>1419</v>
      </c>
      <c r="E102" s="57">
        <f>Hardware!$H75</f>
        <v>0</v>
      </c>
      <c r="F102" s="57">
        <f>Hardware!$B76</f>
        <v>0</v>
      </c>
      <c r="G102" s="57">
        <v>0</v>
      </c>
      <c r="H102" s="17">
        <v>0</v>
      </c>
      <c r="I102" s="72">
        <f t="shared" ref="I102:I106" si="10">SUM(B102:H102)</f>
        <v>1915.5</v>
      </c>
      <c r="J102" s="198"/>
      <c r="K102" s="139">
        <f>I102/Backend_data!$F$6</f>
        <v>580.4545454545455</v>
      </c>
    </row>
    <row r="103" spans="1:11">
      <c r="A103" s="32" t="str">
        <f>Backend_data!$E$7</f>
        <v>5V0 (Ch.1)</v>
      </c>
      <c r="B103" s="53">
        <f>Hardware!$B30</f>
        <v>981</v>
      </c>
      <c r="C103" s="57">
        <f>Hardware!$H12</f>
        <v>2.5</v>
      </c>
      <c r="D103" s="57">
        <f>Hardware!$B61</f>
        <v>0</v>
      </c>
      <c r="E103" s="57">
        <f>Hardware!$H76</f>
        <v>0</v>
      </c>
      <c r="F103" s="57">
        <f>Hardware!$B77</f>
        <v>0</v>
      </c>
      <c r="G103" s="57">
        <v>0</v>
      </c>
      <c r="H103" s="17">
        <v>0</v>
      </c>
      <c r="I103" s="72">
        <f t="shared" si="10"/>
        <v>983.5</v>
      </c>
      <c r="J103" s="213"/>
      <c r="K103" s="121">
        <f>I103/Backend_data!$F$7</f>
        <v>196.7</v>
      </c>
    </row>
    <row r="104" spans="1:11">
      <c r="A104" s="32" t="str">
        <f>Backend_data!$E$8</f>
        <v>5V0 (Ch.2)</v>
      </c>
      <c r="B104" s="53">
        <f>Hardware!$B31</f>
        <v>0</v>
      </c>
      <c r="C104" s="57">
        <f>Hardware!$H13</f>
        <v>0</v>
      </c>
      <c r="D104" s="57">
        <f>Hardware!$B62</f>
        <v>0</v>
      </c>
      <c r="E104" s="57">
        <f>Hardware!$H77</f>
        <v>0</v>
      </c>
      <c r="F104" s="57">
        <f>Hardware!$B78</f>
        <v>0</v>
      </c>
      <c r="G104" s="57">
        <v>0</v>
      </c>
      <c r="H104" s="17">
        <v>0</v>
      </c>
      <c r="I104" s="72">
        <f t="shared" si="10"/>
        <v>0</v>
      </c>
      <c r="J104" s="213"/>
      <c r="K104" s="139">
        <f>I104/Backend_data!$F$8</f>
        <v>0</v>
      </c>
    </row>
    <row r="105" spans="1:11">
      <c r="A105" s="32" t="str">
        <f>Backend_data!$E$9</f>
        <v>12V</v>
      </c>
      <c r="B105" s="53">
        <f>Hardware!$B32</f>
        <v>0</v>
      </c>
      <c r="C105" s="57">
        <f>Hardware!$H14</f>
        <v>0</v>
      </c>
      <c r="D105" s="57">
        <f>Hardware!$B63</f>
        <v>0</v>
      </c>
      <c r="E105" s="57">
        <f>Hardware!$H78</f>
        <v>0</v>
      </c>
      <c r="F105" s="57">
        <f>Hardware!$B79</f>
        <v>0.3</v>
      </c>
      <c r="G105" s="57">
        <v>0</v>
      </c>
      <c r="H105" s="17">
        <v>0</v>
      </c>
      <c r="I105" s="72">
        <f t="shared" si="10"/>
        <v>0.3</v>
      </c>
      <c r="J105" s="213"/>
      <c r="K105" s="121">
        <f>I105/Backend_data!$F$9</f>
        <v>2.4999999999999998E-2</v>
      </c>
    </row>
    <row r="106" spans="1:11">
      <c r="A106" s="32" t="str">
        <f>Backend_data!$E$10</f>
        <v>RAW</v>
      </c>
      <c r="B106" s="53">
        <f>Hardware!$B33</f>
        <v>782.1</v>
      </c>
      <c r="C106" s="57">
        <f>Hardware!$H15</f>
        <v>0</v>
      </c>
      <c r="D106" s="57">
        <f>Hardware!$B64</f>
        <v>0</v>
      </c>
      <c r="E106" s="57">
        <f>Hardware!$H79</f>
        <v>75</v>
      </c>
      <c r="F106" s="57">
        <f>Hardware!$B80</f>
        <v>0</v>
      </c>
      <c r="G106" s="57">
        <v>0</v>
      </c>
      <c r="H106" s="17">
        <v>0</v>
      </c>
      <c r="I106" s="72">
        <f t="shared" si="10"/>
        <v>857.1</v>
      </c>
      <c r="J106" s="214"/>
      <c r="K106" s="123">
        <f>I106/Backend_data!$F$10</f>
        <v>71.424999999999997</v>
      </c>
    </row>
    <row r="107" spans="1:11">
      <c r="A107" s="194" t="s">
        <v>96</v>
      </c>
      <c r="B107" s="196"/>
      <c r="C107" s="196"/>
      <c r="D107" s="196"/>
      <c r="E107" s="196"/>
      <c r="F107" s="196"/>
      <c r="G107" s="196"/>
      <c r="H107" s="196"/>
      <c r="I107" s="196"/>
      <c r="J107" s="210"/>
      <c r="K107" s="118" t="s">
        <v>97</v>
      </c>
    </row>
    <row r="108" spans="1:11">
      <c r="A108" s="28" t="str">
        <f>Backend_data!$E$5</f>
        <v>3V3 (Ch.1)</v>
      </c>
      <c r="B108" s="57">
        <f>Hardware!$C28</f>
        <v>0</v>
      </c>
      <c r="C108" s="67">
        <f>Hardware!$I10</f>
        <v>0</v>
      </c>
      <c r="D108" s="67">
        <f>Hardware!$C59</f>
        <v>0</v>
      </c>
      <c r="E108" s="67">
        <f>Hardware!$I74</f>
        <v>0</v>
      </c>
      <c r="F108" s="64">
        <f>Hardware!$C75</f>
        <v>0</v>
      </c>
      <c r="G108" s="67">
        <v>0</v>
      </c>
      <c r="H108" s="17">
        <v>0</v>
      </c>
      <c r="I108" s="72">
        <f>SUM(B108:H108)</f>
        <v>0</v>
      </c>
      <c r="J108" s="212">
        <f>SUM(I108:I113)</f>
        <v>4720.6500000000005</v>
      </c>
      <c r="K108" s="146">
        <f>I108/Backend_data!$F$5</f>
        <v>0</v>
      </c>
    </row>
    <row r="109" spans="1:11">
      <c r="A109" s="28" t="str">
        <f>Backend_data!$E$6</f>
        <v>3V3 (Ch.2)</v>
      </c>
      <c r="B109" s="57">
        <f>Hardware!$C29</f>
        <v>820</v>
      </c>
      <c r="C109" s="67">
        <f>Hardware!$I11</f>
        <v>132</v>
      </c>
      <c r="D109" s="67">
        <f>Hardware!$C60</f>
        <v>1650</v>
      </c>
      <c r="E109" s="67">
        <f>Hardware!$I75</f>
        <v>0</v>
      </c>
      <c r="F109" s="64">
        <f>Hardware!$C76</f>
        <v>0</v>
      </c>
      <c r="G109" s="67">
        <v>0</v>
      </c>
      <c r="H109" s="17">
        <v>0</v>
      </c>
      <c r="I109" s="72">
        <f t="shared" ref="I109:I113" si="11">SUM(B109:H109)</f>
        <v>2602</v>
      </c>
      <c r="J109" s="198"/>
      <c r="K109" s="149">
        <f>I109/Backend_data!$F$6</f>
        <v>788.4848484848485</v>
      </c>
    </row>
    <row r="110" spans="1:11">
      <c r="A110" s="28" t="str">
        <f>Backend_data!$E$7</f>
        <v>5V0 (Ch.1)</v>
      </c>
      <c r="B110" s="57">
        <f>Hardware!$C30</f>
        <v>1226.25</v>
      </c>
      <c r="C110" s="67">
        <f>Hardware!$I12</f>
        <v>10</v>
      </c>
      <c r="D110" s="67">
        <f>Hardware!$C61</f>
        <v>0</v>
      </c>
      <c r="E110" s="67">
        <f>Hardware!$I76</f>
        <v>0</v>
      </c>
      <c r="F110" s="64">
        <f>Hardware!$C77</f>
        <v>0</v>
      </c>
      <c r="G110" s="67">
        <v>0</v>
      </c>
      <c r="H110" s="17">
        <v>0</v>
      </c>
      <c r="I110" s="72">
        <f t="shared" si="11"/>
        <v>1236.25</v>
      </c>
      <c r="J110" s="198"/>
      <c r="K110" s="147">
        <f>I110/Backend_data!$F$7</f>
        <v>247.25</v>
      </c>
    </row>
    <row r="111" spans="1:11">
      <c r="A111" s="28" t="str">
        <f>Backend_data!$E$8</f>
        <v>5V0 (Ch.2)</v>
      </c>
      <c r="B111" s="57">
        <f>Hardware!$C31</f>
        <v>0</v>
      </c>
      <c r="C111" s="67">
        <f>Hardware!$I13</f>
        <v>0</v>
      </c>
      <c r="D111" s="67">
        <f>Hardware!$C62</f>
        <v>0</v>
      </c>
      <c r="E111" s="67">
        <f>Hardware!$I77</f>
        <v>0</v>
      </c>
      <c r="F111" s="64">
        <f>Hardware!$C78</f>
        <v>0</v>
      </c>
      <c r="G111" s="67">
        <v>0</v>
      </c>
      <c r="H111" s="17">
        <v>0</v>
      </c>
      <c r="I111" s="72">
        <f t="shared" si="11"/>
        <v>0</v>
      </c>
      <c r="J111" s="198"/>
      <c r="K111" s="149">
        <f>I111/Backend_data!$F$8</f>
        <v>0</v>
      </c>
    </row>
    <row r="112" spans="1:11">
      <c r="A112" s="28" t="str">
        <f>Backend_data!$E$9</f>
        <v>12V</v>
      </c>
      <c r="B112" s="57">
        <f>Hardware!$C32</f>
        <v>0</v>
      </c>
      <c r="C112" s="67">
        <f>Hardware!$I14</f>
        <v>0</v>
      </c>
      <c r="D112" s="67">
        <f>Hardware!$C63</f>
        <v>0</v>
      </c>
      <c r="E112" s="67">
        <f>Hardware!$I78</f>
        <v>0</v>
      </c>
      <c r="F112" s="64">
        <f>Hardware!$C79</f>
        <v>0.3</v>
      </c>
      <c r="G112" s="67">
        <v>0</v>
      </c>
      <c r="H112" s="17">
        <v>0</v>
      </c>
      <c r="I112" s="72">
        <f t="shared" si="11"/>
        <v>0.3</v>
      </c>
      <c r="J112" s="198"/>
      <c r="K112" s="147">
        <f>I112/Backend_data!$F$9</f>
        <v>2.4999999999999998E-2</v>
      </c>
    </row>
    <row r="113" spans="1:11">
      <c r="A113" s="29" t="str">
        <f>Backend_data!$E$10</f>
        <v>RAW</v>
      </c>
      <c r="B113" s="60">
        <f>Hardware!$C33</f>
        <v>782.1</v>
      </c>
      <c r="C113" s="68">
        <f>Hardware!$I15</f>
        <v>0</v>
      </c>
      <c r="D113" s="68">
        <f>Hardware!$C64</f>
        <v>0</v>
      </c>
      <c r="E113" s="68">
        <f>Hardware!$I79</f>
        <v>100</v>
      </c>
      <c r="F113" s="65">
        <f>Hardware!$C80</f>
        <v>0</v>
      </c>
      <c r="G113" s="68">
        <v>0</v>
      </c>
      <c r="H113" s="62">
        <v>0</v>
      </c>
      <c r="I113" s="148">
        <f t="shared" si="11"/>
        <v>882.1</v>
      </c>
      <c r="J113" s="199"/>
      <c r="K113" s="150">
        <f>I113/Backend_data!$F$10</f>
        <v>73.50833333333334</v>
      </c>
    </row>
    <row r="116" spans="1:11">
      <c r="A116" s="233" t="s">
        <v>101</v>
      </c>
      <c r="B116" s="234"/>
      <c r="C116" s="234"/>
      <c r="D116" s="234"/>
      <c r="E116" s="234"/>
      <c r="F116" s="234"/>
      <c r="G116" s="234"/>
      <c r="H116" s="234"/>
      <c r="I116" s="234"/>
      <c r="J116" s="234"/>
      <c r="K116" s="234"/>
    </row>
    <row r="117" spans="1:11">
      <c r="A117" s="200" t="s">
        <v>84</v>
      </c>
      <c r="B117" s="216" t="s">
        <v>85</v>
      </c>
      <c r="C117" s="202"/>
      <c r="D117" s="202"/>
      <c r="E117" s="202"/>
      <c r="F117" s="202"/>
      <c r="G117" s="202"/>
      <c r="H117" s="203"/>
      <c r="I117" s="219" t="s">
        <v>86</v>
      </c>
      <c r="J117" s="219" t="s">
        <v>87</v>
      </c>
      <c r="K117" s="189" t="s">
        <v>88</v>
      </c>
    </row>
    <row r="118" spans="1:11">
      <c r="A118" s="201"/>
      <c r="B118" s="49" t="s">
        <v>21</v>
      </c>
      <c r="C118" s="50" t="s">
        <v>90</v>
      </c>
      <c r="D118" s="50" t="s">
        <v>91</v>
      </c>
      <c r="E118" s="50" t="s">
        <v>61</v>
      </c>
      <c r="F118" s="50" t="s">
        <v>56</v>
      </c>
      <c r="G118" s="55" t="s">
        <v>92</v>
      </c>
      <c r="H118" s="56" t="s">
        <v>93</v>
      </c>
      <c r="I118" s="205"/>
      <c r="J118" s="205"/>
      <c r="K118" s="190"/>
    </row>
    <row r="119" spans="1:11">
      <c r="A119" s="194" t="s">
        <v>26</v>
      </c>
      <c r="B119" s="196"/>
      <c r="C119" s="196"/>
      <c r="D119" s="196"/>
      <c r="E119" s="196"/>
      <c r="F119" s="196"/>
      <c r="G119" s="196"/>
      <c r="H119" s="196"/>
      <c r="I119" s="196"/>
      <c r="J119" s="227"/>
      <c r="K119" s="119" t="s">
        <v>23</v>
      </c>
    </row>
    <row r="120" spans="1:11">
      <c r="A120" s="32" t="str">
        <f>Backend_data!$E$5</f>
        <v>3V3 (Ch.1)</v>
      </c>
      <c r="B120" s="53">
        <f>Hardware!$B28</f>
        <v>0</v>
      </c>
      <c r="C120" s="57">
        <f>Hardware!$H10</f>
        <v>0</v>
      </c>
      <c r="D120" s="57">
        <f>Hardware!$B59</f>
        <v>0</v>
      </c>
      <c r="E120" s="57">
        <f>Hardware!$H74</f>
        <v>0</v>
      </c>
      <c r="F120" s="57">
        <f>Hardware!$B75</f>
        <v>0</v>
      </c>
      <c r="G120" s="57">
        <v>0</v>
      </c>
      <c r="H120" s="17">
        <v>0</v>
      </c>
      <c r="I120" s="71">
        <f>SUM(B120:H120)</f>
        <v>0</v>
      </c>
      <c r="J120" s="212">
        <f>SUM(I120:I125)</f>
        <v>3756.4</v>
      </c>
      <c r="K120" s="120">
        <f>I120/Backend_data!$F$5</f>
        <v>0</v>
      </c>
    </row>
    <row r="121" spans="1:11">
      <c r="A121" s="32" t="str">
        <f>Backend_data!$E$6</f>
        <v>3V3 (Ch.2)</v>
      </c>
      <c r="B121" s="53">
        <f>Hardware!$B29</f>
        <v>381</v>
      </c>
      <c r="C121" s="57">
        <f>Hardware!$H11</f>
        <v>115.5</v>
      </c>
      <c r="D121" s="57">
        <f>Hardware!$B60</f>
        <v>1419</v>
      </c>
      <c r="E121" s="57">
        <f>Hardware!$H75</f>
        <v>0</v>
      </c>
      <c r="F121" s="57">
        <f>Hardware!$B76</f>
        <v>0</v>
      </c>
      <c r="G121" s="57">
        <v>0</v>
      </c>
      <c r="H121" s="17">
        <v>0</v>
      </c>
      <c r="I121" s="72">
        <f t="shared" ref="I121:I125" si="12">SUM(B121:H121)</f>
        <v>1915.5</v>
      </c>
      <c r="J121" s="198"/>
      <c r="K121" s="139">
        <f>I121/Backend_data!$F$6</f>
        <v>580.4545454545455</v>
      </c>
    </row>
    <row r="122" spans="1:11">
      <c r="A122" s="32" t="str">
        <f>Backend_data!$E$7</f>
        <v>5V0 (Ch.1)</v>
      </c>
      <c r="B122" s="53">
        <f>Hardware!$B30</f>
        <v>981</v>
      </c>
      <c r="C122" s="57">
        <f>Hardware!$H12</f>
        <v>2.5</v>
      </c>
      <c r="D122" s="57">
        <f>Hardware!$B61</f>
        <v>0</v>
      </c>
      <c r="E122" s="57">
        <f>Hardware!$H76</f>
        <v>0</v>
      </c>
      <c r="F122" s="57">
        <f>Hardware!$B77</f>
        <v>0</v>
      </c>
      <c r="G122" s="57">
        <v>0</v>
      </c>
      <c r="H122" s="17">
        <v>0</v>
      </c>
      <c r="I122" s="72">
        <f t="shared" si="12"/>
        <v>983.5</v>
      </c>
      <c r="J122" s="198"/>
      <c r="K122" s="121">
        <f>I122/Backend_data!$F$7</f>
        <v>196.7</v>
      </c>
    </row>
    <row r="123" spans="1:11">
      <c r="A123" s="32" t="str">
        <f>Backend_data!$E$8</f>
        <v>5V0 (Ch.2)</v>
      </c>
      <c r="B123" s="53">
        <f>Hardware!$B31</f>
        <v>0</v>
      </c>
      <c r="C123" s="57">
        <f>Hardware!$H13</f>
        <v>0</v>
      </c>
      <c r="D123" s="57">
        <f>Hardware!$B62</f>
        <v>0</v>
      </c>
      <c r="E123" s="57">
        <f>Hardware!$H77</f>
        <v>0</v>
      </c>
      <c r="F123" s="57">
        <f>Hardware!$B78</f>
        <v>0</v>
      </c>
      <c r="G123" s="57">
        <v>0</v>
      </c>
      <c r="H123" s="17">
        <v>0</v>
      </c>
      <c r="I123" s="72">
        <f t="shared" si="12"/>
        <v>0</v>
      </c>
      <c r="J123" s="198"/>
      <c r="K123" s="139">
        <f>I123/Backend_data!$F$8</f>
        <v>0</v>
      </c>
    </row>
    <row r="124" spans="1:11">
      <c r="A124" s="32" t="str">
        <f>Backend_data!$E$9</f>
        <v>12V</v>
      </c>
      <c r="B124" s="53">
        <f>Hardware!$B32</f>
        <v>0</v>
      </c>
      <c r="C124" s="57">
        <f>Hardware!$H14</f>
        <v>0</v>
      </c>
      <c r="D124" s="57">
        <f>Hardware!$B63</f>
        <v>0</v>
      </c>
      <c r="E124" s="57">
        <f>Hardware!$H78</f>
        <v>0</v>
      </c>
      <c r="F124" s="57">
        <f>Hardware!$B79</f>
        <v>0.3</v>
      </c>
      <c r="G124" s="57">
        <v>0</v>
      </c>
      <c r="H124" s="17">
        <v>0</v>
      </c>
      <c r="I124" s="72">
        <f t="shared" si="12"/>
        <v>0.3</v>
      </c>
      <c r="J124" s="198"/>
      <c r="K124" s="121">
        <f>I124/Backend_data!$F$9</f>
        <v>2.4999999999999998E-2</v>
      </c>
    </row>
    <row r="125" spans="1:11">
      <c r="A125" s="32" t="str">
        <f>Backend_data!$E$10</f>
        <v>RAW</v>
      </c>
      <c r="B125" s="53">
        <f>Hardware!$B33</f>
        <v>782.1</v>
      </c>
      <c r="C125" s="57">
        <f>Hardware!$H15</f>
        <v>0</v>
      </c>
      <c r="D125" s="57">
        <f>Hardware!$B64</f>
        <v>0</v>
      </c>
      <c r="E125" s="57">
        <f>Hardware!$H79</f>
        <v>75</v>
      </c>
      <c r="F125" s="57">
        <f>Hardware!$B80</f>
        <v>0</v>
      </c>
      <c r="G125" s="57">
        <v>0</v>
      </c>
      <c r="H125" s="17">
        <v>0</v>
      </c>
      <c r="I125" s="72">
        <f t="shared" si="12"/>
        <v>857.1</v>
      </c>
      <c r="J125" s="199"/>
      <c r="K125" s="123">
        <f>I125/Backend_data!$F$10</f>
        <v>71.424999999999997</v>
      </c>
    </row>
    <row r="126" spans="1:11">
      <c r="A126" s="228" t="s">
        <v>96</v>
      </c>
      <c r="B126" s="196"/>
      <c r="C126" s="196"/>
      <c r="D126" s="196"/>
      <c r="E126" s="196"/>
      <c r="F126" s="196"/>
      <c r="G126" s="196"/>
      <c r="H126" s="196"/>
      <c r="I126" s="196"/>
      <c r="J126" s="227"/>
      <c r="K126" s="119" t="s">
        <v>97</v>
      </c>
    </row>
    <row r="127" spans="1:11">
      <c r="A127" s="27" t="str">
        <f>Backend_data!$E$5</f>
        <v>3V3 (Ch.1)</v>
      </c>
      <c r="B127" s="57">
        <f>Hardware!$C28</f>
        <v>0</v>
      </c>
      <c r="C127" s="67">
        <f>Hardware!$I10</f>
        <v>0</v>
      </c>
      <c r="D127" s="67">
        <f>Hardware!$C59</f>
        <v>0</v>
      </c>
      <c r="E127" s="67">
        <f>Hardware!$I74</f>
        <v>0</v>
      </c>
      <c r="F127" s="64">
        <f>Hardware!$C75</f>
        <v>0</v>
      </c>
      <c r="G127" s="67">
        <v>0</v>
      </c>
      <c r="H127" s="18">
        <v>0</v>
      </c>
      <c r="I127" s="75">
        <f>SUM(B127:H127)</f>
        <v>0</v>
      </c>
      <c r="J127" s="212">
        <f>SUM(I127:I132)</f>
        <v>4720.6500000000005</v>
      </c>
      <c r="K127" s="146">
        <f>I127/Backend_data!$F$5</f>
        <v>0</v>
      </c>
    </row>
    <row r="128" spans="1:11">
      <c r="A128" s="28" t="str">
        <f>Backend_data!$E$6</f>
        <v>3V3 (Ch.2)</v>
      </c>
      <c r="B128" s="57">
        <f>Hardware!$C29</f>
        <v>820</v>
      </c>
      <c r="C128" s="67">
        <f>Hardware!$I11</f>
        <v>132</v>
      </c>
      <c r="D128" s="67">
        <f>Hardware!$C60</f>
        <v>1650</v>
      </c>
      <c r="E128" s="67">
        <f>Hardware!$I75</f>
        <v>0</v>
      </c>
      <c r="F128" s="64">
        <f>Hardware!$C76</f>
        <v>0</v>
      </c>
      <c r="G128" s="67">
        <v>0</v>
      </c>
      <c r="H128" s="18">
        <v>0</v>
      </c>
      <c r="I128" s="75">
        <f t="shared" ref="I128:I132" si="13">SUM(B128:H128)</f>
        <v>2602</v>
      </c>
      <c r="J128" s="198"/>
      <c r="K128" s="149">
        <f>I128/Backend_data!$F$6</f>
        <v>788.4848484848485</v>
      </c>
    </row>
    <row r="129" spans="1:11">
      <c r="A129" s="28" t="str">
        <f>Backend_data!$E$7</f>
        <v>5V0 (Ch.1)</v>
      </c>
      <c r="B129" s="57">
        <f>Hardware!$C30</f>
        <v>1226.25</v>
      </c>
      <c r="C129" s="67">
        <f>Hardware!$I12</f>
        <v>10</v>
      </c>
      <c r="D129" s="67">
        <f>Hardware!$C61</f>
        <v>0</v>
      </c>
      <c r="E129" s="67">
        <f>Hardware!$I76</f>
        <v>0</v>
      </c>
      <c r="F129" s="64">
        <f>Hardware!$C77</f>
        <v>0</v>
      </c>
      <c r="G129" s="67">
        <v>0</v>
      </c>
      <c r="H129" s="18">
        <v>0</v>
      </c>
      <c r="I129" s="75">
        <f t="shared" si="13"/>
        <v>1236.25</v>
      </c>
      <c r="J129" s="198"/>
      <c r="K129" s="147">
        <f>I129/Backend_data!$F$7</f>
        <v>247.25</v>
      </c>
    </row>
    <row r="130" spans="1:11">
      <c r="A130" s="28" t="str">
        <f>Backend_data!$E$8</f>
        <v>5V0 (Ch.2)</v>
      </c>
      <c r="B130" s="57">
        <f>Hardware!$C31</f>
        <v>0</v>
      </c>
      <c r="C130" s="67">
        <f>Hardware!$I13</f>
        <v>0</v>
      </c>
      <c r="D130" s="67">
        <f>Hardware!$C62</f>
        <v>0</v>
      </c>
      <c r="E130" s="67">
        <f>Hardware!$I77</f>
        <v>0</v>
      </c>
      <c r="F130" s="64">
        <f>Hardware!$C78</f>
        <v>0</v>
      </c>
      <c r="G130" s="67">
        <v>0</v>
      </c>
      <c r="H130" s="18">
        <v>0</v>
      </c>
      <c r="I130" s="75">
        <f t="shared" si="13"/>
        <v>0</v>
      </c>
      <c r="J130" s="198"/>
      <c r="K130" s="149">
        <f>I130/Backend_data!$F$8</f>
        <v>0</v>
      </c>
    </row>
    <row r="131" spans="1:11">
      <c r="A131" s="28" t="str">
        <f>Backend_data!$E$9</f>
        <v>12V</v>
      </c>
      <c r="B131" s="57">
        <f>Hardware!$C32</f>
        <v>0</v>
      </c>
      <c r="C131" s="67">
        <f>Hardware!$I14</f>
        <v>0</v>
      </c>
      <c r="D131" s="67">
        <f>Hardware!$C63</f>
        <v>0</v>
      </c>
      <c r="E131" s="67">
        <f>Hardware!$I78</f>
        <v>0</v>
      </c>
      <c r="F131" s="64">
        <f>Hardware!$C79</f>
        <v>0.3</v>
      </c>
      <c r="G131" s="67">
        <v>0</v>
      </c>
      <c r="H131" s="18">
        <v>0</v>
      </c>
      <c r="I131" s="75">
        <f t="shared" si="13"/>
        <v>0.3</v>
      </c>
      <c r="J131" s="198"/>
      <c r="K131" s="147">
        <f>I131/Backend_data!$F$9</f>
        <v>2.4999999999999998E-2</v>
      </c>
    </row>
    <row r="132" spans="1:11">
      <c r="A132" s="29" t="str">
        <f>Backend_data!$E$10</f>
        <v>RAW</v>
      </c>
      <c r="B132" s="60">
        <f>Hardware!$C33</f>
        <v>782.1</v>
      </c>
      <c r="C132" s="68">
        <f>Hardware!$I15</f>
        <v>0</v>
      </c>
      <c r="D132" s="68">
        <f>Hardware!$C64</f>
        <v>0</v>
      </c>
      <c r="E132" s="68">
        <f>Hardware!$I79</f>
        <v>100</v>
      </c>
      <c r="F132" s="65">
        <f>Hardware!$C80</f>
        <v>0</v>
      </c>
      <c r="G132" s="68">
        <v>0</v>
      </c>
      <c r="H132" s="79">
        <v>0</v>
      </c>
      <c r="I132" s="76">
        <f t="shared" si="13"/>
        <v>882.1</v>
      </c>
      <c r="J132" s="199"/>
      <c r="K132" s="150">
        <f>I132/Backend_data!$F$10</f>
        <v>73.50833333333334</v>
      </c>
    </row>
    <row r="135" spans="1:11">
      <c r="A135" s="174" t="s">
        <v>102</v>
      </c>
      <c r="B135" s="172"/>
      <c r="C135" s="172"/>
      <c r="D135" s="172"/>
      <c r="E135" s="172"/>
      <c r="F135" s="172"/>
      <c r="G135" s="172"/>
      <c r="H135" s="172"/>
      <c r="I135" s="172"/>
      <c r="J135" s="172"/>
      <c r="K135" s="226"/>
    </row>
    <row r="136" spans="1:11">
      <c r="A136" s="215" t="s">
        <v>84</v>
      </c>
      <c r="B136" s="216" t="s">
        <v>85</v>
      </c>
      <c r="C136" s="202"/>
      <c r="D136" s="202"/>
      <c r="E136" s="202"/>
      <c r="F136" s="202"/>
      <c r="G136" s="202"/>
      <c r="H136" s="203"/>
      <c r="I136" s="217" t="s">
        <v>86</v>
      </c>
      <c r="J136" s="219" t="s">
        <v>87</v>
      </c>
      <c r="K136" s="224" t="s">
        <v>88</v>
      </c>
    </row>
    <row r="137" spans="1:11">
      <c r="A137" s="201"/>
      <c r="B137" s="151" t="s">
        <v>21</v>
      </c>
      <c r="C137" s="152" t="s">
        <v>90</v>
      </c>
      <c r="D137" s="152" t="s">
        <v>91</v>
      </c>
      <c r="E137" s="152" t="s">
        <v>61</v>
      </c>
      <c r="F137" s="152" t="s">
        <v>56</v>
      </c>
      <c r="G137" s="153" t="s">
        <v>92</v>
      </c>
      <c r="H137" s="154" t="s">
        <v>93</v>
      </c>
      <c r="I137" s="218"/>
      <c r="J137" s="205"/>
      <c r="K137" s="225"/>
    </row>
    <row r="138" spans="1:11">
      <c r="A138" s="207" t="s">
        <v>26</v>
      </c>
      <c r="B138" s="196"/>
      <c r="C138" s="196"/>
      <c r="D138" s="196"/>
      <c r="E138" s="196"/>
      <c r="F138" s="196"/>
      <c r="G138" s="196"/>
      <c r="H138" s="196"/>
      <c r="I138" s="209"/>
      <c r="J138" s="210"/>
      <c r="K138" s="145" t="s">
        <v>23</v>
      </c>
    </row>
    <row r="139" spans="1:11">
      <c r="A139" s="32" t="str">
        <f>Backend_data!$E$5</f>
        <v>3V3 (Ch.1)</v>
      </c>
      <c r="B139" s="53">
        <f>Hardware!$B13</f>
        <v>0</v>
      </c>
      <c r="C139" s="57">
        <f>Hardware!$H10</f>
        <v>0</v>
      </c>
      <c r="D139" s="57">
        <f>Hardware!$B59</f>
        <v>0</v>
      </c>
      <c r="E139" s="57">
        <f>Hardware!$H74</f>
        <v>0</v>
      </c>
      <c r="F139" s="57">
        <f>Hardware!$B87</f>
        <v>0</v>
      </c>
      <c r="G139" s="57">
        <v>0</v>
      </c>
      <c r="H139" s="17">
        <v>0</v>
      </c>
      <c r="I139" s="72">
        <f>SUM(B139:H139)</f>
        <v>0</v>
      </c>
      <c r="J139" s="212">
        <f>SUM(I139:I144)</f>
        <v>9256.2999999999993</v>
      </c>
      <c r="K139" s="120">
        <f>I139/Backend_data!$F$5</f>
        <v>0</v>
      </c>
    </row>
    <row r="140" spans="1:11">
      <c r="A140" s="32" t="str">
        <f>Backend_data!$E$6</f>
        <v>3V3 (Ch.2)</v>
      </c>
      <c r="B140" s="53">
        <f>Hardware!$B14</f>
        <v>381</v>
      </c>
      <c r="C140" s="57">
        <f>Hardware!$H11</f>
        <v>115.5</v>
      </c>
      <c r="D140" s="57">
        <f>Hardware!$B60</f>
        <v>1419</v>
      </c>
      <c r="E140" s="57">
        <f>Hardware!$H75</f>
        <v>0</v>
      </c>
      <c r="F140" s="57">
        <f>Hardware!$B88</f>
        <v>0</v>
      </c>
      <c r="G140" s="57">
        <v>0</v>
      </c>
      <c r="H140" s="17">
        <v>0</v>
      </c>
      <c r="I140" s="72">
        <f t="shared" ref="I140:I144" si="14">SUM(B140:H140)</f>
        <v>1915.5</v>
      </c>
      <c r="J140" s="198"/>
      <c r="K140" s="139">
        <f>I140/Backend_data!$F$6</f>
        <v>580.4545454545455</v>
      </c>
    </row>
    <row r="141" spans="1:11">
      <c r="A141" s="32" t="str">
        <f>Backend_data!$E$7</f>
        <v>5V0 (Ch.1)</v>
      </c>
      <c r="B141" s="53">
        <f>Hardware!$B15</f>
        <v>123</v>
      </c>
      <c r="C141" s="57">
        <f>Hardware!$H12</f>
        <v>2.5</v>
      </c>
      <c r="D141" s="57">
        <f>Hardware!$B61</f>
        <v>0</v>
      </c>
      <c r="E141" s="57">
        <f>Hardware!$H76</f>
        <v>0</v>
      </c>
      <c r="F141" s="57">
        <f>Hardware!$B89</f>
        <v>0</v>
      </c>
      <c r="G141" s="57">
        <v>0</v>
      </c>
      <c r="H141" s="17">
        <v>0</v>
      </c>
      <c r="I141" s="72">
        <f t="shared" si="14"/>
        <v>125.5</v>
      </c>
      <c r="J141" s="213"/>
      <c r="K141" s="121">
        <f>I141/Backend_data!$F$7</f>
        <v>25.1</v>
      </c>
    </row>
    <row r="142" spans="1:11">
      <c r="A142" s="32" t="str">
        <f>Backend_data!$E$8</f>
        <v>5V0 (Ch.2)</v>
      </c>
      <c r="B142" s="53">
        <f>Hardware!$B16</f>
        <v>0</v>
      </c>
      <c r="C142" s="57">
        <f>Hardware!$H13</f>
        <v>0</v>
      </c>
      <c r="D142" s="57">
        <f>Hardware!$B62</f>
        <v>0</v>
      </c>
      <c r="E142" s="57">
        <f>Hardware!$H77</f>
        <v>0</v>
      </c>
      <c r="F142" s="57">
        <f>Hardware!$B90</f>
        <v>0</v>
      </c>
      <c r="G142" s="57">
        <v>0</v>
      </c>
      <c r="H142" s="17">
        <v>0</v>
      </c>
      <c r="I142" s="72">
        <f t="shared" si="14"/>
        <v>0</v>
      </c>
      <c r="J142" s="213"/>
      <c r="K142" s="139">
        <f>I142/Backend_data!$F$8</f>
        <v>0</v>
      </c>
    </row>
    <row r="143" spans="1:11">
      <c r="A143" s="32" t="str">
        <f>Backend_data!$E$9</f>
        <v>12V</v>
      </c>
      <c r="B143" s="53">
        <f>Hardware!$B17</f>
        <v>0</v>
      </c>
      <c r="C143" s="57">
        <f>Hardware!$H14</f>
        <v>0</v>
      </c>
      <c r="D143" s="57">
        <f>Hardware!$B63</f>
        <v>0</v>
      </c>
      <c r="E143" s="57">
        <f>Hardware!$H78</f>
        <v>0</v>
      </c>
      <c r="F143" s="57">
        <f>Hardware!$B91</f>
        <v>6600.3</v>
      </c>
      <c r="G143" s="57">
        <v>0</v>
      </c>
      <c r="H143" s="17">
        <v>0</v>
      </c>
      <c r="I143" s="72">
        <f t="shared" si="14"/>
        <v>6600.3</v>
      </c>
      <c r="J143" s="213"/>
      <c r="K143" s="121">
        <f>I143/Backend_data!$F$9</f>
        <v>550.02499999999998</v>
      </c>
    </row>
    <row r="144" spans="1:11">
      <c r="A144" s="32" t="str">
        <f>Backend_data!$E$10</f>
        <v>RAW</v>
      </c>
      <c r="B144" s="53">
        <f>Hardware!$B18</f>
        <v>540</v>
      </c>
      <c r="C144" s="57">
        <f>Hardware!$H15</f>
        <v>0</v>
      </c>
      <c r="D144" s="57">
        <f>Hardware!$B64</f>
        <v>0</v>
      </c>
      <c r="E144" s="57">
        <f>Hardware!$H79</f>
        <v>75</v>
      </c>
      <c r="F144" s="57">
        <f>Hardware!$B92</f>
        <v>0</v>
      </c>
      <c r="G144" s="57">
        <v>0</v>
      </c>
      <c r="H144" s="17">
        <v>0</v>
      </c>
      <c r="I144" s="72">
        <f t="shared" si="14"/>
        <v>615</v>
      </c>
      <c r="J144" s="214"/>
      <c r="K144" s="123">
        <f>I144/Backend_data!$F$10</f>
        <v>51.25</v>
      </c>
    </row>
    <row r="145" spans="1:11">
      <c r="A145" s="194" t="s">
        <v>96</v>
      </c>
      <c r="B145" s="196"/>
      <c r="C145" s="196"/>
      <c r="D145" s="196"/>
      <c r="E145" s="196"/>
      <c r="F145" s="196"/>
      <c r="G145" s="196"/>
      <c r="H145" s="196"/>
      <c r="I145" s="196"/>
      <c r="J145" s="197"/>
      <c r="K145" s="118" t="s">
        <v>97</v>
      </c>
    </row>
    <row r="146" spans="1:11">
      <c r="A146" s="32" t="str">
        <f>Backend_data!$E$5</f>
        <v>3V3 (Ch.1)</v>
      </c>
      <c r="B146" s="51">
        <f>Hardware!$C13</f>
        <v>0</v>
      </c>
      <c r="C146" s="67">
        <f>Hardware!$I10</f>
        <v>0</v>
      </c>
      <c r="D146" s="57">
        <f>Hardware!$C59</f>
        <v>0</v>
      </c>
      <c r="E146" s="67">
        <f>Hardware!$I74</f>
        <v>0</v>
      </c>
      <c r="F146" s="64">
        <f>Hardware!$C87</f>
        <v>0</v>
      </c>
      <c r="G146" s="67">
        <v>0</v>
      </c>
      <c r="H146" s="18">
        <v>0</v>
      </c>
      <c r="I146" s="75">
        <f>SUM(B146:H146)</f>
        <v>0</v>
      </c>
      <c r="J146" s="231">
        <f>SUM(I146:I151)</f>
        <v>10244.4</v>
      </c>
      <c r="K146" s="120">
        <f>I146/Backend_data!$F$5</f>
        <v>0</v>
      </c>
    </row>
    <row r="147" spans="1:11">
      <c r="A147" s="32" t="str">
        <f>Backend_data!$E$6</f>
        <v>3V3 (Ch.2)</v>
      </c>
      <c r="B147" s="51">
        <f>Hardware!$C14</f>
        <v>820</v>
      </c>
      <c r="C147" s="67">
        <f>Hardware!$I11</f>
        <v>132</v>
      </c>
      <c r="D147" s="57">
        <f>Hardware!$C60</f>
        <v>1650</v>
      </c>
      <c r="E147" s="67">
        <f>Hardware!$I75</f>
        <v>0</v>
      </c>
      <c r="F147" s="64">
        <f>Hardware!$C88</f>
        <v>0</v>
      </c>
      <c r="G147" s="67">
        <v>0</v>
      </c>
      <c r="H147" s="18">
        <v>0</v>
      </c>
      <c r="I147" s="75">
        <f t="shared" ref="I147:I151" si="15">SUM(B147:H147)</f>
        <v>2602</v>
      </c>
      <c r="J147" s="231"/>
      <c r="K147" s="139">
        <f>I147/Backend_data!$F$6</f>
        <v>788.4848484848485</v>
      </c>
    </row>
    <row r="148" spans="1:11">
      <c r="A148" s="32" t="str">
        <f>Backend_data!$E$7</f>
        <v>5V0 (Ch.1)</v>
      </c>
      <c r="B148" s="51">
        <f>Hardware!$C15</f>
        <v>150</v>
      </c>
      <c r="C148" s="67">
        <f>Hardware!$I12</f>
        <v>10</v>
      </c>
      <c r="D148" s="57">
        <f>Hardware!$C61</f>
        <v>0</v>
      </c>
      <c r="E148" s="67">
        <f>Hardware!$I76</f>
        <v>0</v>
      </c>
      <c r="F148" s="64">
        <f>Hardware!$C89</f>
        <v>0</v>
      </c>
      <c r="G148" s="67">
        <v>0</v>
      </c>
      <c r="H148" s="18">
        <v>0</v>
      </c>
      <c r="I148" s="75">
        <f t="shared" si="15"/>
        <v>160</v>
      </c>
      <c r="J148" s="231"/>
      <c r="K148" s="121">
        <f>I148/Backend_data!$F$7</f>
        <v>32</v>
      </c>
    </row>
    <row r="149" spans="1:11">
      <c r="A149" s="32" t="str">
        <f>Backend_data!$E$8</f>
        <v>5V0 (Ch.2)</v>
      </c>
      <c r="B149" s="51">
        <f>Hardware!$C16</f>
        <v>0</v>
      </c>
      <c r="C149" s="67">
        <f>Hardware!$I13</f>
        <v>0</v>
      </c>
      <c r="D149" s="57">
        <f>Hardware!$C62</f>
        <v>0</v>
      </c>
      <c r="E149" s="67">
        <f>Hardware!$I77</f>
        <v>0</v>
      </c>
      <c r="F149" s="64">
        <f>Hardware!$C90</f>
        <v>0</v>
      </c>
      <c r="G149" s="67">
        <v>0</v>
      </c>
      <c r="H149" s="18">
        <v>0</v>
      </c>
      <c r="I149" s="75">
        <f t="shared" si="15"/>
        <v>0</v>
      </c>
      <c r="J149" s="231"/>
      <c r="K149" s="139">
        <f>I149/Backend_data!$F$8</f>
        <v>0</v>
      </c>
    </row>
    <row r="150" spans="1:11">
      <c r="A150" s="32" t="str">
        <f>Backend_data!$E$9</f>
        <v>12V</v>
      </c>
      <c r="B150" s="51">
        <f>Hardware!$C17</f>
        <v>0</v>
      </c>
      <c r="C150" s="67">
        <f>Hardware!$I14</f>
        <v>0</v>
      </c>
      <c r="D150" s="57">
        <f>Hardware!$C63</f>
        <v>0</v>
      </c>
      <c r="E150" s="67">
        <f>Hardware!$I78</f>
        <v>0</v>
      </c>
      <c r="F150" s="64">
        <f>Hardware!$C91</f>
        <v>6600.3</v>
      </c>
      <c r="G150" s="67">
        <v>0</v>
      </c>
      <c r="H150" s="18">
        <v>0</v>
      </c>
      <c r="I150" s="75">
        <f t="shared" si="15"/>
        <v>6600.3</v>
      </c>
      <c r="J150" s="231"/>
      <c r="K150" s="121">
        <f>I150/Backend_data!$F$9</f>
        <v>550.02499999999998</v>
      </c>
    </row>
    <row r="151" spans="1:11">
      <c r="A151" s="33" t="str">
        <f>Backend_data!$E$10</f>
        <v>RAW</v>
      </c>
      <c r="B151" s="52">
        <f>Hardware!$C18</f>
        <v>782.1</v>
      </c>
      <c r="C151" s="68">
        <f>Hardware!$I15</f>
        <v>0</v>
      </c>
      <c r="D151" s="60">
        <f>Hardware!$C64</f>
        <v>0</v>
      </c>
      <c r="E151" s="68">
        <f>Hardware!$I79</f>
        <v>100</v>
      </c>
      <c r="F151" s="65">
        <f>Hardware!$C92</f>
        <v>0</v>
      </c>
      <c r="G151" s="68">
        <v>0</v>
      </c>
      <c r="H151" s="79">
        <v>0</v>
      </c>
      <c r="I151" s="76">
        <f t="shared" si="15"/>
        <v>882.1</v>
      </c>
      <c r="J151" s="232"/>
      <c r="K151" s="140">
        <f>I151/Backend_data!$F$10</f>
        <v>73.50833333333334</v>
      </c>
    </row>
    <row r="154" spans="1:11">
      <c r="A154" s="233" t="s">
        <v>103</v>
      </c>
      <c r="B154" s="234"/>
      <c r="C154" s="234"/>
      <c r="D154" s="234"/>
      <c r="E154" s="234"/>
      <c r="F154" s="234"/>
      <c r="G154" s="234"/>
      <c r="H154" s="234"/>
      <c r="I154" s="234"/>
      <c r="J154" s="234"/>
      <c r="K154" s="234"/>
    </row>
    <row r="155" spans="1:11">
      <c r="A155" s="215" t="s">
        <v>84</v>
      </c>
      <c r="B155" s="216" t="s">
        <v>85</v>
      </c>
      <c r="C155" s="202"/>
      <c r="D155" s="202"/>
      <c r="E155" s="202"/>
      <c r="F155" s="202"/>
      <c r="G155" s="202"/>
      <c r="H155" s="230"/>
      <c r="I155" s="204" t="s">
        <v>86</v>
      </c>
      <c r="J155" s="204" t="s">
        <v>87</v>
      </c>
      <c r="K155" s="189" t="s">
        <v>88</v>
      </c>
    </row>
    <row r="156" spans="1:11">
      <c r="A156" s="229"/>
      <c r="B156" s="49" t="s">
        <v>21</v>
      </c>
      <c r="C156" s="50" t="s">
        <v>90</v>
      </c>
      <c r="D156" s="50" t="s">
        <v>91</v>
      </c>
      <c r="E156" s="50" t="s">
        <v>61</v>
      </c>
      <c r="F156" s="50" t="s">
        <v>56</v>
      </c>
      <c r="G156" s="55" t="s">
        <v>92</v>
      </c>
      <c r="H156" s="56" t="s">
        <v>93</v>
      </c>
      <c r="I156" s="206"/>
      <c r="J156" s="206"/>
      <c r="K156" s="190"/>
    </row>
    <row r="157" spans="1:11">
      <c r="A157" s="207" t="s">
        <v>26</v>
      </c>
      <c r="B157" s="209"/>
      <c r="C157" s="209"/>
      <c r="D157" s="209"/>
      <c r="E157" s="209"/>
      <c r="F157" s="209"/>
      <c r="G157" s="209"/>
      <c r="H157" s="209"/>
      <c r="I157" s="195"/>
      <c r="J157" s="210"/>
      <c r="K157" s="122" t="s">
        <v>23</v>
      </c>
    </row>
    <row r="158" spans="1:11">
      <c r="A158" s="31" t="str">
        <f>Backend_data!$E$5</f>
        <v>3V3 (Ch.1)</v>
      </c>
      <c r="B158" s="53">
        <f>Hardware!$B13</f>
        <v>0</v>
      </c>
      <c r="C158" s="57">
        <f>Hardware!$H10</f>
        <v>0</v>
      </c>
      <c r="D158" s="57">
        <f>Hardware!$B59</f>
        <v>0</v>
      </c>
      <c r="E158" s="57">
        <f>Hardware!$H74</f>
        <v>0</v>
      </c>
      <c r="F158" s="57">
        <f>Hardware!$B75</f>
        <v>0</v>
      </c>
      <c r="G158" s="57">
        <v>0</v>
      </c>
      <c r="H158" s="17">
        <v>0</v>
      </c>
      <c r="I158" s="73">
        <f>SUM(B158:H158)</f>
        <v>0</v>
      </c>
      <c r="J158" s="212">
        <f>SUM(I158:I163)</f>
        <v>2656.3</v>
      </c>
      <c r="K158" s="120">
        <f>I158/Backend_data!$F$5</f>
        <v>0</v>
      </c>
    </row>
    <row r="159" spans="1:11">
      <c r="A159" s="32" t="str">
        <f>Backend_data!$E$6</f>
        <v>3V3 (Ch.2)</v>
      </c>
      <c r="B159" s="53">
        <f>Hardware!$B14</f>
        <v>381</v>
      </c>
      <c r="C159" s="57">
        <f>Hardware!$H11</f>
        <v>115.5</v>
      </c>
      <c r="D159" s="57">
        <f>Hardware!$B60</f>
        <v>1419</v>
      </c>
      <c r="E159" s="57">
        <f>Hardware!$H75</f>
        <v>0</v>
      </c>
      <c r="F159" s="57">
        <f>Hardware!$B76</f>
        <v>0</v>
      </c>
      <c r="G159" s="57">
        <v>0</v>
      </c>
      <c r="H159" s="17">
        <v>0</v>
      </c>
      <c r="I159" s="69">
        <f t="shared" ref="I159:I163" si="16">SUM(B159:H159)</f>
        <v>1915.5</v>
      </c>
      <c r="J159" s="198"/>
      <c r="K159" s="139">
        <f>I159/Backend_data!$F$6</f>
        <v>580.4545454545455</v>
      </c>
    </row>
    <row r="160" spans="1:11">
      <c r="A160" s="32" t="str">
        <f>Backend_data!$E$7</f>
        <v>5V0 (Ch.1)</v>
      </c>
      <c r="B160" s="53">
        <f>Hardware!$B15</f>
        <v>123</v>
      </c>
      <c r="C160" s="57">
        <f>Hardware!$H12</f>
        <v>2.5</v>
      </c>
      <c r="D160" s="57">
        <f>Hardware!$B61</f>
        <v>0</v>
      </c>
      <c r="E160" s="57">
        <f>Hardware!$H76</f>
        <v>0</v>
      </c>
      <c r="F160" s="57">
        <f>Hardware!$B77</f>
        <v>0</v>
      </c>
      <c r="G160" s="57">
        <v>0</v>
      </c>
      <c r="H160" s="17">
        <v>0</v>
      </c>
      <c r="I160" s="69">
        <f t="shared" si="16"/>
        <v>125.5</v>
      </c>
      <c r="J160" s="213"/>
      <c r="K160" s="121">
        <f>I160/Backend_data!$F$7</f>
        <v>25.1</v>
      </c>
    </row>
    <row r="161" spans="1:11">
      <c r="A161" s="32" t="str">
        <f>Backend_data!$E$8</f>
        <v>5V0 (Ch.2)</v>
      </c>
      <c r="B161" s="53">
        <f>Hardware!$B16</f>
        <v>0</v>
      </c>
      <c r="C161" s="57">
        <f>Hardware!$H13</f>
        <v>0</v>
      </c>
      <c r="D161" s="57">
        <f>Hardware!$B62</f>
        <v>0</v>
      </c>
      <c r="E161" s="57">
        <f>Hardware!$H77</f>
        <v>0</v>
      </c>
      <c r="F161" s="57">
        <f>Hardware!$B78</f>
        <v>0</v>
      </c>
      <c r="G161" s="57">
        <v>0</v>
      </c>
      <c r="H161" s="17">
        <v>0</v>
      </c>
      <c r="I161" s="69">
        <f t="shared" si="16"/>
        <v>0</v>
      </c>
      <c r="J161" s="213"/>
      <c r="K161" s="139">
        <f>I161/Backend_data!$F$8</f>
        <v>0</v>
      </c>
    </row>
    <row r="162" spans="1:11">
      <c r="A162" s="32" t="str">
        <f>Backend_data!$E$9</f>
        <v>12V</v>
      </c>
      <c r="B162" s="53">
        <f>Hardware!$B17</f>
        <v>0</v>
      </c>
      <c r="C162" s="57">
        <f>Hardware!$H14</f>
        <v>0</v>
      </c>
      <c r="D162" s="57">
        <f>Hardware!$B63</f>
        <v>0</v>
      </c>
      <c r="E162" s="57">
        <f>Hardware!$H78</f>
        <v>0</v>
      </c>
      <c r="F162" s="57">
        <f>Hardware!$B79</f>
        <v>0.3</v>
      </c>
      <c r="G162" s="57">
        <v>0</v>
      </c>
      <c r="H162" s="17">
        <v>0</v>
      </c>
      <c r="I162" s="69">
        <f t="shared" si="16"/>
        <v>0.3</v>
      </c>
      <c r="J162" s="213"/>
      <c r="K162" s="121">
        <f>I162/Backend_data!$F$9</f>
        <v>2.4999999999999998E-2</v>
      </c>
    </row>
    <row r="163" spans="1:11">
      <c r="A163" s="32" t="str">
        <f>Backend_data!$E$10</f>
        <v>RAW</v>
      </c>
      <c r="B163" s="53">
        <f>Hardware!$B18</f>
        <v>540</v>
      </c>
      <c r="C163" s="57">
        <f>Hardware!$H15</f>
        <v>0</v>
      </c>
      <c r="D163" s="57">
        <f>Hardware!$B64</f>
        <v>0</v>
      </c>
      <c r="E163" s="57">
        <f>Hardware!$H79</f>
        <v>75</v>
      </c>
      <c r="F163" s="57">
        <f>Hardware!$B80</f>
        <v>0</v>
      </c>
      <c r="G163" s="57">
        <v>0</v>
      </c>
      <c r="H163" s="17">
        <v>0</v>
      </c>
      <c r="I163" s="69">
        <f t="shared" si="16"/>
        <v>615</v>
      </c>
      <c r="J163" s="213"/>
      <c r="K163" s="123">
        <f>I163/Backend_data!$F$10</f>
        <v>51.25</v>
      </c>
    </row>
    <row r="164" spans="1:11">
      <c r="A164" s="194" t="s">
        <v>96</v>
      </c>
      <c r="B164" s="196"/>
      <c r="C164" s="196"/>
      <c r="D164" s="196"/>
      <c r="E164" s="196"/>
      <c r="F164" s="196"/>
      <c r="G164" s="196"/>
      <c r="H164" s="196"/>
      <c r="I164" s="196"/>
      <c r="J164" s="227"/>
      <c r="K164" s="118" t="s">
        <v>97</v>
      </c>
    </row>
    <row r="165" spans="1:11">
      <c r="A165" s="32" t="str">
        <f>Backend_data!$E$5</f>
        <v>3V3 (Ch.1)</v>
      </c>
      <c r="B165" s="53">
        <f>Hardware!$C13</f>
        <v>0</v>
      </c>
      <c r="C165" s="67">
        <f>Hardware!$I10</f>
        <v>0</v>
      </c>
      <c r="D165" s="67">
        <f>Hardware!$C59</f>
        <v>0</v>
      </c>
      <c r="E165" s="67">
        <f>Hardware!$I74</f>
        <v>0</v>
      </c>
      <c r="F165" s="64">
        <f>Hardware!$C75</f>
        <v>0</v>
      </c>
      <c r="G165" s="57">
        <v>0</v>
      </c>
      <c r="H165" s="18">
        <v>0</v>
      </c>
      <c r="I165" s="75">
        <f>SUM(B165:H165)</f>
        <v>0</v>
      </c>
      <c r="J165" s="198">
        <f>SUM(I165:I170)</f>
        <v>3644.4</v>
      </c>
      <c r="K165" s="120">
        <f>I165/Backend_data!$F$5</f>
        <v>0</v>
      </c>
    </row>
    <row r="166" spans="1:11">
      <c r="A166" s="32" t="str">
        <f>Backend_data!$E$6</f>
        <v>3V3 (Ch.2)</v>
      </c>
      <c r="B166" s="53">
        <f>Hardware!$C14</f>
        <v>820</v>
      </c>
      <c r="C166" s="67">
        <f>Hardware!$I11</f>
        <v>132</v>
      </c>
      <c r="D166" s="67">
        <f>Hardware!$C60</f>
        <v>1650</v>
      </c>
      <c r="E166" s="67">
        <f>Hardware!$I75</f>
        <v>0</v>
      </c>
      <c r="F166" s="64">
        <f>Hardware!$C76</f>
        <v>0</v>
      </c>
      <c r="G166" s="57">
        <v>0</v>
      </c>
      <c r="H166" s="18">
        <v>0</v>
      </c>
      <c r="I166" s="75">
        <f t="shared" ref="I166:I170" si="17">SUM(B166:H166)</f>
        <v>2602</v>
      </c>
      <c r="J166" s="198"/>
      <c r="K166" s="139">
        <f>I166/Backend_data!$F$6</f>
        <v>788.4848484848485</v>
      </c>
    </row>
    <row r="167" spans="1:11">
      <c r="A167" s="32" t="str">
        <f>Backend_data!$E$7</f>
        <v>5V0 (Ch.1)</v>
      </c>
      <c r="B167" s="53">
        <f>Hardware!$C15</f>
        <v>150</v>
      </c>
      <c r="C167" s="67">
        <f>Hardware!$I12</f>
        <v>10</v>
      </c>
      <c r="D167" s="67">
        <f>Hardware!$C61</f>
        <v>0</v>
      </c>
      <c r="E167" s="67">
        <f>Hardware!$I76</f>
        <v>0</v>
      </c>
      <c r="F167" s="64">
        <f>Hardware!$C77</f>
        <v>0</v>
      </c>
      <c r="G167" s="57">
        <v>0</v>
      </c>
      <c r="H167" s="18">
        <v>0</v>
      </c>
      <c r="I167" s="75">
        <f t="shared" si="17"/>
        <v>160</v>
      </c>
      <c r="J167" s="198"/>
      <c r="K167" s="121">
        <f>I167/Backend_data!$F$7</f>
        <v>32</v>
      </c>
    </row>
    <row r="168" spans="1:11">
      <c r="A168" s="32" t="str">
        <f>Backend_data!$E$8</f>
        <v>5V0 (Ch.2)</v>
      </c>
      <c r="B168" s="53">
        <f>Hardware!$C16</f>
        <v>0</v>
      </c>
      <c r="C168" s="67">
        <f>Hardware!$I13</f>
        <v>0</v>
      </c>
      <c r="D168" s="67">
        <f>Hardware!$C62</f>
        <v>0</v>
      </c>
      <c r="E168" s="67">
        <f>Hardware!$I77</f>
        <v>0</v>
      </c>
      <c r="F168" s="64">
        <f>Hardware!$C78</f>
        <v>0</v>
      </c>
      <c r="G168" s="57">
        <v>0</v>
      </c>
      <c r="H168" s="18">
        <v>0</v>
      </c>
      <c r="I168" s="75">
        <f t="shared" si="17"/>
        <v>0</v>
      </c>
      <c r="J168" s="198"/>
      <c r="K168" s="139">
        <f>I168/Backend_data!$F$8</f>
        <v>0</v>
      </c>
    </row>
    <row r="169" spans="1:11">
      <c r="A169" s="32" t="str">
        <f>Backend_data!$E$9</f>
        <v>12V</v>
      </c>
      <c r="B169" s="53">
        <f>Hardware!$C17</f>
        <v>0</v>
      </c>
      <c r="C169" s="67">
        <f>Hardware!$I14</f>
        <v>0</v>
      </c>
      <c r="D169" s="67">
        <f>Hardware!$C63</f>
        <v>0</v>
      </c>
      <c r="E169" s="67">
        <f>Hardware!$I78</f>
        <v>0</v>
      </c>
      <c r="F169" s="64">
        <f>Hardware!$C79</f>
        <v>0.3</v>
      </c>
      <c r="G169" s="57">
        <v>0</v>
      </c>
      <c r="H169" s="18">
        <v>0</v>
      </c>
      <c r="I169" s="75">
        <f t="shared" si="17"/>
        <v>0.3</v>
      </c>
      <c r="J169" s="198"/>
      <c r="K169" s="121">
        <f>I169/Backend_data!$F$9</f>
        <v>2.4999999999999998E-2</v>
      </c>
    </row>
    <row r="170" spans="1:11">
      <c r="A170" s="33" t="str">
        <f>Backend_data!$E$10</f>
        <v>RAW</v>
      </c>
      <c r="B170" s="54">
        <f>Hardware!$C18</f>
        <v>782.1</v>
      </c>
      <c r="C170" s="68">
        <f>Hardware!$I15</f>
        <v>0</v>
      </c>
      <c r="D170" s="68">
        <f>Hardware!$C64</f>
        <v>0</v>
      </c>
      <c r="E170" s="68">
        <f>Hardware!$I79</f>
        <v>100</v>
      </c>
      <c r="F170" s="65">
        <f>Hardware!$C80</f>
        <v>0</v>
      </c>
      <c r="G170" s="60">
        <v>0</v>
      </c>
      <c r="H170" s="79">
        <v>0</v>
      </c>
      <c r="I170" s="76">
        <f t="shared" si="17"/>
        <v>882.1</v>
      </c>
      <c r="J170" s="199"/>
      <c r="K170" s="140">
        <f>I170/Backend_data!$F$10</f>
        <v>73.50833333333334</v>
      </c>
    </row>
    <row r="173" spans="1:11">
      <c r="A173" s="233" t="s">
        <v>104</v>
      </c>
      <c r="B173" s="234"/>
      <c r="C173" s="234"/>
      <c r="D173" s="234"/>
      <c r="E173" s="234"/>
      <c r="F173" s="234"/>
      <c r="G173" s="234"/>
      <c r="H173" s="234"/>
      <c r="I173" s="234"/>
      <c r="J173" s="234"/>
      <c r="K173" s="234"/>
    </row>
    <row r="174" spans="1:11">
      <c r="A174" s="215" t="s">
        <v>84</v>
      </c>
      <c r="B174" s="216" t="s">
        <v>85</v>
      </c>
      <c r="C174" s="202"/>
      <c r="D174" s="202"/>
      <c r="E174" s="202"/>
      <c r="F174" s="202"/>
      <c r="G174" s="202"/>
      <c r="H174" s="230"/>
      <c r="I174" s="204" t="s">
        <v>86</v>
      </c>
      <c r="J174" s="204" t="s">
        <v>87</v>
      </c>
      <c r="K174" s="189" t="s">
        <v>88</v>
      </c>
    </row>
    <row r="175" spans="1:11">
      <c r="A175" s="229"/>
      <c r="B175" s="49" t="s">
        <v>21</v>
      </c>
      <c r="C175" s="50" t="s">
        <v>90</v>
      </c>
      <c r="D175" s="50" t="s">
        <v>91</v>
      </c>
      <c r="E175" s="50" t="s">
        <v>61</v>
      </c>
      <c r="F175" s="50" t="s">
        <v>56</v>
      </c>
      <c r="G175" s="55" t="s">
        <v>92</v>
      </c>
      <c r="H175" s="56" t="s">
        <v>93</v>
      </c>
      <c r="I175" s="206"/>
      <c r="J175" s="206"/>
      <c r="K175" s="190"/>
    </row>
    <row r="176" spans="1:11">
      <c r="A176" s="207" t="s">
        <v>26</v>
      </c>
      <c r="B176" s="195"/>
      <c r="C176" s="195"/>
      <c r="D176" s="195"/>
      <c r="E176" s="195"/>
      <c r="F176" s="195"/>
      <c r="G176" s="195"/>
      <c r="H176" s="195"/>
      <c r="I176" s="195"/>
      <c r="J176" s="210"/>
      <c r="K176" s="122" t="s">
        <v>23</v>
      </c>
    </row>
    <row r="177" spans="1:11">
      <c r="A177" s="31" t="str">
        <f>Backend_data!$E$5</f>
        <v>3V3 (Ch.1)</v>
      </c>
      <c r="B177" s="58">
        <f>Hardware!$B13</f>
        <v>0</v>
      </c>
      <c r="C177" s="66">
        <f>Hardware!$H10</f>
        <v>0</v>
      </c>
      <c r="D177" s="66">
        <f>Hardware!$B59</f>
        <v>0</v>
      </c>
      <c r="E177" s="66">
        <f>Hardware!$H74</f>
        <v>0</v>
      </c>
      <c r="F177" s="66">
        <f>Hardware!$B75</f>
        <v>0</v>
      </c>
      <c r="G177" s="66">
        <f>Hardware!$H115</f>
        <v>0</v>
      </c>
      <c r="H177" s="63">
        <v>0</v>
      </c>
      <c r="I177" s="142">
        <f>SUM(B177:H177)</f>
        <v>0</v>
      </c>
      <c r="J177" s="220">
        <f>SUM(I177:I182)</f>
        <v>3806.3</v>
      </c>
      <c r="K177" s="120">
        <f>I177/Backend_data!$F$5</f>
        <v>0</v>
      </c>
    </row>
    <row r="178" spans="1:11">
      <c r="A178" s="32" t="str">
        <f>Backend_data!$E$6</f>
        <v>3V3 (Ch.2)</v>
      </c>
      <c r="B178" s="53">
        <f>Hardware!$B14</f>
        <v>381</v>
      </c>
      <c r="C178" s="67">
        <f>Hardware!$H11</f>
        <v>115.5</v>
      </c>
      <c r="D178" s="67">
        <f>Hardware!$B60</f>
        <v>1419</v>
      </c>
      <c r="E178" s="67">
        <f>Hardware!$H75</f>
        <v>0</v>
      </c>
      <c r="F178" s="67">
        <f>Hardware!$B76</f>
        <v>0</v>
      </c>
      <c r="G178" s="67">
        <f>Hardware!$H116</f>
        <v>0</v>
      </c>
      <c r="H178" s="64">
        <v>0</v>
      </c>
      <c r="I178" s="143">
        <f t="shared" ref="I178:I182" si="18">SUM(B178:H178)</f>
        <v>1915.5</v>
      </c>
      <c r="J178" s="221"/>
      <c r="K178" s="139">
        <f>I178/Backend_data!$F$6</f>
        <v>580.4545454545455</v>
      </c>
    </row>
    <row r="179" spans="1:11">
      <c r="A179" s="32" t="str">
        <f>Backend_data!$E$7</f>
        <v>5V0 (Ch.1)</v>
      </c>
      <c r="B179" s="53">
        <f>Hardware!$B15</f>
        <v>123</v>
      </c>
      <c r="C179" s="67">
        <f>Hardware!$H12</f>
        <v>2.5</v>
      </c>
      <c r="D179" s="67">
        <f>Hardware!$B61</f>
        <v>0</v>
      </c>
      <c r="E179" s="67">
        <f>Hardware!$H76</f>
        <v>0</v>
      </c>
      <c r="F179" s="67">
        <f>Hardware!$B77</f>
        <v>0</v>
      </c>
      <c r="G179" s="67">
        <f>Hardware!$H117</f>
        <v>0</v>
      </c>
      <c r="H179" s="64">
        <v>0</v>
      </c>
      <c r="I179" s="143">
        <f t="shared" si="18"/>
        <v>125.5</v>
      </c>
      <c r="J179" s="222"/>
      <c r="K179" s="121">
        <f>I179/Backend_data!$F$7</f>
        <v>25.1</v>
      </c>
    </row>
    <row r="180" spans="1:11">
      <c r="A180" s="32" t="str">
        <f>Backend_data!$E$8</f>
        <v>5V0 (Ch.2)</v>
      </c>
      <c r="B180" s="53">
        <f>Hardware!$B16</f>
        <v>0</v>
      </c>
      <c r="C180" s="67">
        <f>Hardware!$H13</f>
        <v>0</v>
      </c>
      <c r="D180" s="67">
        <f>Hardware!$B62</f>
        <v>0</v>
      </c>
      <c r="E180" s="67">
        <f>Hardware!$H77</f>
        <v>0</v>
      </c>
      <c r="F180" s="67">
        <f>Hardware!$B78</f>
        <v>0</v>
      </c>
      <c r="G180" s="67">
        <f>Hardware!$H118</f>
        <v>1150</v>
      </c>
      <c r="H180" s="64">
        <v>0</v>
      </c>
      <c r="I180" s="143">
        <f t="shared" si="18"/>
        <v>1150</v>
      </c>
      <c r="J180" s="222"/>
      <c r="K180" s="139">
        <f>I180/Backend_data!$F$8</f>
        <v>230</v>
      </c>
    </row>
    <row r="181" spans="1:11">
      <c r="A181" s="32" t="str">
        <f>Backend_data!$E$9</f>
        <v>12V</v>
      </c>
      <c r="B181" s="53">
        <f>Hardware!$B17</f>
        <v>0</v>
      </c>
      <c r="C181" s="67">
        <f>Hardware!$H14</f>
        <v>0</v>
      </c>
      <c r="D181" s="67">
        <f>Hardware!$B63</f>
        <v>0</v>
      </c>
      <c r="E181" s="67">
        <f>Hardware!$H78</f>
        <v>0</v>
      </c>
      <c r="F181" s="67">
        <f>Hardware!$B79</f>
        <v>0.3</v>
      </c>
      <c r="G181" s="67">
        <f>Hardware!$H119</f>
        <v>0</v>
      </c>
      <c r="H181" s="64">
        <v>0</v>
      </c>
      <c r="I181" s="143">
        <f t="shared" si="18"/>
        <v>0.3</v>
      </c>
      <c r="J181" s="222"/>
      <c r="K181" s="121">
        <f>I181/Backend_data!$F$9</f>
        <v>2.4999999999999998E-2</v>
      </c>
    </row>
    <row r="182" spans="1:11">
      <c r="A182" s="33" t="str">
        <f>Backend_data!$E$10</f>
        <v>RAW</v>
      </c>
      <c r="B182" s="54">
        <f>Hardware!$B18</f>
        <v>540</v>
      </c>
      <c r="C182" s="68">
        <f>Hardware!$H15</f>
        <v>0</v>
      </c>
      <c r="D182" s="68">
        <f>Hardware!$B64</f>
        <v>0</v>
      </c>
      <c r="E182" s="68">
        <f>Hardware!$H79</f>
        <v>75</v>
      </c>
      <c r="F182" s="68">
        <f>Hardware!$B80</f>
        <v>0</v>
      </c>
      <c r="G182" s="68">
        <f>Hardware!$H120</f>
        <v>0</v>
      </c>
      <c r="H182" s="65">
        <v>0</v>
      </c>
      <c r="I182" s="144">
        <f t="shared" si="18"/>
        <v>615</v>
      </c>
      <c r="J182" s="223"/>
      <c r="K182" s="123">
        <f>I182/Backend_data!$F$10</f>
        <v>51.25</v>
      </c>
    </row>
    <row r="183" spans="1:11">
      <c r="A183" s="228" t="s">
        <v>96</v>
      </c>
      <c r="B183" s="195"/>
      <c r="C183" s="195"/>
      <c r="D183" s="195"/>
      <c r="E183" s="195"/>
      <c r="F183" s="195"/>
      <c r="G183" s="195"/>
      <c r="H183" s="195"/>
      <c r="I183" s="195"/>
      <c r="J183" s="210"/>
      <c r="K183" s="118" t="s">
        <v>97</v>
      </c>
    </row>
    <row r="184" spans="1:11">
      <c r="A184" s="31" t="str">
        <f>Backend_data!$E$5</f>
        <v>3V3 (Ch.1)</v>
      </c>
      <c r="B184" s="58">
        <f>Hardware!$C13</f>
        <v>0</v>
      </c>
      <c r="C184" s="66">
        <f>Hardware!$I10</f>
        <v>0</v>
      </c>
      <c r="D184" s="66">
        <f>Hardware!$C59</f>
        <v>0</v>
      </c>
      <c r="E184" s="66">
        <f>Hardware!$I74</f>
        <v>0</v>
      </c>
      <c r="F184" s="66">
        <f>Hardware!$C75</f>
        <v>0</v>
      </c>
      <c r="G184" s="66">
        <f>Hardware!$I115</f>
        <v>0</v>
      </c>
      <c r="H184" s="63">
        <v>0</v>
      </c>
      <c r="I184" s="142">
        <f>SUM(B184:H184)</f>
        <v>0</v>
      </c>
      <c r="J184" s="220">
        <f>SUM(I184:I189)</f>
        <v>6944.4000000000005</v>
      </c>
      <c r="K184" s="120">
        <f>I184/Backend_data!$F$5</f>
        <v>0</v>
      </c>
    </row>
    <row r="185" spans="1:11">
      <c r="A185" s="32" t="str">
        <f>Backend_data!$E$6</f>
        <v>3V3 (Ch.2)</v>
      </c>
      <c r="B185" s="53">
        <f>Hardware!$C14</f>
        <v>820</v>
      </c>
      <c r="C185" s="67">
        <f>Hardware!$I11</f>
        <v>132</v>
      </c>
      <c r="D185" s="67">
        <f>Hardware!$C60</f>
        <v>1650</v>
      </c>
      <c r="E185" s="67">
        <f>Hardware!$I75</f>
        <v>0</v>
      </c>
      <c r="F185" s="67">
        <f>Hardware!$C76</f>
        <v>0</v>
      </c>
      <c r="G185" s="67">
        <f>Hardware!$I116</f>
        <v>0</v>
      </c>
      <c r="H185" s="64">
        <v>0</v>
      </c>
      <c r="I185" s="143">
        <f t="shared" ref="I185:I189" si="19">SUM(B185:H185)</f>
        <v>2602</v>
      </c>
      <c r="J185" s="221"/>
      <c r="K185" s="139">
        <f>I185/Backend_data!$F$6</f>
        <v>788.4848484848485</v>
      </c>
    </row>
    <row r="186" spans="1:11">
      <c r="A186" s="32" t="str">
        <f>Backend_data!$E$7</f>
        <v>5V0 (Ch.1)</v>
      </c>
      <c r="B186" s="53">
        <f>Hardware!$C15</f>
        <v>150</v>
      </c>
      <c r="C186" s="67">
        <f>Hardware!$I12</f>
        <v>10</v>
      </c>
      <c r="D186" s="67">
        <f>Hardware!$C61</f>
        <v>0</v>
      </c>
      <c r="E186" s="67">
        <f>Hardware!$I76</f>
        <v>0</v>
      </c>
      <c r="F186" s="67">
        <f>Hardware!$C77</f>
        <v>0</v>
      </c>
      <c r="G186" s="67">
        <f>Hardware!$I117</f>
        <v>0</v>
      </c>
      <c r="H186" s="64">
        <v>0</v>
      </c>
      <c r="I186" s="143">
        <f t="shared" si="19"/>
        <v>160</v>
      </c>
      <c r="J186" s="221"/>
      <c r="K186" s="121">
        <f>I186/Backend_data!$F$7</f>
        <v>32</v>
      </c>
    </row>
    <row r="187" spans="1:11">
      <c r="A187" s="32" t="str">
        <f>Backend_data!$E$8</f>
        <v>5V0 (Ch.2)</v>
      </c>
      <c r="B187" s="53">
        <f>Hardware!$C16</f>
        <v>0</v>
      </c>
      <c r="C187" s="67">
        <f>Hardware!$I13</f>
        <v>0</v>
      </c>
      <c r="D187" s="67">
        <f>Hardware!$C62</f>
        <v>0</v>
      </c>
      <c r="E187" s="67">
        <f>Hardware!$I77</f>
        <v>0</v>
      </c>
      <c r="F187" s="67">
        <f>Hardware!$C78</f>
        <v>0</v>
      </c>
      <c r="G187" s="67">
        <f>Hardware!$I118</f>
        <v>3300</v>
      </c>
      <c r="H187" s="64">
        <v>0</v>
      </c>
      <c r="I187" s="143">
        <f t="shared" si="19"/>
        <v>3300</v>
      </c>
      <c r="J187" s="221"/>
      <c r="K187" s="139">
        <f>I187/Backend_data!$F$8</f>
        <v>660</v>
      </c>
    </row>
    <row r="188" spans="1:11">
      <c r="A188" s="32" t="str">
        <f>Backend_data!$E$9</f>
        <v>12V</v>
      </c>
      <c r="B188" s="53">
        <f>Hardware!$C17</f>
        <v>0</v>
      </c>
      <c r="C188" s="67">
        <f>Hardware!$I14</f>
        <v>0</v>
      </c>
      <c r="D188" s="67">
        <f>Hardware!$C63</f>
        <v>0</v>
      </c>
      <c r="E188" s="67">
        <f>Hardware!$I78</f>
        <v>0</v>
      </c>
      <c r="F188" s="67">
        <f>Hardware!$C79</f>
        <v>0.3</v>
      </c>
      <c r="G188" s="67">
        <f>Hardware!$I119</f>
        <v>0</v>
      </c>
      <c r="H188" s="64">
        <v>0</v>
      </c>
      <c r="I188" s="143">
        <f t="shared" si="19"/>
        <v>0.3</v>
      </c>
      <c r="J188" s="221"/>
      <c r="K188" s="121">
        <f>I188/Backend_data!$F$9</f>
        <v>2.4999999999999998E-2</v>
      </c>
    </row>
    <row r="189" spans="1:11">
      <c r="A189" s="33" t="str">
        <f>Backend_data!$E$10</f>
        <v>RAW</v>
      </c>
      <c r="B189" s="54">
        <f>Hardware!$C18</f>
        <v>782.1</v>
      </c>
      <c r="C189" s="68">
        <f>Hardware!$I15</f>
        <v>0</v>
      </c>
      <c r="D189" s="68">
        <f>Hardware!$C64</f>
        <v>0</v>
      </c>
      <c r="E189" s="68">
        <f>Hardware!$I79</f>
        <v>100</v>
      </c>
      <c r="F189" s="68">
        <f>Hardware!$C80</f>
        <v>0</v>
      </c>
      <c r="G189" s="68">
        <f>Hardware!$I120</f>
        <v>0</v>
      </c>
      <c r="H189" s="65">
        <v>0</v>
      </c>
      <c r="I189" s="144">
        <f t="shared" si="19"/>
        <v>882.1</v>
      </c>
      <c r="J189" s="236"/>
      <c r="K189" s="140">
        <f>I189/Backend_data!$F$10</f>
        <v>73.50833333333334</v>
      </c>
    </row>
    <row r="192" spans="1:11">
      <c r="A192" s="235" t="s">
        <v>105</v>
      </c>
      <c r="B192" s="169"/>
      <c r="C192" s="169"/>
      <c r="D192" s="169"/>
      <c r="E192" s="169"/>
      <c r="F192" s="169"/>
      <c r="G192" s="169"/>
      <c r="H192" s="169"/>
      <c r="I192" s="169"/>
      <c r="J192" s="169"/>
      <c r="K192" s="234"/>
    </row>
    <row r="193" spans="1:11">
      <c r="A193" s="215" t="s">
        <v>84</v>
      </c>
      <c r="B193" s="216" t="s">
        <v>85</v>
      </c>
      <c r="C193" s="202"/>
      <c r="D193" s="202"/>
      <c r="E193" s="202"/>
      <c r="F193" s="202"/>
      <c r="G193" s="202"/>
      <c r="H193" s="203"/>
      <c r="I193" s="217" t="s">
        <v>86</v>
      </c>
      <c r="J193" s="219" t="s">
        <v>87</v>
      </c>
      <c r="K193" s="224" t="s">
        <v>88</v>
      </c>
    </row>
    <row r="194" spans="1:11">
      <c r="A194" s="201"/>
      <c r="B194" s="151" t="s">
        <v>21</v>
      </c>
      <c r="C194" s="152" t="s">
        <v>90</v>
      </c>
      <c r="D194" s="152" t="s">
        <v>91</v>
      </c>
      <c r="E194" s="152" t="s">
        <v>61</v>
      </c>
      <c r="F194" s="152" t="s">
        <v>56</v>
      </c>
      <c r="G194" s="153" t="s">
        <v>92</v>
      </c>
      <c r="H194" s="154" t="s">
        <v>93</v>
      </c>
      <c r="I194" s="218"/>
      <c r="J194" s="205"/>
      <c r="K194" s="225"/>
    </row>
    <row r="195" spans="1:11">
      <c r="A195" s="207" t="s">
        <v>26</v>
      </c>
      <c r="B195" s="196"/>
      <c r="C195" s="196"/>
      <c r="D195" s="196"/>
      <c r="E195" s="196"/>
      <c r="F195" s="196"/>
      <c r="G195" s="196"/>
      <c r="H195" s="196"/>
      <c r="I195" s="209"/>
      <c r="J195" s="210"/>
      <c r="K195" s="145" t="s">
        <v>23</v>
      </c>
    </row>
    <row r="196" spans="1:11">
      <c r="A196" s="32" t="str">
        <f>Backend_data!$E$5</f>
        <v>3V3 (Ch.1)</v>
      </c>
      <c r="B196" s="53">
        <f>Hardware!$B13</f>
        <v>0</v>
      </c>
      <c r="C196" s="67">
        <f>Hardware!$H10</f>
        <v>0</v>
      </c>
      <c r="D196" s="67">
        <f>Hardware!$B59</f>
        <v>0</v>
      </c>
      <c r="E196" s="67">
        <f>Hardware!$H74</f>
        <v>0</v>
      </c>
      <c r="F196" s="67">
        <f>Hardware!$B75</f>
        <v>0</v>
      </c>
      <c r="G196" s="67">
        <f>Hardware!$H127</f>
        <v>0</v>
      </c>
      <c r="H196" s="93">
        <f>Hardware!$B117</f>
        <v>0</v>
      </c>
      <c r="I196" s="141">
        <f t="shared" ref="I196:I201" si="20">SUM(B196:H196)</f>
        <v>0</v>
      </c>
      <c r="J196" s="212">
        <f>SUM(I196:I201)</f>
        <v>3957</v>
      </c>
      <c r="K196" s="120">
        <f>I196/Backend_data!$F$5</f>
        <v>0</v>
      </c>
    </row>
    <row r="197" spans="1:11">
      <c r="A197" s="32" t="str">
        <f>Backend_data!$E$6</f>
        <v>3V3 (Ch.2)</v>
      </c>
      <c r="B197" s="53">
        <f>Hardware!$B14</f>
        <v>381</v>
      </c>
      <c r="C197" s="67">
        <f>Hardware!$H11</f>
        <v>115.5</v>
      </c>
      <c r="D197" s="67">
        <f>Hardware!$B60</f>
        <v>1419</v>
      </c>
      <c r="E197" s="67">
        <f>Hardware!$H75</f>
        <v>0</v>
      </c>
      <c r="F197" s="67">
        <f>Hardware!$B76</f>
        <v>0</v>
      </c>
      <c r="G197" s="67">
        <f>Hardware!$H128</f>
        <v>0</v>
      </c>
      <c r="H197" s="93">
        <f>Hardware!$B118</f>
        <v>0</v>
      </c>
      <c r="I197" s="141">
        <f t="shared" si="20"/>
        <v>1915.5</v>
      </c>
      <c r="J197" s="198"/>
      <c r="K197" s="139">
        <f>I197/Backend_data!$F$6</f>
        <v>580.4545454545455</v>
      </c>
    </row>
    <row r="198" spans="1:11">
      <c r="A198" s="32" t="str">
        <f>Backend_data!$E$7</f>
        <v>5V0 (Ch.1)</v>
      </c>
      <c r="B198" s="53">
        <f>Hardware!$B15</f>
        <v>123</v>
      </c>
      <c r="C198" s="67">
        <f>Hardware!$H12</f>
        <v>2.5</v>
      </c>
      <c r="D198" s="67">
        <f>Hardware!$B61</f>
        <v>0</v>
      </c>
      <c r="E198" s="67">
        <f>Hardware!$H76</f>
        <v>0</v>
      </c>
      <c r="F198" s="67">
        <f>Hardware!$B77</f>
        <v>0</v>
      </c>
      <c r="G198" s="67">
        <f>Hardware!$H129</f>
        <v>0</v>
      </c>
      <c r="H198" s="93">
        <f>Hardware!$B119</f>
        <v>0</v>
      </c>
      <c r="I198" s="141">
        <f t="shared" si="20"/>
        <v>125.5</v>
      </c>
      <c r="J198" s="213"/>
      <c r="K198" s="121">
        <f>I198/Backend_data!$F$7</f>
        <v>25.1</v>
      </c>
    </row>
    <row r="199" spans="1:11">
      <c r="A199" s="32" t="str">
        <f>Backend_data!$E$8</f>
        <v>5V0 (Ch.2)</v>
      </c>
      <c r="B199" s="53">
        <f>Hardware!$B16</f>
        <v>0</v>
      </c>
      <c r="C199" s="67">
        <f>Hardware!$H13</f>
        <v>0</v>
      </c>
      <c r="D199" s="67">
        <f>Hardware!$B62</f>
        <v>0</v>
      </c>
      <c r="E199" s="67">
        <f>Hardware!$H77</f>
        <v>0</v>
      </c>
      <c r="F199" s="67">
        <f>Hardware!$B78</f>
        <v>0</v>
      </c>
      <c r="G199" s="67">
        <f>Hardware!$H130</f>
        <v>500</v>
      </c>
      <c r="H199" s="93">
        <f>Hardware!$B120</f>
        <v>260.7</v>
      </c>
      <c r="I199" s="141">
        <f t="shared" si="20"/>
        <v>760.7</v>
      </c>
      <c r="J199" s="213"/>
      <c r="K199" s="139">
        <f>I199/Backend_data!$F$8</f>
        <v>152.14000000000001</v>
      </c>
    </row>
    <row r="200" spans="1:11">
      <c r="A200" s="32" t="str">
        <f>Backend_data!$E$9</f>
        <v>12V</v>
      </c>
      <c r="B200" s="53">
        <f>Hardware!$B17</f>
        <v>0</v>
      </c>
      <c r="C200" s="67">
        <f>Hardware!$H14</f>
        <v>0</v>
      </c>
      <c r="D200" s="67">
        <f>Hardware!$B63</f>
        <v>0</v>
      </c>
      <c r="E200" s="67">
        <f>Hardware!$H78</f>
        <v>0</v>
      </c>
      <c r="F200" s="67">
        <f>Hardware!$B79</f>
        <v>0.3</v>
      </c>
      <c r="G200" s="67">
        <f>Hardware!$H131</f>
        <v>0</v>
      </c>
      <c r="H200" s="93">
        <f>Hardware!$B121</f>
        <v>540</v>
      </c>
      <c r="I200" s="141">
        <f t="shared" si="20"/>
        <v>540.29999999999995</v>
      </c>
      <c r="J200" s="213"/>
      <c r="K200" s="121">
        <f>I200/Backend_data!$F$9</f>
        <v>45.024999999999999</v>
      </c>
    </row>
    <row r="201" spans="1:11">
      <c r="A201" s="32" t="str">
        <f>Backend_data!$E$10</f>
        <v>RAW</v>
      </c>
      <c r="B201" s="53">
        <f>Hardware!$B18</f>
        <v>540</v>
      </c>
      <c r="C201" s="67">
        <f>Hardware!$H15</f>
        <v>0</v>
      </c>
      <c r="D201" s="67">
        <f>Hardware!$B64</f>
        <v>0</v>
      </c>
      <c r="E201" s="67">
        <f>Hardware!$H79</f>
        <v>75</v>
      </c>
      <c r="F201" s="67">
        <f>Hardware!$B80</f>
        <v>0</v>
      </c>
      <c r="G201" s="67">
        <f>Hardware!$H132</f>
        <v>0</v>
      </c>
      <c r="H201" s="93">
        <f>Hardware!$B122</f>
        <v>0</v>
      </c>
      <c r="I201" s="141">
        <f t="shared" si="20"/>
        <v>615</v>
      </c>
      <c r="J201" s="214"/>
      <c r="K201" s="123">
        <f>I201/Backend_data!$F$10</f>
        <v>51.25</v>
      </c>
    </row>
    <row r="202" spans="1:11">
      <c r="A202" s="194" t="s">
        <v>96</v>
      </c>
      <c r="B202" s="208"/>
      <c r="C202" s="208"/>
      <c r="D202" s="208"/>
      <c r="E202" s="208"/>
      <c r="F202" s="208"/>
      <c r="G202" s="208"/>
      <c r="H202" s="208"/>
      <c r="I202" s="196"/>
      <c r="J202" s="197"/>
      <c r="K202" s="118" t="s">
        <v>97</v>
      </c>
    </row>
    <row r="203" spans="1:11">
      <c r="A203" s="32" t="str">
        <f>Backend_data!$E$5</f>
        <v>3V3 (Ch.1)</v>
      </c>
      <c r="B203" s="58">
        <f>Hardware!$C13</f>
        <v>0</v>
      </c>
      <c r="C203" s="66">
        <f>Hardware!$I10</f>
        <v>0</v>
      </c>
      <c r="D203" s="66">
        <f>Hardware!$C59</f>
        <v>0</v>
      </c>
      <c r="E203" s="66">
        <f>Hardware!$I74</f>
        <v>0</v>
      </c>
      <c r="F203" s="66">
        <f>Hardware!$C75</f>
        <v>0</v>
      </c>
      <c r="G203" s="66">
        <f>Hardware!$I127</f>
        <v>0</v>
      </c>
      <c r="H203" s="92">
        <f>Hardware!$C117</f>
        <v>0</v>
      </c>
      <c r="I203" s="75">
        <f t="shared" ref="I203:I208" si="21">SUM(B203:H203)</f>
        <v>0</v>
      </c>
      <c r="J203" s="198">
        <f>SUM(I203:I208)</f>
        <v>7583.7000000000007</v>
      </c>
      <c r="K203" s="120">
        <f>I203/Backend_data!$F$5</f>
        <v>0</v>
      </c>
    </row>
    <row r="204" spans="1:11">
      <c r="A204" s="32" t="str">
        <f>Backend_data!$E$6</f>
        <v>3V3 (Ch.2)</v>
      </c>
      <c r="B204" s="53">
        <f>Hardware!$C14</f>
        <v>820</v>
      </c>
      <c r="C204" s="67">
        <f>Hardware!$I11</f>
        <v>132</v>
      </c>
      <c r="D204" s="67">
        <f>Hardware!$C60</f>
        <v>1650</v>
      </c>
      <c r="E204" s="67">
        <f>Hardware!$I75</f>
        <v>0</v>
      </c>
      <c r="F204" s="67">
        <f>Hardware!$C76</f>
        <v>0</v>
      </c>
      <c r="G204" s="67">
        <f>Hardware!$I128</f>
        <v>0</v>
      </c>
      <c r="H204" s="93">
        <f>Hardware!$C118</f>
        <v>0</v>
      </c>
      <c r="I204" s="75">
        <f t="shared" si="21"/>
        <v>2602</v>
      </c>
      <c r="J204" s="198"/>
      <c r="K204" s="139">
        <f>I204/Backend_data!$F$6</f>
        <v>788.4848484848485</v>
      </c>
    </row>
    <row r="205" spans="1:11">
      <c r="A205" s="32" t="str">
        <f>Backend_data!$E$7</f>
        <v>5V0 (Ch.1)</v>
      </c>
      <c r="B205" s="53">
        <f>Hardware!$C15</f>
        <v>150</v>
      </c>
      <c r="C205" s="67">
        <f>Hardware!$I12</f>
        <v>10</v>
      </c>
      <c r="D205" s="67">
        <f>Hardware!$C61</f>
        <v>0</v>
      </c>
      <c r="E205" s="67">
        <f>Hardware!$I76</f>
        <v>0</v>
      </c>
      <c r="F205" s="67">
        <f>Hardware!$C77</f>
        <v>0</v>
      </c>
      <c r="G205" s="67">
        <f>Hardware!$I129</f>
        <v>0</v>
      </c>
      <c r="H205" s="93">
        <f>Hardware!$C119</f>
        <v>0</v>
      </c>
      <c r="I205" s="75">
        <f t="shared" si="21"/>
        <v>160</v>
      </c>
      <c r="J205" s="198"/>
      <c r="K205" s="121">
        <f>I205/Backend_data!$F$7</f>
        <v>32</v>
      </c>
    </row>
    <row r="206" spans="1:11">
      <c r="A206" s="32" t="str">
        <f>Backend_data!$E$8</f>
        <v>5V0 (Ch.2)</v>
      </c>
      <c r="B206" s="53">
        <f>Hardware!$C16</f>
        <v>0</v>
      </c>
      <c r="C206" s="67">
        <f>Hardware!$I13</f>
        <v>0</v>
      </c>
      <c r="D206" s="67">
        <f>Hardware!$C62</f>
        <v>0</v>
      </c>
      <c r="E206" s="67">
        <f>Hardware!$I77</f>
        <v>0</v>
      </c>
      <c r="F206" s="67">
        <f>Hardware!$C78</f>
        <v>0</v>
      </c>
      <c r="G206" s="67">
        <f>Hardware!$I130</f>
        <v>3000</v>
      </c>
      <c r="H206" s="93">
        <f>Hardware!$C120</f>
        <v>399.3</v>
      </c>
      <c r="I206" s="75">
        <f t="shared" si="21"/>
        <v>3399.3</v>
      </c>
      <c r="J206" s="198"/>
      <c r="K206" s="139">
        <f>I206/Backend_data!$F$8</f>
        <v>679.86</v>
      </c>
    </row>
    <row r="207" spans="1:11">
      <c r="A207" s="32" t="str">
        <f>Backend_data!$E$9</f>
        <v>12V</v>
      </c>
      <c r="B207" s="53">
        <f>Hardware!$C17</f>
        <v>0</v>
      </c>
      <c r="C207" s="67">
        <f>Hardware!$I14</f>
        <v>0</v>
      </c>
      <c r="D207" s="67">
        <f>Hardware!$C63</f>
        <v>0</v>
      </c>
      <c r="E207" s="67">
        <f>Hardware!$I78</f>
        <v>0</v>
      </c>
      <c r="F207" s="67">
        <f>Hardware!$C79</f>
        <v>0.3</v>
      </c>
      <c r="G207" s="67">
        <f>Hardware!$I131</f>
        <v>0</v>
      </c>
      <c r="H207" s="93">
        <f>Hardware!$C121</f>
        <v>540</v>
      </c>
      <c r="I207" s="75">
        <f t="shared" si="21"/>
        <v>540.29999999999995</v>
      </c>
      <c r="J207" s="198"/>
      <c r="K207" s="121">
        <f>I207/Backend_data!$F$9</f>
        <v>45.024999999999999</v>
      </c>
    </row>
    <row r="208" spans="1:11">
      <c r="A208" s="33" t="str">
        <f>Backend_data!$E$10</f>
        <v>RAW</v>
      </c>
      <c r="B208" s="54">
        <f>Hardware!$C18</f>
        <v>782.1</v>
      </c>
      <c r="C208" s="68">
        <f>Hardware!$I15</f>
        <v>0</v>
      </c>
      <c r="D208" s="68">
        <f>Hardware!$C64</f>
        <v>0</v>
      </c>
      <c r="E208" s="68">
        <f>Hardware!$I79</f>
        <v>100</v>
      </c>
      <c r="F208" s="68">
        <f>Hardware!$C80</f>
        <v>0</v>
      </c>
      <c r="G208" s="68">
        <f>Hardware!$I132</f>
        <v>0</v>
      </c>
      <c r="H208" s="94">
        <f>Hardware!$C122</f>
        <v>0</v>
      </c>
      <c r="I208" s="76">
        <f t="shared" si="21"/>
        <v>882.1</v>
      </c>
      <c r="J208" s="199"/>
      <c r="K208" s="140">
        <f>I208/Backend_data!$F$10</f>
        <v>73.50833333333334</v>
      </c>
    </row>
    <row r="211" spans="1:11">
      <c r="A211" s="235" t="s">
        <v>106</v>
      </c>
      <c r="B211" s="169"/>
      <c r="C211" s="169"/>
      <c r="D211" s="169"/>
      <c r="E211" s="169"/>
      <c r="F211" s="169"/>
      <c r="G211" s="169"/>
      <c r="H211" s="169"/>
      <c r="I211" s="169"/>
      <c r="J211" s="169"/>
      <c r="K211" s="234"/>
    </row>
    <row r="212" spans="1:11">
      <c r="A212" s="215" t="s">
        <v>84</v>
      </c>
      <c r="B212" s="216" t="s">
        <v>85</v>
      </c>
      <c r="C212" s="202"/>
      <c r="D212" s="202"/>
      <c r="E212" s="202"/>
      <c r="F212" s="202"/>
      <c r="G212" s="202"/>
      <c r="H212" s="203"/>
      <c r="I212" s="217" t="s">
        <v>86</v>
      </c>
      <c r="J212" s="219" t="s">
        <v>87</v>
      </c>
      <c r="K212" s="224" t="s">
        <v>88</v>
      </c>
    </row>
    <row r="213" spans="1:11">
      <c r="A213" s="201"/>
      <c r="B213" s="151" t="s">
        <v>21</v>
      </c>
      <c r="C213" s="152" t="s">
        <v>90</v>
      </c>
      <c r="D213" s="152" t="s">
        <v>91</v>
      </c>
      <c r="E213" s="152" t="s">
        <v>61</v>
      </c>
      <c r="F213" s="152" t="s">
        <v>56</v>
      </c>
      <c r="G213" s="153" t="s">
        <v>92</v>
      </c>
      <c r="H213" s="154" t="s">
        <v>93</v>
      </c>
      <c r="I213" s="218"/>
      <c r="J213" s="205"/>
      <c r="K213" s="225"/>
    </row>
    <row r="214" spans="1:11">
      <c r="A214" s="207" t="s">
        <v>26</v>
      </c>
      <c r="B214" s="196"/>
      <c r="C214" s="196"/>
      <c r="D214" s="196"/>
      <c r="E214" s="196"/>
      <c r="F214" s="196"/>
      <c r="G214" s="196"/>
      <c r="H214" s="196"/>
      <c r="I214" s="209"/>
      <c r="J214" s="210"/>
      <c r="K214" s="145" t="s">
        <v>23</v>
      </c>
    </row>
    <row r="215" spans="1:11">
      <c r="A215" s="32" t="str">
        <f>Backend_data!$E$5</f>
        <v>3V3 (Ch.1)</v>
      </c>
      <c r="B215" s="53">
        <f>Hardware!$B13</f>
        <v>0</v>
      </c>
      <c r="C215" s="67">
        <f>Hardware!$H10</f>
        <v>0</v>
      </c>
      <c r="D215" s="67">
        <f>Hardware!$B59</f>
        <v>0</v>
      </c>
      <c r="E215" s="67">
        <f>Hardware!$H74</f>
        <v>0</v>
      </c>
      <c r="F215" s="67">
        <f>Hardware!$B75</f>
        <v>0</v>
      </c>
      <c r="G215" s="67">
        <f>Hardware!$H127</f>
        <v>0</v>
      </c>
      <c r="H215" s="93">
        <f>Hardware!$B130</f>
        <v>0</v>
      </c>
      <c r="I215" s="141">
        <f t="shared" ref="I215:I220" si="22">SUM(B215:H215)</f>
        <v>0</v>
      </c>
      <c r="J215" s="211">
        <f>SUM(I215:I220)</f>
        <v>3413.7000000000003</v>
      </c>
      <c r="K215" s="120">
        <f>I215/Backend_data!$F$5</f>
        <v>0</v>
      </c>
    </row>
    <row r="216" spans="1:11">
      <c r="A216" s="32" t="str">
        <f>Backend_data!$E$6</f>
        <v>3V3 (Ch.2)</v>
      </c>
      <c r="B216" s="53">
        <f>Hardware!$B14</f>
        <v>381</v>
      </c>
      <c r="C216" s="67">
        <f>Hardware!$H11</f>
        <v>115.5</v>
      </c>
      <c r="D216" s="67">
        <f>Hardware!$B60</f>
        <v>1419</v>
      </c>
      <c r="E216" s="67">
        <f>Hardware!$H75</f>
        <v>0</v>
      </c>
      <c r="F216" s="67">
        <f>Hardware!$B76</f>
        <v>0</v>
      </c>
      <c r="G216" s="67">
        <f>Hardware!$H128</f>
        <v>0</v>
      </c>
      <c r="H216" s="93">
        <f>Hardware!$B131</f>
        <v>0</v>
      </c>
      <c r="I216" s="141">
        <f t="shared" si="22"/>
        <v>1915.5</v>
      </c>
      <c r="J216" s="191"/>
      <c r="K216" s="139">
        <f>I216/Backend_data!$F$6</f>
        <v>580.4545454545455</v>
      </c>
    </row>
    <row r="217" spans="1:11">
      <c r="A217" s="32" t="str">
        <f>Backend_data!$E$7</f>
        <v>5V0 (Ch.1)</v>
      </c>
      <c r="B217" s="53">
        <f>Hardware!$B15</f>
        <v>123</v>
      </c>
      <c r="C217" s="67">
        <f>Hardware!$H12</f>
        <v>2.5</v>
      </c>
      <c r="D217" s="67">
        <f>Hardware!$B61</f>
        <v>0</v>
      </c>
      <c r="E217" s="67">
        <f>Hardware!$H76</f>
        <v>0</v>
      </c>
      <c r="F217" s="67">
        <f>Hardware!$B77</f>
        <v>0</v>
      </c>
      <c r="G217" s="67">
        <f>Hardware!$H129</f>
        <v>0</v>
      </c>
      <c r="H217" s="93">
        <f>Hardware!$B132</f>
        <v>0</v>
      </c>
      <c r="I217" s="141">
        <f t="shared" si="22"/>
        <v>125.5</v>
      </c>
      <c r="J217" s="192"/>
      <c r="K217" s="121">
        <f>I217/Backend_data!$F$7</f>
        <v>25.1</v>
      </c>
    </row>
    <row r="218" spans="1:11">
      <c r="A218" s="32" t="str">
        <f>Backend_data!$E$8</f>
        <v>5V0 (Ch.2)</v>
      </c>
      <c r="B218" s="53">
        <f>Hardware!$B16</f>
        <v>0</v>
      </c>
      <c r="C218" s="67">
        <f>Hardware!$H13</f>
        <v>0</v>
      </c>
      <c r="D218" s="67">
        <f>Hardware!$B62</f>
        <v>0</v>
      </c>
      <c r="E218" s="67">
        <f>Hardware!$H77</f>
        <v>0</v>
      </c>
      <c r="F218" s="67">
        <f>Hardware!$B78</f>
        <v>0</v>
      </c>
      <c r="G218" s="67">
        <f>Hardware!$H130</f>
        <v>500</v>
      </c>
      <c r="H218" s="93">
        <f>Hardware!$B133</f>
        <v>257.39999999999998</v>
      </c>
      <c r="I218" s="141">
        <f t="shared" si="22"/>
        <v>757.4</v>
      </c>
      <c r="J218" s="192"/>
      <c r="K218" s="139">
        <f>I218/Backend_data!$F$8</f>
        <v>151.47999999999999</v>
      </c>
    </row>
    <row r="219" spans="1:11">
      <c r="A219" s="32" t="str">
        <f>Backend_data!$E$9</f>
        <v>12V</v>
      </c>
      <c r="B219" s="53">
        <f>Hardware!$B17</f>
        <v>0</v>
      </c>
      <c r="C219" s="67">
        <f>Hardware!$H14</f>
        <v>0</v>
      </c>
      <c r="D219" s="67">
        <f>Hardware!$B63</f>
        <v>0</v>
      </c>
      <c r="E219" s="67">
        <f>Hardware!$H78</f>
        <v>0</v>
      </c>
      <c r="F219" s="67">
        <f>Hardware!$B79</f>
        <v>0.3</v>
      </c>
      <c r="G219" s="67">
        <f>Hardware!$H131</f>
        <v>0</v>
      </c>
      <c r="H219" s="93">
        <f>Hardware!$B134</f>
        <v>0</v>
      </c>
      <c r="I219" s="141">
        <f t="shared" si="22"/>
        <v>0.3</v>
      </c>
      <c r="J219" s="192"/>
      <c r="K219" s="121">
        <f>I219/Backend_data!$F$9</f>
        <v>2.4999999999999998E-2</v>
      </c>
    </row>
    <row r="220" spans="1:11">
      <c r="A220" s="32" t="str">
        <f>Backend_data!$E$10</f>
        <v>RAW</v>
      </c>
      <c r="B220" s="53">
        <f>Hardware!$B18</f>
        <v>540</v>
      </c>
      <c r="C220" s="67">
        <f>Hardware!$H15</f>
        <v>0</v>
      </c>
      <c r="D220" s="67">
        <f>Hardware!$B64</f>
        <v>0</v>
      </c>
      <c r="E220" s="67">
        <f>Hardware!$H79</f>
        <v>75</v>
      </c>
      <c r="F220" s="67">
        <f>Hardware!$B80</f>
        <v>0</v>
      </c>
      <c r="G220" s="67">
        <f>Hardware!$H132</f>
        <v>0</v>
      </c>
      <c r="H220" s="93">
        <f>Hardware!$B135</f>
        <v>0</v>
      </c>
      <c r="I220" s="141">
        <f t="shared" si="22"/>
        <v>615</v>
      </c>
      <c r="J220" s="193"/>
      <c r="K220" s="123">
        <f>I220/Backend_data!$F$10</f>
        <v>51.25</v>
      </c>
    </row>
    <row r="221" spans="1:11">
      <c r="A221" s="194" t="s">
        <v>96</v>
      </c>
      <c r="B221" s="208"/>
      <c r="C221" s="208"/>
      <c r="D221" s="208"/>
      <c r="E221" s="208"/>
      <c r="F221" s="208"/>
      <c r="G221" s="208"/>
      <c r="H221" s="208"/>
      <c r="I221" s="196"/>
      <c r="J221" s="197"/>
      <c r="K221" s="118" t="s">
        <v>97</v>
      </c>
    </row>
    <row r="222" spans="1:11">
      <c r="A222" s="32" t="str">
        <f>Backend_data!$E$5</f>
        <v>3V3 (Ch.1)</v>
      </c>
      <c r="B222" s="58">
        <f>Hardware!$C13</f>
        <v>0</v>
      </c>
      <c r="C222" s="66">
        <f>Hardware!$I10</f>
        <v>0</v>
      </c>
      <c r="D222" s="66">
        <f>Hardware!$C59</f>
        <v>0</v>
      </c>
      <c r="E222" s="66">
        <f>Hardware!$I74</f>
        <v>0</v>
      </c>
      <c r="F222" s="66">
        <f>Hardware!$C75</f>
        <v>0</v>
      </c>
      <c r="G222" s="66">
        <f>Hardware!$I127</f>
        <v>0</v>
      </c>
      <c r="H222" s="92">
        <f>Hardware!$C130</f>
        <v>0</v>
      </c>
      <c r="I222" s="75">
        <f t="shared" ref="I222:I227" si="23">SUM(B222:H222)</f>
        <v>0</v>
      </c>
      <c r="J222" s="198">
        <f>SUM(I222:I227)</f>
        <v>7040.4000000000005</v>
      </c>
      <c r="K222" s="120">
        <f>I222/Backend_data!$F$5</f>
        <v>0</v>
      </c>
    </row>
    <row r="223" spans="1:11">
      <c r="A223" s="32" t="str">
        <f>Backend_data!$E$6</f>
        <v>3V3 (Ch.2)</v>
      </c>
      <c r="B223" s="53">
        <f>Hardware!$C14</f>
        <v>820</v>
      </c>
      <c r="C223" s="67">
        <f>Hardware!$I11</f>
        <v>132</v>
      </c>
      <c r="D223" s="67">
        <f>Hardware!$C60</f>
        <v>1650</v>
      </c>
      <c r="E223" s="67">
        <f>Hardware!$I75</f>
        <v>0</v>
      </c>
      <c r="F223" s="67">
        <f>Hardware!$C76</f>
        <v>0</v>
      </c>
      <c r="G223" s="67">
        <f>Hardware!$I128</f>
        <v>0</v>
      </c>
      <c r="H223" s="93">
        <f>Hardware!$C131</f>
        <v>0</v>
      </c>
      <c r="I223" s="75">
        <f t="shared" si="23"/>
        <v>2602</v>
      </c>
      <c r="J223" s="198"/>
      <c r="K223" s="139">
        <f>I223/Backend_data!$F$6</f>
        <v>788.4848484848485</v>
      </c>
    </row>
    <row r="224" spans="1:11">
      <c r="A224" s="32" t="str">
        <f>Backend_data!$E$7</f>
        <v>5V0 (Ch.1)</v>
      </c>
      <c r="B224" s="53">
        <f>Hardware!$C15</f>
        <v>150</v>
      </c>
      <c r="C224" s="67">
        <f>Hardware!$I12</f>
        <v>10</v>
      </c>
      <c r="D224" s="67">
        <f>Hardware!$C61</f>
        <v>0</v>
      </c>
      <c r="E224" s="67">
        <f>Hardware!$I76</f>
        <v>0</v>
      </c>
      <c r="F224" s="67">
        <f>Hardware!$C77</f>
        <v>0</v>
      </c>
      <c r="G224" s="67">
        <f>Hardware!$I129</f>
        <v>0</v>
      </c>
      <c r="H224" s="93">
        <f>Hardware!$C132</f>
        <v>0</v>
      </c>
      <c r="I224" s="75">
        <f t="shared" si="23"/>
        <v>160</v>
      </c>
      <c r="J224" s="198"/>
      <c r="K224" s="121">
        <f>I224/Backend_data!$F$7</f>
        <v>32</v>
      </c>
    </row>
    <row r="225" spans="1:11">
      <c r="A225" s="32" t="str">
        <f>Backend_data!$E$8</f>
        <v>5V0 (Ch.2)</v>
      </c>
      <c r="B225" s="53">
        <f>Hardware!$C16</f>
        <v>0</v>
      </c>
      <c r="C225" s="67">
        <f>Hardware!$I13</f>
        <v>0</v>
      </c>
      <c r="D225" s="67">
        <f>Hardware!$C62</f>
        <v>0</v>
      </c>
      <c r="E225" s="67">
        <f>Hardware!$I77</f>
        <v>0</v>
      </c>
      <c r="F225" s="67">
        <f>Hardware!$C78</f>
        <v>0</v>
      </c>
      <c r="G225" s="67">
        <f>Hardware!$I130</f>
        <v>3000</v>
      </c>
      <c r="H225" s="93">
        <f>Hardware!$C133</f>
        <v>396</v>
      </c>
      <c r="I225" s="75">
        <f t="shared" si="23"/>
        <v>3396</v>
      </c>
      <c r="J225" s="198"/>
      <c r="K225" s="139">
        <f>I225/Backend_data!$F$8</f>
        <v>679.2</v>
      </c>
    </row>
    <row r="226" spans="1:11">
      <c r="A226" s="32" t="str">
        <f>Backend_data!$E$9</f>
        <v>12V</v>
      </c>
      <c r="B226" s="53">
        <f>Hardware!$C17</f>
        <v>0</v>
      </c>
      <c r="C226" s="67">
        <f>Hardware!$I14</f>
        <v>0</v>
      </c>
      <c r="D226" s="67">
        <f>Hardware!$C63</f>
        <v>0</v>
      </c>
      <c r="E226" s="67">
        <f>Hardware!$I78</f>
        <v>0</v>
      </c>
      <c r="F226" s="67">
        <f>Hardware!$C79</f>
        <v>0.3</v>
      </c>
      <c r="G226" s="67">
        <f>Hardware!$I131</f>
        <v>0</v>
      </c>
      <c r="H226" s="93">
        <f>Hardware!$C134</f>
        <v>0</v>
      </c>
      <c r="I226" s="75">
        <f t="shared" si="23"/>
        <v>0.3</v>
      </c>
      <c r="J226" s="198"/>
      <c r="K226" s="121">
        <f>I226/Backend_data!$F$9</f>
        <v>2.4999999999999998E-2</v>
      </c>
    </row>
    <row r="227" spans="1:11">
      <c r="A227" s="33" t="str">
        <f>Backend_data!$E$10</f>
        <v>RAW</v>
      </c>
      <c r="B227" s="54">
        <f>Hardware!$C18</f>
        <v>782.1</v>
      </c>
      <c r="C227" s="68">
        <f>Hardware!$I15</f>
        <v>0</v>
      </c>
      <c r="D227" s="68">
        <f>Hardware!$C64</f>
        <v>0</v>
      </c>
      <c r="E227" s="68">
        <f>Hardware!$I79</f>
        <v>100</v>
      </c>
      <c r="F227" s="68">
        <f>Hardware!$C80</f>
        <v>0</v>
      </c>
      <c r="G227" s="68">
        <f>Hardware!$I132</f>
        <v>0</v>
      </c>
      <c r="H227" s="94">
        <f>Hardware!$C135</f>
        <v>0</v>
      </c>
      <c r="I227" s="76">
        <f t="shared" si="23"/>
        <v>882.1</v>
      </c>
      <c r="J227" s="199"/>
      <c r="K227" s="140">
        <f>I227/Backend_data!$F$10</f>
        <v>73.50833333333334</v>
      </c>
    </row>
    <row r="230" spans="1:11">
      <c r="A230" s="235" t="s">
        <v>107</v>
      </c>
      <c r="B230" s="169"/>
      <c r="C230" s="169"/>
      <c r="D230" s="169"/>
      <c r="E230" s="169"/>
      <c r="F230" s="169"/>
      <c r="G230" s="169"/>
      <c r="H230" s="169"/>
      <c r="I230" s="169"/>
      <c r="J230" s="169"/>
      <c r="K230" s="234"/>
    </row>
    <row r="231" spans="1:11">
      <c r="A231" s="200" t="s">
        <v>84</v>
      </c>
      <c r="B231" s="202" t="s">
        <v>85</v>
      </c>
      <c r="C231" s="202"/>
      <c r="D231" s="202"/>
      <c r="E231" s="202"/>
      <c r="F231" s="202"/>
      <c r="G231" s="202"/>
      <c r="H231" s="203"/>
      <c r="I231" s="204" t="s">
        <v>86</v>
      </c>
      <c r="J231" s="204" t="s">
        <v>87</v>
      </c>
      <c r="K231" s="224" t="s">
        <v>88</v>
      </c>
    </row>
    <row r="232" spans="1:11">
      <c r="A232" s="201"/>
      <c r="B232" s="151" t="s">
        <v>21</v>
      </c>
      <c r="C232" s="152" t="s">
        <v>90</v>
      </c>
      <c r="D232" s="152" t="s">
        <v>91</v>
      </c>
      <c r="E232" s="152" t="s">
        <v>61</v>
      </c>
      <c r="F232" s="152" t="s">
        <v>56</v>
      </c>
      <c r="G232" s="153" t="s">
        <v>92</v>
      </c>
      <c r="H232" s="154" t="s">
        <v>93</v>
      </c>
      <c r="I232" s="205"/>
      <c r="J232" s="206"/>
      <c r="K232" s="225"/>
    </row>
    <row r="233" spans="1:11">
      <c r="A233" s="207" t="s">
        <v>26</v>
      </c>
      <c r="B233" s="208"/>
      <c r="C233" s="208"/>
      <c r="D233" s="208"/>
      <c r="E233" s="208"/>
      <c r="F233" s="208"/>
      <c r="G233" s="208"/>
      <c r="H233" s="208"/>
      <c r="I233" s="209"/>
      <c r="J233" s="197"/>
      <c r="K233" s="145" t="s">
        <v>23</v>
      </c>
    </row>
    <row r="234" spans="1:11">
      <c r="A234" s="32" t="str">
        <f>Backend_data!$E$5</f>
        <v>3V3 (Ch.1)</v>
      </c>
      <c r="B234" s="58">
        <f>Hardware!$B13</f>
        <v>0</v>
      </c>
      <c r="C234" s="66">
        <f>Hardware!$H10</f>
        <v>0</v>
      </c>
      <c r="D234" s="66">
        <f>Hardware!$B59</f>
        <v>0</v>
      </c>
      <c r="E234" s="66">
        <f>Hardware!$H74</f>
        <v>0</v>
      </c>
      <c r="F234" s="66">
        <f>Hardware!$B75</f>
        <v>0</v>
      </c>
      <c r="G234" s="66">
        <f>Hardware!$H103</f>
        <v>0</v>
      </c>
      <c r="H234" s="92">
        <f>Hardware!$B104</f>
        <v>0</v>
      </c>
      <c r="I234" s="141">
        <f t="shared" ref="I234:I239" si="24">SUM(B234:H234)</f>
        <v>0</v>
      </c>
      <c r="J234" s="191">
        <f>SUM(I234:I239)</f>
        <v>2963.7000000000003</v>
      </c>
      <c r="K234" s="120">
        <f>I234/Backend_data!$F$5</f>
        <v>0</v>
      </c>
    </row>
    <row r="235" spans="1:11">
      <c r="A235" s="32" t="str">
        <f>Backend_data!$E$6</f>
        <v>3V3 (Ch.2)</v>
      </c>
      <c r="B235" s="53">
        <f>Hardware!$B14</f>
        <v>381</v>
      </c>
      <c r="C235" s="67">
        <f>Hardware!$H11</f>
        <v>115.5</v>
      </c>
      <c r="D235" s="67">
        <f>Hardware!$B60</f>
        <v>1419</v>
      </c>
      <c r="E235" s="67">
        <f>Hardware!$H75</f>
        <v>0</v>
      </c>
      <c r="F235" s="67">
        <f>Hardware!$B76</f>
        <v>0</v>
      </c>
      <c r="G235" s="67">
        <f>Hardware!$H104</f>
        <v>0</v>
      </c>
      <c r="H235" s="93">
        <f>Hardware!$B105</f>
        <v>0</v>
      </c>
      <c r="I235" s="141">
        <f t="shared" si="24"/>
        <v>1915.5</v>
      </c>
      <c r="J235" s="191"/>
      <c r="K235" s="139">
        <f>I235/Backend_data!$F$6</f>
        <v>580.4545454545455</v>
      </c>
    </row>
    <row r="236" spans="1:11">
      <c r="A236" s="32" t="str">
        <f>Backend_data!$E$7</f>
        <v>5V0 (Ch.1)</v>
      </c>
      <c r="B236" s="53">
        <f>Hardware!$B15</f>
        <v>123</v>
      </c>
      <c r="C236" s="67">
        <f>Hardware!$H12</f>
        <v>2.5</v>
      </c>
      <c r="D236" s="67">
        <f>Hardware!$B61</f>
        <v>0</v>
      </c>
      <c r="E236" s="67">
        <f>Hardware!$H76</f>
        <v>0</v>
      </c>
      <c r="F236" s="67">
        <f>Hardware!$B77</f>
        <v>0</v>
      </c>
      <c r="G236" s="67">
        <f>Hardware!$H105</f>
        <v>0</v>
      </c>
      <c r="H236" s="93">
        <f>Hardware!$B106</f>
        <v>0</v>
      </c>
      <c r="I236" s="141">
        <f t="shared" si="24"/>
        <v>125.5</v>
      </c>
      <c r="J236" s="192"/>
      <c r="K236" s="121">
        <f>I236/Backend_data!$F$7</f>
        <v>25.1</v>
      </c>
    </row>
    <row r="237" spans="1:11">
      <c r="A237" s="32" t="str">
        <f>Backend_data!$E$8</f>
        <v>5V0 (Ch.2)</v>
      </c>
      <c r="B237" s="53">
        <f>Hardware!$B16</f>
        <v>0</v>
      </c>
      <c r="C237" s="67">
        <f>Hardware!$H13</f>
        <v>0</v>
      </c>
      <c r="D237" s="67">
        <f>Hardware!$B62</f>
        <v>0</v>
      </c>
      <c r="E237" s="67">
        <f>Hardware!$H77</f>
        <v>0</v>
      </c>
      <c r="F237" s="67">
        <f>Hardware!$B78</f>
        <v>0</v>
      </c>
      <c r="G237" s="67">
        <f>Hardware!$H106</f>
        <v>50</v>
      </c>
      <c r="H237" s="93">
        <f>Hardware!$B107</f>
        <v>257.39999999999998</v>
      </c>
      <c r="I237" s="141">
        <f t="shared" si="24"/>
        <v>307.39999999999998</v>
      </c>
      <c r="J237" s="192"/>
      <c r="K237" s="139">
        <f>I237/Backend_data!$F$8</f>
        <v>61.48</v>
      </c>
    </row>
    <row r="238" spans="1:11">
      <c r="A238" s="32" t="str">
        <f>Backend_data!$E$9</f>
        <v>12V</v>
      </c>
      <c r="B238" s="53">
        <f>Hardware!$B17</f>
        <v>0</v>
      </c>
      <c r="C238" s="67">
        <f>Hardware!$H14</f>
        <v>0</v>
      </c>
      <c r="D238" s="67">
        <f>Hardware!$B63</f>
        <v>0</v>
      </c>
      <c r="E238" s="67">
        <f>Hardware!$H78</f>
        <v>0</v>
      </c>
      <c r="F238" s="67">
        <f>Hardware!$B79</f>
        <v>0.3</v>
      </c>
      <c r="G238" s="67">
        <f>Hardware!$H107</f>
        <v>0</v>
      </c>
      <c r="H238" s="93">
        <f>Hardware!$B108</f>
        <v>0</v>
      </c>
      <c r="I238" s="141">
        <f t="shared" si="24"/>
        <v>0.3</v>
      </c>
      <c r="J238" s="192"/>
      <c r="K238" s="121">
        <f>I238/Backend_data!$F$9</f>
        <v>2.4999999999999998E-2</v>
      </c>
    </row>
    <row r="239" spans="1:11">
      <c r="A239" s="32" t="str">
        <f>Backend_data!$E$10</f>
        <v>RAW</v>
      </c>
      <c r="B239" s="54">
        <f>Hardware!$B18</f>
        <v>540</v>
      </c>
      <c r="C239" s="68">
        <f>Hardware!$H15</f>
        <v>0</v>
      </c>
      <c r="D239" s="68">
        <f>Hardware!$B64</f>
        <v>0</v>
      </c>
      <c r="E239" s="68">
        <f>Hardware!$H79</f>
        <v>75</v>
      </c>
      <c r="F239" s="68">
        <f>Hardware!$B80</f>
        <v>0</v>
      </c>
      <c r="G239" s="68">
        <f>Hardware!$H108</f>
        <v>0</v>
      </c>
      <c r="H239" s="94">
        <f>Hardware!$B109</f>
        <v>0</v>
      </c>
      <c r="I239" s="141">
        <f t="shared" si="24"/>
        <v>615</v>
      </c>
      <c r="J239" s="193"/>
      <c r="K239" s="123">
        <f>I239/Backend_data!$F$10</f>
        <v>51.25</v>
      </c>
    </row>
    <row r="240" spans="1:11">
      <c r="A240" s="194" t="s">
        <v>96</v>
      </c>
      <c r="B240" s="195"/>
      <c r="C240" s="195"/>
      <c r="D240" s="195"/>
      <c r="E240" s="195"/>
      <c r="F240" s="195"/>
      <c r="G240" s="195"/>
      <c r="H240" s="195"/>
      <c r="I240" s="196"/>
      <c r="J240" s="197"/>
      <c r="K240" s="118" t="s">
        <v>97</v>
      </c>
    </row>
    <row r="241" spans="1:11">
      <c r="A241" s="32" t="str">
        <f>Backend_data!$E$5</f>
        <v>3V3 (Ch.1)</v>
      </c>
      <c r="B241" s="58">
        <f>Hardware!$C13</f>
        <v>0</v>
      </c>
      <c r="C241" s="66">
        <f>Hardware!$I10</f>
        <v>0</v>
      </c>
      <c r="D241" s="66">
        <f>Hardware!$C59</f>
        <v>0</v>
      </c>
      <c r="E241" s="66">
        <f>Hardware!$I74</f>
        <v>0</v>
      </c>
      <c r="F241" s="66">
        <f>Hardware!$C75</f>
        <v>0</v>
      </c>
      <c r="G241" s="66">
        <f>Hardware!$I103</f>
        <v>0</v>
      </c>
      <c r="H241" s="92">
        <f>Hardware!$C104</f>
        <v>0</v>
      </c>
      <c r="I241" s="75">
        <f t="shared" ref="I241:I246" si="25">SUM(B241:H241)</f>
        <v>0</v>
      </c>
      <c r="J241" s="198">
        <f>SUM(I241:I246)</f>
        <v>4140.4000000000005</v>
      </c>
      <c r="K241" s="120">
        <f>I241/Backend_data!$F$5</f>
        <v>0</v>
      </c>
    </row>
    <row r="242" spans="1:11">
      <c r="A242" s="32" t="str">
        <f>Backend_data!$E$6</f>
        <v>3V3 (Ch.2)</v>
      </c>
      <c r="B242" s="53">
        <f>Hardware!$C14</f>
        <v>820</v>
      </c>
      <c r="C242" s="67">
        <f>Hardware!$I11</f>
        <v>132</v>
      </c>
      <c r="D242" s="67">
        <f>Hardware!$C60</f>
        <v>1650</v>
      </c>
      <c r="E242" s="67">
        <f>Hardware!$I75</f>
        <v>0</v>
      </c>
      <c r="F242" s="67">
        <f>Hardware!$C76</f>
        <v>0</v>
      </c>
      <c r="G242" s="67">
        <f>Hardware!$I104</f>
        <v>0</v>
      </c>
      <c r="H242" s="93">
        <f>Hardware!$C105</f>
        <v>0</v>
      </c>
      <c r="I242" s="75">
        <f t="shared" si="25"/>
        <v>2602</v>
      </c>
      <c r="J242" s="198"/>
      <c r="K242" s="139">
        <f>I242/Backend_data!$F$6</f>
        <v>788.4848484848485</v>
      </c>
    </row>
    <row r="243" spans="1:11">
      <c r="A243" s="32" t="str">
        <f>Backend_data!$E$7</f>
        <v>5V0 (Ch.1)</v>
      </c>
      <c r="B243" s="53">
        <f>Hardware!$C15</f>
        <v>150</v>
      </c>
      <c r="C243" s="67">
        <f>Hardware!$I12</f>
        <v>10</v>
      </c>
      <c r="D243" s="67">
        <f>Hardware!$C61</f>
        <v>0</v>
      </c>
      <c r="E243" s="67">
        <f>Hardware!$I76</f>
        <v>0</v>
      </c>
      <c r="F243" s="67">
        <f>Hardware!$C77</f>
        <v>0</v>
      </c>
      <c r="G243" s="67">
        <f>Hardware!$I105</f>
        <v>0</v>
      </c>
      <c r="H243" s="93">
        <f>Hardware!$C106</f>
        <v>0</v>
      </c>
      <c r="I243" s="75">
        <f t="shared" si="25"/>
        <v>160</v>
      </c>
      <c r="J243" s="198"/>
      <c r="K243" s="121">
        <f>I243/Backend_data!$F$7</f>
        <v>32</v>
      </c>
    </row>
    <row r="244" spans="1:11">
      <c r="A244" s="32" t="str">
        <f>Backend_data!$E$8</f>
        <v>5V0 (Ch.2)</v>
      </c>
      <c r="B244" s="53">
        <f>Hardware!$C16</f>
        <v>0</v>
      </c>
      <c r="C244" s="67">
        <f>Hardware!$I13</f>
        <v>0</v>
      </c>
      <c r="D244" s="67">
        <f>Hardware!$C62</f>
        <v>0</v>
      </c>
      <c r="E244" s="67">
        <f>Hardware!$I77</f>
        <v>0</v>
      </c>
      <c r="F244" s="67">
        <f>Hardware!$C78</f>
        <v>0</v>
      </c>
      <c r="G244" s="67">
        <f>Hardware!$I106</f>
        <v>100</v>
      </c>
      <c r="H244" s="93">
        <f>Hardware!$C107</f>
        <v>396</v>
      </c>
      <c r="I244" s="75">
        <f t="shared" si="25"/>
        <v>496</v>
      </c>
      <c r="J244" s="198"/>
      <c r="K244" s="139">
        <f>I244/Backend_data!$F$8</f>
        <v>99.2</v>
      </c>
    </row>
    <row r="245" spans="1:11">
      <c r="A245" s="32" t="str">
        <f>Backend_data!$E$9</f>
        <v>12V</v>
      </c>
      <c r="B245" s="53">
        <f>Hardware!$C17</f>
        <v>0</v>
      </c>
      <c r="C245" s="67">
        <f>Hardware!$I14</f>
        <v>0</v>
      </c>
      <c r="D245" s="67">
        <f>Hardware!$C63</f>
        <v>0</v>
      </c>
      <c r="E245" s="67">
        <f>Hardware!$I78</f>
        <v>0</v>
      </c>
      <c r="F245" s="67">
        <f>Hardware!$C79</f>
        <v>0.3</v>
      </c>
      <c r="G245" s="67">
        <f>Hardware!$I107</f>
        <v>0</v>
      </c>
      <c r="H245" s="93">
        <f>Hardware!$C108</f>
        <v>0</v>
      </c>
      <c r="I245" s="75">
        <f t="shared" si="25"/>
        <v>0.3</v>
      </c>
      <c r="J245" s="198"/>
      <c r="K245" s="121">
        <f>I245/Backend_data!$F$9</f>
        <v>2.4999999999999998E-2</v>
      </c>
    </row>
    <row r="246" spans="1:11">
      <c r="A246" s="33" t="str">
        <f>Backend_data!$E$10</f>
        <v>RAW</v>
      </c>
      <c r="B246" s="54">
        <f>Hardware!$C18</f>
        <v>782.1</v>
      </c>
      <c r="C246" s="68">
        <f>Hardware!$I15</f>
        <v>0</v>
      </c>
      <c r="D246" s="68">
        <f>Hardware!$C64</f>
        <v>0</v>
      </c>
      <c r="E246" s="68">
        <f>Hardware!$I79</f>
        <v>100</v>
      </c>
      <c r="F246" s="68">
        <f>Hardware!$C80</f>
        <v>0</v>
      </c>
      <c r="G246" s="68">
        <f>Hardware!$I108</f>
        <v>0</v>
      </c>
      <c r="H246" s="94">
        <f>Hardware!$C109</f>
        <v>0</v>
      </c>
      <c r="I246" s="76">
        <f t="shared" si="25"/>
        <v>882.1</v>
      </c>
      <c r="J246" s="199"/>
      <c r="K246" s="140">
        <f>I246/Backend_data!$F$10</f>
        <v>73.50833333333334</v>
      </c>
    </row>
  </sheetData>
  <sheetProtection sheet="1" objects="1" scenarios="1"/>
  <mergeCells count="130">
    <mergeCell ref="K41:K42"/>
    <mergeCell ref="K22:K23"/>
    <mergeCell ref="K3:K4"/>
    <mergeCell ref="A2:K2"/>
    <mergeCell ref="A21:K21"/>
    <mergeCell ref="A40:K40"/>
    <mergeCell ref="A59:K59"/>
    <mergeCell ref="A78:K78"/>
    <mergeCell ref="A97:K97"/>
    <mergeCell ref="J51:J56"/>
    <mergeCell ref="B3:H3"/>
    <mergeCell ref="A5:J5"/>
    <mergeCell ref="A12:J12"/>
    <mergeCell ref="I3:I4"/>
    <mergeCell ref="J6:J11"/>
    <mergeCell ref="A3:A4"/>
    <mergeCell ref="J3:J4"/>
    <mergeCell ref="J13:J18"/>
    <mergeCell ref="A24:J24"/>
    <mergeCell ref="J25:J30"/>
    <mergeCell ref="A31:J31"/>
    <mergeCell ref="K212:K213"/>
    <mergeCell ref="K231:K232"/>
    <mergeCell ref="K98:K99"/>
    <mergeCell ref="K79:K80"/>
    <mergeCell ref="K60:K61"/>
    <mergeCell ref="A116:K116"/>
    <mergeCell ref="A154:K154"/>
    <mergeCell ref="A173:K173"/>
    <mergeCell ref="A192:K192"/>
    <mergeCell ref="A211:K211"/>
    <mergeCell ref="A230:K230"/>
    <mergeCell ref="A183:J183"/>
    <mergeCell ref="J184:J189"/>
    <mergeCell ref="A157:J157"/>
    <mergeCell ref="J158:J163"/>
    <mergeCell ref="A164:J164"/>
    <mergeCell ref="J165:J170"/>
    <mergeCell ref="A174:A175"/>
    <mergeCell ref="B174:H174"/>
    <mergeCell ref="I174:I175"/>
    <mergeCell ref="J174:J175"/>
    <mergeCell ref="A100:J100"/>
    <mergeCell ref="J101:J106"/>
    <mergeCell ref="A107:J107"/>
    <mergeCell ref="J108:J113"/>
    <mergeCell ref="A136:A137"/>
    <mergeCell ref="B136:H136"/>
    <mergeCell ref="I136:I137"/>
    <mergeCell ref="J136:J137"/>
    <mergeCell ref="A22:A23"/>
    <mergeCell ref="B22:H22"/>
    <mergeCell ref="I22:I23"/>
    <mergeCell ref="J22:J23"/>
    <mergeCell ref="A60:A61"/>
    <mergeCell ref="B60:H60"/>
    <mergeCell ref="I60:I61"/>
    <mergeCell ref="J60:J61"/>
    <mergeCell ref="J32:J37"/>
    <mergeCell ref="A41:A42"/>
    <mergeCell ref="B41:H41"/>
    <mergeCell ref="I41:I42"/>
    <mergeCell ref="J41:J42"/>
    <mergeCell ref="A43:J43"/>
    <mergeCell ref="J44:J49"/>
    <mergeCell ref="A50:J50"/>
    <mergeCell ref="A98:A99"/>
    <mergeCell ref="B98:H98"/>
    <mergeCell ref="I98:I99"/>
    <mergeCell ref="J98:J99"/>
    <mergeCell ref="A62:J62"/>
    <mergeCell ref="J63:J68"/>
    <mergeCell ref="A69:J69"/>
    <mergeCell ref="J70:J75"/>
    <mergeCell ref="A79:A80"/>
    <mergeCell ref="B79:H79"/>
    <mergeCell ref="I79:I80"/>
    <mergeCell ref="J79:J80"/>
    <mergeCell ref="A81:J81"/>
    <mergeCell ref="J82:J87"/>
    <mergeCell ref="A88:J88"/>
    <mergeCell ref="J89:J94"/>
    <mergeCell ref="I193:I194"/>
    <mergeCell ref="J193:J194"/>
    <mergeCell ref="A195:J195"/>
    <mergeCell ref="K136:K137"/>
    <mergeCell ref="A135:K135"/>
    <mergeCell ref="J127:J132"/>
    <mergeCell ref="I117:I118"/>
    <mergeCell ref="J117:J118"/>
    <mergeCell ref="A119:J119"/>
    <mergeCell ref="J120:J125"/>
    <mergeCell ref="A126:J126"/>
    <mergeCell ref="A117:A118"/>
    <mergeCell ref="B117:H117"/>
    <mergeCell ref="A155:A156"/>
    <mergeCell ref="B155:H155"/>
    <mergeCell ref="I155:I156"/>
    <mergeCell ref="J155:J156"/>
    <mergeCell ref="A138:J138"/>
    <mergeCell ref="J139:J144"/>
    <mergeCell ref="A145:J145"/>
    <mergeCell ref="J146:J151"/>
    <mergeCell ref="K155:K156"/>
    <mergeCell ref="K174:K175"/>
    <mergeCell ref="K193:K194"/>
    <mergeCell ref="K117:K118"/>
    <mergeCell ref="J234:J239"/>
    <mergeCell ref="A240:J240"/>
    <mergeCell ref="J241:J246"/>
    <mergeCell ref="A231:A232"/>
    <mergeCell ref="B231:H231"/>
    <mergeCell ref="I231:I232"/>
    <mergeCell ref="J231:J232"/>
    <mergeCell ref="A233:J233"/>
    <mergeCell ref="A214:J214"/>
    <mergeCell ref="J215:J220"/>
    <mergeCell ref="A221:J221"/>
    <mergeCell ref="J222:J227"/>
    <mergeCell ref="J196:J201"/>
    <mergeCell ref="A202:J202"/>
    <mergeCell ref="J203:J208"/>
    <mergeCell ref="A212:A213"/>
    <mergeCell ref="B212:H212"/>
    <mergeCell ref="I212:I213"/>
    <mergeCell ref="J212:J213"/>
    <mergeCell ref="A176:J176"/>
    <mergeCell ref="J177:J182"/>
    <mergeCell ref="A193:A194"/>
    <mergeCell ref="B193:H193"/>
  </mergeCells>
  <dataValidations count="1">
    <dataValidation allowBlank="1" showInputMessage="1" showErrorMessage="1" sqref="K158 K160 K162 K146 K148 K150 K165 K167 K169 K177 K179 K181 K184 K186 K188 K139 K141 K143 K6 K8 K10 K203 K205 K207 K196 K198 K200 K222 K224 K226 K215 K217 K219 K241 K243 K245 K120 K122 K124 K108 K110 K112 K101 K103 K105 K89 K91 K93 K82 K84 K86 K70 K72 K74 K63 K65 K67 K51 K53 K55 K44 K46 K48 K32 K34 K36 K25 K27 K29 K13 K15 K17 K127 K129 K131 K234 K236 K238" xr:uid="{8761DD68-FAA9-49B7-AF5F-9196DE44F02D}"/>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469" operator="lessThanOrEqual" id="{454B8213-3B1D-409B-9F9F-2BFA55659BAA}">
            <xm:f>Backend_data!$G$5</xm:f>
            <x14:dxf>
              <font>
                <color rgb="FF006100"/>
              </font>
              <fill>
                <patternFill>
                  <bgColor rgb="FFC6EFCE"/>
                </patternFill>
              </fill>
            </x14:dxf>
          </x14:cfRule>
          <xm:sqref>K146</xm:sqref>
        </x14:conditionalFormatting>
        <x14:conditionalFormatting xmlns:xm="http://schemas.microsoft.com/office/excel/2006/main">
          <x14:cfRule type="cellIs" priority="470" operator="greaterThan" id="{3F8A04BF-F410-41FF-826A-5E083DFE31AA}">
            <xm:f>Backend_data!$G$5</xm:f>
            <x14:dxf>
              <font>
                <color rgb="FF9C0006"/>
              </font>
              <fill>
                <patternFill>
                  <bgColor rgb="FFFFC7CE"/>
                </patternFill>
              </fill>
            </x14:dxf>
          </x14:cfRule>
          <xm:sqref>K146</xm:sqref>
        </x14:conditionalFormatting>
        <x14:conditionalFormatting xmlns:xm="http://schemas.microsoft.com/office/excel/2006/main">
          <x14:cfRule type="cellIs" priority="471" operator="greaterThan" id="{474C4B93-A38C-4455-8DCB-5DEF9A79EE63}">
            <xm:f>Backend_data!$G$7</xm:f>
            <x14:dxf>
              <font>
                <color rgb="FF9C0006"/>
              </font>
              <fill>
                <patternFill>
                  <bgColor rgb="FFFFC7CE"/>
                </patternFill>
              </fill>
            </x14:dxf>
          </x14:cfRule>
          <xm:sqref>K148</xm:sqref>
        </x14:conditionalFormatting>
        <x14:conditionalFormatting xmlns:xm="http://schemas.microsoft.com/office/excel/2006/main">
          <x14:cfRule type="cellIs" priority="472" operator="lessThanOrEqual" id="{DA56A6C0-48B2-4FFF-BFCE-0F1C7FF6F73D}">
            <xm:f>Backend_data!$G$7</xm:f>
            <x14:dxf>
              <font>
                <color rgb="FF006100"/>
              </font>
              <fill>
                <patternFill>
                  <bgColor rgb="FFC6EFCE"/>
                </patternFill>
              </fill>
            </x14:dxf>
          </x14:cfRule>
          <xm:sqref>K148</xm:sqref>
        </x14:conditionalFormatting>
        <x14:conditionalFormatting xmlns:xm="http://schemas.microsoft.com/office/excel/2006/main">
          <x14:cfRule type="cellIs" priority="473" operator="greaterThan" id="{24D6244E-502A-4A8B-B9DD-5CBB253D883F}">
            <xm:f>Backend_data!$G$9</xm:f>
            <x14:dxf>
              <font>
                <color rgb="FF9C0006"/>
              </font>
              <fill>
                <patternFill>
                  <bgColor rgb="FFFFC7CE"/>
                </patternFill>
              </fill>
            </x14:dxf>
          </x14:cfRule>
          <xm:sqref>K150</xm:sqref>
        </x14:conditionalFormatting>
        <x14:conditionalFormatting xmlns:xm="http://schemas.microsoft.com/office/excel/2006/main">
          <x14:cfRule type="cellIs" priority="474" operator="lessThanOrEqual" id="{41760AFF-E373-41AE-B3AC-9B5EBCD02723}">
            <xm:f>Backend_data!$G$9</xm:f>
            <x14:dxf>
              <font>
                <color rgb="FF006100"/>
              </font>
              <fill>
                <patternFill>
                  <bgColor rgb="FFC6EFCE"/>
                </patternFill>
              </fill>
            </x14:dxf>
          </x14:cfRule>
          <xm:sqref>K150</xm:sqref>
        </x14:conditionalFormatting>
        <x14:conditionalFormatting xmlns:xm="http://schemas.microsoft.com/office/excel/2006/main">
          <x14:cfRule type="cellIs" priority="475" operator="greaterThan" id="{5E91FBC1-A5D8-4DC0-966E-0AE56D61DEAB}">
            <xm:f>Backend_data!$G$10</xm:f>
            <x14:dxf>
              <font>
                <color rgb="FF9C0006"/>
              </font>
              <fill>
                <patternFill>
                  <bgColor rgb="FFFFC7CE"/>
                </patternFill>
              </fill>
            </x14:dxf>
          </x14:cfRule>
          <xm:sqref>K151</xm:sqref>
        </x14:conditionalFormatting>
        <x14:conditionalFormatting xmlns:xm="http://schemas.microsoft.com/office/excel/2006/main">
          <x14:cfRule type="cellIs" priority="476" operator="lessThanOrEqual" id="{0A729B70-4B4A-469B-BCEB-DD7E7DBE5ECB}">
            <xm:f>Backend_data!$G$10</xm:f>
            <x14:dxf>
              <font>
                <color rgb="FF006100"/>
              </font>
              <fill>
                <patternFill>
                  <bgColor rgb="FFC6EFCE"/>
                </patternFill>
              </fill>
            </x14:dxf>
          </x14:cfRule>
          <xm:sqref>K151</xm:sqref>
        </x14:conditionalFormatting>
        <x14:conditionalFormatting xmlns:xm="http://schemas.microsoft.com/office/excel/2006/main">
          <x14:cfRule type="cellIs" priority="477" operator="greaterThan" id="{D5EBB065-95E0-429D-9198-EE5D236B7038}">
            <xm:f>Backend_data!$G$6</xm:f>
            <x14:dxf>
              <font>
                <color rgb="FF9C0006"/>
              </font>
              <fill>
                <patternFill>
                  <bgColor rgb="FFFFC7CE"/>
                </patternFill>
              </fill>
            </x14:dxf>
          </x14:cfRule>
          <xm:sqref>K147</xm:sqref>
        </x14:conditionalFormatting>
        <x14:conditionalFormatting xmlns:xm="http://schemas.microsoft.com/office/excel/2006/main">
          <x14:cfRule type="cellIs" priority="478" operator="lessThanOrEqual" id="{761CC483-87DC-47E1-87D9-0F39CBCB3990}">
            <xm:f>Backend_data!$G$6</xm:f>
            <x14:dxf>
              <font>
                <color rgb="FF006100"/>
              </font>
              <fill>
                <patternFill>
                  <bgColor rgb="FFC6EFCE"/>
                </patternFill>
              </fill>
            </x14:dxf>
          </x14:cfRule>
          <xm:sqref>K147</xm:sqref>
        </x14:conditionalFormatting>
        <x14:conditionalFormatting xmlns:xm="http://schemas.microsoft.com/office/excel/2006/main">
          <x14:cfRule type="cellIs" priority="479" operator="greaterThan" id="{8FA1BB74-474B-4060-A62C-AB2B71C9F2CC}">
            <xm:f>Backend_data!$G$8</xm:f>
            <x14:dxf>
              <font>
                <color rgb="FF9C0006"/>
              </font>
              <fill>
                <patternFill>
                  <bgColor rgb="FFFFC7CE"/>
                </patternFill>
              </fill>
            </x14:dxf>
          </x14:cfRule>
          <xm:sqref>K149</xm:sqref>
        </x14:conditionalFormatting>
        <x14:conditionalFormatting xmlns:xm="http://schemas.microsoft.com/office/excel/2006/main">
          <x14:cfRule type="cellIs" priority="480" operator="lessThanOrEqual" id="{E9F7FBA7-7203-4658-876F-573FF15AF521}">
            <xm:f>Backend_data!$G$8</xm:f>
            <x14:dxf>
              <font>
                <color rgb="FF006100"/>
              </font>
              <fill>
                <patternFill>
                  <bgColor rgb="FFC6EFCE"/>
                </patternFill>
              </fill>
            </x14:dxf>
          </x14:cfRule>
          <xm:sqref>K149</xm:sqref>
        </x14:conditionalFormatting>
        <x14:conditionalFormatting xmlns:xm="http://schemas.microsoft.com/office/excel/2006/main">
          <x14:cfRule type="cellIs" priority="445" operator="lessThanOrEqual" id="{5E474447-3694-4838-93E1-7BFA5132776B}">
            <xm:f>Backend_data!$G$5</xm:f>
            <x14:dxf>
              <font>
                <color rgb="FF006100"/>
              </font>
              <fill>
                <patternFill>
                  <bgColor rgb="FFC6EFCE"/>
                </patternFill>
              </fill>
            </x14:dxf>
          </x14:cfRule>
          <xm:sqref>K165</xm:sqref>
        </x14:conditionalFormatting>
        <x14:conditionalFormatting xmlns:xm="http://schemas.microsoft.com/office/excel/2006/main">
          <x14:cfRule type="cellIs" priority="446" operator="greaterThan" id="{98C7EF12-0800-40FF-BC5B-2A9E0C841F8B}">
            <xm:f>Backend_data!$G$5</xm:f>
            <x14:dxf>
              <font>
                <color rgb="FF9C0006"/>
              </font>
              <fill>
                <patternFill>
                  <bgColor rgb="FFFFC7CE"/>
                </patternFill>
              </fill>
            </x14:dxf>
          </x14:cfRule>
          <xm:sqref>K165</xm:sqref>
        </x14:conditionalFormatting>
        <x14:conditionalFormatting xmlns:xm="http://schemas.microsoft.com/office/excel/2006/main">
          <x14:cfRule type="cellIs" priority="447" operator="greaterThan" id="{5E0E3783-F96F-43BC-9AFB-E05914C117D5}">
            <xm:f>Backend_data!$G$7</xm:f>
            <x14:dxf>
              <font>
                <color rgb="FF9C0006"/>
              </font>
              <fill>
                <patternFill>
                  <bgColor rgb="FFFFC7CE"/>
                </patternFill>
              </fill>
            </x14:dxf>
          </x14:cfRule>
          <xm:sqref>K167</xm:sqref>
        </x14:conditionalFormatting>
        <x14:conditionalFormatting xmlns:xm="http://schemas.microsoft.com/office/excel/2006/main">
          <x14:cfRule type="cellIs" priority="448" operator="lessThanOrEqual" id="{03D6D83D-2ADD-4097-8AE4-55D76CB2A1D1}">
            <xm:f>Backend_data!$G$7</xm:f>
            <x14:dxf>
              <font>
                <color rgb="FF006100"/>
              </font>
              <fill>
                <patternFill>
                  <bgColor rgb="FFC6EFCE"/>
                </patternFill>
              </fill>
            </x14:dxf>
          </x14:cfRule>
          <xm:sqref>K167</xm:sqref>
        </x14:conditionalFormatting>
        <x14:conditionalFormatting xmlns:xm="http://schemas.microsoft.com/office/excel/2006/main">
          <x14:cfRule type="cellIs" priority="449" operator="greaterThan" id="{F6D1DFF7-029D-4567-AB30-49571061A675}">
            <xm:f>Backend_data!$G$9</xm:f>
            <x14:dxf>
              <font>
                <color rgb="FF9C0006"/>
              </font>
              <fill>
                <patternFill>
                  <bgColor rgb="FFFFC7CE"/>
                </patternFill>
              </fill>
            </x14:dxf>
          </x14:cfRule>
          <xm:sqref>K169</xm:sqref>
        </x14:conditionalFormatting>
        <x14:conditionalFormatting xmlns:xm="http://schemas.microsoft.com/office/excel/2006/main">
          <x14:cfRule type="cellIs" priority="450" operator="lessThanOrEqual" id="{5B0EB042-2D19-4009-B363-A236B3AF9850}">
            <xm:f>Backend_data!$G$9</xm:f>
            <x14:dxf>
              <font>
                <color rgb="FF006100"/>
              </font>
              <fill>
                <patternFill>
                  <bgColor rgb="FFC6EFCE"/>
                </patternFill>
              </fill>
            </x14:dxf>
          </x14:cfRule>
          <xm:sqref>K169</xm:sqref>
        </x14:conditionalFormatting>
        <x14:conditionalFormatting xmlns:xm="http://schemas.microsoft.com/office/excel/2006/main">
          <x14:cfRule type="cellIs" priority="451" operator="greaterThan" id="{C5F9AF94-4458-42CA-AA29-4AAC0DCC2EDA}">
            <xm:f>Backend_data!$G$10</xm:f>
            <x14:dxf>
              <font>
                <color rgb="FF9C0006"/>
              </font>
              <fill>
                <patternFill>
                  <bgColor rgb="FFFFC7CE"/>
                </patternFill>
              </fill>
            </x14:dxf>
          </x14:cfRule>
          <xm:sqref>K170</xm:sqref>
        </x14:conditionalFormatting>
        <x14:conditionalFormatting xmlns:xm="http://schemas.microsoft.com/office/excel/2006/main">
          <x14:cfRule type="cellIs" priority="452" operator="lessThanOrEqual" id="{D0B37BEB-37D1-4C42-99E7-0DCE2C59F4A1}">
            <xm:f>Backend_data!$G$10</xm:f>
            <x14:dxf>
              <font>
                <color rgb="FF006100"/>
              </font>
              <fill>
                <patternFill>
                  <bgColor rgb="FFC6EFCE"/>
                </patternFill>
              </fill>
            </x14:dxf>
          </x14:cfRule>
          <xm:sqref>K170</xm:sqref>
        </x14:conditionalFormatting>
        <x14:conditionalFormatting xmlns:xm="http://schemas.microsoft.com/office/excel/2006/main">
          <x14:cfRule type="cellIs" priority="453" operator="greaterThan" id="{295A8E11-B54C-4A49-9D8D-8E35B5AF856F}">
            <xm:f>Backend_data!$G$6</xm:f>
            <x14:dxf>
              <font>
                <color rgb="FF9C0006"/>
              </font>
              <fill>
                <patternFill>
                  <bgColor rgb="FFFFC7CE"/>
                </patternFill>
              </fill>
            </x14:dxf>
          </x14:cfRule>
          <xm:sqref>K166</xm:sqref>
        </x14:conditionalFormatting>
        <x14:conditionalFormatting xmlns:xm="http://schemas.microsoft.com/office/excel/2006/main">
          <x14:cfRule type="cellIs" priority="454" operator="lessThanOrEqual" id="{5DFC1014-66FC-46A0-BBCB-077AE45A0138}">
            <xm:f>Backend_data!$G$6</xm:f>
            <x14:dxf>
              <font>
                <color rgb="FF006100"/>
              </font>
              <fill>
                <patternFill>
                  <bgColor rgb="FFC6EFCE"/>
                </patternFill>
              </fill>
            </x14:dxf>
          </x14:cfRule>
          <xm:sqref>K166</xm:sqref>
        </x14:conditionalFormatting>
        <x14:conditionalFormatting xmlns:xm="http://schemas.microsoft.com/office/excel/2006/main">
          <x14:cfRule type="cellIs" priority="455" operator="greaterThan" id="{00253E8B-B18A-4B66-81BF-BF3AF9E7355B}">
            <xm:f>Backend_data!$G$8</xm:f>
            <x14:dxf>
              <font>
                <color rgb="FF9C0006"/>
              </font>
              <fill>
                <patternFill>
                  <bgColor rgb="FFFFC7CE"/>
                </patternFill>
              </fill>
            </x14:dxf>
          </x14:cfRule>
          <xm:sqref>K168</xm:sqref>
        </x14:conditionalFormatting>
        <x14:conditionalFormatting xmlns:xm="http://schemas.microsoft.com/office/excel/2006/main">
          <x14:cfRule type="cellIs" priority="456" operator="lessThanOrEqual" id="{0085117E-D887-44C7-BBA9-DFA3C6C90A32}">
            <xm:f>Backend_data!$G$8</xm:f>
            <x14:dxf>
              <font>
                <color rgb="FF006100"/>
              </font>
              <fill>
                <patternFill>
                  <bgColor rgb="FFC6EFCE"/>
                </patternFill>
              </fill>
            </x14:dxf>
          </x14:cfRule>
          <xm:sqref>K168</xm:sqref>
        </x14:conditionalFormatting>
        <x14:conditionalFormatting xmlns:xm="http://schemas.microsoft.com/office/excel/2006/main">
          <x14:cfRule type="cellIs" priority="433" operator="lessThanOrEqual" id="{A5353747-80F9-4BBC-958E-B4FB3F4FA029}">
            <xm:f>Backend_data!$G$5</xm:f>
            <x14:dxf>
              <font>
                <color rgb="FF006100"/>
              </font>
              <fill>
                <patternFill>
                  <bgColor rgb="FFC6EFCE"/>
                </patternFill>
              </fill>
            </x14:dxf>
          </x14:cfRule>
          <xm:sqref>K177</xm:sqref>
        </x14:conditionalFormatting>
        <x14:conditionalFormatting xmlns:xm="http://schemas.microsoft.com/office/excel/2006/main">
          <x14:cfRule type="cellIs" priority="434" operator="greaterThan" id="{F0A60B9C-EC2C-49FA-B86B-C734D22156FE}">
            <xm:f>Backend_data!$G$5</xm:f>
            <x14:dxf>
              <font>
                <color rgb="FF9C0006"/>
              </font>
              <fill>
                <patternFill>
                  <bgColor rgb="FFFFC7CE"/>
                </patternFill>
              </fill>
            </x14:dxf>
          </x14:cfRule>
          <xm:sqref>K177</xm:sqref>
        </x14:conditionalFormatting>
        <x14:conditionalFormatting xmlns:xm="http://schemas.microsoft.com/office/excel/2006/main">
          <x14:cfRule type="cellIs" priority="435" operator="greaterThan" id="{4213AFF3-ACCB-4C93-A2B0-A51AE574D78E}">
            <xm:f>Backend_data!$G$7</xm:f>
            <x14:dxf>
              <font>
                <color rgb="FF9C0006"/>
              </font>
              <fill>
                <patternFill>
                  <bgColor rgb="FFFFC7CE"/>
                </patternFill>
              </fill>
            </x14:dxf>
          </x14:cfRule>
          <xm:sqref>K179</xm:sqref>
        </x14:conditionalFormatting>
        <x14:conditionalFormatting xmlns:xm="http://schemas.microsoft.com/office/excel/2006/main">
          <x14:cfRule type="cellIs" priority="436" operator="lessThanOrEqual" id="{9E48D438-909C-4FEB-92EA-21CEC67F25B2}">
            <xm:f>Backend_data!$G$7</xm:f>
            <x14:dxf>
              <font>
                <color rgb="FF006100"/>
              </font>
              <fill>
                <patternFill>
                  <bgColor rgb="FFC6EFCE"/>
                </patternFill>
              </fill>
            </x14:dxf>
          </x14:cfRule>
          <xm:sqref>K179</xm:sqref>
        </x14:conditionalFormatting>
        <x14:conditionalFormatting xmlns:xm="http://schemas.microsoft.com/office/excel/2006/main">
          <x14:cfRule type="cellIs" priority="437" operator="greaterThan" id="{EEB1342C-6024-4945-AD07-444ED89F3F46}">
            <xm:f>Backend_data!$G$9</xm:f>
            <x14:dxf>
              <font>
                <color rgb="FF9C0006"/>
              </font>
              <fill>
                <patternFill>
                  <bgColor rgb="FFFFC7CE"/>
                </patternFill>
              </fill>
            </x14:dxf>
          </x14:cfRule>
          <xm:sqref>K181</xm:sqref>
        </x14:conditionalFormatting>
        <x14:conditionalFormatting xmlns:xm="http://schemas.microsoft.com/office/excel/2006/main">
          <x14:cfRule type="cellIs" priority="438" operator="lessThanOrEqual" id="{EF444518-DC91-4BC7-B017-AB1131202A89}">
            <xm:f>Backend_data!$G$9</xm:f>
            <x14:dxf>
              <font>
                <color rgb="FF006100"/>
              </font>
              <fill>
                <patternFill>
                  <bgColor rgb="FFC6EFCE"/>
                </patternFill>
              </fill>
            </x14:dxf>
          </x14:cfRule>
          <xm:sqref>K181</xm:sqref>
        </x14:conditionalFormatting>
        <x14:conditionalFormatting xmlns:xm="http://schemas.microsoft.com/office/excel/2006/main">
          <x14:cfRule type="cellIs" priority="439" operator="greaterThan" id="{A37C2560-58DD-46B8-BA1C-B713107326C2}">
            <xm:f>Backend_data!$G$10</xm:f>
            <x14:dxf>
              <font>
                <color rgb="FF9C0006"/>
              </font>
              <fill>
                <patternFill>
                  <bgColor rgb="FFFFC7CE"/>
                </patternFill>
              </fill>
            </x14:dxf>
          </x14:cfRule>
          <xm:sqref>K182</xm:sqref>
        </x14:conditionalFormatting>
        <x14:conditionalFormatting xmlns:xm="http://schemas.microsoft.com/office/excel/2006/main">
          <x14:cfRule type="cellIs" priority="440" operator="lessThanOrEqual" id="{56ACA795-ADE6-434F-B12C-F7D7AE6B36A7}">
            <xm:f>Backend_data!$G$10</xm:f>
            <x14:dxf>
              <font>
                <color rgb="FF006100"/>
              </font>
              <fill>
                <patternFill>
                  <bgColor rgb="FFC6EFCE"/>
                </patternFill>
              </fill>
            </x14:dxf>
          </x14:cfRule>
          <xm:sqref>K182</xm:sqref>
        </x14:conditionalFormatting>
        <x14:conditionalFormatting xmlns:xm="http://schemas.microsoft.com/office/excel/2006/main">
          <x14:cfRule type="cellIs" priority="441" operator="greaterThan" id="{08107F3C-39D7-4765-83F6-699BE0B924B9}">
            <xm:f>Backend_data!$G$6</xm:f>
            <x14:dxf>
              <font>
                <color rgb="FF9C0006"/>
              </font>
              <fill>
                <patternFill>
                  <bgColor rgb="FFFFC7CE"/>
                </patternFill>
              </fill>
            </x14:dxf>
          </x14:cfRule>
          <xm:sqref>K178</xm:sqref>
        </x14:conditionalFormatting>
        <x14:conditionalFormatting xmlns:xm="http://schemas.microsoft.com/office/excel/2006/main">
          <x14:cfRule type="cellIs" priority="442" operator="lessThanOrEqual" id="{6B66ABCB-9EC0-4596-82CF-F3094ACBB8B7}">
            <xm:f>Backend_data!$G$6</xm:f>
            <x14:dxf>
              <font>
                <color rgb="FF006100"/>
              </font>
              <fill>
                <patternFill>
                  <bgColor rgb="FFC6EFCE"/>
                </patternFill>
              </fill>
            </x14:dxf>
          </x14:cfRule>
          <xm:sqref>K178</xm:sqref>
        </x14:conditionalFormatting>
        <x14:conditionalFormatting xmlns:xm="http://schemas.microsoft.com/office/excel/2006/main">
          <x14:cfRule type="cellIs" priority="443" operator="greaterThan" id="{D681F549-B750-4F5B-AB55-A362677346AB}">
            <xm:f>Backend_data!$G$8</xm:f>
            <x14:dxf>
              <font>
                <color rgb="FF9C0006"/>
              </font>
              <fill>
                <patternFill>
                  <bgColor rgb="FFFFC7CE"/>
                </patternFill>
              </fill>
            </x14:dxf>
          </x14:cfRule>
          <xm:sqref>K180</xm:sqref>
        </x14:conditionalFormatting>
        <x14:conditionalFormatting xmlns:xm="http://schemas.microsoft.com/office/excel/2006/main">
          <x14:cfRule type="cellIs" priority="444" operator="lessThanOrEqual" id="{6BED865E-FB8A-4803-9E1D-C35005BDEB67}">
            <xm:f>Backend_data!$G$8</xm:f>
            <x14:dxf>
              <font>
                <color rgb="FF006100"/>
              </font>
              <fill>
                <patternFill>
                  <bgColor rgb="FFC6EFCE"/>
                </patternFill>
              </fill>
            </x14:dxf>
          </x14:cfRule>
          <xm:sqref>K180</xm:sqref>
        </x14:conditionalFormatting>
        <x14:conditionalFormatting xmlns:xm="http://schemas.microsoft.com/office/excel/2006/main">
          <x14:cfRule type="cellIs" priority="421" operator="lessThanOrEqual" id="{7E732672-BB95-4527-AD50-1D3027FCB697}">
            <xm:f>Backend_data!$G$5</xm:f>
            <x14:dxf>
              <font>
                <color rgb="FF006100"/>
              </font>
              <fill>
                <patternFill>
                  <bgColor rgb="FFC6EFCE"/>
                </patternFill>
              </fill>
            </x14:dxf>
          </x14:cfRule>
          <xm:sqref>K184</xm:sqref>
        </x14:conditionalFormatting>
        <x14:conditionalFormatting xmlns:xm="http://schemas.microsoft.com/office/excel/2006/main">
          <x14:cfRule type="cellIs" priority="422" operator="greaterThan" id="{223DE243-6F1D-4018-B995-01167E492659}">
            <xm:f>Backend_data!$G$5</xm:f>
            <x14:dxf>
              <font>
                <color rgb="FF9C0006"/>
              </font>
              <fill>
                <patternFill>
                  <bgColor rgb="FFFFC7CE"/>
                </patternFill>
              </fill>
            </x14:dxf>
          </x14:cfRule>
          <xm:sqref>K184</xm:sqref>
        </x14:conditionalFormatting>
        <x14:conditionalFormatting xmlns:xm="http://schemas.microsoft.com/office/excel/2006/main">
          <x14:cfRule type="cellIs" priority="423" operator="greaterThan" id="{F261DD9B-172E-4E77-978F-ECAC8DD686C1}">
            <xm:f>Backend_data!$G$7</xm:f>
            <x14:dxf>
              <font>
                <color rgb="FF9C0006"/>
              </font>
              <fill>
                <patternFill>
                  <bgColor rgb="FFFFC7CE"/>
                </patternFill>
              </fill>
            </x14:dxf>
          </x14:cfRule>
          <xm:sqref>K186</xm:sqref>
        </x14:conditionalFormatting>
        <x14:conditionalFormatting xmlns:xm="http://schemas.microsoft.com/office/excel/2006/main">
          <x14:cfRule type="cellIs" priority="424" operator="lessThanOrEqual" id="{01D37D74-72C9-44E5-8146-643DC261AAA0}">
            <xm:f>Backend_data!$G$7</xm:f>
            <x14:dxf>
              <font>
                <color rgb="FF006100"/>
              </font>
              <fill>
                <patternFill>
                  <bgColor rgb="FFC6EFCE"/>
                </patternFill>
              </fill>
            </x14:dxf>
          </x14:cfRule>
          <xm:sqref>K186</xm:sqref>
        </x14:conditionalFormatting>
        <x14:conditionalFormatting xmlns:xm="http://schemas.microsoft.com/office/excel/2006/main">
          <x14:cfRule type="cellIs" priority="425" operator="greaterThan" id="{D6F6D0D3-2F33-4661-ACA4-922003F73F62}">
            <xm:f>Backend_data!$G$9</xm:f>
            <x14:dxf>
              <font>
                <color rgb="FF9C0006"/>
              </font>
              <fill>
                <patternFill>
                  <bgColor rgb="FFFFC7CE"/>
                </patternFill>
              </fill>
            </x14:dxf>
          </x14:cfRule>
          <xm:sqref>K188</xm:sqref>
        </x14:conditionalFormatting>
        <x14:conditionalFormatting xmlns:xm="http://schemas.microsoft.com/office/excel/2006/main">
          <x14:cfRule type="cellIs" priority="426" operator="lessThanOrEqual" id="{6744FB68-2248-417E-A0B3-FE88F44283DC}">
            <xm:f>Backend_data!$G$9</xm:f>
            <x14:dxf>
              <font>
                <color rgb="FF006100"/>
              </font>
              <fill>
                <patternFill>
                  <bgColor rgb="FFC6EFCE"/>
                </patternFill>
              </fill>
            </x14:dxf>
          </x14:cfRule>
          <xm:sqref>K188</xm:sqref>
        </x14:conditionalFormatting>
        <x14:conditionalFormatting xmlns:xm="http://schemas.microsoft.com/office/excel/2006/main">
          <x14:cfRule type="cellIs" priority="427" operator="greaterThan" id="{A0C554B5-7D0A-4F34-A8B3-6E9775F4CED8}">
            <xm:f>Backend_data!$G$10</xm:f>
            <x14:dxf>
              <font>
                <color rgb="FF9C0006"/>
              </font>
              <fill>
                <patternFill>
                  <bgColor rgb="FFFFC7CE"/>
                </patternFill>
              </fill>
            </x14:dxf>
          </x14:cfRule>
          <xm:sqref>K189</xm:sqref>
        </x14:conditionalFormatting>
        <x14:conditionalFormatting xmlns:xm="http://schemas.microsoft.com/office/excel/2006/main">
          <x14:cfRule type="cellIs" priority="428" operator="lessThanOrEqual" id="{C8F05126-F8EB-4087-A670-B695A40ECEE4}">
            <xm:f>Backend_data!$G$10</xm:f>
            <x14:dxf>
              <font>
                <color rgb="FF006100"/>
              </font>
              <fill>
                <patternFill>
                  <bgColor rgb="FFC6EFCE"/>
                </patternFill>
              </fill>
            </x14:dxf>
          </x14:cfRule>
          <xm:sqref>K189</xm:sqref>
        </x14:conditionalFormatting>
        <x14:conditionalFormatting xmlns:xm="http://schemas.microsoft.com/office/excel/2006/main">
          <x14:cfRule type="cellIs" priority="429" operator="greaterThan" id="{37884D26-966C-417C-9002-10F292C74297}">
            <xm:f>Backend_data!$G$6</xm:f>
            <x14:dxf>
              <font>
                <color rgb="FF9C0006"/>
              </font>
              <fill>
                <patternFill>
                  <bgColor rgb="FFFFC7CE"/>
                </patternFill>
              </fill>
            </x14:dxf>
          </x14:cfRule>
          <xm:sqref>K185</xm:sqref>
        </x14:conditionalFormatting>
        <x14:conditionalFormatting xmlns:xm="http://schemas.microsoft.com/office/excel/2006/main">
          <x14:cfRule type="cellIs" priority="430" operator="lessThanOrEqual" id="{D66D04E9-5CA9-4EE3-A92C-F2B7A1BBBC41}">
            <xm:f>Backend_data!$G$6</xm:f>
            <x14:dxf>
              <font>
                <color rgb="FF006100"/>
              </font>
              <fill>
                <patternFill>
                  <bgColor rgb="FFC6EFCE"/>
                </patternFill>
              </fill>
            </x14:dxf>
          </x14:cfRule>
          <xm:sqref>K185</xm:sqref>
        </x14:conditionalFormatting>
        <x14:conditionalFormatting xmlns:xm="http://schemas.microsoft.com/office/excel/2006/main">
          <x14:cfRule type="cellIs" priority="431" operator="greaterThan" id="{BFD88BBF-0DEE-4A20-A6D6-3364D171A0C9}">
            <xm:f>Backend_data!$G$8</xm:f>
            <x14:dxf>
              <font>
                <color rgb="FF9C0006"/>
              </font>
              <fill>
                <patternFill>
                  <bgColor rgb="FFFFC7CE"/>
                </patternFill>
              </fill>
            </x14:dxf>
          </x14:cfRule>
          <xm:sqref>K187</xm:sqref>
        </x14:conditionalFormatting>
        <x14:conditionalFormatting xmlns:xm="http://schemas.microsoft.com/office/excel/2006/main">
          <x14:cfRule type="cellIs" priority="432" operator="lessThanOrEqual" id="{68213B8D-3A15-4DF6-ACA2-3F4986390666}">
            <xm:f>Backend_data!$G$8</xm:f>
            <x14:dxf>
              <font>
                <color rgb="FF006100"/>
              </font>
              <fill>
                <patternFill>
                  <bgColor rgb="FFC6EFCE"/>
                </patternFill>
              </fill>
            </x14:dxf>
          </x14:cfRule>
          <xm:sqref>K187</xm:sqref>
        </x14:conditionalFormatting>
        <x14:conditionalFormatting xmlns:xm="http://schemas.microsoft.com/office/excel/2006/main">
          <x14:cfRule type="cellIs" priority="373" operator="lessThanOrEqual" id="{D6FF502B-09D7-4B11-800A-65D55007CDEF}">
            <xm:f>Backend_data!$G$5</xm:f>
            <x14:dxf>
              <font>
                <color rgb="FF006100"/>
              </font>
              <fill>
                <patternFill>
                  <bgColor rgb="FFC6EFCE"/>
                </patternFill>
              </fill>
            </x14:dxf>
          </x14:cfRule>
          <xm:sqref>K203</xm:sqref>
        </x14:conditionalFormatting>
        <x14:conditionalFormatting xmlns:xm="http://schemas.microsoft.com/office/excel/2006/main">
          <x14:cfRule type="cellIs" priority="374" operator="greaterThan" id="{023DBCFA-1550-4388-BC55-9403F74EADE8}">
            <xm:f>Backend_data!$G$5</xm:f>
            <x14:dxf>
              <font>
                <color rgb="FF9C0006"/>
              </font>
              <fill>
                <patternFill>
                  <bgColor rgb="FFFFC7CE"/>
                </patternFill>
              </fill>
            </x14:dxf>
          </x14:cfRule>
          <xm:sqref>K203</xm:sqref>
        </x14:conditionalFormatting>
        <x14:conditionalFormatting xmlns:xm="http://schemas.microsoft.com/office/excel/2006/main">
          <x14:cfRule type="cellIs" priority="375" operator="greaterThan" id="{0E41AAEA-E619-4E67-9C09-C54A3FD56DD7}">
            <xm:f>Backend_data!$G$7</xm:f>
            <x14:dxf>
              <font>
                <color rgb="FF9C0006"/>
              </font>
              <fill>
                <patternFill>
                  <bgColor rgb="FFFFC7CE"/>
                </patternFill>
              </fill>
            </x14:dxf>
          </x14:cfRule>
          <xm:sqref>K205</xm:sqref>
        </x14:conditionalFormatting>
        <x14:conditionalFormatting xmlns:xm="http://schemas.microsoft.com/office/excel/2006/main">
          <x14:cfRule type="cellIs" priority="376" operator="lessThanOrEqual" id="{208F53BC-A452-44ED-A3A1-AAAB4FC26FDE}">
            <xm:f>Backend_data!$G$7</xm:f>
            <x14:dxf>
              <font>
                <color rgb="FF006100"/>
              </font>
              <fill>
                <patternFill>
                  <bgColor rgb="FFC6EFCE"/>
                </patternFill>
              </fill>
            </x14:dxf>
          </x14:cfRule>
          <xm:sqref>K205</xm:sqref>
        </x14:conditionalFormatting>
        <x14:conditionalFormatting xmlns:xm="http://schemas.microsoft.com/office/excel/2006/main">
          <x14:cfRule type="cellIs" priority="377" operator="greaterThan" id="{E826F812-59D4-4318-A414-5739D20AAD2B}">
            <xm:f>Backend_data!$G$9</xm:f>
            <x14:dxf>
              <font>
                <color rgb="FF9C0006"/>
              </font>
              <fill>
                <patternFill>
                  <bgColor rgb="FFFFC7CE"/>
                </patternFill>
              </fill>
            </x14:dxf>
          </x14:cfRule>
          <xm:sqref>K207</xm:sqref>
        </x14:conditionalFormatting>
        <x14:conditionalFormatting xmlns:xm="http://schemas.microsoft.com/office/excel/2006/main">
          <x14:cfRule type="cellIs" priority="378" operator="lessThanOrEqual" id="{291B147A-2ACF-487D-A7B8-E64E61D5D52E}">
            <xm:f>Backend_data!$G$9</xm:f>
            <x14:dxf>
              <font>
                <color rgb="FF006100"/>
              </font>
              <fill>
                <patternFill>
                  <bgColor rgb="FFC6EFCE"/>
                </patternFill>
              </fill>
            </x14:dxf>
          </x14:cfRule>
          <xm:sqref>K207</xm:sqref>
        </x14:conditionalFormatting>
        <x14:conditionalFormatting xmlns:xm="http://schemas.microsoft.com/office/excel/2006/main">
          <x14:cfRule type="cellIs" priority="379" operator="greaterThan" id="{89014AE3-8A14-4240-8AD5-C0E169B389FA}">
            <xm:f>Backend_data!$G$10</xm:f>
            <x14:dxf>
              <font>
                <color rgb="FF9C0006"/>
              </font>
              <fill>
                <patternFill>
                  <bgColor rgb="FFFFC7CE"/>
                </patternFill>
              </fill>
            </x14:dxf>
          </x14:cfRule>
          <xm:sqref>K208</xm:sqref>
        </x14:conditionalFormatting>
        <x14:conditionalFormatting xmlns:xm="http://schemas.microsoft.com/office/excel/2006/main">
          <x14:cfRule type="cellIs" priority="380" operator="lessThanOrEqual" id="{49F92E93-4AE2-4EF5-B9AF-9A2F0888E810}">
            <xm:f>Backend_data!$G$10</xm:f>
            <x14:dxf>
              <font>
                <color rgb="FF006100"/>
              </font>
              <fill>
                <patternFill>
                  <bgColor rgb="FFC6EFCE"/>
                </patternFill>
              </fill>
            </x14:dxf>
          </x14:cfRule>
          <xm:sqref>K208</xm:sqref>
        </x14:conditionalFormatting>
        <x14:conditionalFormatting xmlns:xm="http://schemas.microsoft.com/office/excel/2006/main">
          <x14:cfRule type="cellIs" priority="381" operator="greaterThan" id="{7D3E508B-A7F0-4B47-8480-0CB221762C5B}">
            <xm:f>Backend_data!$G$6</xm:f>
            <x14:dxf>
              <font>
                <color rgb="FF9C0006"/>
              </font>
              <fill>
                <patternFill>
                  <bgColor rgb="FFFFC7CE"/>
                </patternFill>
              </fill>
            </x14:dxf>
          </x14:cfRule>
          <xm:sqref>K204</xm:sqref>
        </x14:conditionalFormatting>
        <x14:conditionalFormatting xmlns:xm="http://schemas.microsoft.com/office/excel/2006/main">
          <x14:cfRule type="cellIs" priority="382" operator="lessThanOrEqual" id="{F5AAB280-1974-4A3B-8AF4-CDC5E91EA898}">
            <xm:f>Backend_data!$G$6</xm:f>
            <x14:dxf>
              <font>
                <color rgb="FF006100"/>
              </font>
              <fill>
                <patternFill>
                  <bgColor rgb="FFC6EFCE"/>
                </patternFill>
              </fill>
            </x14:dxf>
          </x14:cfRule>
          <xm:sqref>K204</xm:sqref>
        </x14:conditionalFormatting>
        <x14:conditionalFormatting xmlns:xm="http://schemas.microsoft.com/office/excel/2006/main">
          <x14:cfRule type="cellIs" priority="383" operator="greaterThan" id="{0E38E02E-7AE1-44EA-9274-B6520038DFF1}">
            <xm:f>Backend_data!$G$8</xm:f>
            <x14:dxf>
              <font>
                <color rgb="FF9C0006"/>
              </font>
              <fill>
                <patternFill>
                  <bgColor rgb="FFFFC7CE"/>
                </patternFill>
              </fill>
            </x14:dxf>
          </x14:cfRule>
          <xm:sqref>K206</xm:sqref>
        </x14:conditionalFormatting>
        <x14:conditionalFormatting xmlns:xm="http://schemas.microsoft.com/office/excel/2006/main">
          <x14:cfRule type="cellIs" priority="384" operator="lessThanOrEqual" id="{772E2EB0-1EAA-4B9E-8509-D5F783FCF42E}">
            <xm:f>Backend_data!$G$8</xm:f>
            <x14:dxf>
              <font>
                <color rgb="FF006100"/>
              </font>
              <fill>
                <patternFill>
                  <bgColor rgb="FFC6EFCE"/>
                </patternFill>
              </fill>
            </x14:dxf>
          </x14:cfRule>
          <xm:sqref>K206</xm:sqref>
        </x14:conditionalFormatting>
        <x14:conditionalFormatting xmlns:xm="http://schemas.microsoft.com/office/excel/2006/main">
          <x14:cfRule type="cellIs" priority="349" operator="lessThanOrEqual" id="{1C026EFA-11B1-4F17-AFDD-42C1BEE22933}">
            <xm:f>Backend_data!$G$5</xm:f>
            <x14:dxf>
              <font>
                <color rgb="FF006100"/>
              </font>
              <fill>
                <patternFill>
                  <bgColor rgb="FFC6EFCE"/>
                </patternFill>
              </fill>
            </x14:dxf>
          </x14:cfRule>
          <xm:sqref>K222</xm:sqref>
        </x14:conditionalFormatting>
        <x14:conditionalFormatting xmlns:xm="http://schemas.microsoft.com/office/excel/2006/main">
          <x14:cfRule type="cellIs" priority="350" operator="greaterThan" id="{9F485478-CC9F-48DC-B168-11909739FE11}">
            <xm:f>Backend_data!$G$5</xm:f>
            <x14:dxf>
              <font>
                <color rgb="FF9C0006"/>
              </font>
              <fill>
                <patternFill>
                  <bgColor rgb="FFFFC7CE"/>
                </patternFill>
              </fill>
            </x14:dxf>
          </x14:cfRule>
          <xm:sqref>K222</xm:sqref>
        </x14:conditionalFormatting>
        <x14:conditionalFormatting xmlns:xm="http://schemas.microsoft.com/office/excel/2006/main">
          <x14:cfRule type="cellIs" priority="351" operator="greaterThan" id="{5BC11AD9-3466-4BAE-8FE8-90F7A1AA82E7}">
            <xm:f>Backend_data!$G$7</xm:f>
            <x14:dxf>
              <font>
                <color rgb="FF9C0006"/>
              </font>
              <fill>
                <patternFill>
                  <bgColor rgb="FFFFC7CE"/>
                </patternFill>
              </fill>
            </x14:dxf>
          </x14:cfRule>
          <xm:sqref>K224</xm:sqref>
        </x14:conditionalFormatting>
        <x14:conditionalFormatting xmlns:xm="http://schemas.microsoft.com/office/excel/2006/main">
          <x14:cfRule type="cellIs" priority="352" operator="lessThanOrEqual" id="{6B9AF594-2184-4012-949E-F64818B5DDCB}">
            <xm:f>Backend_data!$G$7</xm:f>
            <x14:dxf>
              <font>
                <color rgb="FF006100"/>
              </font>
              <fill>
                <patternFill>
                  <bgColor rgb="FFC6EFCE"/>
                </patternFill>
              </fill>
            </x14:dxf>
          </x14:cfRule>
          <xm:sqref>K224</xm:sqref>
        </x14:conditionalFormatting>
        <x14:conditionalFormatting xmlns:xm="http://schemas.microsoft.com/office/excel/2006/main">
          <x14:cfRule type="cellIs" priority="353" operator="greaterThan" id="{41E79C67-7CE5-4604-822A-1A6926806E1E}">
            <xm:f>Backend_data!$G$9</xm:f>
            <x14:dxf>
              <font>
                <color rgb="FF9C0006"/>
              </font>
              <fill>
                <patternFill>
                  <bgColor rgb="FFFFC7CE"/>
                </patternFill>
              </fill>
            </x14:dxf>
          </x14:cfRule>
          <xm:sqref>K226</xm:sqref>
        </x14:conditionalFormatting>
        <x14:conditionalFormatting xmlns:xm="http://schemas.microsoft.com/office/excel/2006/main">
          <x14:cfRule type="cellIs" priority="354" operator="lessThanOrEqual" id="{97E630DD-59D2-4B56-9B0E-4DBE8F6BFF8B}">
            <xm:f>Backend_data!$G$9</xm:f>
            <x14:dxf>
              <font>
                <color rgb="FF006100"/>
              </font>
              <fill>
                <patternFill>
                  <bgColor rgb="FFC6EFCE"/>
                </patternFill>
              </fill>
            </x14:dxf>
          </x14:cfRule>
          <xm:sqref>K226</xm:sqref>
        </x14:conditionalFormatting>
        <x14:conditionalFormatting xmlns:xm="http://schemas.microsoft.com/office/excel/2006/main">
          <x14:cfRule type="cellIs" priority="355" operator="greaterThan" id="{EB38423D-C9DE-438F-A9F9-9BFBA8A4E255}">
            <xm:f>Backend_data!$G$10</xm:f>
            <x14:dxf>
              <font>
                <color rgb="FF9C0006"/>
              </font>
              <fill>
                <patternFill>
                  <bgColor rgb="FFFFC7CE"/>
                </patternFill>
              </fill>
            </x14:dxf>
          </x14:cfRule>
          <xm:sqref>K227</xm:sqref>
        </x14:conditionalFormatting>
        <x14:conditionalFormatting xmlns:xm="http://schemas.microsoft.com/office/excel/2006/main">
          <x14:cfRule type="cellIs" priority="356" operator="lessThanOrEqual" id="{5872D843-65E7-4904-BF5F-93C495D89C65}">
            <xm:f>Backend_data!$G$10</xm:f>
            <x14:dxf>
              <font>
                <color rgb="FF006100"/>
              </font>
              <fill>
                <patternFill>
                  <bgColor rgb="FFC6EFCE"/>
                </patternFill>
              </fill>
            </x14:dxf>
          </x14:cfRule>
          <xm:sqref>K227</xm:sqref>
        </x14:conditionalFormatting>
        <x14:conditionalFormatting xmlns:xm="http://schemas.microsoft.com/office/excel/2006/main">
          <x14:cfRule type="cellIs" priority="357" operator="greaterThan" id="{BE7707D5-7993-479B-B79B-319E045A8B29}">
            <xm:f>Backend_data!$G$6</xm:f>
            <x14:dxf>
              <font>
                <color rgb="FF9C0006"/>
              </font>
              <fill>
                <patternFill>
                  <bgColor rgb="FFFFC7CE"/>
                </patternFill>
              </fill>
            </x14:dxf>
          </x14:cfRule>
          <xm:sqref>K223</xm:sqref>
        </x14:conditionalFormatting>
        <x14:conditionalFormatting xmlns:xm="http://schemas.microsoft.com/office/excel/2006/main">
          <x14:cfRule type="cellIs" priority="358" operator="lessThanOrEqual" id="{50995882-35ED-418C-BE61-F2828150A02F}">
            <xm:f>Backend_data!$G$6</xm:f>
            <x14:dxf>
              <font>
                <color rgb="FF006100"/>
              </font>
              <fill>
                <patternFill>
                  <bgColor rgb="FFC6EFCE"/>
                </patternFill>
              </fill>
            </x14:dxf>
          </x14:cfRule>
          <xm:sqref>K223</xm:sqref>
        </x14:conditionalFormatting>
        <x14:conditionalFormatting xmlns:xm="http://schemas.microsoft.com/office/excel/2006/main">
          <x14:cfRule type="cellIs" priority="359" operator="greaterThan" id="{3583B85E-FFBF-42D1-BEA2-845FD1514882}">
            <xm:f>Backend_data!$G$8</xm:f>
            <x14:dxf>
              <font>
                <color rgb="FF9C0006"/>
              </font>
              <fill>
                <patternFill>
                  <bgColor rgb="FFFFC7CE"/>
                </patternFill>
              </fill>
            </x14:dxf>
          </x14:cfRule>
          <xm:sqref>K225</xm:sqref>
        </x14:conditionalFormatting>
        <x14:conditionalFormatting xmlns:xm="http://schemas.microsoft.com/office/excel/2006/main">
          <x14:cfRule type="cellIs" priority="360" operator="lessThanOrEqual" id="{1799172F-B0E7-49B5-98DC-9E0DF2584575}">
            <xm:f>Backend_data!$G$8</xm:f>
            <x14:dxf>
              <font>
                <color rgb="FF006100"/>
              </font>
              <fill>
                <patternFill>
                  <bgColor rgb="FFC6EFCE"/>
                </patternFill>
              </fill>
            </x14:dxf>
          </x14:cfRule>
          <xm:sqref>K225</xm:sqref>
        </x14:conditionalFormatting>
        <x14:conditionalFormatting xmlns:xm="http://schemas.microsoft.com/office/excel/2006/main">
          <x14:cfRule type="cellIs" priority="325" operator="lessThanOrEqual" id="{0C4DDC71-6E5F-4FA4-92C6-717987ECAB96}">
            <xm:f>Backend_data!$G$5</xm:f>
            <x14:dxf>
              <font>
                <color rgb="FF006100"/>
              </font>
              <fill>
                <patternFill>
                  <bgColor rgb="FFC6EFCE"/>
                </patternFill>
              </fill>
            </x14:dxf>
          </x14:cfRule>
          <xm:sqref>K241</xm:sqref>
        </x14:conditionalFormatting>
        <x14:conditionalFormatting xmlns:xm="http://schemas.microsoft.com/office/excel/2006/main">
          <x14:cfRule type="cellIs" priority="326" operator="greaterThan" id="{FC81482A-0FBA-4084-A4CC-CA2AC82E73F1}">
            <xm:f>Backend_data!$G$5</xm:f>
            <x14:dxf>
              <font>
                <color rgb="FF9C0006"/>
              </font>
              <fill>
                <patternFill>
                  <bgColor rgb="FFFFC7CE"/>
                </patternFill>
              </fill>
            </x14:dxf>
          </x14:cfRule>
          <xm:sqref>K241</xm:sqref>
        </x14:conditionalFormatting>
        <x14:conditionalFormatting xmlns:xm="http://schemas.microsoft.com/office/excel/2006/main">
          <x14:cfRule type="cellIs" priority="327" operator="greaterThan" id="{0269837F-E7CB-42AC-AF15-18E3D49D2938}">
            <xm:f>Backend_data!$G$7</xm:f>
            <x14:dxf>
              <font>
                <color rgb="FF9C0006"/>
              </font>
              <fill>
                <patternFill>
                  <bgColor rgb="FFFFC7CE"/>
                </patternFill>
              </fill>
            </x14:dxf>
          </x14:cfRule>
          <xm:sqref>K243</xm:sqref>
        </x14:conditionalFormatting>
        <x14:conditionalFormatting xmlns:xm="http://schemas.microsoft.com/office/excel/2006/main">
          <x14:cfRule type="cellIs" priority="328" operator="lessThanOrEqual" id="{0153A522-4A64-4B21-B7BC-A95FD0573450}">
            <xm:f>Backend_data!$G$7</xm:f>
            <x14:dxf>
              <font>
                <color rgb="FF006100"/>
              </font>
              <fill>
                <patternFill>
                  <bgColor rgb="FFC6EFCE"/>
                </patternFill>
              </fill>
            </x14:dxf>
          </x14:cfRule>
          <xm:sqref>K243</xm:sqref>
        </x14:conditionalFormatting>
        <x14:conditionalFormatting xmlns:xm="http://schemas.microsoft.com/office/excel/2006/main">
          <x14:cfRule type="cellIs" priority="329" operator="greaterThan" id="{01E6C06D-6232-460D-A640-A23797616A73}">
            <xm:f>Backend_data!$G$9</xm:f>
            <x14:dxf>
              <font>
                <color rgb="FF9C0006"/>
              </font>
              <fill>
                <patternFill>
                  <bgColor rgb="FFFFC7CE"/>
                </patternFill>
              </fill>
            </x14:dxf>
          </x14:cfRule>
          <xm:sqref>K245</xm:sqref>
        </x14:conditionalFormatting>
        <x14:conditionalFormatting xmlns:xm="http://schemas.microsoft.com/office/excel/2006/main">
          <x14:cfRule type="cellIs" priority="330" operator="lessThanOrEqual" id="{CCDD0E9D-F68E-456C-9DDC-C15F0990E74B}">
            <xm:f>Backend_data!$G$9</xm:f>
            <x14:dxf>
              <font>
                <color rgb="FF006100"/>
              </font>
              <fill>
                <patternFill>
                  <bgColor rgb="FFC6EFCE"/>
                </patternFill>
              </fill>
            </x14:dxf>
          </x14:cfRule>
          <xm:sqref>K245</xm:sqref>
        </x14:conditionalFormatting>
        <x14:conditionalFormatting xmlns:xm="http://schemas.microsoft.com/office/excel/2006/main">
          <x14:cfRule type="cellIs" priority="331" operator="greaterThan" id="{D90DA320-71B8-47E5-B9E5-C15791C1DFD1}">
            <xm:f>Backend_data!$G$10</xm:f>
            <x14:dxf>
              <font>
                <color rgb="FF9C0006"/>
              </font>
              <fill>
                <patternFill>
                  <bgColor rgb="FFFFC7CE"/>
                </patternFill>
              </fill>
            </x14:dxf>
          </x14:cfRule>
          <xm:sqref>K246</xm:sqref>
        </x14:conditionalFormatting>
        <x14:conditionalFormatting xmlns:xm="http://schemas.microsoft.com/office/excel/2006/main">
          <x14:cfRule type="cellIs" priority="332" operator="lessThanOrEqual" id="{03C01417-4F21-43B1-A967-2D2DE90AD520}">
            <xm:f>Backend_data!$G$10</xm:f>
            <x14:dxf>
              <font>
                <color rgb="FF006100"/>
              </font>
              <fill>
                <patternFill>
                  <bgColor rgb="FFC6EFCE"/>
                </patternFill>
              </fill>
            </x14:dxf>
          </x14:cfRule>
          <xm:sqref>K246</xm:sqref>
        </x14:conditionalFormatting>
        <x14:conditionalFormatting xmlns:xm="http://schemas.microsoft.com/office/excel/2006/main">
          <x14:cfRule type="cellIs" priority="333" operator="greaterThan" id="{F418000E-311B-4B6F-B36B-01BD0B5A49BE}">
            <xm:f>Backend_data!$G$6</xm:f>
            <x14:dxf>
              <font>
                <color rgb="FF9C0006"/>
              </font>
              <fill>
                <patternFill>
                  <bgColor rgb="FFFFC7CE"/>
                </patternFill>
              </fill>
            </x14:dxf>
          </x14:cfRule>
          <xm:sqref>K242</xm:sqref>
        </x14:conditionalFormatting>
        <x14:conditionalFormatting xmlns:xm="http://schemas.microsoft.com/office/excel/2006/main">
          <x14:cfRule type="cellIs" priority="334" operator="lessThanOrEqual" id="{C3ECE104-A316-483D-BE33-330606390325}">
            <xm:f>Backend_data!$G$6</xm:f>
            <x14:dxf>
              <font>
                <color rgb="FF006100"/>
              </font>
              <fill>
                <patternFill>
                  <bgColor rgb="FFC6EFCE"/>
                </patternFill>
              </fill>
            </x14:dxf>
          </x14:cfRule>
          <xm:sqref>K242</xm:sqref>
        </x14:conditionalFormatting>
        <x14:conditionalFormatting xmlns:xm="http://schemas.microsoft.com/office/excel/2006/main">
          <x14:cfRule type="cellIs" priority="335" operator="greaterThan" id="{EC70A281-A76A-4465-B994-B44F93F87F05}">
            <xm:f>Backend_data!$G$8</xm:f>
            <x14:dxf>
              <font>
                <color rgb="FF9C0006"/>
              </font>
              <fill>
                <patternFill>
                  <bgColor rgb="FFFFC7CE"/>
                </patternFill>
              </fill>
            </x14:dxf>
          </x14:cfRule>
          <xm:sqref>K244</xm:sqref>
        </x14:conditionalFormatting>
        <x14:conditionalFormatting xmlns:xm="http://schemas.microsoft.com/office/excel/2006/main">
          <x14:cfRule type="cellIs" priority="336" operator="lessThanOrEqual" id="{D57D2C5C-6684-417E-86CC-8C32B2C617FE}">
            <xm:f>Backend_data!$G$8</xm:f>
            <x14:dxf>
              <font>
                <color rgb="FF006100"/>
              </font>
              <fill>
                <patternFill>
                  <bgColor rgb="FFC6EFCE"/>
                </patternFill>
              </fill>
            </x14:dxf>
          </x14:cfRule>
          <xm:sqref>K244</xm:sqref>
        </x14:conditionalFormatting>
        <x14:conditionalFormatting xmlns:xm="http://schemas.microsoft.com/office/excel/2006/main">
          <x14:cfRule type="cellIs" priority="301" operator="lessThanOrEqual" id="{D4219B27-DF6F-4AB2-82A1-DDB518B247E3}">
            <xm:f>Backend_data!$G$5</xm:f>
            <x14:dxf>
              <font>
                <color rgb="FF006100"/>
              </font>
              <fill>
                <patternFill>
                  <bgColor rgb="FFC6EFCE"/>
                </patternFill>
              </fill>
            </x14:dxf>
          </x14:cfRule>
          <xm:sqref>K108</xm:sqref>
        </x14:conditionalFormatting>
        <x14:conditionalFormatting xmlns:xm="http://schemas.microsoft.com/office/excel/2006/main">
          <x14:cfRule type="cellIs" priority="302" operator="greaterThan" id="{239BC7A1-8B91-4AAE-82F6-5405DAEE8EFD}">
            <xm:f>Backend_data!$G$5</xm:f>
            <x14:dxf>
              <font>
                <color rgb="FF9C0006"/>
              </font>
              <fill>
                <patternFill>
                  <bgColor rgb="FFFFC7CE"/>
                </patternFill>
              </fill>
            </x14:dxf>
          </x14:cfRule>
          <xm:sqref>K108</xm:sqref>
        </x14:conditionalFormatting>
        <x14:conditionalFormatting xmlns:xm="http://schemas.microsoft.com/office/excel/2006/main">
          <x14:cfRule type="cellIs" priority="303" operator="greaterThan" id="{BE8CAC8B-4365-4FBB-A212-FEE4FF6D8327}">
            <xm:f>Backend_data!$G$7</xm:f>
            <x14:dxf>
              <font>
                <color rgb="FF9C0006"/>
              </font>
              <fill>
                <patternFill>
                  <bgColor rgb="FFFFC7CE"/>
                </patternFill>
              </fill>
            </x14:dxf>
          </x14:cfRule>
          <xm:sqref>K110</xm:sqref>
        </x14:conditionalFormatting>
        <x14:conditionalFormatting xmlns:xm="http://schemas.microsoft.com/office/excel/2006/main">
          <x14:cfRule type="cellIs" priority="304" operator="lessThanOrEqual" id="{7E10EED4-F285-4884-8C89-19D56D6F5ABA}">
            <xm:f>Backend_data!$G$7</xm:f>
            <x14:dxf>
              <font>
                <color rgb="FF006100"/>
              </font>
              <fill>
                <patternFill>
                  <bgColor rgb="FFC6EFCE"/>
                </patternFill>
              </fill>
            </x14:dxf>
          </x14:cfRule>
          <xm:sqref>K110</xm:sqref>
        </x14:conditionalFormatting>
        <x14:conditionalFormatting xmlns:xm="http://schemas.microsoft.com/office/excel/2006/main">
          <x14:cfRule type="cellIs" priority="305" operator="greaterThan" id="{352C2320-A128-4880-AB16-9DA2552DFAA1}">
            <xm:f>Backend_data!$G$9</xm:f>
            <x14:dxf>
              <font>
                <color rgb="FF9C0006"/>
              </font>
              <fill>
                <patternFill>
                  <bgColor rgb="FFFFC7CE"/>
                </patternFill>
              </fill>
            </x14:dxf>
          </x14:cfRule>
          <xm:sqref>K112</xm:sqref>
        </x14:conditionalFormatting>
        <x14:conditionalFormatting xmlns:xm="http://schemas.microsoft.com/office/excel/2006/main">
          <x14:cfRule type="cellIs" priority="306" operator="lessThanOrEqual" id="{B85BF24E-4C16-49FB-98AC-214BF5B47267}">
            <xm:f>Backend_data!$G$9</xm:f>
            <x14:dxf>
              <font>
                <color rgb="FF006100"/>
              </font>
              <fill>
                <patternFill>
                  <bgColor rgb="FFC6EFCE"/>
                </patternFill>
              </fill>
            </x14:dxf>
          </x14:cfRule>
          <xm:sqref>K112</xm:sqref>
        </x14:conditionalFormatting>
        <x14:conditionalFormatting xmlns:xm="http://schemas.microsoft.com/office/excel/2006/main">
          <x14:cfRule type="cellIs" priority="307" operator="greaterThan" id="{A52D6F57-00B5-4AC8-8318-5B1A2EBC87B6}">
            <xm:f>Backend_data!$G$10</xm:f>
            <x14:dxf>
              <font>
                <color rgb="FF9C0006"/>
              </font>
              <fill>
                <patternFill>
                  <bgColor rgb="FFFFC7CE"/>
                </patternFill>
              </fill>
            </x14:dxf>
          </x14:cfRule>
          <xm:sqref>K113</xm:sqref>
        </x14:conditionalFormatting>
        <x14:conditionalFormatting xmlns:xm="http://schemas.microsoft.com/office/excel/2006/main">
          <x14:cfRule type="cellIs" priority="308" operator="lessThanOrEqual" id="{113E3B6B-8E61-4857-A978-D70F54384388}">
            <xm:f>Backend_data!$G$10</xm:f>
            <x14:dxf>
              <font>
                <color rgb="FF006100"/>
              </font>
              <fill>
                <patternFill>
                  <bgColor rgb="FFC6EFCE"/>
                </patternFill>
              </fill>
            </x14:dxf>
          </x14:cfRule>
          <xm:sqref>K113</xm:sqref>
        </x14:conditionalFormatting>
        <x14:conditionalFormatting xmlns:xm="http://schemas.microsoft.com/office/excel/2006/main">
          <x14:cfRule type="cellIs" priority="309" operator="greaterThan" id="{8F6ACC2D-4CC3-43C4-9644-1F5802FA5CE6}">
            <xm:f>Backend_data!$G$6</xm:f>
            <x14:dxf>
              <font>
                <color rgb="FF9C0006"/>
              </font>
              <fill>
                <patternFill>
                  <bgColor rgb="FFFFC7CE"/>
                </patternFill>
              </fill>
            </x14:dxf>
          </x14:cfRule>
          <xm:sqref>K109</xm:sqref>
        </x14:conditionalFormatting>
        <x14:conditionalFormatting xmlns:xm="http://schemas.microsoft.com/office/excel/2006/main">
          <x14:cfRule type="cellIs" priority="310" operator="lessThanOrEqual" id="{1E04ECA2-2F5C-48D7-9852-D4FA6881C4C1}">
            <xm:f>Backend_data!$G$6</xm:f>
            <x14:dxf>
              <font>
                <color rgb="FF006100"/>
              </font>
              <fill>
                <patternFill>
                  <bgColor rgb="FFC6EFCE"/>
                </patternFill>
              </fill>
            </x14:dxf>
          </x14:cfRule>
          <xm:sqref>K109</xm:sqref>
        </x14:conditionalFormatting>
        <x14:conditionalFormatting xmlns:xm="http://schemas.microsoft.com/office/excel/2006/main">
          <x14:cfRule type="cellIs" priority="311" operator="greaterThan" id="{F5F27668-E95F-4A57-971D-2404910D4704}">
            <xm:f>Backend_data!$G$8</xm:f>
            <x14:dxf>
              <font>
                <color rgb="FF9C0006"/>
              </font>
              <fill>
                <patternFill>
                  <bgColor rgb="FFFFC7CE"/>
                </patternFill>
              </fill>
            </x14:dxf>
          </x14:cfRule>
          <xm:sqref>K111</xm:sqref>
        </x14:conditionalFormatting>
        <x14:conditionalFormatting xmlns:xm="http://schemas.microsoft.com/office/excel/2006/main">
          <x14:cfRule type="cellIs" priority="312" operator="lessThanOrEqual" id="{FC107E8F-C004-4FBA-AAA6-0C470F665CD6}">
            <xm:f>Backend_data!$G$8</xm:f>
            <x14:dxf>
              <font>
                <color rgb="FF006100"/>
              </font>
              <fill>
                <patternFill>
                  <bgColor rgb="FFC6EFCE"/>
                </patternFill>
              </fill>
            </x14:dxf>
          </x14:cfRule>
          <xm:sqref>K111</xm:sqref>
        </x14:conditionalFormatting>
        <x14:conditionalFormatting xmlns:xm="http://schemas.microsoft.com/office/excel/2006/main">
          <x14:cfRule type="cellIs" priority="277" operator="lessThanOrEqual" id="{C5E0A1FB-932E-4CB8-9F2B-BE6C50C3E9ED}">
            <xm:f>Backend_data!$G$5</xm:f>
            <x14:dxf>
              <font>
                <color rgb="FF006100"/>
              </font>
              <fill>
                <patternFill>
                  <bgColor rgb="FFC6EFCE"/>
                </patternFill>
              </fill>
            </x14:dxf>
          </x14:cfRule>
          <xm:sqref>K89</xm:sqref>
        </x14:conditionalFormatting>
        <x14:conditionalFormatting xmlns:xm="http://schemas.microsoft.com/office/excel/2006/main">
          <x14:cfRule type="cellIs" priority="278" operator="greaterThan" id="{E1218E2C-D9FD-4ABF-B1E1-437D0B78E8D5}">
            <xm:f>Backend_data!$G$5</xm:f>
            <x14:dxf>
              <font>
                <color rgb="FF9C0006"/>
              </font>
              <fill>
                <patternFill>
                  <bgColor rgb="FFFFC7CE"/>
                </patternFill>
              </fill>
            </x14:dxf>
          </x14:cfRule>
          <xm:sqref>K89</xm:sqref>
        </x14:conditionalFormatting>
        <x14:conditionalFormatting xmlns:xm="http://schemas.microsoft.com/office/excel/2006/main">
          <x14:cfRule type="cellIs" priority="279" operator="greaterThan" id="{6C1FA8EE-FAEB-4CFD-97F7-FAD1C13BCDBD}">
            <xm:f>Backend_data!$G$7</xm:f>
            <x14:dxf>
              <font>
                <color rgb="FF9C0006"/>
              </font>
              <fill>
                <patternFill>
                  <bgColor rgb="FFFFC7CE"/>
                </patternFill>
              </fill>
            </x14:dxf>
          </x14:cfRule>
          <xm:sqref>K91</xm:sqref>
        </x14:conditionalFormatting>
        <x14:conditionalFormatting xmlns:xm="http://schemas.microsoft.com/office/excel/2006/main">
          <x14:cfRule type="cellIs" priority="280" operator="lessThanOrEqual" id="{0B8738C2-F373-4EC6-AAFD-8F2C57600F6E}">
            <xm:f>Backend_data!$G$7</xm:f>
            <x14:dxf>
              <font>
                <color rgb="FF006100"/>
              </font>
              <fill>
                <patternFill>
                  <bgColor rgb="FFC6EFCE"/>
                </patternFill>
              </fill>
            </x14:dxf>
          </x14:cfRule>
          <xm:sqref>K91</xm:sqref>
        </x14:conditionalFormatting>
        <x14:conditionalFormatting xmlns:xm="http://schemas.microsoft.com/office/excel/2006/main">
          <x14:cfRule type="cellIs" priority="281" operator="greaterThan" id="{3EFD50FF-74D3-4DA3-85A4-D3313CB7EA82}">
            <xm:f>Backend_data!$G$9</xm:f>
            <x14:dxf>
              <font>
                <color rgb="FF9C0006"/>
              </font>
              <fill>
                <patternFill>
                  <bgColor rgb="FFFFC7CE"/>
                </patternFill>
              </fill>
            </x14:dxf>
          </x14:cfRule>
          <xm:sqref>K93</xm:sqref>
        </x14:conditionalFormatting>
        <x14:conditionalFormatting xmlns:xm="http://schemas.microsoft.com/office/excel/2006/main">
          <x14:cfRule type="cellIs" priority="282" operator="lessThanOrEqual" id="{4CC4510C-6549-45D0-9193-BFE2D69963FF}">
            <xm:f>Backend_data!$G$9</xm:f>
            <x14:dxf>
              <font>
                <color rgb="FF006100"/>
              </font>
              <fill>
                <patternFill>
                  <bgColor rgb="FFC6EFCE"/>
                </patternFill>
              </fill>
            </x14:dxf>
          </x14:cfRule>
          <xm:sqref>K93</xm:sqref>
        </x14:conditionalFormatting>
        <x14:conditionalFormatting xmlns:xm="http://schemas.microsoft.com/office/excel/2006/main">
          <x14:cfRule type="cellIs" priority="283" operator="greaterThan" id="{00A28FF1-2CFF-49FB-B003-37DAC32163A2}">
            <xm:f>Backend_data!$G$10</xm:f>
            <x14:dxf>
              <font>
                <color rgb="FF9C0006"/>
              </font>
              <fill>
                <patternFill>
                  <bgColor rgb="FFFFC7CE"/>
                </patternFill>
              </fill>
            </x14:dxf>
          </x14:cfRule>
          <xm:sqref>K94</xm:sqref>
        </x14:conditionalFormatting>
        <x14:conditionalFormatting xmlns:xm="http://schemas.microsoft.com/office/excel/2006/main">
          <x14:cfRule type="cellIs" priority="284" operator="lessThanOrEqual" id="{DBC7B6FA-2C3C-451E-A393-FBA756638014}">
            <xm:f>Backend_data!$G$10</xm:f>
            <x14:dxf>
              <font>
                <color rgb="FF006100"/>
              </font>
              <fill>
                <patternFill>
                  <bgColor rgb="FFC6EFCE"/>
                </patternFill>
              </fill>
            </x14:dxf>
          </x14:cfRule>
          <xm:sqref>K94</xm:sqref>
        </x14:conditionalFormatting>
        <x14:conditionalFormatting xmlns:xm="http://schemas.microsoft.com/office/excel/2006/main">
          <x14:cfRule type="cellIs" priority="285" operator="greaterThan" id="{00669C26-8E02-4D7B-982A-4A47A97D68C8}">
            <xm:f>Backend_data!$G$6</xm:f>
            <x14:dxf>
              <font>
                <color rgb="FF9C0006"/>
              </font>
              <fill>
                <patternFill>
                  <bgColor rgb="FFFFC7CE"/>
                </patternFill>
              </fill>
            </x14:dxf>
          </x14:cfRule>
          <xm:sqref>K90</xm:sqref>
        </x14:conditionalFormatting>
        <x14:conditionalFormatting xmlns:xm="http://schemas.microsoft.com/office/excel/2006/main">
          <x14:cfRule type="cellIs" priority="286" operator="lessThanOrEqual" id="{6F0D0763-ED20-491B-8C76-9F7E1DA9E863}">
            <xm:f>Backend_data!$G$6</xm:f>
            <x14:dxf>
              <font>
                <color rgb="FF006100"/>
              </font>
              <fill>
                <patternFill>
                  <bgColor rgb="FFC6EFCE"/>
                </patternFill>
              </fill>
            </x14:dxf>
          </x14:cfRule>
          <xm:sqref>K90</xm:sqref>
        </x14:conditionalFormatting>
        <x14:conditionalFormatting xmlns:xm="http://schemas.microsoft.com/office/excel/2006/main">
          <x14:cfRule type="cellIs" priority="287" operator="greaterThan" id="{CDD1A656-D686-4A2F-AED6-7CFB532BC1D2}">
            <xm:f>Backend_data!$G$8</xm:f>
            <x14:dxf>
              <font>
                <color rgb="FF9C0006"/>
              </font>
              <fill>
                <patternFill>
                  <bgColor rgb="FFFFC7CE"/>
                </patternFill>
              </fill>
            </x14:dxf>
          </x14:cfRule>
          <xm:sqref>K92</xm:sqref>
        </x14:conditionalFormatting>
        <x14:conditionalFormatting xmlns:xm="http://schemas.microsoft.com/office/excel/2006/main">
          <x14:cfRule type="cellIs" priority="288" operator="lessThanOrEqual" id="{16A7A090-3DF1-477C-8510-DB1860140B0B}">
            <xm:f>Backend_data!$G$8</xm:f>
            <x14:dxf>
              <font>
                <color rgb="FF006100"/>
              </font>
              <fill>
                <patternFill>
                  <bgColor rgb="FFC6EFCE"/>
                </patternFill>
              </fill>
            </x14:dxf>
          </x14:cfRule>
          <xm:sqref>K92</xm:sqref>
        </x14:conditionalFormatting>
        <x14:conditionalFormatting xmlns:xm="http://schemas.microsoft.com/office/excel/2006/main">
          <x14:cfRule type="cellIs" priority="253" operator="lessThanOrEqual" id="{94AFAEB2-16FD-4965-9620-FEB30EEEF338}">
            <xm:f>Backend_data!$G$5</xm:f>
            <x14:dxf>
              <font>
                <color rgb="FF006100"/>
              </font>
              <fill>
                <patternFill>
                  <bgColor rgb="FFC6EFCE"/>
                </patternFill>
              </fill>
            </x14:dxf>
          </x14:cfRule>
          <xm:sqref>K70</xm:sqref>
        </x14:conditionalFormatting>
        <x14:conditionalFormatting xmlns:xm="http://schemas.microsoft.com/office/excel/2006/main">
          <x14:cfRule type="cellIs" priority="254" operator="greaterThan" id="{D23AE114-149B-4F70-A160-EB26A87B76FD}">
            <xm:f>Backend_data!$G$5</xm:f>
            <x14:dxf>
              <font>
                <color rgb="FF9C0006"/>
              </font>
              <fill>
                <patternFill>
                  <bgColor rgb="FFFFC7CE"/>
                </patternFill>
              </fill>
            </x14:dxf>
          </x14:cfRule>
          <xm:sqref>K70</xm:sqref>
        </x14:conditionalFormatting>
        <x14:conditionalFormatting xmlns:xm="http://schemas.microsoft.com/office/excel/2006/main">
          <x14:cfRule type="cellIs" priority="255" operator="greaterThan" id="{23DDE114-9847-4434-9B11-F0E07219D2DA}">
            <xm:f>Backend_data!$G$7</xm:f>
            <x14:dxf>
              <font>
                <color rgb="FF9C0006"/>
              </font>
              <fill>
                <patternFill>
                  <bgColor rgb="FFFFC7CE"/>
                </patternFill>
              </fill>
            </x14:dxf>
          </x14:cfRule>
          <xm:sqref>K72</xm:sqref>
        </x14:conditionalFormatting>
        <x14:conditionalFormatting xmlns:xm="http://schemas.microsoft.com/office/excel/2006/main">
          <x14:cfRule type="cellIs" priority="256" operator="lessThanOrEqual" id="{CCE9B766-AA2A-49B7-8AEF-60F513695D6E}">
            <xm:f>Backend_data!$G$7</xm:f>
            <x14:dxf>
              <font>
                <color rgb="FF006100"/>
              </font>
              <fill>
                <patternFill>
                  <bgColor rgb="FFC6EFCE"/>
                </patternFill>
              </fill>
            </x14:dxf>
          </x14:cfRule>
          <xm:sqref>K72</xm:sqref>
        </x14:conditionalFormatting>
        <x14:conditionalFormatting xmlns:xm="http://schemas.microsoft.com/office/excel/2006/main">
          <x14:cfRule type="cellIs" priority="257" operator="greaterThan" id="{A109FE7F-251D-404D-AD16-2B003A3F892B}">
            <xm:f>Backend_data!$G$9</xm:f>
            <x14:dxf>
              <font>
                <color rgb="FF9C0006"/>
              </font>
              <fill>
                <patternFill>
                  <bgColor rgb="FFFFC7CE"/>
                </patternFill>
              </fill>
            </x14:dxf>
          </x14:cfRule>
          <xm:sqref>K74</xm:sqref>
        </x14:conditionalFormatting>
        <x14:conditionalFormatting xmlns:xm="http://schemas.microsoft.com/office/excel/2006/main">
          <x14:cfRule type="cellIs" priority="258" operator="lessThanOrEqual" id="{76F0DE47-C00F-4E7C-B4EA-2D9486E2F1E2}">
            <xm:f>Backend_data!$G$9</xm:f>
            <x14:dxf>
              <font>
                <color rgb="FF006100"/>
              </font>
              <fill>
                <patternFill>
                  <bgColor rgb="FFC6EFCE"/>
                </patternFill>
              </fill>
            </x14:dxf>
          </x14:cfRule>
          <xm:sqref>K74</xm:sqref>
        </x14:conditionalFormatting>
        <x14:conditionalFormatting xmlns:xm="http://schemas.microsoft.com/office/excel/2006/main">
          <x14:cfRule type="cellIs" priority="259" operator="greaterThan" id="{C27036AF-FE86-4064-89DE-F949AA0AEBC4}">
            <xm:f>Backend_data!$G$10</xm:f>
            <x14:dxf>
              <font>
                <color rgb="FF9C0006"/>
              </font>
              <fill>
                <patternFill>
                  <bgColor rgb="FFFFC7CE"/>
                </patternFill>
              </fill>
            </x14:dxf>
          </x14:cfRule>
          <xm:sqref>K75</xm:sqref>
        </x14:conditionalFormatting>
        <x14:conditionalFormatting xmlns:xm="http://schemas.microsoft.com/office/excel/2006/main">
          <x14:cfRule type="cellIs" priority="260" operator="lessThanOrEqual" id="{E68FAEF0-07EF-4A35-9301-B27B8851A062}">
            <xm:f>Backend_data!$G$10</xm:f>
            <x14:dxf>
              <font>
                <color rgb="FF006100"/>
              </font>
              <fill>
                <patternFill>
                  <bgColor rgb="FFC6EFCE"/>
                </patternFill>
              </fill>
            </x14:dxf>
          </x14:cfRule>
          <xm:sqref>K75</xm:sqref>
        </x14:conditionalFormatting>
        <x14:conditionalFormatting xmlns:xm="http://schemas.microsoft.com/office/excel/2006/main">
          <x14:cfRule type="cellIs" priority="261" operator="greaterThan" id="{A556FCE5-DB12-4777-B1A1-27A316639B5B}">
            <xm:f>Backend_data!$G$6</xm:f>
            <x14:dxf>
              <font>
                <color rgb="FF9C0006"/>
              </font>
              <fill>
                <patternFill>
                  <bgColor rgb="FFFFC7CE"/>
                </patternFill>
              </fill>
            </x14:dxf>
          </x14:cfRule>
          <xm:sqref>K71</xm:sqref>
        </x14:conditionalFormatting>
        <x14:conditionalFormatting xmlns:xm="http://schemas.microsoft.com/office/excel/2006/main">
          <x14:cfRule type="cellIs" priority="262" operator="lessThanOrEqual" id="{B0B59216-3EC7-4C2B-B15E-2662D60915F6}">
            <xm:f>Backend_data!$G$6</xm:f>
            <x14:dxf>
              <font>
                <color rgb="FF006100"/>
              </font>
              <fill>
                <patternFill>
                  <bgColor rgb="FFC6EFCE"/>
                </patternFill>
              </fill>
            </x14:dxf>
          </x14:cfRule>
          <xm:sqref>K71</xm:sqref>
        </x14:conditionalFormatting>
        <x14:conditionalFormatting xmlns:xm="http://schemas.microsoft.com/office/excel/2006/main">
          <x14:cfRule type="cellIs" priority="263" operator="greaterThan" id="{5A6C3A5A-E900-42CD-8A97-5EE92F104291}">
            <xm:f>Backend_data!$G$8</xm:f>
            <x14:dxf>
              <font>
                <color rgb="FF9C0006"/>
              </font>
              <fill>
                <patternFill>
                  <bgColor rgb="FFFFC7CE"/>
                </patternFill>
              </fill>
            </x14:dxf>
          </x14:cfRule>
          <xm:sqref>K73</xm:sqref>
        </x14:conditionalFormatting>
        <x14:conditionalFormatting xmlns:xm="http://schemas.microsoft.com/office/excel/2006/main">
          <x14:cfRule type="cellIs" priority="264" operator="lessThanOrEqual" id="{33422AD1-419A-4F90-A5D8-49D29E61279C}">
            <xm:f>Backend_data!$G$8</xm:f>
            <x14:dxf>
              <font>
                <color rgb="FF006100"/>
              </font>
              <fill>
                <patternFill>
                  <bgColor rgb="FFC6EFCE"/>
                </patternFill>
              </fill>
            </x14:dxf>
          </x14:cfRule>
          <xm:sqref>K73</xm:sqref>
        </x14:conditionalFormatting>
        <x14:conditionalFormatting xmlns:xm="http://schemas.microsoft.com/office/excel/2006/main">
          <x14:cfRule type="cellIs" priority="229" operator="lessThanOrEqual" id="{72CB98CE-5CC1-43B4-A2B3-4C1A69E32CEE}">
            <xm:f>Backend_data!$G$5</xm:f>
            <x14:dxf>
              <font>
                <color rgb="FF006100"/>
              </font>
              <fill>
                <patternFill>
                  <bgColor rgb="FFC6EFCE"/>
                </patternFill>
              </fill>
            </x14:dxf>
          </x14:cfRule>
          <xm:sqref>K51</xm:sqref>
        </x14:conditionalFormatting>
        <x14:conditionalFormatting xmlns:xm="http://schemas.microsoft.com/office/excel/2006/main">
          <x14:cfRule type="cellIs" priority="230" operator="greaterThan" id="{94266974-818D-47FA-82DD-03D258031E23}">
            <xm:f>Backend_data!$G$5</xm:f>
            <x14:dxf>
              <font>
                <color rgb="FF9C0006"/>
              </font>
              <fill>
                <patternFill>
                  <bgColor rgb="FFFFC7CE"/>
                </patternFill>
              </fill>
            </x14:dxf>
          </x14:cfRule>
          <xm:sqref>K51</xm:sqref>
        </x14:conditionalFormatting>
        <x14:conditionalFormatting xmlns:xm="http://schemas.microsoft.com/office/excel/2006/main">
          <x14:cfRule type="cellIs" priority="231" operator="greaterThan" id="{9670804A-C283-4508-8856-2DE0AB2B3283}">
            <xm:f>Backend_data!$G$7</xm:f>
            <x14:dxf>
              <font>
                <color rgb="FF9C0006"/>
              </font>
              <fill>
                <patternFill>
                  <bgColor rgb="FFFFC7CE"/>
                </patternFill>
              </fill>
            </x14:dxf>
          </x14:cfRule>
          <xm:sqref>K53</xm:sqref>
        </x14:conditionalFormatting>
        <x14:conditionalFormatting xmlns:xm="http://schemas.microsoft.com/office/excel/2006/main">
          <x14:cfRule type="cellIs" priority="232" operator="lessThanOrEqual" id="{7BD10787-4B2E-4E5A-9963-12D5F8298536}">
            <xm:f>Backend_data!$G$7</xm:f>
            <x14:dxf>
              <font>
                <color rgb="FF006100"/>
              </font>
              <fill>
                <patternFill>
                  <bgColor rgb="FFC6EFCE"/>
                </patternFill>
              </fill>
            </x14:dxf>
          </x14:cfRule>
          <xm:sqref>K53</xm:sqref>
        </x14:conditionalFormatting>
        <x14:conditionalFormatting xmlns:xm="http://schemas.microsoft.com/office/excel/2006/main">
          <x14:cfRule type="cellIs" priority="233" operator="greaterThan" id="{5AB822A2-7541-4C29-ABFA-4476B13F0849}">
            <xm:f>Backend_data!$G$9</xm:f>
            <x14:dxf>
              <font>
                <color rgb="FF9C0006"/>
              </font>
              <fill>
                <patternFill>
                  <bgColor rgb="FFFFC7CE"/>
                </patternFill>
              </fill>
            </x14:dxf>
          </x14:cfRule>
          <xm:sqref>K55</xm:sqref>
        </x14:conditionalFormatting>
        <x14:conditionalFormatting xmlns:xm="http://schemas.microsoft.com/office/excel/2006/main">
          <x14:cfRule type="cellIs" priority="234" operator="lessThanOrEqual" id="{37BE6E77-24B4-4AB1-A2CB-24E20906ABCA}">
            <xm:f>Backend_data!$G$9</xm:f>
            <x14:dxf>
              <font>
                <color rgb="FF006100"/>
              </font>
              <fill>
                <patternFill>
                  <bgColor rgb="FFC6EFCE"/>
                </patternFill>
              </fill>
            </x14:dxf>
          </x14:cfRule>
          <xm:sqref>K55</xm:sqref>
        </x14:conditionalFormatting>
        <x14:conditionalFormatting xmlns:xm="http://schemas.microsoft.com/office/excel/2006/main">
          <x14:cfRule type="cellIs" priority="235" operator="greaterThan" id="{35D159AF-F36F-4F85-8936-25AB2112D6F9}">
            <xm:f>Backend_data!$G$10</xm:f>
            <x14:dxf>
              <font>
                <color rgb="FF9C0006"/>
              </font>
              <fill>
                <patternFill>
                  <bgColor rgb="FFFFC7CE"/>
                </patternFill>
              </fill>
            </x14:dxf>
          </x14:cfRule>
          <xm:sqref>K56</xm:sqref>
        </x14:conditionalFormatting>
        <x14:conditionalFormatting xmlns:xm="http://schemas.microsoft.com/office/excel/2006/main">
          <x14:cfRule type="cellIs" priority="236" operator="lessThanOrEqual" id="{27930E2B-192F-42D2-991E-FA5BA5F70EC6}">
            <xm:f>Backend_data!$G$10</xm:f>
            <x14:dxf>
              <font>
                <color rgb="FF006100"/>
              </font>
              <fill>
                <patternFill>
                  <bgColor rgb="FFC6EFCE"/>
                </patternFill>
              </fill>
            </x14:dxf>
          </x14:cfRule>
          <xm:sqref>K56</xm:sqref>
        </x14:conditionalFormatting>
        <x14:conditionalFormatting xmlns:xm="http://schemas.microsoft.com/office/excel/2006/main">
          <x14:cfRule type="cellIs" priority="237" operator="greaterThan" id="{BA22C644-AAB2-4251-9637-D7DB9293E94B}">
            <xm:f>Backend_data!$G$6</xm:f>
            <x14:dxf>
              <font>
                <color rgb="FF9C0006"/>
              </font>
              <fill>
                <patternFill>
                  <bgColor rgb="FFFFC7CE"/>
                </patternFill>
              </fill>
            </x14:dxf>
          </x14:cfRule>
          <xm:sqref>K52</xm:sqref>
        </x14:conditionalFormatting>
        <x14:conditionalFormatting xmlns:xm="http://schemas.microsoft.com/office/excel/2006/main">
          <x14:cfRule type="cellIs" priority="238" operator="lessThanOrEqual" id="{6289A79F-349A-4824-9C62-B0926B669FE1}">
            <xm:f>Backend_data!$G$6</xm:f>
            <x14:dxf>
              <font>
                <color rgb="FF006100"/>
              </font>
              <fill>
                <patternFill>
                  <bgColor rgb="FFC6EFCE"/>
                </patternFill>
              </fill>
            </x14:dxf>
          </x14:cfRule>
          <xm:sqref>K52</xm:sqref>
        </x14:conditionalFormatting>
        <x14:conditionalFormatting xmlns:xm="http://schemas.microsoft.com/office/excel/2006/main">
          <x14:cfRule type="cellIs" priority="239" operator="greaterThan" id="{80B8E94B-59C3-4B87-ADAC-98DEAABE5E71}">
            <xm:f>Backend_data!$G$8</xm:f>
            <x14:dxf>
              <font>
                <color rgb="FF9C0006"/>
              </font>
              <fill>
                <patternFill>
                  <bgColor rgb="FFFFC7CE"/>
                </patternFill>
              </fill>
            </x14:dxf>
          </x14:cfRule>
          <xm:sqref>K54</xm:sqref>
        </x14:conditionalFormatting>
        <x14:conditionalFormatting xmlns:xm="http://schemas.microsoft.com/office/excel/2006/main">
          <x14:cfRule type="cellIs" priority="240" operator="lessThanOrEqual" id="{979838F4-7045-4153-ACF8-09A22BEBAF99}">
            <xm:f>Backend_data!$G$8</xm:f>
            <x14:dxf>
              <font>
                <color rgb="FF006100"/>
              </font>
              <fill>
                <patternFill>
                  <bgColor rgb="FFC6EFCE"/>
                </patternFill>
              </fill>
            </x14:dxf>
          </x14:cfRule>
          <xm:sqref>K54</xm:sqref>
        </x14:conditionalFormatting>
        <x14:conditionalFormatting xmlns:xm="http://schemas.microsoft.com/office/excel/2006/main">
          <x14:cfRule type="cellIs" priority="205" operator="lessThanOrEqual" id="{69F12949-97F9-46A2-94C2-5062545A66F1}">
            <xm:f>Backend_data!$G$5</xm:f>
            <x14:dxf>
              <font>
                <color rgb="FF006100"/>
              </font>
              <fill>
                <patternFill>
                  <bgColor rgb="FFC6EFCE"/>
                </patternFill>
              </fill>
            </x14:dxf>
          </x14:cfRule>
          <xm:sqref>K32</xm:sqref>
        </x14:conditionalFormatting>
        <x14:conditionalFormatting xmlns:xm="http://schemas.microsoft.com/office/excel/2006/main">
          <x14:cfRule type="cellIs" priority="206" operator="greaterThan" id="{A2B3E3D4-9B66-4CB2-A5EC-B39262DE5C97}">
            <xm:f>Backend_data!$G$5</xm:f>
            <x14:dxf>
              <font>
                <color rgb="FF9C0006"/>
              </font>
              <fill>
                <patternFill>
                  <bgColor rgb="FFFFC7CE"/>
                </patternFill>
              </fill>
            </x14:dxf>
          </x14:cfRule>
          <xm:sqref>K32</xm:sqref>
        </x14:conditionalFormatting>
        <x14:conditionalFormatting xmlns:xm="http://schemas.microsoft.com/office/excel/2006/main">
          <x14:cfRule type="cellIs" priority="207" operator="greaterThan" id="{35DBF35D-6EE0-4E00-9376-A9F11324E70A}">
            <xm:f>Backend_data!$G$7</xm:f>
            <x14:dxf>
              <font>
                <color rgb="FF9C0006"/>
              </font>
              <fill>
                <patternFill>
                  <bgColor rgb="FFFFC7CE"/>
                </patternFill>
              </fill>
            </x14:dxf>
          </x14:cfRule>
          <xm:sqref>K34</xm:sqref>
        </x14:conditionalFormatting>
        <x14:conditionalFormatting xmlns:xm="http://schemas.microsoft.com/office/excel/2006/main">
          <x14:cfRule type="cellIs" priority="208" operator="lessThanOrEqual" id="{8A313412-FB10-43BF-B67B-C8602DC0CA2B}">
            <xm:f>Backend_data!$G$7</xm:f>
            <x14:dxf>
              <font>
                <color rgb="FF006100"/>
              </font>
              <fill>
                <patternFill>
                  <bgColor rgb="FFC6EFCE"/>
                </patternFill>
              </fill>
            </x14:dxf>
          </x14:cfRule>
          <xm:sqref>K34</xm:sqref>
        </x14:conditionalFormatting>
        <x14:conditionalFormatting xmlns:xm="http://schemas.microsoft.com/office/excel/2006/main">
          <x14:cfRule type="cellIs" priority="209" operator="greaterThan" id="{617BCC22-7915-4FC9-AC0C-9DD0F777FD82}">
            <xm:f>Backend_data!$G$9</xm:f>
            <x14:dxf>
              <font>
                <color rgb="FF9C0006"/>
              </font>
              <fill>
                <patternFill>
                  <bgColor rgb="FFFFC7CE"/>
                </patternFill>
              </fill>
            </x14:dxf>
          </x14:cfRule>
          <xm:sqref>K36</xm:sqref>
        </x14:conditionalFormatting>
        <x14:conditionalFormatting xmlns:xm="http://schemas.microsoft.com/office/excel/2006/main">
          <x14:cfRule type="cellIs" priority="210" operator="lessThanOrEqual" id="{A5ADA3F9-E518-4CF3-B2FE-A112AE8A7966}">
            <xm:f>Backend_data!$G$9</xm:f>
            <x14:dxf>
              <font>
                <color rgb="FF006100"/>
              </font>
              <fill>
                <patternFill>
                  <bgColor rgb="FFC6EFCE"/>
                </patternFill>
              </fill>
            </x14:dxf>
          </x14:cfRule>
          <xm:sqref>K36</xm:sqref>
        </x14:conditionalFormatting>
        <x14:conditionalFormatting xmlns:xm="http://schemas.microsoft.com/office/excel/2006/main">
          <x14:cfRule type="cellIs" priority="211" operator="greaterThan" id="{5C601349-7002-4EB5-BFF5-84F209EE3C5C}">
            <xm:f>Backend_data!$G$10</xm:f>
            <x14:dxf>
              <font>
                <color rgb="FF9C0006"/>
              </font>
              <fill>
                <patternFill>
                  <bgColor rgb="FFFFC7CE"/>
                </patternFill>
              </fill>
            </x14:dxf>
          </x14:cfRule>
          <xm:sqref>K37</xm:sqref>
        </x14:conditionalFormatting>
        <x14:conditionalFormatting xmlns:xm="http://schemas.microsoft.com/office/excel/2006/main">
          <x14:cfRule type="cellIs" priority="212" operator="lessThanOrEqual" id="{A0B15E43-6DCA-4912-BE07-F404F16681CD}">
            <xm:f>Backend_data!$G$10</xm:f>
            <x14:dxf>
              <font>
                <color rgb="FF006100"/>
              </font>
              <fill>
                <patternFill>
                  <bgColor rgb="FFC6EFCE"/>
                </patternFill>
              </fill>
            </x14:dxf>
          </x14:cfRule>
          <xm:sqref>K37</xm:sqref>
        </x14:conditionalFormatting>
        <x14:conditionalFormatting xmlns:xm="http://schemas.microsoft.com/office/excel/2006/main">
          <x14:cfRule type="cellIs" priority="213" operator="greaterThan" id="{26242697-11C5-4465-AC31-36947FF561D3}">
            <xm:f>Backend_data!$G$6</xm:f>
            <x14:dxf>
              <font>
                <color rgb="FF9C0006"/>
              </font>
              <fill>
                <patternFill>
                  <bgColor rgb="FFFFC7CE"/>
                </patternFill>
              </fill>
            </x14:dxf>
          </x14:cfRule>
          <xm:sqref>K33</xm:sqref>
        </x14:conditionalFormatting>
        <x14:conditionalFormatting xmlns:xm="http://schemas.microsoft.com/office/excel/2006/main">
          <x14:cfRule type="cellIs" priority="214" operator="lessThanOrEqual" id="{7D2771C1-F860-449C-A919-CD776B133B98}">
            <xm:f>Backend_data!$G$6</xm:f>
            <x14:dxf>
              <font>
                <color rgb="FF006100"/>
              </font>
              <fill>
                <patternFill>
                  <bgColor rgb="FFC6EFCE"/>
                </patternFill>
              </fill>
            </x14:dxf>
          </x14:cfRule>
          <xm:sqref>K33</xm:sqref>
        </x14:conditionalFormatting>
        <x14:conditionalFormatting xmlns:xm="http://schemas.microsoft.com/office/excel/2006/main">
          <x14:cfRule type="cellIs" priority="215" operator="greaterThan" id="{F04344D2-6CCA-40A4-9443-9474292DB4D4}">
            <xm:f>Backend_data!$G$8</xm:f>
            <x14:dxf>
              <font>
                <color rgb="FF9C0006"/>
              </font>
              <fill>
                <patternFill>
                  <bgColor rgb="FFFFC7CE"/>
                </patternFill>
              </fill>
            </x14:dxf>
          </x14:cfRule>
          <xm:sqref>K35</xm:sqref>
        </x14:conditionalFormatting>
        <x14:conditionalFormatting xmlns:xm="http://schemas.microsoft.com/office/excel/2006/main">
          <x14:cfRule type="cellIs" priority="216" operator="lessThanOrEqual" id="{D98F727C-0566-4809-8D12-A27DC59A42E6}">
            <xm:f>Backend_data!$G$8</xm:f>
            <x14:dxf>
              <font>
                <color rgb="FF006100"/>
              </font>
              <fill>
                <patternFill>
                  <bgColor rgb="FFC6EFCE"/>
                </patternFill>
              </fill>
            </x14:dxf>
          </x14:cfRule>
          <xm:sqref>K35</xm:sqref>
        </x14:conditionalFormatting>
        <x14:conditionalFormatting xmlns:xm="http://schemas.microsoft.com/office/excel/2006/main">
          <x14:cfRule type="cellIs" priority="181" operator="lessThanOrEqual" id="{A5ADC449-9338-49EF-ACED-CFE05C974247}">
            <xm:f>Backend_data!$G$5</xm:f>
            <x14:dxf>
              <font>
                <color rgb="FF006100"/>
              </font>
              <fill>
                <patternFill>
                  <bgColor rgb="FFC6EFCE"/>
                </patternFill>
              </fill>
            </x14:dxf>
          </x14:cfRule>
          <xm:sqref>K13</xm:sqref>
        </x14:conditionalFormatting>
        <x14:conditionalFormatting xmlns:xm="http://schemas.microsoft.com/office/excel/2006/main">
          <x14:cfRule type="cellIs" priority="182" operator="greaterThan" id="{10157551-0ED8-4B07-A4CA-884457CB94DE}">
            <xm:f>Backend_data!$G$5</xm:f>
            <x14:dxf>
              <font>
                <color rgb="FF9C0006"/>
              </font>
              <fill>
                <patternFill>
                  <bgColor rgb="FFFFC7CE"/>
                </patternFill>
              </fill>
            </x14:dxf>
          </x14:cfRule>
          <xm:sqref>K13</xm:sqref>
        </x14:conditionalFormatting>
        <x14:conditionalFormatting xmlns:xm="http://schemas.microsoft.com/office/excel/2006/main">
          <x14:cfRule type="cellIs" priority="183" operator="greaterThan" id="{A2A87F90-7384-45B3-823E-7DD2EB660924}">
            <xm:f>Backend_data!$G$7</xm:f>
            <x14:dxf>
              <font>
                <color rgb="FF9C0006"/>
              </font>
              <fill>
                <patternFill>
                  <bgColor rgb="FFFFC7CE"/>
                </patternFill>
              </fill>
            </x14:dxf>
          </x14:cfRule>
          <xm:sqref>K15</xm:sqref>
        </x14:conditionalFormatting>
        <x14:conditionalFormatting xmlns:xm="http://schemas.microsoft.com/office/excel/2006/main">
          <x14:cfRule type="cellIs" priority="184" operator="lessThanOrEqual" id="{394291AF-F6FE-4E62-B231-E163EA3866C8}">
            <xm:f>Backend_data!$G$7</xm:f>
            <x14:dxf>
              <font>
                <color rgb="FF006100"/>
              </font>
              <fill>
                <patternFill>
                  <bgColor rgb="FFC6EFCE"/>
                </patternFill>
              </fill>
            </x14:dxf>
          </x14:cfRule>
          <xm:sqref>K15</xm:sqref>
        </x14:conditionalFormatting>
        <x14:conditionalFormatting xmlns:xm="http://schemas.microsoft.com/office/excel/2006/main">
          <x14:cfRule type="cellIs" priority="185" operator="greaterThan" id="{4C33D2A0-466A-4074-BC37-073F1CE87517}">
            <xm:f>Backend_data!$G$9</xm:f>
            <x14:dxf>
              <font>
                <color rgb="FF9C0006"/>
              </font>
              <fill>
                <patternFill>
                  <bgColor rgb="FFFFC7CE"/>
                </patternFill>
              </fill>
            </x14:dxf>
          </x14:cfRule>
          <xm:sqref>K17</xm:sqref>
        </x14:conditionalFormatting>
        <x14:conditionalFormatting xmlns:xm="http://schemas.microsoft.com/office/excel/2006/main">
          <x14:cfRule type="cellIs" priority="186" operator="lessThanOrEqual" id="{046CA927-0D00-4C74-BDDE-DE3CC11A3ED5}">
            <xm:f>Backend_data!$G$9</xm:f>
            <x14:dxf>
              <font>
                <color rgb="FF006100"/>
              </font>
              <fill>
                <patternFill>
                  <bgColor rgb="FFC6EFCE"/>
                </patternFill>
              </fill>
            </x14:dxf>
          </x14:cfRule>
          <xm:sqref>K17</xm:sqref>
        </x14:conditionalFormatting>
        <x14:conditionalFormatting xmlns:xm="http://schemas.microsoft.com/office/excel/2006/main">
          <x14:cfRule type="cellIs" priority="187" operator="greaterThan" id="{FE6C1458-F64D-4F6E-B7A0-5A32AAA53DDB}">
            <xm:f>Backend_data!$G$10</xm:f>
            <x14:dxf>
              <font>
                <color rgb="FF9C0006"/>
              </font>
              <fill>
                <patternFill>
                  <bgColor rgb="FFFFC7CE"/>
                </patternFill>
              </fill>
            </x14:dxf>
          </x14:cfRule>
          <xm:sqref>K18</xm:sqref>
        </x14:conditionalFormatting>
        <x14:conditionalFormatting xmlns:xm="http://schemas.microsoft.com/office/excel/2006/main">
          <x14:cfRule type="cellIs" priority="188" operator="lessThanOrEqual" id="{D967661B-5489-4B64-A9EA-7ADC57D1CA7E}">
            <xm:f>Backend_data!$G$10</xm:f>
            <x14:dxf>
              <font>
                <color rgb="FF006100"/>
              </font>
              <fill>
                <patternFill>
                  <bgColor rgb="FFC6EFCE"/>
                </patternFill>
              </fill>
            </x14:dxf>
          </x14:cfRule>
          <xm:sqref>K18</xm:sqref>
        </x14:conditionalFormatting>
        <x14:conditionalFormatting xmlns:xm="http://schemas.microsoft.com/office/excel/2006/main">
          <x14:cfRule type="cellIs" priority="189" operator="greaterThan" id="{8C014323-429D-43A4-B03F-8DD496C03B91}">
            <xm:f>Backend_data!$G$6</xm:f>
            <x14:dxf>
              <font>
                <color rgb="FF9C0006"/>
              </font>
              <fill>
                <patternFill>
                  <bgColor rgb="FFFFC7CE"/>
                </patternFill>
              </fill>
            </x14:dxf>
          </x14:cfRule>
          <xm:sqref>K14</xm:sqref>
        </x14:conditionalFormatting>
        <x14:conditionalFormatting xmlns:xm="http://schemas.microsoft.com/office/excel/2006/main">
          <x14:cfRule type="cellIs" priority="190" operator="lessThanOrEqual" id="{8B2542C6-3666-46D7-8D8E-6958E0BF5DAD}">
            <xm:f>Backend_data!$G$6</xm:f>
            <x14:dxf>
              <font>
                <color rgb="FF006100"/>
              </font>
              <fill>
                <patternFill>
                  <bgColor rgb="FFC6EFCE"/>
                </patternFill>
              </fill>
            </x14:dxf>
          </x14:cfRule>
          <xm:sqref>K14</xm:sqref>
        </x14:conditionalFormatting>
        <x14:conditionalFormatting xmlns:xm="http://schemas.microsoft.com/office/excel/2006/main">
          <x14:cfRule type="cellIs" priority="191" operator="greaterThan" id="{6713E654-0103-453B-B104-5FB872A680E9}">
            <xm:f>Backend_data!$G$8</xm:f>
            <x14:dxf>
              <font>
                <color rgb="FF9C0006"/>
              </font>
              <fill>
                <patternFill>
                  <bgColor rgb="FFFFC7CE"/>
                </patternFill>
              </fill>
            </x14:dxf>
          </x14:cfRule>
          <xm:sqref>K16</xm:sqref>
        </x14:conditionalFormatting>
        <x14:conditionalFormatting xmlns:xm="http://schemas.microsoft.com/office/excel/2006/main">
          <x14:cfRule type="cellIs" priority="192" operator="lessThanOrEqual" id="{07B10CCF-F042-49AB-AFC5-63E27754BB56}">
            <xm:f>Backend_data!$G$8</xm:f>
            <x14:dxf>
              <font>
                <color rgb="FF006100"/>
              </font>
              <fill>
                <patternFill>
                  <bgColor rgb="FFC6EFCE"/>
                </patternFill>
              </fill>
            </x14:dxf>
          </x14:cfRule>
          <xm:sqref>K16</xm:sqref>
        </x14:conditionalFormatting>
        <x14:conditionalFormatting xmlns:xm="http://schemas.microsoft.com/office/excel/2006/main">
          <x14:cfRule type="cellIs" priority="169" operator="lessThanOrEqual" id="{504C457A-3173-4FD0-96FE-F3AF82F15D89}">
            <xm:f>Backend_data!$G$5</xm:f>
            <x14:dxf>
              <font>
                <color rgb="FF006100"/>
              </font>
              <fill>
                <patternFill>
                  <bgColor rgb="FFC6EFCE"/>
                </patternFill>
              </fill>
            </x14:dxf>
          </x14:cfRule>
          <xm:sqref>K127</xm:sqref>
        </x14:conditionalFormatting>
        <x14:conditionalFormatting xmlns:xm="http://schemas.microsoft.com/office/excel/2006/main">
          <x14:cfRule type="cellIs" priority="170" operator="greaterThan" id="{9C1BF71A-B13F-4D5E-A110-66B0B3F59C3D}">
            <xm:f>Backend_data!$G$5</xm:f>
            <x14:dxf>
              <font>
                <color rgb="FF9C0006"/>
              </font>
              <fill>
                <patternFill>
                  <bgColor rgb="FFFFC7CE"/>
                </patternFill>
              </fill>
            </x14:dxf>
          </x14:cfRule>
          <xm:sqref>K127</xm:sqref>
        </x14:conditionalFormatting>
        <x14:conditionalFormatting xmlns:xm="http://schemas.microsoft.com/office/excel/2006/main">
          <x14:cfRule type="cellIs" priority="171" operator="greaterThan" id="{3C5B8BA7-8C99-47AD-9E93-3FA04020AAF7}">
            <xm:f>Backend_data!$G$7</xm:f>
            <x14:dxf>
              <font>
                <color rgb="FF9C0006"/>
              </font>
              <fill>
                <patternFill>
                  <bgColor rgb="FFFFC7CE"/>
                </patternFill>
              </fill>
            </x14:dxf>
          </x14:cfRule>
          <xm:sqref>K129</xm:sqref>
        </x14:conditionalFormatting>
        <x14:conditionalFormatting xmlns:xm="http://schemas.microsoft.com/office/excel/2006/main">
          <x14:cfRule type="cellIs" priority="172" operator="lessThanOrEqual" id="{68E80689-06EA-4EB0-8BA1-0AECAF295589}">
            <xm:f>Backend_data!$G$7</xm:f>
            <x14:dxf>
              <font>
                <color rgb="FF006100"/>
              </font>
              <fill>
                <patternFill>
                  <bgColor rgb="FFC6EFCE"/>
                </patternFill>
              </fill>
            </x14:dxf>
          </x14:cfRule>
          <xm:sqref>K129</xm:sqref>
        </x14:conditionalFormatting>
        <x14:conditionalFormatting xmlns:xm="http://schemas.microsoft.com/office/excel/2006/main">
          <x14:cfRule type="cellIs" priority="173" operator="greaterThan" id="{A8A2C9CA-B191-4C3F-8280-4AC87301531A}">
            <xm:f>Backend_data!$G$9</xm:f>
            <x14:dxf>
              <font>
                <color rgb="FF9C0006"/>
              </font>
              <fill>
                <patternFill>
                  <bgColor rgb="FFFFC7CE"/>
                </patternFill>
              </fill>
            </x14:dxf>
          </x14:cfRule>
          <xm:sqref>K131</xm:sqref>
        </x14:conditionalFormatting>
        <x14:conditionalFormatting xmlns:xm="http://schemas.microsoft.com/office/excel/2006/main">
          <x14:cfRule type="cellIs" priority="174" operator="lessThanOrEqual" id="{F2ED5F01-ADF9-4B59-ABB3-851DA93DA52D}">
            <xm:f>Backend_data!$G$9</xm:f>
            <x14:dxf>
              <font>
                <color rgb="FF006100"/>
              </font>
              <fill>
                <patternFill>
                  <bgColor rgb="FFC6EFCE"/>
                </patternFill>
              </fill>
            </x14:dxf>
          </x14:cfRule>
          <xm:sqref>K131</xm:sqref>
        </x14:conditionalFormatting>
        <x14:conditionalFormatting xmlns:xm="http://schemas.microsoft.com/office/excel/2006/main">
          <x14:cfRule type="cellIs" priority="175" operator="greaterThan" id="{70E701A9-6B16-40A3-978B-A38B122BD3CC}">
            <xm:f>Backend_data!$G$10</xm:f>
            <x14:dxf>
              <font>
                <color rgb="FF9C0006"/>
              </font>
              <fill>
                <patternFill>
                  <bgColor rgb="FFFFC7CE"/>
                </patternFill>
              </fill>
            </x14:dxf>
          </x14:cfRule>
          <xm:sqref>K132</xm:sqref>
        </x14:conditionalFormatting>
        <x14:conditionalFormatting xmlns:xm="http://schemas.microsoft.com/office/excel/2006/main">
          <x14:cfRule type="cellIs" priority="176" operator="lessThanOrEqual" id="{8E4B2D20-952E-48AD-B91C-D1B363FF9F8F}">
            <xm:f>Backend_data!$G$10</xm:f>
            <x14:dxf>
              <font>
                <color rgb="FF006100"/>
              </font>
              <fill>
                <patternFill>
                  <bgColor rgb="FFC6EFCE"/>
                </patternFill>
              </fill>
            </x14:dxf>
          </x14:cfRule>
          <xm:sqref>K132</xm:sqref>
        </x14:conditionalFormatting>
        <x14:conditionalFormatting xmlns:xm="http://schemas.microsoft.com/office/excel/2006/main">
          <x14:cfRule type="cellIs" priority="177" operator="greaterThan" id="{27160661-10A5-4730-8191-B8C63B2CD6BE}">
            <xm:f>Backend_data!$G$6</xm:f>
            <x14:dxf>
              <font>
                <color rgb="FF9C0006"/>
              </font>
              <fill>
                <patternFill>
                  <bgColor rgb="FFFFC7CE"/>
                </patternFill>
              </fill>
            </x14:dxf>
          </x14:cfRule>
          <xm:sqref>K128</xm:sqref>
        </x14:conditionalFormatting>
        <x14:conditionalFormatting xmlns:xm="http://schemas.microsoft.com/office/excel/2006/main">
          <x14:cfRule type="cellIs" priority="178" operator="lessThanOrEqual" id="{0F19FF1E-0489-4C92-A71A-782F300A6B67}">
            <xm:f>Backend_data!$G$6</xm:f>
            <x14:dxf>
              <font>
                <color rgb="FF006100"/>
              </font>
              <fill>
                <patternFill>
                  <bgColor rgb="FFC6EFCE"/>
                </patternFill>
              </fill>
            </x14:dxf>
          </x14:cfRule>
          <xm:sqref>K128</xm:sqref>
        </x14:conditionalFormatting>
        <x14:conditionalFormatting xmlns:xm="http://schemas.microsoft.com/office/excel/2006/main">
          <x14:cfRule type="cellIs" priority="179" operator="greaterThan" id="{62E6525A-A439-4629-8E3A-4CA69D5ED7F4}">
            <xm:f>Backend_data!$G$8</xm:f>
            <x14:dxf>
              <font>
                <color rgb="FF9C0006"/>
              </font>
              <fill>
                <patternFill>
                  <bgColor rgb="FFFFC7CE"/>
                </patternFill>
              </fill>
            </x14:dxf>
          </x14:cfRule>
          <xm:sqref>K130</xm:sqref>
        </x14:conditionalFormatting>
        <x14:conditionalFormatting xmlns:xm="http://schemas.microsoft.com/office/excel/2006/main">
          <x14:cfRule type="cellIs" priority="180" operator="lessThanOrEqual" id="{348673DC-D29D-4E2E-8D8F-9D263E34FC5F}">
            <xm:f>Backend_data!$G$8</xm:f>
            <x14:dxf>
              <font>
                <color rgb="FF006100"/>
              </font>
              <fill>
                <patternFill>
                  <bgColor rgb="FFC6EFCE"/>
                </patternFill>
              </fill>
            </x14:dxf>
          </x14:cfRule>
          <xm:sqref>K130</xm:sqref>
        </x14:conditionalFormatting>
        <x14:conditionalFormatting xmlns:xm="http://schemas.microsoft.com/office/excel/2006/main">
          <x14:cfRule type="cellIs" priority="133" operator="lessThanOrEqual" id="{E1B26E9B-05E4-48B2-90E6-22817F09A6B9}">
            <xm:f>Backend_data!$G$5</xm:f>
            <x14:dxf>
              <font>
                <color rgb="FF006100"/>
              </font>
              <fill>
                <patternFill>
                  <bgColor rgb="FFC6EFCE"/>
                </patternFill>
              </fill>
            </x14:dxf>
          </x14:cfRule>
          <xm:sqref>K158</xm:sqref>
        </x14:conditionalFormatting>
        <x14:conditionalFormatting xmlns:xm="http://schemas.microsoft.com/office/excel/2006/main">
          <x14:cfRule type="cellIs" priority="134" operator="greaterThan" id="{3A8930F7-B1C7-4F53-A3AA-9E36ACE840FD}">
            <xm:f>Backend_data!$G$5</xm:f>
            <x14:dxf>
              <font>
                <color rgb="FF9C0006"/>
              </font>
              <fill>
                <patternFill>
                  <bgColor rgb="FFFFC7CE"/>
                </patternFill>
              </fill>
            </x14:dxf>
          </x14:cfRule>
          <xm:sqref>K158</xm:sqref>
        </x14:conditionalFormatting>
        <x14:conditionalFormatting xmlns:xm="http://schemas.microsoft.com/office/excel/2006/main">
          <x14:cfRule type="cellIs" priority="135" operator="greaterThan" id="{B700579D-E593-4FEC-8717-E4BC556A8037}">
            <xm:f>Backend_data!$G$7</xm:f>
            <x14:dxf>
              <font>
                <color rgb="FF9C0006"/>
              </font>
              <fill>
                <patternFill>
                  <bgColor rgb="FFFFC7CE"/>
                </patternFill>
              </fill>
            </x14:dxf>
          </x14:cfRule>
          <xm:sqref>K160</xm:sqref>
        </x14:conditionalFormatting>
        <x14:conditionalFormatting xmlns:xm="http://schemas.microsoft.com/office/excel/2006/main">
          <x14:cfRule type="cellIs" priority="136" operator="lessThanOrEqual" id="{79306648-7241-4BAE-8704-F25406D594F3}">
            <xm:f>Backend_data!$G$7</xm:f>
            <x14:dxf>
              <font>
                <color rgb="FF006100"/>
              </font>
              <fill>
                <patternFill>
                  <bgColor rgb="FFC6EFCE"/>
                </patternFill>
              </fill>
            </x14:dxf>
          </x14:cfRule>
          <xm:sqref>K160</xm:sqref>
        </x14:conditionalFormatting>
        <x14:conditionalFormatting xmlns:xm="http://schemas.microsoft.com/office/excel/2006/main">
          <x14:cfRule type="cellIs" priority="137" operator="greaterThan" id="{745B0AB4-C6B9-4199-B7B8-6C2922C64BCC}">
            <xm:f>Backend_data!$G$9</xm:f>
            <x14:dxf>
              <font>
                <color rgb="FF9C0006"/>
              </font>
              <fill>
                <patternFill>
                  <bgColor rgb="FFFFC7CE"/>
                </patternFill>
              </fill>
            </x14:dxf>
          </x14:cfRule>
          <xm:sqref>K162</xm:sqref>
        </x14:conditionalFormatting>
        <x14:conditionalFormatting xmlns:xm="http://schemas.microsoft.com/office/excel/2006/main">
          <x14:cfRule type="cellIs" priority="138" operator="lessThanOrEqual" id="{F85902B1-0363-4000-94F3-12D61E21BF43}">
            <xm:f>Backend_data!$G$9</xm:f>
            <x14:dxf>
              <font>
                <color rgb="FF006100"/>
              </font>
              <fill>
                <patternFill>
                  <bgColor rgb="FFC6EFCE"/>
                </patternFill>
              </fill>
            </x14:dxf>
          </x14:cfRule>
          <xm:sqref>K162</xm:sqref>
        </x14:conditionalFormatting>
        <x14:conditionalFormatting xmlns:xm="http://schemas.microsoft.com/office/excel/2006/main">
          <x14:cfRule type="cellIs" priority="139" operator="greaterThan" id="{E3208BE6-DD5E-4D38-B6EC-C4404E0CEFE7}">
            <xm:f>Backend_data!$G$10</xm:f>
            <x14:dxf>
              <font>
                <color rgb="FF9C0006"/>
              </font>
              <fill>
                <patternFill>
                  <bgColor rgb="FFFFC7CE"/>
                </patternFill>
              </fill>
            </x14:dxf>
          </x14:cfRule>
          <xm:sqref>K163</xm:sqref>
        </x14:conditionalFormatting>
        <x14:conditionalFormatting xmlns:xm="http://schemas.microsoft.com/office/excel/2006/main">
          <x14:cfRule type="cellIs" priority="140" operator="lessThanOrEqual" id="{488153C9-0775-4C39-8C07-F7F1FBC10D8F}">
            <xm:f>Backend_data!$G$10</xm:f>
            <x14:dxf>
              <font>
                <color rgb="FF006100"/>
              </font>
              <fill>
                <patternFill>
                  <bgColor rgb="FFC6EFCE"/>
                </patternFill>
              </fill>
            </x14:dxf>
          </x14:cfRule>
          <xm:sqref>K163</xm:sqref>
        </x14:conditionalFormatting>
        <x14:conditionalFormatting xmlns:xm="http://schemas.microsoft.com/office/excel/2006/main">
          <x14:cfRule type="cellIs" priority="141" operator="greaterThan" id="{2071C3E5-CEC8-4585-B082-CB682C554A3F}">
            <xm:f>Backend_data!$G$6</xm:f>
            <x14:dxf>
              <font>
                <color rgb="FF9C0006"/>
              </font>
              <fill>
                <patternFill>
                  <bgColor rgb="FFFFC7CE"/>
                </patternFill>
              </fill>
            </x14:dxf>
          </x14:cfRule>
          <xm:sqref>K159</xm:sqref>
        </x14:conditionalFormatting>
        <x14:conditionalFormatting xmlns:xm="http://schemas.microsoft.com/office/excel/2006/main">
          <x14:cfRule type="cellIs" priority="142" operator="lessThanOrEqual" id="{1E33706C-8917-4F3B-A30A-C4CBBA13833D}">
            <xm:f>Backend_data!$G$6</xm:f>
            <x14:dxf>
              <font>
                <color rgb="FF006100"/>
              </font>
              <fill>
                <patternFill>
                  <bgColor rgb="FFC6EFCE"/>
                </patternFill>
              </fill>
            </x14:dxf>
          </x14:cfRule>
          <xm:sqref>K159</xm:sqref>
        </x14:conditionalFormatting>
        <x14:conditionalFormatting xmlns:xm="http://schemas.microsoft.com/office/excel/2006/main">
          <x14:cfRule type="cellIs" priority="143" operator="greaterThan" id="{FDA5C50B-A619-44B6-895F-58FE0AE705EC}">
            <xm:f>Backend_data!$G$8</xm:f>
            <x14:dxf>
              <font>
                <color rgb="FF9C0006"/>
              </font>
              <fill>
                <patternFill>
                  <bgColor rgb="FFFFC7CE"/>
                </patternFill>
              </fill>
            </x14:dxf>
          </x14:cfRule>
          <xm:sqref>K161</xm:sqref>
        </x14:conditionalFormatting>
        <x14:conditionalFormatting xmlns:xm="http://schemas.microsoft.com/office/excel/2006/main">
          <x14:cfRule type="cellIs" priority="144" operator="lessThanOrEqual" id="{D2A1E051-0A23-404A-81C8-0209E3C71B2C}">
            <xm:f>Backend_data!$G$8</xm:f>
            <x14:dxf>
              <font>
                <color rgb="FF006100"/>
              </font>
              <fill>
                <patternFill>
                  <bgColor rgb="FFC6EFCE"/>
                </patternFill>
              </fill>
            </x14:dxf>
          </x14:cfRule>
          <xm:sqref>K161</xm:sqref>
        </x14:conditionalFormatting>
        <x14:conditionalFormatting xmlns:xm="http://schemas.microsoft.com/office/excel/2006/main">
          <x14:cfRule type="cellIs" priority="121" operator="lessThanOrEqual" id="{B0CDF9A2-61E6-4F08-BB3E-4A531587024A}">
            <xm:f>Backend_data!$G$5</xm:f>
            <x14:dxf>
              <font>
                <color rgb="FF006100"/>
              </font>
              <fill>
                <patternFill>
                  <bgColor rgb="FFC6EFCE"/>
                </patternFill>
              </fill>
            </x14:dxf>
          </x14:cfRule>
          <xm:sqref>K139</xm:sqref>
        </x14:conditionalFormatting>
        <x14:conditionalFormatting xmlns:xm="http://schemas.microsoft.com/office/excel/2006/main">
          <x14:cfRule type="cellIs" priority="122" operator="greaterThan" id="{92A89D4C-7720-434D-BC04-2B3C0FEA2A80}">
            <xm:f>Backend_data!$G$5</xm:f>
            <x14:dxf>
              <font>
                <color rgb="FF9C0006"/>
              </font>
              <fill>
                <patternFill>
                  <bgColor rgb="FFFFC7CE"/>
                </patternFill>
              </fill>
            </x14:dxf>
          </x14:cfRule>
          <xm:sqref>K139</xm:sqref>
        </x14:conditionalFormatting>
        <x14:conditionalFormatting xmlns:xm="http://schemas.microsoft.com/office/excel/2006/main">
          <x14:cfRule type="cellIs" priority="123" operator="greaterThan" id="{F79E0C9F-4EA6-4E43-A70F-476ED36D9B13}">
            <xm:f>Backend_data!$G$7</xm:f>
            <x14:dxf>
              <font>
                <color rgb="FF9C0006"/>
              </font>
              <fill>
                <patternFill>
                  <bgColor rgb="FFFFC7CE"/>
                </patternFill>
              </fill>
            </x14:dxf>
          </x14:cfRule>
          <xm:sqref>K141</xm:sqref>
        </x14:conditionalFormatting>
        <x14:conditionalFormatting xmlns:xm="http://schemas.microsoft.com/office/excel/2006/main">
          <x14:cfRule type="cellIs" priority="124" operator="lessThanOrEqual" id="{62469D6A-6624-4EF6-9ACA-33BBE2E28FCE}">
            <xm:f>Backend_data!$G$7</xm:f>
            <x14:dxf>
              <font>
                <color rgb="FF006100"/>
              </font>
              <fill>
                <patternFill>
                  <bgColor rgb="FFC6EFCE"/>
                </patternFill>
              </fill>
            </x14:dxf>
          </x14:cfRule>
          <xm:sqref>K141</xm:sqref>
        </x14:conditionalFormatting>
        <x14:conditionalFormatting xmlns:xm="http://schemas.microsoft.com/office/excel/2006/main">
          <x14:cfRule type="cellIs" priority="125" operator="greaterThan" id="{5EE73C85-DBD7-4282-A5B7-2CC1E05518B1}">
            <xm:f>Backend_data!$G$9</xm:f>
            <x14:dxf>
              <font>
                <color rgb="FF9C0006"/>
              </font>
              <fill>
                <patternFill>
                  <bgColor rgb="FFFFC7CE"/>
                </patternFill>
              </fill>
            </x14:dxf>
          </x14:cfRule>
          <xm:sqref>K143</xm:sqref>
        </x14:conditionalFormatting>
        <x14:conditionalFormatting xmlns:xm="http://schemas.microsoft.com/office/excel/2006/main">
          <x14:cfRule type="cellIs" priority="126" operator="lessThanOrEqual" id="{FCEDCACF-C12C-40BD-9CF4-2AEE5861EC61}">
            <xm:f>Backend_data!$G$9</xm:f>
            <x14:dxf>
              <font>
                <color rgb="FF006100"/>
              </font>
              <fill>
                <patternFill>
                  <bgColor rgb="FFC6EFCE"/>
                </patternFill>
              </fill>
            </x14:dxf>
          </x14:cfRule>
          <xm:sqref>K143</xm:sqref>
        </x14:conditionalFormatting>
        <x14:conditionalFormatting xmlns:xm="http://schemas.microsoft.com/office/excel/2006/main">
          <x14:cfRule type="cellIs" priority="127" operator="greaterThan" id="{F681E55B-48D9-49F5-8DCF-D615540BE8E4}">
            <xm:f>Backend_data!$G$10</xm:f>
            <x14:dxf>
              <font>
                <color rgb="FF9C0006"/>
              </font>
              <fill>
                <patternFill>
                  <bgColor rgb="FFFFC7CE"/>
                </patternFill>
              </fill>
            </x14:dxf>
          </x14:cfRule>
          <xm:sqref>K144</xm:sqref>
        </x14:conditionalFormatting>
        <x14:conditionalFormatting xmlns:xm="http://schemas.microsoft.com/office/excel/2006/main">
          <x14:cfRule type="cellIs" priority="128" operator="lessThanOrEqual" id="{A69B22C7-AFCA-44A3-B1F0-34CC7EF94E7E}">
            <xm:f>Backend_data!$G$10</xm:f>
            <x14:dxf>
              <font>
                <color rgb="FF006100"/>
              </font>
              <fill>
                <patternFill>
                  <bgColor rgb="FFC6EFCE"/>
                </patternFill>
              </fill>
            </x14:dxf>
          </x14:cfRule>
          <xm:sqref>K144</xm:sqref>
        </x14:conditionalFormatting>
        <x14:conditionalFormatting xmlns:xm="http://schemas.microsoft.com/office/excel/2006/main">
          <x14:cfRule type="cellIs" priority="129" operator="greaterThan" id="{CCDDBE5F-30EB-4218-B104-B77ED41C09B0}">
            <xm:f>Backend_data!$G$6</xm:f>
            <x14:dxf>
              <font>
                <color rgb="FF9C0006"/>
              </font>
              <fill>
                <patternFill>
                  <bgColor rgb="FFFFC7CE"/>
                </patternFill>
              </fill>
            </x14:dxf>
          </x14:cfRule>
          <xm:sqref>K140</xm:sqref>
        </x14:conditionalFormatting>
        <x14:conditionalFormatting xmlns:xm="http://schemas.microsoft.com/office/excel/2006/main">
          <x14:cfRule type="cellIs" priority="130" operator="lessThanOrEqual" id="{7A1DEE87-BBBC-48B6-8DDB-27B9D8CEBE55}">
            <xm:f>Backend_data!$G$6</xm:f>
            <x14:dxf>
              <font>
                <color rgb="FF006100"/>
              </font>
              <fill>
                <patternFill>
                  <bgColor rgb="FFC6EFCE"/>
                </patternFill>
              </fill>
            </x14:dxf>
          </x14:cfRule>
          <xm:sqref>K140</xm:sqref>
        </x14:conditionalFormatting>
        <x14:conditionalFormatting xmlns:xm="http://schemas.microsoft.com/office/excel/2006/main">
          <x14:cfRule type="cellIs" priority="131" operator="greaterThan" id="{A5B46556-C73E-4053-8370-1A082522649D}">
            <xm:f>Backend_data!$G$8</xm:f>
            <x14:dxf>
              <font>
                <color rgb="FF9C0006"/>
              </font>
              <fill>
                <patternFill>
                  <bgColor rgb="FFFFC7CE"/>
                </patternFill>
              </fill>
            </x14:dxf>
          </x14:cfRule>
          <xm:sqref>K142</xm:sqref>
        </x14:conditionalFormatting>
        <x14:conditionalFormatting xmlns:xm="http://schemas.microsoft.com/office/excel/2006/main">
          <x14:cfRule type="cellIs" priority="132" operator="lessThanOrEqual" id="{B86B3B03-F734-4D38-910B-E595D7979D77}">
            <xm:f>Backend_data!$G$8</xm:f>
            <x14:dxf>
              <font>
                <color rgb="FF006100"/>
              </font>
              <fill>
                <patternFill>
                  <bgColor rgb="FFC6EFCE"/>
                </patternFill>
              </fill>
            </x14:dxf>
          </x14:cfRule>
          <xm:sqref>K142</xm:sqref>
        </x14:conditionalFormatting>
        <x14:conditionalFormatting xmlns:xm="http://schemas.microsoft.com/office/excel/2006/main">
          <x14:cfRule type="cellIs" priority="109" operator="lessThanOrEqual" id="{3DEED59D-A1EF-4714-8B09-8A287AD2CD31}">
            <xm:f>Backend_data!$G$5</xm:f>
            <x14:dxf>
              <font>
                <color rgb="FF006100"/>
              </font>
              <fill>
                <patternFill>
                  <bgColor rgb="FFC6EFCE"/>
                </patternFill>
              </fill>
            </x14:dxf>
          </x14:cfRule>
          <xm:sqref>K120</xm:sqref>
        </x14:conditionalFormatting>
        <x14:conditionalFormatting xmlns:xm="http://schemas.microsoft.com/office/excel/2006/main">
          <x14:cfRule type="cellIs" priority="110" operator="greaterThan" id="{03C63504-6C6C-4C37-B65A-549F7AD96909}">
            <xm:f>Backend_data!$G$5</xm:f>
            <x14:dxf>
              <font>
                <color rgb="FF9C0006"/>
              </font>
              <fill>
                <patternFill>
                  <bgColor rgb="FFFFC7CE"/>
                </patternFill>
              </fill>
            </x14:dxf>
          </x14:cfRule>
          <xm:sqref>K120</xm:sqref>
        </x14:conditionalFormatting>
        <x14:conditionalFormatting xmlns:xm="http://schemas.microsoft.com/office/excel/2006/main">
          <x14:cfRule type="cellIs" priority="111" operator="greaterThan" id="{5C2416D5-0980-44A2-A3CE-7C23D021DEDE}">
            <xm:f>Backend_data!$G$7</xm:f>
            <x14:dxf>
              <font>
                <color rgb="FF9C0006"/>
              </font>
              <fill>
                <patternFill>
                  <bgColor rgb="FFFFC7CE"/>
                </patternFill>
              </fill>
            </x14:dxf>
          </x14:cfRule>
          <xm:sqref>K122</xm:sqref>
        </x14:conditionalFormatting>
        <x14:conditionalFormatting xmlns:xm="http://schemas.microsoft.com/office/excel/2006/main">
          <x14:cfRule type="cellIs" priority="112" operator="lessThanOrEqual" id="{C44AC9F1-FB82-41CA-BA94-E11F7D3315EF}">
            <xm:f>Backend_data!$G$7</xm:f>
            <x14:dxf>
              <font>
                <color rgb="FF006100"/>
              </font>
              <fill>
                <patternFill>
                  <bgColor rgb="FFC6EFCE"/>
                </patternFill>
              </fill>
            </x14:dxf>
          </x14:cfRule>
          <xm:sqref>K122</xm:sqref>
        </x14:conditionalFormatting>
        <x14:conditionalFormatting xmlns:xm="http://schemas.microsoft.com/office/excel/2006/main">
          <x14:cfRule type="cellIs" priority="113" operator="greaterThan" id="{550638FE-7319-4DB8-B7D2-29D08D3C6D6D}">
            <xm:f>Backend_data!$G$9</xm:f>
            <x14:dxf>
              <font>
                <color rgb="FF9C0006"/>
              </font>
              <fill>
                <patternFill>
                  <bgColor rgb="FFFFC7CE"/>
                </patternFill>
              </fill>
            </x14:dxf>
          </x14:cfRule>
          <xm:sqref>K124</xm:sqref>
        </x14:conditionalFormatting>
        <x14:conditionalFormatting xmlns:xm="http://schemas.microsoft.com/office/excel/2006/main">
          <x14:cfRule type="cellIs" priority="114" operator="lessThanOrEqual" id="{C96B1796-5101-4CF0-880B-65575A83138A}">
            <xm:f>Backend_data!$G$9</xm:f>
            <x14:dxf>
              <font>
                <color rgb="FF006100"/>
              </font>
              <fill>
                <patternFill>
                  <bgColor rgb="FFC6EFCE"/>
                </patternFill>
              </fill>
            </x14:dxf>
          </x14:cfRule>
          <xm:sqref>K124</xm:sqref>
        </x14:conditionalFormatting>
        <x14:conditionalFormatting xmlns:xm="http://schemas.microsoft.com/office/excel/2006/main">
          <x14:cfRule type="cellIs" priority="115" operator="greaterThan" id="{93744328-72B0-43F1-AB8B-377B2F81DC23}">
            <xm:f>Backend_data!$G$10</xm:f>
            <x14:dxf>
              <font>
                <color rgb="FF9C0006"/>
              </font>
              <fill>
                <patternFill>
                  <bgColor rgb="FFFFC7CE"/>
                </patternFill>
              </fill>
            </x14:dxf>
          </x14:cfRule>
          <xm:sqref>K125</xm:sqref>
        </x14:conditionalFormatting>
        <x14:conditionalFormatting xmlns:xm="http://schemas.microsoft.com/office/excel/2006/main">
          <x14:cfRule type="cellIs" priority="116" operator="lessThanOrEqual" id="{6B3D18DA-F322-4FFC-A1C0-490829E23D6F}">
            <xm:f>Backend_data!$G$10</xm:f>
            <x14:dxf>
              <font>
                <color rgb="FF006100"/>
              </font>
              <fill>
                <patternFill>
                  <bgColor rgb="FFC6EFCE"/>
                </patternFill>
              </fill>
            </x14:dxf>
          </x14:cfRule>
          <xm:sqref>K125</xm:sqref>
        </x14:conditionalFormatting>
        <x14:conditionalFormatting xmlns:xm="http://schemas.microsoft.com/office/excel/2006/main">
          <x14:cfRule type="cellIs" priority="117" operator="greaterThan" id="{73919545-7F57-4C13-B0A0-407D50F82BCD}">
            <xm:f>Backend_data!$G$6</xm:f>
            <x14:dxf>
              <font>
                <color rgb="FF9C0006"/>
              </font>
              <fill>
                <patternFill>
                  <bgColor rgb="FFFFC7CE"/>
                </patternFill>
              </fill>
            </x14:dxf>
          </x14:cfRule>
          <xm:sqref>K121</xm:sqref>
        </x14:conditionalFormatting>
        <x14:conditionalFormatting xmlns:xm="http://schemas.microsoft.com/office/excel/2006/main">
          <x14:cfRule type="cellIs" priority="118" operator="lessThanOrEqual" id="{2FF326AA-5A49-476B-B827-B3320A68725A}">
            <xm:f>Backend_data!$G$6</xm:f>
            <x14:dxf>
              <font>
                <color rgb="FF006100"/>
              </font>
              <fill>
                <patternFill>
                  <bgColor rgb="FFC6EFCE"/>
                </patternFill>
              </fill>
            </x14:dxf>
          </x14:cfRule>
          <xm:sqref>K121</xm:sqref>
        </x14:conditionalFormatting>
        <x14:conditionalFormatting xmlns:xm="http://schemas.microsoft.com/office/excel/2006/main">
          <x14:cfRule type="cellIs" priority="119" operator="greaterThan" id="{E079C759-E004-4BA8-88BC-58338463A3A4}">
            <xm:f>Backend_data!$G$8</xm:f>
            <x14:dxf>
              <font>
                <color rgb="FF9C0006"/>
              </font>
              <fill>
                <patternFill>
                  <bgColor rgb="FFFFC7CE"/>
                </patternFill>
              </fill>
            </x14:dxf>
          </x14:cfRule>
          <xm:sqref>K123</xm:sqref>
        </x14:conditionalFormatting>
        <x14:conditionalFormatting xmlns:xm="http://schemas.microsoft.com/office/excel/2006/main">
          <x14:cfRule type="cellIs" priority="120" operator="lessThanOrEqual" id="{A8E7B2A7-61C8-45C7-B1BC-1CF81A7CA656}">
            <xm:f>Backend_data!$G$8</xm:f>
            <x14:dxf>
              <font>
                <color rgb="FF006100"/>
              </font>
              <fill>
                <patternFill>
                  <bgColor rgb="FFC6EFCE"/>
                </patternFill>
              </fill>
            </x14:dxf>
          </x14:cfRule>
          <xm:sqref>K123</xm:sqref>
        </x14:conditionalFormatting>
        <x14:conditionalFormatting xmlns:xm="http://schemas.microsoft.com/office/excel/2006/main">
          <x14:cfRule type="cellIs" priority="97" operator="lessThanOrEqual" id="{69735413-A8DE-4E8D-B644-373ECFAF89BC}">
            <xm:f>Backend_data!$G$5</xm:f>
            <x14:dxf>
              <font>
                <color rgb="FF006100"/>
              </font>
              <fill>
                <patternFill>
                  <bgColor rgb="FFC6EFCE"/>
                </patternFill>
              </fill>
            </x14:dxf>
          </x14:cfRule>
          <xm:sqref>K101</xm:sqref>
        </x14:conditionalFormatting>
        <x14:conditionalFormatting xmlns:xm="http://schemas.microsoft.com/office/excel/2006/main">
          <x14:cfRule type="cellIs" priority="98" operator="greaterThan" id="{FE216728-EE74-4903-9FB0-7672896F0C63}">
            <xm:f>Backend_data!$G$5</xm:f>
            <x14:dxf>
              <font>
                <color rgb="FF9C0006"/>
              </font>
              <fill>
                <patternFill>
                  <bgColor rgb="FFFFC7CE"/>
                </patternFill>
              </fill>
            </x14:dxf>
          </x14:cfRule>
          <xm:sqref>K101</xm:sqref>
        </x14:conditionalFormatting>
        <x14:conditionalFormatting xmlns:xm="http://schemas.microsoft.com/office/excel/2006/main">
          <x14:cfRule type="cellIs" priority="99" operator="greaterThan" id="{417F8955-9FF4-49D7-A732-3B2D796C2C10}">
            <xm:f>Backend_data!$G$7</xm:f>
            <x14:dxf>
              <font>
                <color rgb="FF9C0006"/>
              </font>
              <fill>
                <patternFill>
                  <bgColor rgb="FFFFC7CE"/>
                </patternFill>
              </fill>
            </x14:dxf>
          </x14:cfRule>
          <xm:sqref>K103</xm:sqref>
        </x14:conditionalFormatting>
        <x14:conditionalFormatting xmlns:xm="http://schemas.microsoft.com/office/excel/2006/main">
          <x14:cfRule type="cellIs" priority="100" operator="lessThanOrEqual" id="{B617DD88-89FD-414A-8AA6-E3021BBECEBA}">
            <xm:f>Backend_data!$G$7</xm:f>
            <x14:dxf>
              <font>
                <color rgb="FF006100"/>
              </font>
              <fill>
                <patternFill>
                  <bgColor rgb="FFC6EFCE"/>
                </patternFill>
              </fill>
            </x14:dxf>
          </x14:cfRule>
          <xm:sqref>K103</xm:sqref>
        </x14:conditionalFormatting>
        <x14:conditionalFormatting xmlns:xm="http://schemas.microsoft.com/office/excel/2006/main">
          <x14:cfRule type="cellIs" priority="101" operator="greaterThan" id="{55157AC7-877B-4A0F-9CE6-6A1A4C607523}">
            <xm:f>Backend_data!$G$9</xm:f>
            <x14:dxf>
              <font>
                <color rgb="FF9C0006"/>
              </font>
              <fill>
                <patternFill>
                  <bgColor rgb="FFFFC7CE"/>
                </patternFill>
              </fill>
            </x14:dxf>
          </x14:cfRule>
          <xm:sqref>K105</xm:sqref>
        </x14:conditionalFormatting>
        <x14:conditionalFormatting xmlns:xm="http://schemas.microsoft.com/office/excel/2006/main">
          <x14:cfRule type="cellIs" priority="102" operator="lessThanOrEqual" id="{195652E7-B088-4D37-A681-BCCCBB4711F1}">
            <xm:f>Backend_data!$G$9</xm:f>
            <x14:dxf>
              <font>
                <color rgb="FF006100"/>
              </font>
              <fill>
                <patternFill>
                  <bgColor rgb="FFC6EFCE"/>
                </patternFill>
              </fill>
            </x14:dxf>
          </x14:cfRule>
          <xm:sqref>K105</xm:sqref>
        </x14:conditionalFormatting>
        <x14:conditionalFormatting xmlns:xm="http://schemas.microsoft.com/office/excel/2006/main">
          <x14:cfRule type="cellIs" priority="103" operator="greaterThan" id="{B15944FA-0BC9-4530-A259-F44FF2126942}">
            <xm:f>Backend_data!$G$10</xm:f>
            <x14:dxf>
              <font>
                <color rgb="FF9C0006"/>
              </font>
              <fill>
                <patternFill>
                  <bgColor rgb="FFFFC7CE"/>
                </patternFill>
              </fill>
            </x14:dxf>
          </x14:cfRule>
          <xm:sqref>K106</xm:sqref>
        </x14:conditionalFormatting>
        <x14:conditionalFormatting xmlns:xm="http://schemas.microsoft.com/office/excel/2006/main">
          <x14:cfRule type="cellIs" priority="104" operator="lessThanOrEqual" id="{EC325078-939D-4966-96FF-52DC40C81536}">
            <xm:f>Backend_data!$G$10</xm:f>
            <x14:dxf>
              <font>
                <color rgb="FF006100"/>
              </font>
              <fill>
                <patternFill>
                  <bgColor rgb="FFC6EFCE"/>
                </patternFill>
              </fill>
            </x14:dxf>
          </x14:cfRule>
          <xm:sqref>K106</xm:sqref>
        </x14:conditionalFormatting>
        <x14:conditionalFormatting xmlns:xm="http://schemas.microsoft.com/office/excel/2006/main">
          <x14:cfRule type="cellIs" priority="105" operator="greaterThan" id="{EEE65782-5AB7-4B9D-944F-0750BF160197}">
            <xm:f>Backend_data!$G$6</xm:f>
            <x14:dxf>
              <font>
                <color rgb="FF9C0006"/>
              </font>
              <fill>
                <patternFill>
                  <bgColor rgb="FFFFC7CE"/>
                </patternFill>
              </fill>
            </x14:dxf>
          </x14:cfRule>
          <xm:sqref>K102</xm:sqref>
        </x14:conditionalFormatting>
        <x14:conditionalFormatting xmlns:xm="http://schemas.microsoft.com/office/excel/2006/main">
          <x14:cfRule type="cellIs" priority="106" operator="lessThanOrEqual" id="{4386C461-C8B0-4852-8360-1A08D62BDA1A}">
            <xm:f>Backend_data!$G$6</xm:f>
            <x14:dxf>
              <font>
                <color rgb="FF006100"/>
              </font>
              <fill>
                <patternFill>
                  <bgColor rgb="FFC6EFCE"/>
                </patternFill>
              </fill>
            </x14:dxf>
          </x14:cfRule>
          <xm:sqref>K102</xm:sqref>
        </x14:conditionalFormatting>
        <x14:conditionalFormatting xmlns:xm="http://schemas.microsoft.com/office/excel/2006/main">
          <x14:cfRule type="cellIs" priority="107" operator="greaterThan" id="{7B29FB24-EA04-4A51-9636-BA63A4479185}">
            <xm:f>Backend_data!$G$8</xm:f>
            <x14:dxf>
              <font>
                <color rgb="FF9C0006"/>
              </font>
              <fill>
                <patternFill>
                  <bgColor rgb="FFFFC7CE"/>
                </patternFill>
              </fill>
            </x14:dxf>
          </x14:cfRule>
          <xm:sqref>K104</xm:sqref>
        </x14:conditionalFormatting>
        <x14:conditionalFormatting xmlns:xm="http://schemas.microsoft.com/office/excel/2006/main">
          <x14:cfRule type="cellIs" priority="108" operator="lessThanOrEqual" id="{3807B46C-855B-4D7D-B421-0427CF240A6C}">
            <xm:f>Backend_data!$G$8</xm:f>
            <x14:dxf>
              <font>
                <color rgb="FF006100"/>
              </font>
              <fill>
                <patternFill>
                  <bgColor rgb="FFC6EFCE"/>
                </patternFill>
              </fill>
            </x14:dxf>
          </x14:cfRule>
          <xm:sqref>K104</xm:sqref>
        </x14:conditionalFormatting>
        <x14:conditionalFormatting xmlns:xm="http://schemas.microsoft.com/office/excel/2006/main">
          <x14:cfRule type="cellIs" priority="85" operator="lessThanOrEqual" id="{B44EFADA-BA9F-4C30-948D-AFA5BB193FA4}">
            <xm:f>Backend_data!$G$5</xm:f>
            <x14:dxf>
              <font>
                <color rgb="FF006100"/>
              </font>
              <fill>
                <patternFill>
                  <bgColor rgb="FFC6EFCE"/>
                </patternFill>
              </fill>
            </x14:dxf>
          </x14:cfRule>
          <xm:sqref>K82</xm:sqref>
        </x14:conditionalFormatting>
        <x14:conditionalFormatting xmlns:xm="http://schemas.microsoft.com/office/excel/2006/main">
          <x14:cfRule type="cellIs" priority="86" operator="greaterThan" id="{860C4BD2-67DB-465B-9228-2AD2D9C9ACC4}">
            <xm:f>Backend_data!$G$5</xm:f>
            <x14:dxf>
              <font>
                <color rgb="FF9C0006"/>
              </font>
              <fill>
                <patternFill>
                  <bgColor rgb="FFFFC7CE"/>
                </patternFill>
              </fill>
            </x14:dxf>
          </x14:cfRule>
          <xm:sqref>K82</xm:sqref>
        </x14:conditionalFormatting>
        <x14:conditionalFormatting xmlns:xm="http://schemas.microsoft.com/office/excel/2006/main">
          <x14:cfRule type="cellIs" priority="87" operator="greaterThan" id="{003AE66D-F131-4792-BA4A-A6896DCF739D}">
            <xm:f>Backend_data!$G$7</xm:f>
            <x14:dxf>
              <font>
                <color rgb="FF9C0006"/>
              </font>
              <fill>
                <patternFill>
                  <bgColor rgb="FFFFC7CE"/>
                </patternFill>
              </fill>
            </x14:dxf>
          </x14:cfRule>
          <xm:sqref>K84</xm:sqref>
        </x14:conditionalFormatting>
        <x14:conditionalFormatting xmlns:xm="http://schemas.microsoft.com/office/excel/2006/main">
          <x14:cfRule type="cellIs" priority="88" operator="lessThanOrEqual" id="{0987EDE9-8F6D-4B13-AA7C-1EEBC3B88BA7}">
            <xm:f>Backend_data!$G$7</xm:f>
            <x14:dxf>
              <font>
                <color rgb="FF006100"/>
              </font>
              <fill>
                <patternFill>
                  <bgColor rgb="FFC6EFCE"/>
                </patternFill>
              </fill>
            </x14:dxf>
          </x14:cfRule>
          <xm:sqref>K84</xm:sqref>
        </x14:conditionalFormatting>
        <x14:conditionalFormatting xmlns:xm="http://schemas.microsoft.com/office/excel/2006/main">
          <x14:cfRule type="cellIs" priority="89" operator="greaterThan" id="{EBAE647C-5683-451D-98A1-3FE1236723A4}">
            <xm:f>Backend_data!$G$9</xm:f>
            <x14:dxf>
              <font>
                <color rgb="FF9C0006"/>
              </font>
              <fill>
                <patternFill>
                  <bgColor rgb="FFFFC7CE"/>
                </patternFill>
              </fill>
            </x14:dxf>
          </x14:cfRule>
          <xm:sqref>K86</xm:sqref>
        </x14:conditionalFormatting>
        <x14:conditionalFormatting xmlns:xm="http://schemas.microsoft.com/office/excel/2006/main">
          <x14:cfRule type="cellIs" priority="90" operator="lessThanOrEqual" id="{47E071BD-C1F3-471E-8425-767FA795F07B}">
            <xm:f>Backend_data!$G$9</xm:f>
            <x14:dxf>
              <font>
                <color rgb="FF006100"/>
              </font>
              <fill>
                <patternFill>
                  <bgColor rgb="FFC6EFCE"/>
                </patternFill>
              </fill>
            </x14:dxf>
          </x14:cfRule>
          <xm:sqref>K86</xm:sqref>
        </x14:conditionalFormatting>
        <x14:conditionalFormatting xmlns:xm="http://schemas.microsoft.com/office/excel/2006/main">
          <x14:cfRule type="cellIs" priority="91" operator="greaterThan" id="{851AA053-E138-4DB4-9F43-2A7C06DC3AE2}">
            <xm:f>Backend_data!$G$10</xm:f>
            <x14:dxf>
              <font>
                <color rgb="FF9C0006"/>
              </font>
              <fill>
                <patternFill>
                  <bgColor rgb="FFFFC7CE"/>
                </patternFill>
              </fill>
            </x14:dxf>
          </x14:cfRule>
          <xm:sqref>K87</xm:sqref>
        </x14:conditionalFormatting>
        <x14:conditionalFormatting xmlns:xm="http://schemas.microsoft.com/office/excel/2006/main">
          <x14:cfRule type="cellIs" priority="92" operator="lessThanOrEqual" id="{D81CAC24-FD1D-4287-AB24-765096FA0437}">
            <xm:f>Backend_data!$G$10</xm:f>
            <x14:dxf>
              <font>
                <color rgb="FF006100"/>
              </font>
              <fill>
                <patternFill>
                  <bgColor rgb="FFC6EFCE"/>
                </patternFill>
              </fill>
            </x14:dxf>
          </x14:cfRule>
          <xm:sqref>K87</xm:sqref>
        </x14:conditionalFormatting>
        <x14:conditionalFormatting xmlns:xm="http://schemas.microsoft.com/office/excel/2006/main">
          <x14:cfRule type="cellIs" priority="93" operator="greaterThan" id="{45BA195E-3859-4A4D-A2CA-6C1AFC83815E}">
            <xm:f>Backend_data!$G$6</xm:f>
            <x14:dxf>
              <font>
                <color rgb="FF9C0006"/>
              </font>
              <fill>
                <patternFill>
                  <bgColor rgb="FFFFC7CE"/>
                </patternFill>
              </fill>
            </x14:dxf>
          </x14:cfRule>
          <xm:sqref>K83</xm:sqref>
        </x14:conditionalFormatting>
        <x14:conditionalFormatting xmlns:xm="http://schemas.microsoft.com/office/excel/2006/main">
          <x14:cfRule type="cellIs" priority="94" operator="lessThanOrEqual" id="{54F4BE06-4321-4FA2-9D45-678474D5F08C}">
            <xm:f>Backend_data!$G$6</xm:f>
            <x14:dxf>
              <font>
                <color rgb="FF006100"/>
              </font>
              <fill>
                <patternFill>
                  <bgColor rgb="FFC6EFCE"/>
                </patternFill>
              </fill>
            </x14:dxf>
          </x14:cfRule>
          <xm:sqref>K83</xm:sqref>
        </x14:conditionalFormatting>
        <x14:conditionalFormatting xmlns:xm="http://schemas.microsoft.com/office/excel/2006/main">
          <x14:cfRule type="cellIs" priority="95" operator="greaterThan" id="{3171F233-2827-4FB8-B438-939C2F4421E5}">
            <xm:f>Backend_data!$G$8</xm:f>
            <x14:dxf>
              <font>
                <color rgb="FF9C0006"/>
              </font>
              <fill>
                <patternFill>
                  <bgColor rgb="FFFFC7CE"/>
                </patternFill>
              </fill>
            </x14:dxf>
          </x14:cfRule>
          <xm:sqref>K85</xm:sqref>
        </x14:conditionalFormatting>
        <x14:conditionalFormatting xmlns:xm="http://schemas.microsoft.com/office/excel/2006/main">
          <x14:cfRule type="cellIs" priority="96" operator="lessThanOrEqual" id="{63702A7C-F663-44A6-8C04-CE4D1D7B3EF9}">
            <xm:f>Backend_data!$G$8</xm:f>
            <x14:dxf>
              <font>
                <color rgb="FF006100"/>
              </font>
              <fill>
                <patternFill>
                  <bgColor rgb="FFC6EFCE"/>
                </patternFill>
              </fill>
            </x14:dxf>
          </x14:cfRule>
          <xm:sqref>K85</xm:sqref>
        </x14:conditionalFormatting>
        <x14:conditionalFormatting xmlns:xm="http://schemas.microsoft.com/office/excel/2006/main">
          <x14:cfRule type="cellIs" priority="73" operator="lessThanOrEqual" id="{E8AC77A6-7AB6-4724-AFE1-32EFBC3CDC53}">
            <xm:f>Backend_data!$G$5</xm:f>
            <x14:dxf>
              <font>
                <color rgb="FF006100"/>
              </font>
              <fill>
                <patternFill>
                  <bgColor rgb="FFC6EFCE"/>
                </patternFill>
              </fill>
            </x14:dxf>
          </x14:cfRule>
          <xm:sqref>K63</xm:sqref>
        </x14:conditionalFormatting>
        <x14:conditionalFormatting xmlns:xm="http://schemas.microsoft.com/office/excel/2006/main">
          <x14:cfRule type="cellIs" priority="74" operator="greaterThan" id="{7A62A0C1-F557-4765-8660-AC6B2022052E}">
            <xm:f>Backend_data!$G$5</xm:f>
            <x14:dxf>
              <font>
                <color rgb="FF9C0006"/>
              </font>
              <fill>
                <patternFill>
                  <bgColor rgb="FFFFC7CE"/>
                </patternFill>
              </fill>
            </x14:dxf>
          </x14:cfRule>
          <xm:sqref>K63</xm:sqref>
        </x14:conditionalFormatting>
        <x14:conditionalFormatting xmlns:xm="http://schemas.microsoft.com/office/excel/2006/main">
          <x14:cfRule type="cellIs" priority="75" operator="greaterThan" id="{4D072F10-9CB3-4E53-A6A2-D3D125AD21D7}">
            <xm:f>Backend_data!$G$7</xm:f>
            <x14:dxf>
              <font>
                <color rgb="FF9C0006"/>
              </font>
              <fill>
                <patternFill>
                  <bgColor rgb="FFFFC7CE"/>
                </patternFill>
              </fill>
            </x14:dxf>
          </x14:cfRule>
          <xm:sqref>K65</xm:sqref>
        </x14:conditionalFormatting>
        <x14:conditionalFormatting xmlns:xm="http://schemas.microsoft.com/office/excel/2006/main">
          <x14:cfRule type="cellIs" priority="76" operator="lessThanOrEqual" id="{5ED0B67F-CAB2-4ACA-8424-1EDA79957FAC}">
            <xm:f>Backend_data!$G$7</xm:f>
            <x14:dxf>
              <font>
                <color rgb="FF006100"/>
              </font>
              <fill>
                <patternFill>
                  <bgColor rgb="FFC6EFCE"/>
                </patternFill>
              </fill>
            </x14:dxf>
          </x14:cfRule>
          <xm:sqref>K65</xm:sqref>
        </x14:conditionalFormatting>
        <x14:conditionalFormatting xmlns:xm="http://schemas.microsoft.com/office/excel/2006/main">
          <x14:cfRule type="cellIs" priority="77" operator="greaterThan" id="{3D5D19F0-EC13-4309-9189-E4EE225AB15F}">
            <xm:f>Backend_data!$G$9</xm:f>
            <x14:dxf>
              <font>
                <color rgb="FF9C0006"/>
              </font>
              <fill>
                <patternFill>
                  <bgColor rgb="FFFFC7CE"/>
                </patternFill>
              </fill>
            </x14:dxf>
          </x14:cfRule>
          <xm:sqref>K67</xm:sqref>
        </x14:conditionalFormatting>
        <x14:conditionalFormatting xmlns:xm="http://schemas.microsoft.com/office/excel/2006/main">
          <x14:cfRule type="cellIs" priority="78" operator="lessThanOrEqual" id="{50F87C28-B2D6-4C95-A343-27DFE7243531}">
            <xm:f>Backend_data!$G$9</xm:f>
            <x14:dxf>
              <font>
                <color rgb="FF006100"/>
              </font>
              <fill>
                <patternFill>
                  <bgColor rgb="FFC6EFCE"/>
                </patternFill>
              </fill>
            </x14:dxf>
          </x14:cfRule>
          <xm:sqref>K67</xm:sqref>
        </x14:conditionalFormatting>
        <x14:conditionalFormatting xmlns:xm="http://schemas.microsoft.com/office/excel/2006/main">
          <x14:cfRule type="cellIs" priority="79" operator="greaterThan" id="{33DE1041-59DF-4595-8424-7CDDD51F9437}">
            <xm:f>Backend_data!$G$10</xm:f>
            <x14:dxf>
              <font>
                <color rgb="FF9C0006"/>
              </font>
              <fill>
                <patternFill>
                  <bgColor rgb="FFFFC7CE"/>
                </patternFill>
              </fill>
            </x14:dxf>
          </x14:cfRule>
          <xm:sqref>K68</xm:sqref>
        </x14:conditionalFormatting>
        <x14:conditionalFormatting xmlns:xm="http://schemas.microsoft.com/office/excel/2006/main">
          <x14:cfRule type="cellIs" priority="80" operator="lessThanOrEqual" id="{533D00A0-3F52-42DF-9C56-D93F6724D41E}">
            <xm:f>Backend_data!$G$10</xm:f>
            <x14:dxf>
              <font>
                <color rgb="FF006100"/>
              </font>
              <fill>
                <patternFill>
                  <bgColor rgb="FFC6EFCE"/>
                </patternFill>
              </fill>
            </x14:dxf>
          </x14:cfRule>
          <xm:sqref>K68</xm:sqref>
        </x14:conditionalFormatting>
        <x14:conditionalFormatting xmlns:xm="http://schemas.microsoft.com/office/excel/2006/main">
          <x14:cfRule type="cellIs" priority="81" operator="greaterThan" id="{B6912FA5-5E0C-44DD-B499-84EBEACDACCF}">
            <xm:f>Backend_data!$G$6</xm:f>
            <x14:dxf>
              <font>
                <color rgb="FF9C0006"/>
              </font>
              <fill>
                <patternFill>
                  <bgColor rgb="FFFFC7CE"/>
                </patternFill>
              </fill>
            </x14:dxf>
          </x14:cfRule>
          <xm:sqref>K64</xm:sqref>
        </x14:conditionalFormatting>
        <x14:conditionalFormatting xmlns:xm="http://schemas.microsoft.com/office/excel/2006/main">
          <x14:cfRule type="cellIs" priority="82" operator="lessThanOrEqual" id="{C7174692-ECB6-4C1D-BBFC-20F1E2DB012C}">
            <xm:f>Backend_data!$G$6</xm:f>
            <x14:dxf>
              <font>
                <color rgb="FF006100"/>
              </font>
              <fill>
                <patternFill>
                  <bgColor rgb="FFC6EFCE"/>
                </patternFill>
              </fill>
            </x14:dxf>
          </x14:cfRule>
          <xm:sqref>K64</xm:sqref>
        </x14:conditionalFormatting>
        <x14:conditionalFormatting xmlns:xm="http://schemas.microsoft.com/office/excel/2006/main">
          <x14:cfRule type="cellIs" priority="83" operator="greaterThan" id="{BAA9F15D-55B1-41D6-A987-BECB5CE44B5C}">
            <xm:f>Backend_data!$G$8</xm:f>
            <x14:dxf>
              <font>
                <color rgb="FF9C0006"/>
              </font>
              <fill>
                <patternFill>
                  <bgColor rgb="FFFFC7CE"/>
                </patternFill>
              </fill>
            </x14:dxf>
          </x14:cfRule>
          <xm:sqref>K66</xm:sqref>
        </x14:conditionalFormatting>
        <x14:conditionalFormatting xmlns:xm="http://schemas.microsoft.com/office/excel/2006/main">
          <x14:cfRule type="cellIs" priority="84" operator="lessThanOrEqual" id="{781CB0EE-AA87-4EFB-98F9-708792C8AFCB}">
            <xm:f>Backend_data!$G$8</xm:f>
            <x14:dxf>
              <font>
                <color rgb="FF006100"/>
              </font>
              <fill>
                <patternFill>
                  <bgColor rgb="FFC6EFCE"/>
                </patternFill>
              </fill>
            </x14:dxf>
          </x14:cfRule>
          <xm:sqref>K66</xm:sqref>
        </x14:conditionalFormatting>
        <x14:conditionalFormatting xmlns:xm="http://schemas.microsoft.com/office/excel/2006/main">
          <x14:cfRule type="cellIs" priority="61" operator="lessThanOrEqual" id="{122E12BA-E524-472D-99A4-7AC16C248C2E}">
            <xm:f>Backend_data!$G$5</xm:f>
            <x14:dxf>
              <font>
                <color rgb="FF006100"/>
              </font>
              <fill>
                <patternFill>
                  <bgColor rgb="FFC6EFCE"/>
                </patternFill>
              </fill>
            </x14:dxf>
          </x14:cfRule>
          <xm:sqref>K44</xm:sqref>
        </x14:conditionalFormatting>
        <x14:conditionalFormatting xmlns:xm="http://schemas.microsoft.com/office/excel/2006/main">
          <x14:cfRule type="cellIs" priority="62" operator="greaterThan" id="{55728FB9-0EC4-438B-82B0-52786AFE6E5D}">
            <xm:f>Backend_data!$G$5</xm:f>
            <x14:dxf>
              <font>
                <color rgb="FF9C0006"/>
              </font>
              <fill>
                <patternFill>
                  <bgColor rgb="FFFFC7CE"/>
                </patternFill>
              </fill>
            </x14:dxf>
          </x14:cfRule>
          <xm:sqref>K44</xm:sqref>
        </x14:conditionalFormatting>
        <x14:conditionalFormatting xmlns:xm="http://schemas.microsoft.com/office/excel/2006/main">
          <x14:cfRule type="cellIs" priority="63" operator="greaterThan" id="{B4358E9C-0507-4E84-9316-473ACC857CB0}">
            <xm:f>Backend_data!$G$7</xm:f>
            <x14:dxf>
              <font>
                <color rgb="FF9C0006"/>
              </font>
              <fill>
                <patternFill>
                  <bgColor rgb="FFFFC7CE"/>
                </patternFill>
              </fill>
            </x14:dxf>
          </x14:cfRule>
          <xm:sqref>K46</xm:sqref>
        </x14:conditionalFormatting>
        <x14:conditionalFormatting xmlns:xm="http://schemas.microsoft.com/office/excel/2006/main">
          <x14:cfRule type="cellIs" priority="64" operator="lessThanOrEqual" id="{37523D47-4059-41C3-BF98-3E1BA36923BA}">
            <xm:f>Backend_data!$G$7</xm:f>
            <x14:dxf>
              <font>
                <color rgb="FF006100"/>
              </font>
              <fill>
                <patternFill>
                  <bgColor rgb="FFC6EFCE"/>
                </patternFill>
              </fill>
            </x14:dxf>
          </x14:cfRule>
          <xm:sqref>K46</xm:sqref>
        </x14:conditionalFormatting>
        <x14:conditionalFormatting xmlns:xm="http://schemas.microsoft.com/office/excel/2006/main">
          <x14:cfRule type="cellIs" priority="65" operator="greaterThan" id="{31F662FE-07E5-4D75-AFBD-AFCFD5B35511}">
            <xm:f>Backend_data!$G$9</xm:f>
            <x14:dxf>
              <font>
                <color rgb="FF9C0006"/>
              </font>
              <fill>
                <patternFill>
                  <bgColor rgb="FFFFC7CE"/>
                </patternFill>
              </fill>
            </x14:dxf>
          </x14:cfRule>
          <xm:sqref>K48</xm:sqref>
        </x14:conditionalFormatting>
        <x14:conditionalFormatting xmlns:xm="http://schemas.microsoft.com/office/excel/2006/main">
          <x14:cfRule type="cellIs" priority="66" operator="lessThanOrEqual" id="{DBC1057C-AA60-423C-852D-75561C3BB728}">
            <xm:f>Backend_data!$G$9</xm:f>
            <x14:dxf>
              <font>
                <color rgb="FF006100"/>
              </font>
              <fill>
                <patternFill>
                  <bgColor rgb="FFC6EFCE"/>
                </patternFill>
              </fill>
            </x14:dxf>
          </x14:cfRule>
          <xm:sqref>K48</xm:sqref>
        </x14:conditionalFormatting>
        <x14:conditionalFormatting xmlns:xm="http://schemas.microsoft.com/office/excel/2006/main">
          <x14:cfRule type="cellIs" priority="67" operator="greaterThan" id="{96C05111-0632-42A4-A4CC-74C3EB5AD581}">
            <xm:f>Backend_data!$G$10</xm:f>
            <x14:dxf>
              <font>
                <color rgb="FF9C0006"/>
              </font>
              <fill>
                <patternFill>
                  <bgColor rgb="FFFFC7CE"/>
                </patternFill>
              </fill>
            </x14:dxf>
          </x14:cfRule>
          <xm:sqref>K49</xm:sqref>
        </x14:conditionalFormatting>
        <x14:conditionalFormatting xmlns:xm="http://schemas.microsoft.com/office/excel/2006/main">
          <x14:cfRule type="cellIs" priority="68" operator="lessThanOrEqual" id="{D506E429-790A-422D-9416-8C7EF1A9D840}">
            <xm:f>Backend_data!$G$10</xm:f>
            <x14:dxf>
              <font>
                <color rgb="FF006100"/>
              </font>
              <fill>
                <patternFill>
                  <bgColor rgb="FFC6EFCE"/>
                </patternFill>
              </fill>
            </x14:dxf>
          </x14:cfRule>
          <xm:sqref>K49</xm:sqref>
        </x14:conditionalFormatting>
        <x14:conditionalFormatting xmlns:xm="http://schemas.microsoft.com/office/excel/2006/main">
          <x14:cfRule type="cellIs" priority="69" operator="greaterThan" id="{899974B6-67AE-4D1D-A716-8031F53CC7B8}">
            <xm:f>Backend_data!$G$6</xm:f>
            <x14:dxf>
              <font>
                <color rgb="FF9C0006"/>
              </font>
              <fill>
                <patternFill>
                  <bgColor rgb="FFFFC7CE"/>
                </patternFill>
              </fill>
            </x14:dxf>
          </x14:cfRule>
          <xm:sqref>K45</xm:sqref>
        </x14:conditionalFormatting>
        <x14:conditionalFormatting xmlns:xm="http://schemas.microsoft.com/office/excel/2006/main">
          <x14:cfRule type="cellIs" priority="70" operator="lessThanOrEqual" id="{DA655D14-5BB1-4E9A-A6DD-22AA58E15919}">
            <xm:f>Backend_data!$G$6</xm:f>
            <x14:dxf>
              <font>
                <color rgb="FF006100"/>
              </font>
              <fill>
                <patternFill>
                  <bgColor rgb="FFC6EFCE"/>
                </patternFill>
              </fill>
            </x14:dxf>
          </x14:cfRule>
          <xm:sqref>K45</xm:sqref>
        </x14:conditionalFormatting>
        <x14:conditionalFormatting xmlns:xm="http://schemas.microsoft.com/office/excel/2006/main">
          <x14:cfRule type="cellIs" priority="71" operator="greaterThan" id="{EEB09198-7BD3-4BAE-9050-4AD93A20EBF4}">
            <xm:f>Backend_data!$G$8</xm:f>
            <x14:dxf>
              <font>
                <color rgb="FF9C0006"/>
              </font>
              <fill>
                <patternFill>
                  <bgColor rgb="FFFFC7CE"/>
                </patternFill>
              </fill>
            </x14:dxf>
          </x14:cfRule>
          <xm:sqref>K47</xm:sqref>
        </x14:conditionalFormatting>
        <x14:conditionalFormatting xmlns:xm="http://schemas.microsoft.com/office/excel/2006/main">
          <x14:cfRule type="cellIs" priority="72" operator="lessThanOrEqual" id="{102DF312-1A5A-4545-AA94-F860B4657808}">
            <xm:f>Backend_data!$G$8</xm:f>
            <x14:dxf>
              <font>
                <color rgb="FF006100"/>
              </font>
              <fill>
                <patternFill>
                  <bgColor rgb="FFC6EFCE"/>
                </patternFill>
              </fill>
            </x14:dxf>
          </x14:cfRule>
          <xm:sqref>K47</xm:sqref>
        </x14:conditionalFormatting>
        <x14:conditionalFormatting xmlns:xm="http://schemas.microsoft.com/office/excel/2006/main">
          <x14:cfRule type="cellIs" priority="49" operator="lessThanOrEqual" id="{D26D9C53-9048-4A9F-BDE3-DB96DD51E196}">
            <xm:f>Backend_data!$G$5</xm:f>
            <x14:dxf>
              <font>
                <color rgb="FF006100"/>
              </font>
              <fill>
                <patternFill>
                  <bgColor rgb="FFC6EFCE"/>
                </patternFill>
              </fill>
            </x14:dxf>
          </x14:cfRule>
          <xm:sqref>K25</xm:sqref>
        </x14:conditionalFormatting>
        <x14:conditionalFormatting xmlns:xm="http://schemas.microsoft.com/office/excel/2006/main">
          <x14:cfRule type="cellIs" priority="50" operator="greaterThan" id="{DAB8BE42-8C32-40FC-829D-6EE0B025419F}">
            <xm:f>Backend_data!$G$5</xm:f>
            <x14:dxf>
              <font>
                <color rgb="FF9C0006"/>
              </font>
              <fill>
                <patternFill>
                  <bgColor rgb="FFFFC7CE"/>
                </patternFill>
              </fill>
            </x14:dxf>
          </x14:cfRule>
          <xm:sqref>K25</xm:sqref>
        </x14:conditionalFormatting>
        <x14:conditionalFormatting xmlns:xm="http://schemas.microsoft.com/office/excel/2006/main">
          <x14:cfRule type="cellIs" priority="51" operator="greaterThan" id="{2E9BCECF-5E68-4462-9E42-2A79C893EBF6}">
            <xm:f>Backend_data!$G$7</xm:f>
            <x14:dxf>
              <font>
                <color rgb="FF9C0006"/>
              </font>
              <fill>
                <patternFill>
                  <bgColor rgb="FFFFC7CE"/>
                </patternFill>
              </fill>
            </x14:dxf>
          </x14:cfRule>
          <xm:sqref>K27</xm:sqref>
        </x14:conditionalFormatting>
        <x14:conditionalFormatting xmlns:xm="http://schemas.microsoft.com/office/excel/2006/main">
          <x14:cfRule type="cellIs" priority="52" operator="lessThanOrEqual" id="{A2DEE896-CAB3-450E-8C12-BBF7B4F67779}">
            <xm:f>Backend_data!$G$7</xm:f>
            <x14:dxf>
              <font>
                <color rgb="FF006100"/>
              </font>
              <fill>
                <patternFill>
                  <bgColor rgb="FFC6EFCE"/>
                </patternFill>
              </fill>
            </x14:dxf>
          </x14:cfRule>
          <xm:sqref>K27</xm:sqref>
        </x14:conditionalFormatting>
        <x14:conditionalFormatting xmlns:xm="http://schemas.microsoft.com/office/excel/2006/main">
          <x14:cfRule type="cellIs" priority="53" operator="greaterThan" id="{4CFF0DE2-A6CD-499F-908D-75383E381245}">
            <xm:f>Backend_data!$G$9</xm:f>
            <x14:dxf>
              <font>
                <color rgb="FF9C0006"/>
              </font>
              <fill>
                <patternFill>
                  <bgColor rgb="FFFFC7CE"/>
                </patternFill>
              </fill>
            </x14:dxf>
          </x14:cfRule>
          <xm:sqref>K29</xm:sqref>
        </x14:conditionalFormatting>
        <x14:conditionalFormatting xmlns:xm="http://schemas.microsoft.com/office/excel/2006/main">
          <x14:cfRule type="cellIs" priority="54" operator="lessThanOrEqual" id="{6A13F120-0F31-403A-B669-9BF86E5652E5}">
            <xm:f>Backend_data!$G$9</xm:f>
            <x14:dxf>
              <font>
                <color rgb="FF006100"/>
              </font>
              <fill>
                <patternFill>
                  <bgColor rgb="FFC6EFCE"/>
                </patternFill>
              </fill>
            </x14:dxf>
          </x14:cfRule>
          <xm:sqref>K29</xm:sqref>
        </x14:conditionalFormatting>
        <x14:conditionalFormatting xmlns:xm="http://schemas.microsoft.com/office/excel/2006/main">
          <x14:cfRule type="cellIs" priority="55" operator="greaterThan" id="{DB8BB56B-EEC4-47C7-B971-4511EA93A3B4}">
            <xm:f>Backend_data!$G$10</xm:f>
            <x14:dxf>
              <font>
                <color rgb="FF9C0006"/>
              </font>
              <fill>
                <patternFill>
                  <bgColor rgb="FFFFC7CE"/>
                </patternFill>
              </fill>
            </x14:dxf>
          </x14:cfRule>
          <xm:sqref>K30</xm:sqref>
        </x14:conditionalFormatting>
        <x14:conditionalFormatting xmlns:xm="http://schemas.microsoft.com/office/excel/2006/main">
          <x14:cfRule type="cellIs" priority="56" operator="lessThanOrEqual" id="{C4604830-86EA-47B6-8FFB-E82BE3741040}">
            <xm:f>Backend_data!$G$10</xm:f>
            <x14:dxf>
              <font>
                <color rgb="FF006100"/>
              </font>
              <fill>
                <patternFill>
                  <bgColor rgb="FFC6EFCE"/>
                </patternFill>
              </fill>
            </x14:dxf>
          </x14:cfRule>
          <xm:sqref>K30</xm:sqref>
        </x14:conditionalFormatting>
        <x14:conditionalFormatting xmlns:xm="http://schemas.microsoft.com/office/excel/2006/main">
          <x14:cfRule type="cellIs" priority="57" operator="greaterThan" id="{4EE38174-AFA3-4EE7-BD38-18219289CCD7}">
            <xm:f>Backend_data!$G$6</xm:f>
            <x14:dxf>
              <font>
                <color rgb="FF9C0006"/>
              </font>
              <fill>
                <patternFill>
                  <bgColor rgb="FFFFC7CE"/>
                </patternFill>
              </fill>
            </x14:dxf>
          </x14:cfRule>
          <xm:sqref>K26</xm:sqref>
        </x14:conditionalFormatting>
        <x14:conditionalFormatting xmlns:xm="http://schemas.microsoft.com/office/excel/2006/main">
          <x14:cfRule type="cellIs" priority="58" operator="lessThanOrEqual" id="{56C5E336-7622-403C-BB71-F9C4A9BAAA2E}">
            <xm:f>Backend_data!$G$6</xm:f>
            <x14:dxf>
              <font>
                <color rgb="FF006100"/>
              </font>
              <fill>
                <patternFill>
                  <bgColor rgb="FFC6EFCE"/>
                </patternFill>
              </fill>
            </x14:dxf>
          </x14:cfRule>
          <xm:sqref>K26</xm:sqref>
        </x14:conditionalFormatting>
        <x14:conditionalFormatting xmlns:xm="http://schemas.microsoft.com/office/excel/2006/main">
          <x14:cfRule type="cellIs" priority="59" operator="greaterThan" id="{2E6B3FC0-A2FD-46E6-87C7-14BEE1FA946E}">
            <xm:f>Backend_data!$G$8</xm:f>
            <x14:dxf>
              <font>
                <color rgb="FF9C0006"/>
              </font>
              <fill>
                <patternFill>
                  <bgColor rgb="FFFFC7CE"/>
                </patternFill>
              </fill>
            </x14:dxf>
          </x14:cfRule>
          <xm:sqref>K28</xm:sqref>
        </x14:conditionalFormatting>
        <x14:conditionalFormatting xmlns:xm="http://schemas.microsoft.com/office/excel/2006/main">
          <x14:cfRule type="cellIs" priority="60" operator="lessThanOrEqual" id="{7033D6F2-4649-45DA-85CA-F451EE48FF5F}">
            <xm:f>Backend_data!$G$8</xm:f>
            <x14:dxf>
              <font>
                <color rgb="FF006100"/>
              </font>
              <fill>
                <patternFill>
                  <bgColor rgb="FFC6EFCE"/>
                </patternFill>
              </fill>
            </x14:dxf>
          </x14:cfRule>
          <xm:sqref>K28</xm:sqref>
        </x14:conditionalFormatting>
        <x14:conditionalFormatting xmlns:xm="http://schemas.microsoft.com/office/excel/2006/main">
          <x14:cfRule type="cellIs" priority="37" operator="lessThanOrEqual" id="{FFAEF65E-757A-4CB4-802D-D38BB5710244}">
            <xm:f>Backend_data!$G$5</xm:f>
            <x14:dxf>
              <font>
                <color rgb="FF006100"/>
              </font>
              <fill>
                <patternFill>
                  <bgColor rgb="FFC6EFCE"/>
                </patternFill>
              </fill>
            </x14:dxf>
          </x14:cfRule>
          <xm:sqref>K6</xm:sqref>
        </x14:conditionalFormatting>
        <x14:conditionalFormatting xmlns:xm="http://schemas.microsoft.com/office/excel/2006/main">
          <x14:cfRule type="cellIs" priority="38" operator="greaterThan" id="{825BD0EA-DE06-4D8A-8A1F-AC217F5F68DA}">
            <xm:f>Backend_data!$G$5</xm:f>
            <x14:dxf>
              <font>
                <color rgb="FF9C0006"/>
              </font>
              <fill>
                <patternFill>
                  <bgColor rgb="FFFFC7CE"/>
                </patternFill>
              </fill>
            </x14:dxf>
          </x14:cfRule>
          <xm:sqref>K6</xm:sqref>
        </x14:conditionalFormatting>
        <x14:conditionalFormatting xmlns:xm="http://schemas.microsoft.com/office/excel/2006/main">
          <x14:cfRule type="cellIs" priority="39" operator="greaterThan" id="{61E90A37-2A2B-4FFB-B760-661075CCEF28}">
            <xm:f>Backend_data!$G$7</xm:f>
            <x14:dxf>
              <font>
                <color rgb="FF9C0006"/>
              </font>
              <fill>
                <patternFill>
                  <bgColor rgb="FFFFC7CE"/>
                </patternFill>
              </fill>
            </x14:dxf>
          </x14:cfRule>
          <xm:sqref>K8</xm:sqref>
        </x14:conditionalFormatting>
        <x14:conditionalFormatting xmlns:xm="http://schemas.microsoft.com/office/excel/2006/main">
          <x14:cfRule type="cellIs" priority="40" operator="lessThanOrEqual" id="{2FE7CB23-5B04-499E-B6BA-1EE423D9AF74}">
            <xm:f>Backend_data!$G$7</xm:f>
            <x14:dxf>
              <font>
                <color rgb="FF006100"/>
              </font>
              <fill>
                <patternFill>
                  <bgColor rgb="FFC6EFCE"/>
                </patternFill>
              </fill>
            </x14:dxf>
          </x14:cfRule>
          <xm:sqref>K8</xm:sqref>
        </x14:conditionalFormatting>
        <x14:conditionalFormatting xmlns:xm="http://schemas.microsoft.com/office/excel/2006/main">
          <x14:cfRule type="cellIs" priority="41" operator="greaterThan" id="{19F5BD01-B0A9-4F3B-9647-E972F4102866}">
            <xm:f>Backend_data!$G$9</xm:f>
            <x14:dxf>
              <font>
                <color rgb="FF9C0006"/>
              </font>
              <fill>
                <patternFill>
                  <bgColor rgb="FFFFC7CE"/>
                </patternFill>
              </fill>
            </x14:dxf>
          </x14:cfRule>
          <xm:sqref>K10</xm:sqref>
        </x14:conditionalFormatting>
        <x14:conditionalFormatting xmlns:xm="http://schemas.microsoft.com/office/excel/2006/main">
          <x14:cfRule type="cellIs" priority="42" operator="lessThanOrEqual" id="{852BF2BA-AEE6-48F0-89DC-2E5CDB45929C}">
            <xm:f>Backend_data!$G$9</xm:f>
            <x14:dxf>
              <font>
                <color rgb="FF006100"/>
              </font>
              <fill>
                <patternFill>
                  <bgColor rgb="FFC6EFCE"/>
                </patternFill>
              </fill>
            </x14:dxf>
          </x14:cfRule>
          <xm:sqref>K10</xm:sqref>
        </x14:conditionalFormatting>
        <x14:conditionalFormatting xmlns:xm="http://schemas.microsoft.com/office/excel/2006/main">
          <x14:cfRule type="cellIs" priority="43" operator="greaterThan" id="{F94FC71B-57E3-437C-837E-F3D8F54C23FE}">
            <xm:f>Backend_data!$G$10</xm:f>
            <x14:dxf>
              <font>
                <color rgb="FF9C0006"/>
              </font>
              <fill>
                <patternFill>
                  <bgColor rgb="FFFFC7CE"/>
                </patternFill>
              </fill>
            </x14:dxf>
          </x14:cfRule>
          <xm:sqref>K11</xm:sqref>
        </x14:conditionalFormatting>
        <x14:conditionalFormatting xmlns:xm="http://schemas.microsoft.com/office/excel/2006/main">
          <x14:cfRule type="cellIs" priority="44" operator="lessThanOrEqual" id="{6E052B21-DF2C-4117-9E81-558EFA6FB900}">
            <xm:f>Backend_data!$G$10</xm:f>
            <x14:dxf>
              <font>
                <color rgb="FF006100"/>
              </font>
              <fill>
                <patternFill>
                  <bgColor rgb="FFC6EFCE"/>
                </patternFill>
              </fill>
            </x14:dxf>
          </x14:cfRule>
          <xm:sqref>K11</xm:sqref>
        </x14:conditionalFormatting>
        <x14:conditionalFormatting xmlns:xm="http://schemas.microsoft.com/office/excel/2006/main">
          <x14:cfRule type="cellIs" priority="45" operator="greaterThan" id="{0037E23F-F582-414F-BC22-8881A03CFA35}">
            <xm:f>Backend_data!$G$6</xm:f>
            <x14:dxf>
              <font>
                <color rgb="FF9C0006"/>
              </font>
              <fill>
                <patternFill>
                  <bgColor rgb="FFFFC7CE"/>
                </patternFill>
              </fill>
            </x14:dxf>
          </x14:cfRule>
          <xm:sqref>K7</xm:sqref>
        </x14:conditionalFormatting>
        <x14:conditionalFormatting xmlns:xm="http://schemas.microsoft.com/office/excel/2006/main">
          <x14:cfRule type="cellIs" priority="46" operator="lessThanOrEqual" id="{11B9B934-BC0C-4944-A892-FD3A94CEDDEC}">
            <xm:f>Backend_data!$G$6</xm:f>
            <x14:dxf>
              <font>
                <color rgb="FF006100"/>
              </font>
              <fill>
                <patternFill>
                  <bgColor rgb="FFC6EFCE"/>
                </patternFill>
              </fill>
            </x14:dxf>
          </x14:cfRule>
          <xm:sqref>K7</xm:sqref>
        </x14:conditionalFormatting>
        <x14:conditionalFormatting xmlns:xm="http://schemas.microsoft.com/office/excel/2006/main">
          <x14:cfRule type="cellIs" priority="47" operator="greaterThan" id="{6B0A403A-8A46-49E8-8DA9-89CBBAEA2875}">
            <xm:f>Backend_data!$G$8</xm:f>
            <x14:dxf>
              <font>
                <color rgb="FF9C0006"/>
              </font>
              <fill>
                <patternFill>
                  <bgColor rgb="FFFFC7CE"/>
                </patternFill>
              </fill>
            </x14:dxf>
          </x14:cfRule>
          <xm:sqref>K9</xm:sqref>
        </x14:conditionalFormatting>
        <x14:conditionalFormatting xmlns:xm="http://schemas.microsoft.com/office/excel/2006/main">
          <x14:cfRule type="cellIs" priority="48" operator="lessThanOrEqual" id="{B37BE1B1-5C1F-4850-AC93-E32B439E5E5E}">
            <xm:f>Backend_data!$G$8</xm:f>
            <x14:dxf>
              <font>
                <color rgb="FF006100"/>
              </font>
              <fill>
                <patternFill>
                  <bgColor rgb="FFC6EFCE"/>
                </patternFill>
              </fill>
            </x14:dxf>
          </x14:cfRule>
          <xm:sqref>K9</xm:sqref>
        </x14:conditionalFormatting>
        <x14:conditionalFormatting xmlns:xm="http://schemas.microsoft.com/office/excel/2006/main">
          <x14:cfRule type="cellIs" priority="25" operator="lessThanOrEqual" id="{BF8618B8-723A-429F-A9BB-91090AF7AF5B}">
            <xm:f>Backend_data!$G$5</xm:f>
            <x14:dxf>
              <font>
                <color rgb="FF006100"/>
              </font>
              <fill>
                <patternFill>
                  <bgColor rgb="FFC6EFCE"/>
                </patternFill>
              </fill>
            </x14:dxf>
          </x14:cfRule>
          <xm:sqref>K196</xm:sqref>
        </x14:conditionalFormatting>
        <x14:conditionalFormatting xmlns:xm="http://schemas.microsoft.com/office/excel/2006/main">
          <x14:cfRule type="cellIs" priority="26" operator="greaterThan" id="{A0D5F5F4-0418-40A7-9D22-1A0C15A596B9}">
            <xm:f>Backend_data!$G$5</xm:f>
            <x14:dxf>
              <font>
                <color rgb="FF9C0006"/>
              </font>
              <fill>
                <patternFill>
                  <bgColor rgb="FFFFC7CE"/>
                </patternFill>
              </fill>
            </x14:dxf>
          </x14:cfRule>
          <xm:sqref>K196</xm:sqref>
        </x14:conditionalFormatting>
        <x14:conditionalFormatting xmlns:xm="http://schemas.microsoft.com/office/excel/2006/main">
          <x14:cfRule type="cellIs" priority="27" operator="greaterThan" id="{7129E74C-06EF-410C-881F-81FE16DA74D8}">
            <xm:f>Backend_data!$G$7</xm:f>
            <x14:dxf>
              <font>
                <color rgb="FF9C0006"/>
              </font>
              <fill>
                <patternFill>
                  <bgColor rgb="FFFFC7CE"/>
                </patternFill>
              </fill>
            </x14:dxf>
          </x14:cfRule>
          <xm:sqref>K198</xm:sqref>
        </x14:conditionalFormatting>
        <x14:conditionalFormatting xmlns:xm="http://schemas.microsoft.com/office/excel/2006/main">
          <x14:cfRule type="cellIs" priority="28" operator="lessThanOrEqual" id="{ABFF2F3F-7F7A-42F8-81F5-E07F41038BB4}">
            <xm:f>Backend_data!$G$7</xm:f>
            <x14:dxf>
              <font>
                <color rgb="FF006100"/>
              </font>
              <fill>
                <patternFill>
                  <bgColor rgb="FFC6EFCE"/>
                </patternFill>
              </fill>
            </x14:dxf>
          </x14:cfRule>
          <xm:sqref>K198</xm:sqref>
        </x14:conditionalFormatting>
        <x14:conditionalFormatting xmlns:xm="http://schemas.microsoft.com/office/excel/2006/main">
          <x14:cfRule type="cellIs" priority="29" operator="greaterThan" id="{55C2186A-2A82-4469-B10C-445390522135}">
            <xm:f>Backend_data!$G$9</xm:f>
            <x14:dxf>
              <font>
                <color rgb="FF9C0006"/>
              </font>
              <fill>
                <patternFill>
                  <bgColor rgb="FFFFC7CE"/>
                </patternFill>
              </fill>
            </x14:dxf>
          </x14:cfRule>
          <xm:sqref>K200</xm:sqref>
        </x14:conditionalFormatting>
        <x14:conditionalFormatting xmlns:xm="http://schemas.microsoft.com/office/excel/2006/main">
          <x14:cfRule type="cellIs" priority="30" operator="lessThanOrEqual" id="{A23DE9BF-A67A-4596-A8EA-41BBC2B0241A}">
            <xm:f>Backend_data!$G$9</xm:f>
            <x14:dxf>
              <font>
                <color rgb="FF006100"/>
              </font>
              <fill>
                <patternFill>
                  <bgColor rgb="FFC6EFCE"/>
                </patternFill>
              </fill>
            </x14:dxf>
          </x14:cfRule>
          <xm:sqref>K200</xm:sqref>
        </x14:conditionalFormatting>
        <x14:conditionalFormatting xmlns:xm="http://schemas.microsoft.com/office/excel/2006/main">
          <x14:cfRule type="cellIs" priority="31" operator="greaterThan" id="{03789B33-D3FF-441D-9231-5DDF4DB99FD9}">
            <xm:f>Backend_data!$G$10</xm:f>
            <x14:dxf>
              <font>
                <color rgb="FF9C0006"/>
              </font>
              <fill>
                <patternFill>
                  <bgColor rgb="FFFFC7CE"/>
                </patternFill>
              </fill>
            </x14:dxf>
          </x14:cfRule>
          <xm:sqref>K201</xm:sqref>
        </x14:conditionalFormatting>
        <x14:conditionalFormatting xmlns:xm="http://schemas.microsoft.com/office/excel/2006/main">
          <x14:cfRule type="cellIs" priority="32" operator="lessThanOrEqual" id="{EF8B3023-345F-48B8-9103-73084AA0C8CB}">
            <xm:f>Backend_data!$G$10</xm:f>
            <x14:dxf>
              <font>
                <color rgb="FF006100"/>
              </font>
              <fill>
                <patternFill>
                  <bgColor rgb="FFC6EFCE"/>
                </patternFill>
              </fill>
            </x14:dxf>
          </x14:cfRule>
          <xm:sqref>K201</xm:sqref>
        </x14:conditionalFormatting>
        <x14:conditionalFormatting xmlns:xm="http://schemas.microsoft.com/office/excel/2006/main">
          <x14:cfRule type="cellIs" priority="33" operator="greaterThan" id="{140B88A5-48D5-4F5A-95EA-81FE69BCD33E}">
            <xm:f>Backend_data!$G$6</xm:f>
            <x14:dxf>
              <font>
                <color rgb="FF9C0006"/>
              </font>
              <fill>
                <patternFill>
                  <bgColor rgb="FFFFC7CE"/>
                </patternFill>
              </fill>
            </x14:dxf>
          </x14:cfRule>
          <xm:sqref>K197</xm:sqref>
        </x14:conditionalFormatting>
        <x14:conditionalFormatting xmlns:xm="http://schemas.microsoft.com/office/excel/2006/main">
          <x14:cfRule type="cellIs" priority="34" operator="lessThanOrEqual" id="{6059D95B-4538-4122-AFEE-CA65387E3ACE}">
            <xm:f>Backend_data!$G$6</xm:f>
            <x14:dxf>
              <font>
                <color rgb="FF006100"/>
              </font>
              <fill>
                <patternFill>
                  <bgColor rgb="FFC6EFCE"/>
                </patternFill>
              </fill>
            </x14:dxf>
          </x14:cfRule>
          <xm:sqref>K197</xm:sqref>
        </x14:conditionalFormatting>
        <x14:conditionalFormatting xmlns:xm="http://schemas.microsoft.com/office/excel/2006/main">
          <x14:cfRule type="cellIs" priority="35" operator="greaterThan" id="{F0266CA4-27BB-40C3-8359-9A1F56716D93}">
            <xm:f>Backend_data!$G$8</xm:f>
            <x14:dxf>
              <font>
                <color rgb="FF9C0006"/>
              </font>
              <fill>
                <patternFill>
                  <bgColor rgb="FFFFC7CE"/>
                </patternFill>
              </fill>
            </x14:dxf>
          </x14:cfRule>
          <xm:sqref>K199</xm:sqref>
        </x14:conditionalFormatting>
        <x14:conditionalFormatting xmlns:xm="http://schemas.microsoft.com/office/excel/2006/main">
          <x14:cfRule type="cellIs" priority="36" operator="lessThanOrEqual" id="{1AF11316-7625-4588-94E8-06E872195815}">
            <xm:f>Backend_data!$G$8</xm:f>
            <x14:dxf>
              <font>
                <color rgb="FF006100"/>
              </font>
              <fill>
                <patternFill>
                  <bgColor rgb="FFC6EFCE"/>
                </patternFill>
              </fill>
            </x14:dxf>
          </x14:cfRule>
          <xm:sqref>K199</xm:sqref>
        </x14:conditionalFormatting>
        <x14:conditionalFormatting xmlns:xm="http://schemas.microsoft.com/office/excel/2006/main">
          <x14:cfRule type="cellIs" priority="13" operator="lessThanOrEqual" id="{57803CF3-FE1F-4028-9541-76B04EC4616B}">
            <xm:f>Backend_data!$G$5</xm:f>
            <x14:dxf>
              <font>
                <color rgb="FF006100"/>
              </font>
              <fill>
                <patternFill>
                  <bgColor rgb="FFC6EFCE"/>
                </patternFill>
              </fill>
            </x14:dxf>
          </x14:cfRule>
          <xm:sqref>K215</xm:sqref>
        </x14:conditionalFormatting>
        <x14:conditionalFormatting xmlns:xm="http://schemas.microsoft.com/office/excel/2006/main">
          <x14:cfRule type="cellIs" priority="14" operator="greaterThan" id="{25F18D6B-C7A4-4A9D-A4C1-BED64C4EC5CB}">
            <xm:f>Backend_data!$G$5</xm:f>
            <x14:dxf>
              <font>
                <color rgb="FF9C0006"/>
              </font>
              <fill>
                <patternFill>
                  <bgColor rgb="FFFFC7CE"/>
                </patternFill>
              </fill>
            </x14:dxf>
          </x14:cfRule>
          <xm:sqref>K215</xm:sqref>
        </x14:conditionalFormatting>
        <x14:conditionalFormatting xmlns:xm="http://schemas.microsoft.com/office/excel/2006/main">
          <x14:cfRule type="cellIs" priority="15" operator="greaterThan" id="{91DA5DC6-8525-4B31-95A5-A386D58521F2}">
            <xm:f>Backend_data!$G$7</xm:f>
            <x14:dxf>
              <font>
                <color rgb="FF9C0006"/>
              </font>
              <fill>
                <patternFill>
                  <bgColor rgb="FFFFC7CE"/>
                </patternFill>
              </fill>
            </x14:dxf>
          </x14:cfRule>
          <xm:sqref>K217</xm:sqref>
        </x14:conditionalFormatting>
        <x14:conditionalFormatting xmlns:xm="http://schemas.microsoft.com/office/excel/2006/main">
          <x14:cfRule type="cellIs" priority="16" operator="lessThanOrEqual" id="{8452142B-6DC1-45E2-A303-12547608B37E}">
            <xm:f>Backend_data!$G$7</xm:f>
            <x14:dxf>
              <font>
                <color rgb="FF006100"/>
              </font>
              <fill>
                <patternFill>
                  <bgColor rgb="FFC6EFCE"/>
                </patternFill>
              </fill>
            </x14:dxf>
          </x14:cfRule>
          <xm:sqref>K217</xm:sqref>
        </x14:conditionalFormatting>
        <x14:conditionalFormatting xmlns:xm="http://schemas.microsoft.com/office/excel/2006/main">
          <x14:cfRule type="cellIs" priority="17" operator="greaterThan" id="{86A75CCD-649E-4075-B8CA-4B50D2B49421}">
            <xm:f>Backend_data!$G$9</xm:f>
            <x14:dxf>
              <font>
                <color rgb="FF9C0006"/>
              </font>
              <fill>
                <patternFill>
                  <bgColor rgb="FFFFC7CE"/>
                </patternFill>
              </fill>
            </x14:dxf>
          </x14:cfRule>
          <xm:sqref>K219</xm:sqref>
        </x14:conditionalFormatting>
        <x14:conditionalFormatting xmlns:xm="http://schemas.microsoft.com/office/excel/2006/main">
          <x14:cfRule type="cellIs" priority="18" operator="lessThanOrEqual" id="{FBAFFEAB-7E82-4F46-B870-89E066EB4421}">
            <xm:f>Backend_data!$G$9</xm:f>
            <x14:dxf>
              <font>
                <color rgb="FF006100"/>
              </font>
              <fill>
                <patternFill>
                  <bgColor rgb="FFC6EFCE"/>
                </patternFill>
              </fill>
            </x14:dxf>
          </x14:cfRule>
          <xm:sqref>K219</xm:sqref>
        </x14:conditionalFormatting>
        <x14:conditionalFormatting xmlns:xm="http://schemas.microsoft.com/office/excel/2006/main">
          <x14:cfRule type="cellIs" priority="19" operator="greaterThan" id="{910AF0E9-EC56-4C57-931F-FED0A38DEFCA}">
            <xm:f>Backend_data!$G$10</xm:f>
            <x14:dxf>
              <font>
                <color rgb="FF9C0006"/>
              </font>
              <fill>
                <patternFill>
                  <bgColor rgb="FFFFC7CE"/>
                </patternFill>
              </fill>
            </x14:dxf>
          </x14:cfRule>
          <xm:sqref>K220</xm:sqref>
        </x14:conditionalFormatting>
        <x14:conditionalFormatting xmlns:xm="http://schemas.microsoft.com/office/excel/2006/main">
          <x14:cfRule type="cellIs" priority="20" operator="lessThanOrEqual" id="{110B1FC7-1ED4-4280-8F43-1A3B9C430094}">
            <xm:f>Backend_data!$G$10</xm:f>
            <x14:dxf>
              <font>
                <color rgb="FF006100"/>
              </font>
              <fill>
                <patternFill>
                  <bgColor rgb="FFC6EFCE"/>
                </patternFill>
              </fill>
            </x14:dxf>
          </x14:cfRule>
          <xm:sqref>K220</xm:sqref>
        </x14:conditionalFormatting>
        <x14:conditionalFormatting xmlns:xm="http://schemas.microsoft.com/office/excel/2006/main">
          <x14:cfRule type="cellIs" priority="21" operator="greaterThan" id="{BE79103F-E6B0-485A-85F0-49557FA273D0}">
            <xm:f>Backend_data!$G$6</xm:f>
            <x14:dxf>
              <font>
                <color rgb="FF9C0006"/>
              </font>
              <fill>
                <patternFill>
                  <bgColor rgb="FFFFC7CE"/>
                </patternFill>
              </fill>
            </x14:dxf>
          </x14:cfRule>
          <xm:sqref>K216</xm:sqref>
        </x14:conditionalFormatting>
        <x14:conditionalFormatting xmlns:xm="http://schemas.microsoft.com/office/excel/2006/main">
          <x14:cfRule type="cellIs" priority="22" operator="lessThanOrEqual" id="{459561BD-627F-42F1-BBF0-4D08F3DEBCA7}">
            <xm:f>Backend_data!$G$6</xm:f>
            <x14:dxf>
              <font>
                <color rgb="FF006100"/>
              </font>
              <fill>
                <patternFill>
                  <bgColor rgb="FFC6EFCE"/>
                </patternFill>
              </fill>
            </x14:dxf>
          </x14:cfRule>
          <xm:sqref>K216</xm:sqref>
        </x14:conditionalFormatting>
        <x14:conditionalFormatting xmlns:xm="http://schemas.microsoft.com/office/excel/2006/main">
          <x14:cfRule type="cellIs" priority="23" operator="greaterThan" id="{D88B1EF5-2D72-45B0-BC5F-0635E46DFE46}">
            <xm:f>Backend_data!$G$8</xm:f>
            <x14:dxf>
              <font>
                <color rgb="FF9C0006"/>
              </font>
              <fill>
                <patternFill>
                  <bgColor rgb="FFFFC7CE"/>
                </patternFill>
              </fill>
            </x14:dxf>
          </x14:cfRule>
          <xm:sqref>K218</xm:sqref>
        </x14:conditionalFormatting>
        <x14:conditionalFormatting xmlns:xm="http://schemas.microsoft.com/office/excel/2006/main">
          <x14:cfRule type="cellIs" priority="24" operator="lessThanOrEqual" id="{70366AB0-0F80-4263-9260-C611214EFBC7}">
            <xm:f>Backend_data!$G$8</xm:f>
            <x14:dxf>
              <font>
                <color rgb="FF006100"/>
              </font>
              <fill>
                <patternFill>
                  <bgColor rgb="FFC6EFCE"/>
                </patternFill>
              </fill>
            </x14:dxf>
          </x14:cfRule>
          <xm:sqref>K218</xm:sqref>
        </x14:conditionalFormatting>
        <x14:conditionalFormatting xmlns:xm="http://schemas.microsoft.com/office/excel/2006/main">
          <x14:cfRule type="cellIs" priority="1" operator="lessThanOrEqual" id="{BCAEDF65-0A02-4A3D-90F0-91DBD6C97753}">
            <xm:f>Backend_data!$G$5</xm:f>
            <x14:dxf>
              <font>
                <color rgb="FF006100"/>
              </font>
              <fill>
                <patternFill>
                  <bgColor rgb="FFC6EFCE"/>
                </patternFill>
              </fill>
            </x14:dxf>
          </x14:cfRule>
          <xm:sqref>K234</xm:sqref>
        </x14:conditionalFormatting>
        <x14:conditionalFormatting xmlns:xm="http://schemas.microsoft.com/office/excel/2006/main">
          <x14:cfRule type="cellIs" priority="2" operator="greaterThan" id="{0352A0E9-1857-4F49-8D1F-E97C17EF7ACC}">
            <xm:f>Backend_data!$G$5</xm:f>
            <x14:dxf>
              <font>
                <color rgb="FF9C0006"/>
              </font>
              <fill>
                <patternFill>
                  <bgColor rgb="FFFFC7CE"/>
                </patternFill>
              </fill>
            </x14:dxf>
          </x14:cfRule>
          <xm:sqref>K234</xm:sqref>
        </x14:conditionalFormatting>
        <x14:conditionalFormatting xmlns:xm="http://schemas.microsoft.com/office/excel/2006/main">
          <x14:cfRule type="cellIs" priority="3" operator="greaterThan" id="{83698DAA-0EC0-41E7-9B57-9F9D55AFFD34}">
            <xm:f>Backend_data!$G$7</xm:f>
            <x14:dxf>
              <font>
                <color rgb="FF9C0006"/>
              </font>
              <fill>
                <patternFill>
                  <bgColor rgb="FFFFC7CE"/>
                </patternFill>
              </fill>
            </x14:dxf>
          </x14:cfRule>
          <xm:sqref>K236</xm:sqref>
        </x14:conditionalFormatting>
        <x14:conditionalFormatting xmlns:xm="http://schemas.microsoft.com/office/excel/2006/main">
          <x14:cfRule type="cellIs" priority="4" operator="lessThanOrEqual" id="{D32155EA-416E-43F9-8548-2BC2ED5B80B4}">
            <xm:f>Backend_data!$G$7</xm:f>
            <x14:dxf>
              <font>
                <color rgb="FF006100"/>
              </font>
              <fill>
                <patternFill>
                  <bgColor rgb="FFC6EFCE"/>
                </patternFill>
              </fill>
            </x14:dxf>
          </x14:cfRule>
          <xm:sqref>K236</xm:sqref>
        </x14:conditionalFormatting>
        <x14:conditionalFormatting xmlns:xm="http://schemas.microsoft.com/office/excel/2006/main">
          <x14:cfRule type="cellIs" priority="5" operator="greaterThan" id="{ECBAE6E4-322E-4855-8800-F57F4494EFB1}">
            <xm:f>Backend_data!$G$9</xm:f>
            <x14:dxf>
              <font>
                <color rgb="FF9C0006"/>
              </font>
              <fill>
                <patternFill>
                  <bgColor rgb="FFFFC7CE"/>
                </patternFill>
              </fill>
            </x14:dxf>
          </x14:cfRule>
          <xm:sqref>K238</xm:sqref>
        </x14:conditionalFormatting>
        <x14:conditionalFormatting xmlns:xm="http://schemas.microsoft.com/office/excel/2006/main">
          <x14:cfRule type="cellIs" priority="6" operator="lessThanOrEqual" id="{FE8AA63C-1CBF-4741-B5DA-AEF9516DCDE4}">
            <xm:f>Backend_data!$G$9</xm:f>
            <x14:dxf>
              <font>
                <color rgb="FF006100"/>
              </font>
              <fill>
                <patternFill>
                  <bgColor rgb="FFC6EFCE"/>
                </patternFill>
              </fill>
            </x14:dxf>
          </x14:cfRule>
          <xm:sqref>K238</xm:sqref>
        </x14:conditionalFormatting>
        <x14:conditionalFormatting xmlns:xm="http://schemas.microsoft.com/office/excel/2006/main">
          <x14:cfRule type="cellIs" priority="7" operator="greaterThan" id="{3B351BCE-FA97-49CE-BE71-0E0E96E5CA04}">
            <xm:f>Backend_data!$G$10</xm:f>
            <x14:dxf>
              <font>
                <color rgb="FF9C0006"/>
              </font>
              <fill>
                <patternFill>
                  <bgColor rgb="FFFFC7CE"/>
                </patternFill>
              </fill>
            </x14:dxf>
          </x14:cfRule>
          <xm:sqref>K239</xm:sqref>
        </x14:conditionalFormatting>
        <x14:conditionalFormatting xmlns:xm="http://schemas.microsoft.com/office/excel/2006/main">
          <x14:cfRule type="cellIs" priority="8" operator="lessThanOrEqual" id="{BBF19CA7-C70D-408C-B190-8C30BD10F5EF}">
            <xm:f>Backend_data!$G$10</xm:f>
            <x14:dxf>
              <font>
                <color rgb="FF006100"/>
              </font>
              <fill>
                <patternFill>
                  <bgColor rgb="FFC6EFCE"/>
                </patternFill>
              </fill>
            </x14:dxf>
          </x14:cfRule>
          <xm:sqref>K239</xm:sqref>
        </x14:conditionalFormatting>
        <x14:conditionalFormatting xmlns:xm="http://schemas.microsoft.com/office/excel/2006/main">
          <x14:cfRule type="cellIs" priority="9" operator="greaterThan" id="{2B13615A-78C5-4A1D-9989-6CB717D4C352}">
            <xm:f>Backend_data!$G$6</xm:f>
            <x14:dxf>
              <font>
                <color rgb="FF9C0006"/>
              </font>
              <fill>
                <patternFill>
                  <bgColor rgb="FFFFC7CE"/>
                </patternFill>
              </fill>
            </x14:dxf>
          </x14:cfRule>
          <xm:sqref>K235</xm:sqref>
        </x14:conditionalFormatting>
        <x14:conditionalFormatting xmlns:xm="http://schemas.microsoft.com/office/excel/2006/main">
          <x14:cfRule type="cellIs" priority="10" operator="lessThanOrEqual" id="{2958BC75-A2FC-4ACC-9FA1-A832C25894E1}">
            <xm:f>Backend_data!$G$6</xm:f>
            <x14:dxf>
              <font>
                <color rgb="FF006100"/>
              </font>
              <fill>
                <patternFill>
                  <bgColor rgb="FFC6EFCE"/>
                </patternFill>
              </fill>
            </x14:dxf>
          </x14:cfRule>
          <xm:sqref>K235</xm:sqref>
        </x14:conditionalFormatting>
        <x14:conditionalFormatting xmlns:xm="http://schemas.microsoft.com/office/excel/2006/main">
          <x14:cfRule type="cellIs" priority="11" operator="greaterThan" id="{70C9DC73-B29A-40D5-B8AA-7F74D42D4A5A}">
            <xm:f>Backend_data!$G$8</xm:f>
            <x14:dxf>
              <font>
                <color rgb="FF9C0006"/>
              </font>
              <fill>
                <patternFill>
                  <bgColor rgb="FFFFC7CE"/>
                </patternFill>
              </fill>
            </x14:dxf>
          </x14:cfRule>
          <xm:sqref>K237</xm:sqref>
        </x14:conditionalFormatting>
        <x14:conditionalFormatting xmlns:xm="http://schemas.microsoft.com/office/excel/2006/main">
          <x14:cfRule type="cellIs" priority="12" operator="lessThanOrEqual" id="{01FDBA55-FEC0-4165-9592-A50ED6569EA8}">
            <xm:f>Backend_data!$G$8</xm:f>
            <x14:dxf>
              <font>
                <color rgb="FF006100"/>
              </font>
              <fill>
                <patternFill>
                  <bgColor rgb="FFC6EFCE"/>
                </patternFill>
              </fill>
            </x14:dxf>
          </x14:cfRule>
          <xm:sqref>K237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5AA73-DBED-494D-ADD3-0306258F4103}">
  <sheetPr>
    <tabColor theme="9"/>
  </sheetPr>
  <dimension ref="A1:F1442"/>
  <sheetViews>
    <sheetView workbookViewId="0">
      <selection activeCell="F2" sqref="F2"/>
    </sheetView>
  </sheetViews>
  <sheetFormatPr defaultRowHeight="15"/>
  <cols>
    <col min="1" max="1" width="19.85546875" customWidth="1"/>
    <col min="2" max="2" width="17.5703125" customWidth="1"/>
    <col min="3" max="3" width="17" customWidth="1"/>
    <col min="5" max="5" width="19" customWidth="1"/>
  </cols>
  <sheetData>
    <row r="1" spans="1:6">
      <c r="A1" s="12" t="s">
        <v>108</v>
      </c>
      <c r="B1" s="12" t="s">
        <v>109</v>
      </c>
      <c r="C1" s="12" t="s">
        <v>110</v>
      </c>
      <c r="E1" s="82" t="s">
        <v>111</v>
      </c>
      <c r="F1" s="81">
        <v>0.5</v>
      </c>
    </row>
    <row r="2" spans="1:6">
      <c r="A2">
        <v>0</v>
      </c>
      <c r="B2" s="13">
        <v>8.3580000000000005</v>
      </c>
      <c r="C2" s="13">
        <v>1</v>
      </c>
    </row>
    <row r="3" spans="1:6">
      <c r="A3">
        <v>1</v>
      </c>
      <c r="B3" s="13">
        <v>8.5549999999999997</v>
      </c>
      <c r="C3" s="13">
        <v>1</v>
      </c>
    </row>
    <row r="4" spans="1:6">
      <c r="A4">
        <v>2</v>
      </c>
      <c r="B4" s="13">
        <v>8.7189999999999994</v>
      </c>
      <c r="C4" s="13">
        <v>1</v>
      </c>
    </row>
    <row r="5" spans="1:6">
      <c r="A5">
        <v>3</v>
      </c>
      <c r="B5" s="13">
        <v>8.8450000000000006</v>
      </c>
      <c r="C5" s="13">
        <v>1</v>
      </c>
    </row>
    <row r="6" spans="1:6">
      <c r="A6">
        <v>4</v>
      </c>
      <c r="B6" s="13">
        <v>8.9510000000000005</v>
      </c>
      <c r="C6" s="13">
        <v>1</v>
      </c>
    </row>
    <row r="7" spans="1:6">
      <c r="A7">
        <v>5</v>
      </c>
      <c r="B7" s="13">
        <v>8.9890000000000008</v>
      </c>
      <c r="C7" s="13">
        <v>1</v>
      </c>
    </row>
    <row r="8" spans="1:6">
      <c r="A8">
        <v>6</v>
      </c>
      <c r="B8" s="13">
        <v>9.0079999999999991</v>
      </c>
      <c r="C8" s="13">
        <v>1</v>
      </c>
    </row>
    <row r="9" spans="1:6">
      <c r="A9">
        <v>7</v>
      </c>
      <c r="B9" s="13">
        <v>8.9870000000000001</v>
      </c>
      <c r="C9" s="13">
        <v>1</v>
      </c>
    </row>
    <row r="10" spans="1:6">
      <c r="A10">
        <v>8</v>
      </c>
      <c r="B10" s="13">
        <v>8.9290000000000003</v>
      </c>
      <c r="C10" s="13">
        <v>1</v>
      </c>
    </row>
    <row r="11" spans="1:6">
      <c r="A11">
        <v>9</v>
      </c>
      <c r="B11" s="13">
        <v>8.8339999999999996</v>
      </c>
      <c r="C11" s="13">
        <v>1</v>
      </c>
    </row>
    <row r="12" spans="1:6">
      <c r="A12">
        <v>10</v>
      </c>
      <c r="B12" s="13">
        <v>8.7010000000000005</v>
      </c>
      <c r="C12" s="13">
        <v>1</v>
      </c>
    </row>
    <row r="13" spans="1:6">
      <c r="A13">
        <v>11</v>
      </c>
      <c r="B13" s="13">
        <v>8.5310000000000006</v>
      </c>
      <c r="C13" s="13">
        <v>1</v>
      </c>
    </row>
    <row r="14" spans="1:6">
      <c r="A14">
        <v>12</v>
      </c>
      <c r="B14" s="13">
        <v>8.3279999999999994</v>
      </c>
      <c r="C14" s="13">
        <v>1</v>
      </c>
    </row>
    <row r="15" spans="1:6">
      <c r="A15">
        <v>13</v>
      </c>
      <c r="B15" s="13">
        <v>8.0869999999999997</v>
      </c>
      <c r="C15" s="13">
        <v>1</v>
      </c>
    </row>
    <row r="16" spans="1:6">
      <c r="A16">
        <v>14</v>
      </c>
      <c r="B16" s="13">
        <v>7.8129999999999997</v>
      </c>
      <c r="C16" s="13">
        <v>1</v>
      </c>
    </row>
    <row r="17" spans="1:3">
      <c r="A17">
        <v>15</v>
      </c>
      <c r="B17" s="13">
        <v>7.5039999999999996</v>
      </c>
      <c r="C17" s="13">
        <v>1</v>
      </c>
    </row>
    <row r="18" spans="1:3">
      <c r="A18">
        <v>16</v>
      </c>
      <c r="B18" s="13">
        <v>7.1639999999999997</v>
      </c>
      <c r="C18" s="13">
        <v>1</v>
      </c>
    </row>
    <row r="19" spans="1:3">
      <c r="A19">
        <v>17</v>
      </c>
      <c r="B19" s="13">
        <v>6.7990000000000004</v>
      </c>
      <c r="C19" s="13">
        <v>1</v>
      </c>
    </row>
    <row r="20" spans="1:3">
      <c r="A20">
        <v>18</v>
      </c>
      <c r="B20" s="13">
        <v>6.399</v>
      </c>
      <c r="C20" s="13">
        <v>1</v>
      </c>
    </row>
    <row r="21" spans="1:3">
      <c r="A21">
        <v>19</v>
      </c>
      <c r="B21" s="13">
        <v>5.976</v>
      </c>
      <c r="C21" s="13">
        <v>1</v>
      </c>
    </row>
    <row r="22" spans="1:3">
      <c r="A22">
        <v>20</v>
      </c>
      <c r="B22" s="13">
        <v>5.5229999999999997</v>
      </c>
      <c r="C22" s="13">
        <v>1</v>
      </c>
    </row>
    <row r="23" spans="1:3">
      <c r="A23">
        <v>21</v>
      </c>
      <c r="B23" s="13">
        <v>5.0510000000000002</v>
      </c>
      <c r="C23" s="13">
        <v>1</v>
      </c>
    </row>
    <row r="24" spans="1:3">
      <c r="A24">
        <v>22</v>
      </c>
      <c r="B24" s="13">
        <v>4.5460000000000003</v>
      </c>
      <c r="C24" s="13">
        <v>1</v>
      </c>
    </row>
    <row r="25" spans="1:3">
      <c r="A25">
        <v>23</v>
      </c>
      <c r="B25" s="13">
        <v>4.0439999999999996</v>
      </c>
      <c r="C25" s="13">
        <v>1</v>
      </c>
    </row>
    <row r="26" spans="1:3">
      <c r="A26">
        <v>24</v>
      </c>
      <c r="B26" s="13">
        <v>3.5150000000000001</v>
      </c>
      <c r="C26" s="13">
        <v>1</v>
      </c>
    </row>
    <row r="27" spans="1:3">
      <c r="A27">
        <v>25</v>
      </c>
      <c r="B27" s="13">
        <v>2.9729999999999999</v>
      </c>
      <c r="C27" s="13">
        <v>1</v>
      </c>
    </row>
    <row r="28" spans="1:3">
      <c r="A28">
        <v>26</v>
      </c>
      <c r="B28" s="13">
        <v>2.4159999999999999</v>
      </c>
      <c r="C28" s="13">
        <v>1</v>
      </c>
    </row>
    <row r="29" spans="1:3">
      <c r="A29">
        <v>27</v>
      </c>
      <c r="B29" s="13">
        <v>1.8520000000000001</v>
      </c>
      <c r="C29" s="13">
        <v>1</v>
      </c>
    </row>
    <row r="30" spans="1:3">
      <c r="A30">
        <v>28</v>
      </c>
      <c r="B30" s="13">
        <v>1.2809999999999999</v>
      </c>
      <c r="C30" s="13">
        <v>1</v>
      </c>
    </row>
    <row r="31" spans="1:3">
      <c r="A31">
        <v>29</v>
      </c>
      <c r="B31" s="13">
        <v>0.88100000000000001</v>
      </c>
      <c r="C31" s="13">
        <v>1</v>
      </c>
    </row>
    <row r="32" spans="1:3">
      <c r="A32">
        <v>30</v>
      </c>
      <c r="B32" s="13">
        <v>0.83399999999999996</v>
      </c>
      <c r="C32" s="13">
        <v>1</v>
      </c>
    </row>
    <row r="33" spans="1:3">
      <c r="A33">
        <v>31</v>
      </c>
      <c r="B33" s="13">
        <v>0.94</v>
      </c>
      <c r="C33" s="13">
        <v>1</v>
      </c>
    </row>
    <row r="34" spans="1:3">
      <c r="A34">
        <v>32</v>
      </c>
      <c r="B34" s="13">
        <v>1.724</v>
      </c>
      <c r="C34" s="13">
        <v>1</v>
      </c>
    </row>
    <row r="35" spans="1:3">
      <c r="A35">
        <v>33</v>
      </c>
      <c r="B35" s="13">
        <v>2.4969999999999999</v>
      </c>
      <c r="C35" s="13">
        <v>1</v>
      </c>
    </row>
    <row r="36" spans="1:3">
      <c r="A36">
        <v>34</v>
      </c>
      <c r="B36" s="13">
        <v>3.2639999999999998</v>
      </c>
      <c r="C36" s="13">
        <v>1</v>
      </c>
    </row>
    <row r="37" spans="1:3">
      <c r="A37">
        <v>35</v>
      </c>
      <c r="B37" s="13">
        <v>4.0149999999999997</v>
      </c>
      <c r="C37" s="13">
        <v>1</v>
      </c>
    </row>
    <row r="38" spans="1:3">
      <c r="A38">
        <v>36</v>
      </c>
      <c r="B38" s="13">
        <v>4.7560000000000002</v>
      </c>
      <c r="C38" s="13">
        <v>1</v>
      </c>
    </row>
    <row r="39" spans="1:3">
      <c r="A39">
        <v>37</v>
      </c>
      <c r="B39" s="13">
        <v>5.4660000000000002</v>
      </c>
      <c r="C39" s="13">
        <v>1</v>
      </c>
    </row>
    <row r="40" spans="1:3">
      <c r="A40">
        <v>38</v>
      </c>
      <c r="B40" s="13">
        <v>6.165</v>
      </c>
      <c r="C40" s="13">
        <v>1</v>
      </c>
    </row>
    <row r="41" spans="1:3">
      <c r="A41">
        <v>39</v>
      </c>
      <c r="B41" s="13">
        <v>6.827</v>
      </c>
      <c r="C41" s="13">
        <v>1</v>
      </c>
    </row>
    <row r="42" spans="1:3">
      <c r="A42">
        <v>40</v>
      </c>
      <c r="B42" s="13">
        <v>7.4649999999999999</v>
      </c>
      <c r="C42" s="13">
        <v>1</v>
      </c>
    </row>
    <row r="43" spans="1:3">
      <c r="A43">
        <v>41</v>
      </c>
      <c r="B43" s="13">
        <v>8.0730000000000004</v>
      </c>
      <c r="C43" s="13">
        <v>1</v>
      </c>
    </row>
    <row r="44" spans="1:3">
      <c r="A44">
        <v>42</v>
      </c>
      <c r="B44" s="13">
        <v>8.6449999999999996</v>
      </c>
      <c r="C44" s="13">
        <v>1</v>
      </c>
    </row>
    <row r="45" spans="1:3">
      <c r="A45">
        <v>43</v>
      </c>
      <c r="B45" s="13">
        <v>9.1790000000000003</v>
      </c>
      <c r="C45" s="13">
        <v>1</v>
      </c>
    </row>
    <row r="46" spans="1:3">
      <c r="A46">
        <v>44</v>
      </c>
      <c r="B46" s="13">
        <v>9.6780000000000008</v>
      </c>
      <c r="C46" s="13">
        <v>1</v>
      </c>
    </row>
    <row r="47" spans="1:3">
      <c r="A47">
        <v>45</v>
      </c>
      <c r="B47" s="13">
        <v>10.135</v>
      </c>
      <c r="C47" s="13">
        <v>1</v>
      </c>
    </row>
    <row r="48" spans="1:3">
      <c r="A48">
        <v>46</v>
      </c>
      <c r="B48" s="13">
        <v>10.548</v>
      </c>
      <c r="C48" s="13">
        <v>1</v>
      </c>
    </row>
    <row r="49" spans="1:3">
      <c r="A49">
        <v>47</v>
      </c>
      <c r="B49" s="13">
        <v>10.919</v>
      </c>
      <c r="C49" s="13">
        <v>1</v>
      </c>
    </row>
    <row r="50" spans="1:3">
      <c r="A50">
        <v>48</v>
      </c>
      <c r="B50" s="13">
        <v>11.242000000000001</v>
      </c>
      <c r="C50" s="13">
        <v>1</v>
      </c>
    </row>
    <row r="51" spans="1:3">
      <c r="A51">
        <v>49</v>
      </c>
      <c r="B51" s="13">
        <v>11.519</v>
      </c>
      <c r="C51" s="13">
        <v>1</v>
      </c>
    </row>
    <row r="52" spans="1:3">
      <c r="A52">
        <v>50</v>
      </c>
      <c r="B52" s="13">
        <v>11.746</v>
      </c>
      <c r="C52" s="13">
        <v>1</v>
      </c>
    </row>
    <row r="53" spans="1:3">
      <c r="A53">
        <v>51</v>
      </c>
      <c r="B53" s="13">
        <v>11.92</v>
      </c>
      <c r="C53" s="13">
        <v>1</v>
      </c>
    </row>
    <row r="54" spans="1:3">
      <c r="A54">
        <v>52</v>
      </c>
      <c r="B54" s="13">
        <v>12.05</v>
      </c>
      <c r="C54" s="13">
        <v>1</v>
      </c>
    </row>
    <row r="55" spans="1:3">
      <c r="A55">
        <v>53</v>
      </c>
      <c r="B55" s="13">
        <v>12.125</v>
      </c>
      <c r="C55" s="13">
        <v>1</v>
      </c>
    </row>
    <row r="56" spans="1:3">
      <c r="A56">
        <v>54</v>
      </c>
      <c r="B56" s="13">
        <v>12.151</v>
      </c>
      <c r="C56" s="13">
        <v>1</v>
      </c>
    </row>
    <row r="57" spans="1:3">
      <c r="A57">
        <v>55</v>
      </c>
      <c r="B57" s="13">
        <v>12.124000000000001</v>
      </c>
      <c r="C57" s="13">
        <v>1</v>
      </c>
    </row>
    <row r="58" spans="1:3">
      <c r="A58">
        <v>56</v>
      </c>
      <c r="B58" s="13">
        <v>12.047000000000001</v>
      </c>
      <c r="C58" s="13">
        <v>1</v>
      </c>
    </row>
    <row r="59" spans="1:3">
      <c r="A59">
        <v>57</v>
      </c>
      <c r="B59" s="13">
        <v>11.919</v>
      </c>
      <c r="C59" s="13">
        <v>1</v>
      </c>
    </row>
    <row r="60" spans="1:3">
      <c r="A60">
        <v>58</v>
      </c>
      <c r="B60" s="13">
        <v>11.74</v>
      </c>
      <c r="C60" s="13">
        <v>1</v>
      </c>
    </row>
    <row r="61" spans="1:3">
      <c r="A61">
        <v>59</v>
      </c>
      <c r="B61" s="13">
        <v>11.510999999999999</v>
      </c>
      <c r="C61" s="13">
        <v>1</v>
      </c>
    </row>
    <row r="62" spans="1:3">
      <c r="A62">
        <v>60</v>
      </c>
      <c r="B62" s="13">
        <v>11.234</v>
      </c>
      <c r="C62" s="13">
        <v>1</v>
      </c>
    </row>
    <row r="63" spans="1:3">
      <c r="A63">
        <v>61</v>
      </c>
      <c r="B63" s="13">
        <v>0</v>
      </c>
      <c r="C63" s="13">
        <v>0</v>
      </c>
    </row>
    <row r="64" spans="1:3">
      <c r="A64">
        <v>62</v>
      </c>
      <c r="B64" s="13">
        <v>0</v>
      </c>
      <c r="C64" s="13">
        <v>0</v>
      </c>
    </row>
    <row r="65" spans="1:3">
      <c r="A65">
        <v>63</v>
      </c>
      <c r="B65" s="13">
        <v>0</v>
      </c>
      <c r="C65" s="13">
        <v>0</v>
      </c>
    </row>
    <row r="66" spans="1:3">
      <c r="A66">
        <v>64</v>
      </c>
      <c r="B66" s="13">
        <v>0</v>
      </c>
      <c r="C66" s="13">
        <v>0</v>
      </c>
    </row>
    <row r="67" spans="1:3">
      <c r="A67">
        <v>65</v>
      </c>
      <c r="B67" s="13">
        <v>0</v>
      </c>
      <c r="C67" s="13">
        <v>0</v>
      </c>
    </row>
    <row r="68" spans="1:3">
      <c r="A68">
        <v>66</v>
      </c>
      <c r="B68" s="13">
        <v>0</v>
      </c>
      <c r="C68" s="13">
        <v>0</v>
      </c>
    </row>
    <row r="69" spans="1:3">
      <c r="A69">
        <v>67</v>
      </c>
      <c r="B69" s="13">
        <v>0</v>
      </c>
      <c r="C69" s="13">
        <v>0</v>
      </c>
    </row>
    <row r="70" spans="1:3">
      <c r="A70">
        <v>68</v>
      </c>
      <c r="B70" s="13">
        <v>0</v>
      </c>
      <c r="C70" s="13">
        <v>0</v>
      </c>
    </row>
    <row r="71" spans="1:3">
      <c r="A71">
        <v>69</v>
      </c>
      <c r="B71" s="13">
        <v>0</v>
      </c>
      <c r="C71" s="13">
        <v>0</v>
      </c>
    </row>
    <row r="72" spans="1:3">
      <c r="A72">
        <v>70</v>
      </c>
      <c r="B72" s="13">
        <v>0</v>
      </c>
      <c r="C72" s="13">
        <v>0</v>
      </c>
    </row>
    <row r="73" spans="1:3">
      <c r="A73">
        <v>71</v>
      </c>
      <c r="B73" s="13">
        <v>0</v>
      </c>
      <c r="C73" s="13">
        <v>0</v>
      </c>
    </row>
    <row r="74" spans="1:3">
      <c r="A74">
        <v>72</v>
      </c>
      <c r="B74" s="13">
        <v>0</v>
      </c>
      <c r="C74" s="13">
        <v>0</v>
      </c>
    </row>
    <row r="75" spans="1:3">
      <c r="A75">
        <v>73</v>
      </c>
      <c r="B75" s="13">
        <v>0</v>
      </c>
      <c r="C75" s="13">
        <v>0</v>
      </c>
    </row>
    <row r="76" spans="1:3">
      <c r="A76">
        <v>74</v>
      </c>
      <c r="B76" s="13">
        <v>0</v>
      </c>
      <c r="C76" s="13">
        <v>0</v>
      </c>
    </row>
    <row r="77" spans="1:3">
      <c r="A77">
        <v>75</v>
      </c>
      <c r="B77" s="13">
        <v>0</v>
      </c>
      <c r="C77" s="13">
        <v>0</v>
      </c>
    </row>
    <row r="78" spans="1:3">
      <c r="A78">
        <v>76</v>
      </c>
      <c r="B78" s="13">
        <v>0</v>
      </c>
      <c r="C78" s="13">
        <v>0</v>
      </c>
    </row>
    <row r="79" spans="1:3">
      <c r="A79">
        <v>77</v>
      </c>
      <c r="B79" s="13">
        <v>0</v>
      </c>
      <c r="C79" s="13">
        <v>0</v>
      </c>
    </row>
    <row r="80" spans="1:3">
      <c r="A80">
        <v>78</v>
      </c>
      <c r="B80" s="13">
        <v>0</v>
      </c>
      <c r="C80" s="13">
        <v>0</v>
      </c>
    </row>
    <row r="81" spans="1:3">
      <c r="A81">
        <v>79</v>
      </c>
      <c r="B81" s="13">
        <v>0</v>
      </c>
      <c r="C81" s="13">
        <v>0</v>
      </c>
    </row>
    <row r="82" spans="1:3">
      <c r="A82">
        <v>80</v>
      </c>
      <c r="B82" s="13">
        <v>0</v>
      </c>
      <c r="C82" s="13">
        <v>0</v>
      </c>
    </row>
    <row r="83" spans="1:3">
      <c r="A83">
        <v>81</v>
      </c>
      <c r="B83" s="13">
        <v>0</v>
      </c>
      <c r="C83" s="13">
        <v>0</v>
      </c>
    </row>
    <row r="84" spans="1:3">
      <c r="A84">
        <v>82</v>
      </c>
      <c r="B84" s="13">
        <v>0</v>
      </c>
      <c r="C84" s="13">
        <v>0</v>
      </c>
    </row>
    <row r="85" spans="1:3">
      <c r="A85">
        <v>83</v>
      </c>
      <c r="B85" s="13">
        <v>0</v>
      </c>
      <c r="C85" s="13">
        <v>0</v>
      </c>
    </row>
    <row r="86" spans="1:3">
      <c r="A86">
        <v>84</v>
      </c>
      <c r="B86" s="13">
        <v>0</v>
      </c>
      <c r="C86" s="13">
        <v>0</v>
      </c>
    </row>
    <row r="87" spans="1:3">
      <c r="A87">
        <v>85</v>
      </c>
      <c r="B87" s="13">
        <v>0</v>
      </c>
      <c r="C87" s="13">
        <v>0</v>
      </c>
    </row>
    <row r="88" spans="1:3">
      <c r="A88">
        <v>86</v>
      </c>
      <c r="B88" s="13">
        <v>0</v>
      </c>
      <c r="C88" s="13">
        <v>0</v>
      </c>
    </row>
    <row r="89" spans="1:3">
      <c r="A89">
        <v>87</v>
      </c>
      <c r="B89" s="13">
        <v>0</v>
      </c>
      <c r="C89" s="13">
        <v>0</v>
      </c>
    </row>
    <row r="90" spans="1:3">
      <c r="A90">
        <v>88</v>
      </c>
      <c r="B90" s="13">
        <v>0</v>
      </c>
      <c r="C90" s="13">
        <v>0</v>
      </c>
    </row>
    <row r="91" spans="1:3">
      <c r="A91">
        <v>89</v>
      </c>
      <c r="B91" s="13">
        <v>0</v>
      </c>
      <c r="C91" s="13">
        <v>0</v>
      </c>
    </row>
    <row r="92" spans="1:3">
      <c r="A92">
        <v>90</v>
      </c>
      <c r="B92" s="13">
        <v>0</v>
      </c>
      <c r="C92" s="13">
        <v>0</v>
      </c>
    </row>
    <row r="93" spans="1:3">
      <c r="A93">
        <v>91</v>
      </c>
      <c r="B93" s="13">
        <v>0</v>
      </c>
      <c r="C93" s="13">
        <v>0</v>
      </c>
    </row>
    <row r="94" spans="1:3">
      <c r="A94">
        <v>92</v>
      </c>
      <c r="B94" s="13">
        <v>0</v>
      </c>
      <c r="C94" s="13">
        <v>0</v>
      </c>
    </row>
    <row r="95" spans="1:3">
      <c r="A95">
        <v>93</v>
      </c>
      <c r="B95" s="13">
        <v>0</v>
      </c>
      <c r="C95" s="13">
        <v>0</v>
      </c>
    </row>
    <row r="96" spans="1:3">
      <c r="A96">
        <v>94</v>
      </c>
      <c r="B96" s="13">
        <v>0</v>
      </c>
      <c r="C96" s="13">
        <v>0</v>
      </c>
    </row>
    <row r="97" spans="1:3">
      <c r="A97">
        <v>95</v>
      </c>
      <c r="B97" s="13">
        <v>0</v>
      </c>
      <c r="C97" s="13">
        <v>0</v>
      </c>
    </row>
    <row r="98" spans="1:3">
      <c r="A98">
        <v>96</v>
      </c>
      <c r="B98" s="13">
        <v>8.1750000000000007</v>
      </c>
      <c r="C98" s="13">
        <v>1</v>
      </c>
    </row>
    <row r="99" spans="1:3">
      <c r="A99">
        <v>97</v>
      </c>
      <c r="B99" s="13">
        <v>8.3989999999999991</v>
      </c>
      <c r="C99" s="13">
        <v>1</v>
      </c>
    </row>
    <row r="100" spans="1:3">
      <c r="A100">
        <v>98</v>
      </c>
      <c r="B100" s="13">
        <v>8.59</v>
      </c>
      <c r="C100" s="13">
        <v>1</v>
      </c>
    </row>
    <row r="101" spans="1:3">
      <c r="A101">
        <v>99</v>
      </c>
      <c r="B101" s="13">
        <v>8.7460000000000004</v>
      </c>
      <c r="C101" s="13">
        <v>1</v>
      </c>
    </row>
    <row r="102" spans="1:3">
      <c r="A102">
        <v>100</v>
      </c>
      <c r="B102" s="13">
        <v>8.8659999999999997</v>
      </c>
      <c r="C102" s="13">
        <v>1</v>
      </c>
    </row>
    <row r="103" spans="1:3">
      <c r="A103">
        <v>101</v>
      </c>
      <c r="B103" s="13">
        <v>8.9510000000000005</v>
      </c>
      <c r="C103" s="13">
        <v>1</v>
      </c>
    </row>
    <row r="104" spans="1:3">
      <c r="A104">
        <v>102</v>
      </c>
      <c r="B104" s="13">
        <v>8.9960000000000004</v>
      </c>
      <c r="C104" s="13">
        <v>1</v>
      </c>
    </row>
    <row r="105" spans="1:3">
      <c r="A105">
        <v>103</v>
      </c>
      <c r="B105" s="13">
        <v>9.0069999999999997</v>
      </c>
      <c r="C105" s="13">
        <v>1</v>
      </c>
    </row>
    <row r="106" spans="1:3">
      <c r="A106">
        <v>104</v>
      </c>
      <c r="B106" s="13">
        <v>8.9779999999999998</v>
      </c>
      <c r="C106" s="13">
        <v>1</v>
      </c>
    </row>
    <row r="107" spans="1:3">
      <c r="A107">
        <v>105</v>
      </c>
      <c r="B107" s="13">
        <v>8.9130000000000003</v>
      </c>
      <c r="C107" s="13">
        <v>1</v>
      </c>
    </row>
    <row r="108" spans="1:3">
      <c r="A108">
        <v>106</v>
      </c>
      <c r="B108" s="13">
        <v>8.8140000000000001</v>
      </c>
      <c r="C108" s="13">
        <v>1</v>
      </c>
    </row>
    <row r="109" spans="1:3">
      <c r="A109">
        <v>107</v>
      </c>
      <c r="B109" s="13">
        <v>8.6720000000000006</v>
      </c>
      <c r="C109" s="13">
        <v>1</v>
      </c>
    </row>
    <row r="110" spans="1:3">
      <c r="A110">
        <v>108</v>
      </c>
      <c r="B110" s="13">
        <v>8.4969999999999999</v>
      </c>
      <c r="C110" s="13">
        <v>1</v>
      </c>
    </row>
    <row r="111" spans="1:3">
      <c r="A111">
        <v>109</v>
      </c>
      <c r="B111" s="13">
        <v>8.282</v>
      </c>
      <c r="C111" s="13">
        <v>1</v>
      </c>
    </row>
    <row r="112" spans="1:3">
      <c r="A112">
        <v>110</v>
      </c>
      <c r="B112" s="13">
        <v>8.0370000000000008</v>
      </c>
      <c r="C112" s="13">
        <v>1</v>
      </c>
    </row>
    <row r="113" spans="1:3">
      <c r="A113">
        <v>111</v>
      </c>
      <c r="B113" s="13">
        <v>7.7560000000000002</v>
      </c>
      <c r="C113" s="13">
        <v>1</v>
      </c>
    </row>
    <row r="114" spans="1:3">
      <c r="A114">
        <v>112</v>
      </c>
      <c r="B114" s="13">
        <v>7.4420000000000002</v>
      </c>
      <c r="C114" s="13">
        <v>1</v>
      </c>
    </row>
    <row r="115" spans="1:3">
      <c r="A115">
        <v>113</v>
      </c>
      <c r="B115" s="13">
        <v>7.0979999999999999</v>
      </c>
      <c r="C115" s="13">
        <v>1</v>
      </c>
    </row>
    <row r="116" spans="1:3">
      <c r="A116">
        <v>114</v>
      </c>
      <c r="B116" s="13">
        <v>6.7210000000000001</v>
      </c>
      <c r="C116" s="13">
        <v>1</v>
      </c>
    </row>
    <row r="117" spans="1:3">
      <c r="A117">
        <v>115</v>
      </c>
      <c r="B117" s="13">
        <v>6.319</v>
      </c>
      <c r="C117" s="13">
        <v>1</v>
      </c>
    </row>
    <row r="118" spans="1:3">
      <c r="A118">
        <v>116</v>
      </c>
      <c r="B118" s="13">
        <v>5.89</v>
      </c>
      <c r="C118" s="13">
        <v>1</v>
      </c>
    </row>
    <row r="119" spans="1:3">
      <c r="A119">
        <v>117</v>
      </c>
      <c r="B119" s="13">
        <v>5.4349999999999996</v>
      </c>
      <c r="C119" s="13">
        <v>1</v>
      </c>
    </row>
    <row r="120" spans="1:3">
      <c r="A120">
        <v>118</v>
      </c>
      <c r="B120" s="13">
        <v>4.9569999999999999</v>
      </c>
      <c r="C120" s="13">
        <v>1</v>
      </c>
    </row>
    <row r="121" spans="1:3">
      <c r="A121">
        <v>119</v>
      </c>
      <c r="B121" s="13">
        <v>4.4589999999999996</v>
      </c>
      <c r="C121" s="13">
        <v>1</v>
      </c>
    </row>
    <row r="122" spans="1:3">
      <c r="A122">
        <v>120</v>
      </c>
      <c r="B122" s="13">
        <v>3.9449999999999998</v>
      </c>
      <c r="C122" s="13">
        <v>1</v>
      </c>
    </row>
    <row r="123" spans="1:3">
      <c r="A123">
        <v>121</v>
      </c>
      <c r="B123" s="13">
        <v>3.41</v>
      </c>
      <c r="C123" s="13">
        <v>1</v>
      </c>
    </row>
    <row r="124" spans="1:3">
      <c r="A124">
        <v>122</v>
      </c>
      <c r="B124" s="13">
        <v>2.8650000000000002</v>
      </c>
      <c r="C124" s="13">
        <v>1</v>
      </c>
    </row>
    <row r="125" spans="1:3">
      <c r="A125">
        <v>123</v>
      </c>
      <c r="B125" s="13">
        <v>2.3119999999999998</v>
      </c>
      <c r="C125" s="13">
        <v>1</v>
      </c>
    </row>
    <row r="126" spans="1:3">
      <c r="A126">
        <v>124</v>
      </c>
      <c r="B126" s="13">
        <v>1.746</v>
      </c>
      <c r="C126" s="13">
        <v>1</v>
      </c>
    </row>
    <row r="127" spans="1:3">
      <c r="A127">
        <v>125</v>
      </c>
      <c r="B127" s="13">
        <v>1.1719999999999999</v>
      </c>
      <c r="C127" s="13">
        <v>1</v>
      </c>
    </row>
    <row r="128" spans="1:3">
      <c r="A128">
        <v>126</v>
      </c>
      <c r="B128" s="13">
        <v>0.871</v>
      </c>
      <c r="C128" s="13">
        <v>1</v>
      </c>
    </row>
    <row r="129" spans="1:3">
      <c r="A129">
        <v>127</v>
      </c>
      <c r="B129" s="13">
        <v>0.82399999999999995</v>
      </c>
      <c r="C129" s="13">
        <v>1</v>
      </c>
    </row>
    <row r="130" spans="1:3">
      <c r="A130">
        <v>128</v>
      </c>
      <c r="B130" s="13">
        <v>1.0900000000000001</v>
      </c>
      <c r="C130" s="13">
        <v>1</v>
      </c>
    </row>
    <row r="131" spans="1:3">
      <c r="A131">
        <v>129</v>
      </c>
      <c r="B131" s="13">
        <v>1.8740000000000001</v>
      </c>
      <c r="C131" s="13">
        <v>1</v>
      </c>
    </row>
    <row r="132" spans="1:3">
      <c r="A132">
        <v>130</v>
      </c>
      <c r="B132" s="13">
        <v>2.6469999999999998</v>
      </c>
      <c r="C132" s="13">
        <v>1</v>
      </c>
    </row>
    <row r="133" spans="1:3">
      <c r="A133">
        <v>131</v>
      </c>
      <c r="B133" s="13">
        <v>3.41</v>
      </c>
      <c r="C133" s="13">
        <v>1</v>
      </c>
    </row>
    <row r="134" spans="1:3">
      <c r="A134">
        <v>132</v>
      </c>
      <c r="B134" s="13">
        <v>4.1580000000000004</v>
      </c>
      <c r="C134" s="13">
        <v>1</v>
      </c>
    </row>
    <row r="135" spans="1:3">
      <c r="A135">
        <v>133</v>
      </c>
      <c r="B135" s="13">
        <v>4.8979999999999997</v>
      </c>
      <c r="C135" s="13">
        <v>1</v>
      </c>
    </row>
    <row r="136" spans="1:3">
      <c r="A136">
        <v>134</v>
      </c>
      <c r="B136" s="13">
        <v>5.601</v>
      </c>
      <c r="C136" s="13">
        <v>1</v>
      </c>
    </row>
    <row r="137" spans="1:3">
      <c r="A137">
        <v>135</v>
      </c>
      <c r="B137" s="13">
        <v>6.2889999999999997</v>
      </c>
      <c r="C137" s="13">
        <v>1</v>
      </c>
    </row>
    <row r="138" spans="1:3">
      <c r="A138">
        <v>136</v>
      </c>
      <c r="B138" s="13">
        <v>6.9539999999999997</v>
      </c>
      <c r="C138" s="13">
        <v>1</v>
      </c>
    </row>
    <row r="139" spans="1:3">
      <c r="A139">
        <v>137</v>
      </c>
      <c r="B139" s="13">
        <v>7.5839999999999996</v>
      </c>
      <c r="C139" s="13">
        <v>1</v>
      </c>
    </row>
    <row r="140" spans="1:3">
      <c r="A140">
        <v>138</v>
      </c>
      <c r="B140" s="13">
        <v>8.1859999999999999</v>
      </c>
      <c r="C140" s="13">
        <v>1</v>
      </c>
    </row>
    <row r="141" spans="1:3">
      <c r="A141">
        <v>139</v>
      </c>
      <c r="B141" s="13">
        <v>8.7490000000000006</v>
      </c>
      <c r="C141" s="13">
        <v>1</v>
      </c>
    </row>
    <row r="142" spans="1:3">
      <c r="A142">
        <v>140</v>
      </c>
      <c r="B142" s="13">
        <v>9.2789999999999999</v>
      </c>
      <c r="C142" s="13">
        <v>1</v>
      </c>
    </row>
    <row r="143" spans="1:3">
      <c r="A143">
        <v>141</v>
      </c>
      <c r="B143" s="13">
        <v>9.7690000000000001</v>
      </c>
      <c r="C143" s="13">
        <v>1</v>
      </c>
    </row>
    <row r="144" spans="1:3">
      <c r="A144">
        <v>142</v>
      </c>
      <c r="B144" s="13">
        <v>10.220000000000001</v>
      </c>
      <c r="C144" s="13">
        <v>1</v>
      </c>
    </row>
    <row r="145" spans="1:3">
      <c r="A145">
        <v>143</v>
      </c>
      <c r="B145" s="13">
        <v>10.622999999999999</v>
      </c>
      <c r="C145" s="13">
        <v>1</v>
      </c>
    </row>
    <row r="146" spans="1:3">
      <c r="A146">
        <v>144</v>
      </c>
      <c r="B146" s="13">
        <v>10.984</v>
      </c>
      <c r="C146" s="13">
        <v>1</v>
      </c>
    </row>
    <row r="147" spans="1:3">
      <c r="A147">
        <v>145</v>
      </c>
      <c r="B147" s="13">
        <v>11.298999999999999</v>
      </c>
      <c r="C147" s="13">
        <v>1</v>
      </c>
    </row>
    <row r="148" spans="1:3">
      <c r="A148">
        <v>146</v>
      </c>
      <c r="B148" s="13">
        <v>11.565</v>
      </c>
      <c r="C148" s="13">
        <v>1</v>
      </c>
    </row>
    <row r="149" spans="1:3">
      <c r="A149">
        <v>147</v>
      </c>
      <c r="B149" s="13">
        <v>11.784000000000001</v>
      </c>
      <c r="C149" s="13">
        <v>1</v>
      </c>
    </row>
    <row r="150" spans="1:3">
      <c r="A150">
        <v>148</v>
      </c>
      <c r="B150" s="13">
        <v>11.949</v>
      </c>
      <c r="C150" s="13">
        <v>1</v>
      </c>
    </row>
    <row r="151" spans="1:3">
      <c r="A151">
        <v>149</v>
      </c>
      <c r="B151" s="13">
        <v>12.063000000000001</v>
      </c>
      <c r="C151" s="13">
        <v>1</v>
      </c>
    </row>
    <row r="152" spans="1:3">
      <c r="A152">
        <v>150</v>
      </c>
      <c r="B152" s="13">
        <v>12.135</v>
      </c>
      <c r="C152" s="13">
        <v>1</v>
      </c>
    </row>
    <row r="153" spans="1:3">
      <c r="A153">
        <v>151</v>
      </c>
      <c r="B153" s="13">
        <v>12.148</v>
      </c>
      <c r="C153" s="13">
        <v>1</v>
      </c>
    </row>
    <row r="154" spans="1:3">
      <c r="A154">
        <v>152</v>
      </c>
      <c r="B154" s="13">
        <v>12.112</v>
      </c>
      <c r="C154" s="13">
        <v>1</v>
      </c>
    </row>
    <row r="155" spans="1:3">
      <c r="A155">
        <v>153</v>
      </c>
      <c r="B155" s="13">
        <v>12</v>
      </c>
      <c r="C155" s="13">
        <v>1</v>
      </c>
    </row>
    <row r="156" spans="1:3">
      <c r="A156">
        <v>154</v>
      </c>
      <c r="B156" s="13">
        <v>11.885999999999999</v>
      </c>
      <c r="C156" s="13">
        <v>1</v>
      </c>
    </row>
    <row r="157" spans="1:3">
      <c r="A157">
        <v>155</v>
      </c>
      <c r="B157" s="13">
        <v>11.698</v>
      </c>
      <c r="C157" s="13">
        <v>1</v>
      </c>
    </row>
    <row r="158" spans="1:3">
      <c r="A158">
        <v>156</v>
      </c>
      <c r="B158" s="13">
        <v>11.46</v>
      </c>
      <c r="C158" s="13">
        <v>1</v>
      </c>
    </row>
    <row r="159" spans="1:3">
      <c r="A159">
        <v>157</v>
      </c>
      <c r="B159" s="13">
        <v>11.173999999999999</v>
      </c>
      <c r="C159" s="13">
        <v>1</v>
      </c>
    </row>
    <row r="160" spans="1:3">
      <c r="A160">
        <v>158</v>
      </c>
      <c r="B160" s="13">
        <v>0</v>
      </c>
      <c r="C160" s="13">
        <v>0</v>
      </c>
    </row>
    <row r="161" spans="1:3">
      <c r="A161">
        <v>159</v>
      </c>
      <c r="B161" s="13">
        <v>0</v>
      </c>
      <c r="C161" s="13">
        <v>0</v>
      </c>
    </row>
    <row r="162" spans="1:3">
      <c r="A162">
        <v>160</v>
      </c>
      <c r="B162" s="13">
        <v>0</v>
      </c>
      <c r="C162" s="13">
        <v>0</v>
      </c>
    </row>
    <row r="163" spans="1:3">
      <c r="A163">
        <v>161</v>
      </c>
      <c r="B163" s="13">
        <v>0</v>
      </c>
      <c r="C163" s="13">
        <v>0</v>
      </c>
    </row>
    <row r="164" spans="1:3">
      <c r="A164">
        <v>162</v>
      </c>
      <c r="B164" s="13">
        <v>0</v>
      </c>
      <c r="C164" s="13">
        <v>0</v>
      </c>
    </row>
    <row r="165" spans="1:3">
      <c r="A165">
        <v>163</v>
      </c>
      <c r="B165" s="13">
        <v>0</v>
      </c>
      <c r="C165" s="13">
        <v>0</v>
      </c>
    </row>
    <row r="166" spans="1:3">
      <c r="A166">
        <v>164</v>
      </c>
      <c r="B166" s="13">
        <v>0</v>
      </c>
      <c r="C166" s="13">
        <v>0</v>
      </c>
    </row>
    <row r="167" spans="1:3">
      <c r="A167">
        <v>165</v>
      </c>
      <c r="B167" s="13">
        <v>0</v>
      </c>
      <c r="C167" s="13">
        <v>0</v>
      </c>
    </row>
    <row r="168" spans="1:3">
      <c r="A168">
        <v>166</v>
      </c>
      <c r="B168" s="13">
        <v>0</v>
      </c>
      <c r="C168" s="13">
        <v>0</v>
      </c>
    </row>
    <row r="169" spans="1:3">
      <c r="A169">
        <v>167</v>
      </c>
      <c r="B169" s="13">
        <v>0</v>
      </c>
      <c r="C169" s="13">
        <v>0</v>
      </c>
    </row>
    <row r="170" spans="1:3">
      <c r="A170">
        <v>168</v>
      </c>
      <c r="B170" s="13">
        <v>0</v>
      </c>
      <c r="C170" s="13">
        <v>0</v>
      </c>
    </row>
    <row r="171" spans="1:3">
      <c r="A171">
        <v>169</v>
      </c>
      <c r="B171" s="13">
        <v>0</v>
      </c>
      <c r="C171" s="13">
        <v>0</v>
      </c>
    </row>
    <row r="172" spans="1:3">
      <c r="A172">
        <v>170</v>
      </c>
      <c r="B172" s="13">
        <v>0</v>
      </c>
      <c r="C172" s="13">
        <v>0</v>
      </c>
    </row>
    <row r="173" spans="1:3">
      <c r="A173">
        <v>171</v>
      </c>
      <c r="B173" s="13">
        <v>0</v>
      </c>
      <c r="C173" s="13">
        <v>0</v>
      </c>
    </row>
    <row r="174" spans="1:3">
      <c r="A174">
        <v>172</v>
      </c>
      <c r="B174" s="13">
        <v>0</v>
      </c>
      <c r="C174" s="13">
        <v>0</v>
      </c>
    </row>
    <row r="175" spans="1:3">
      <c r="A175">
        <v>173</v>
      </c>
      <c r="B175" s="13">
        <v>0</v>
      </c>
      <c r="C175" s="13">
        <v>0</v>
      </c>
    </row>
    <row r="176" spans="1:3">
      <c r="A176">
        <v>174</v>
      </c>
      <c r="B176" s="13">
        <v>0</v>
      </c>
      <c r="C176" s="13">
        <v>0</v>
      </c>
    </row>
    <row r="177" spans="1:3">
      <c r="A177">
        <v>175</v>
      </c>
      <c r="B177" s="13">
        <v>0</v>
      </c>
      <c r="C177" s="13">
        <v>0</v>
      </c>
    </row>
    <row r="178" spans="1:3">
      <c r="A178">
        <v>176</v>
      </c>
      <c r="B178" s="13">
        <v>0</v>
      </c>
      <c r="C178" s="13">
        <v>0</v>
      </c>
    </row>
    <row r="179" spans="1:3">
      <c r="A179">
        <v>177</v>
      </c>
      <c r="B179" s="13">
        <v>0</v>
      </c>
      <c r="C179" s="13">
        <v>0</v>
      </c>
    </row>
    <row r="180" spans="1:3">
      <c r="A180">
        <v>178</v>
      </c>
      <c r="B180" s="13">
        <v>0</v>
      </c>
      <c r="C180" s="13">
        <v>0</v>
      </c>
    </row>
    <row r="181" spans="1:3">
      <c r="A181">
        <v>179</v>
      </c>
      <c r="B181" s="13">
        <v>0</v>
      </c>
      <c r="C181" s="13">
        <v>0</v>
      </c>
    </row>
    <row r="182" spans="1:3">
      <c r="A182">
        <v>180</v>
      </c>
      <c r="B182" s="13">
        <v>0</v>
      </c>
      <c r="C182" s="13">
        <v>0</v>
      </c>
    </row>
    <row r="183" spans="1:3">
      <c r="A183">
        <v>181</v>
      </c>
      <c r="B183" s="13">
        <v>0</v>
      </c>
      <c r="C183" s="13">
        <v>0</v>
      </c>
    </row>
    <row r="184" spans="1:3">
      <c r="A184">
        <v>182</v>
      </c>
      <c r="B184" s="13">
        <v>0</v>
      </c>
      <c r="C184" s="13">
        <v>0</v>
      </c>
    </row>
    <row r="185" spans="1:3">
      <c r="A185">
        <v>183</v>
      </c>
      <c r="B185" s="13">
        <v>0</v>
      </c>
      <c r="C185" s="13">
        <v>0</v>
      </c>
    </row>
    <row r="186" spans="1:3">
      <c r="A186">
        <v>184</v>
      </c>
      <c r="B186" s="13">
        <v>0</v>
      </c>
      <c r="C186" s="13">
        <v>0</v>
      </c>
    </row>
    <row r="187" spans="1:3">
      <c r="A187">
        <v>185</v>
      </c>
      <c r="B187" s="13">
        <v>0</v>
      </c>
      <c r="C187" s="13">
        <v>0</v>
      </c>
    </row>
    <row r="188" spans="1:3">
      <c r="A188">
        <v>186</v>
      </c>
      <c r="B188" s="13">
        <v>0</v>
      </c>
      <c r="C188" s="13">
        <v>0</v>
      </c>
    </row>
    <row r="189" spans="1:3">
      <c r="A189">
        <v>187</v>
      </c>
      <c r="B189" s="13">
        <v>0</v>
      </c>
      <c r="C189" s="13">
        <v>0</v>
      </c>
    </row>
    <row r="190" spans="1:3">
      <c r="A190">
        <v>188</v>
      </c>
      <c r="B190" s="13">
        <v>0</v>
      </c>
      <c r="C190" s="13">
        <v>0</v>
      </c>
    </row>
    <row r="191" spans="1:3">
      <c r="A191">
        <v>189</v>
      </c>
      <c r="B191" s="13">
        <v>0</v>
      </c>
      <c r="C191" s="13">
        <v>0</v>
      </c>
    </row>
    <row r="192" spans="1:3">
      <c r="A192">
        <v>190</v>
      </c>
      <c r="B192" s="13">
        <v>0</v>
      </c>
      <c r="C192" s="13">
        <v>0</v>
      </c>
    </row>
    <row r="193" spans="1:3">
      <c r="A193">
        <v>191</v>
      </c>
      <c r="B193" s="13">
        <v>0</v>
      </c>
      <c r="C193" s="13">
        <v>0</v>
      </c>
    </row>
    <row r="194" spans="1:3">
      <c r="A194">
        <v>192</v>
      </c>
      <c r="B194" s="13">
        <v>0</v>
      </c>
      <c r="C194" s="13">
        <v>0</v>
      </c>
    </row>
    <row r="195" spans="1:3">
      <c r="A195">
        <v>193</v>
      </c>
      <c r="B195" s="13">
        <v>8.2189999999999994</v>
      </c>
      <c r="C195" s="13">
        <v>1</v>
      </c>
    </row>
    <row r="196" spans="1:3">
      <c r="A196">
        <v>194</v>
      </c>
      <c r="B196" s="13">
        <v>8.4369999999999994</v>
      </c>
      <c r="C196" s="13">
        <v>1</v>
      </c>
    </row>
    <row r="197" spans="1:3">
      <c r="A197">
        <v>195</v>
      </c>
      <c r="B197" s="13">
        <v>8.6229999999999993</v>
      </c>
      <c r="C197" s="13">
        <v>1</v>
      </c>
    </row>
    <row r="198" spans="1:3">
      <c r="A198">
        <v>196</v>
      </c>
      <c r="B198" s="13">
        <v>8.7710000000000008</v>
      </c>
      <c r="C198" s="13">
        <v>1</v>
      </c>
    </row>
    <row r="199" spans="1:3">
      <c r="A199">
        <v>197</v>
      </c>
      <c r="B199" s="13">
        <v>8.8859999999999992</v>
      </c>
      <c r="C199" s="13">
        <v>1</v>
      </c>
    </row>
    <row r="200" spans="1:3">
      <c r="A200">
        <v>198</v>
      </c>
      <c r="B200" s="13">
        <v>8.9670000000000005</v>
      </c>
      <c r="C200" s="13">
        <v>1</v>
      </c>
    </row>
    <row r="201" spans="1:3">
      <c r="A201">
        <v>199</v>
      </c>
      <c r="B201" s="13">
        <v>9.0020000000000007</v>
      </c>
      <c r="C201" s="13">
        <v>1</v>
      </c>
    </row>
    <row r="202" spans="1:3">
      <c r="A202">
        <v>200</v>
      </c>
      <c r="B202" s="13">
        <v>9.0030000000000001</v>
      </c>
      <c r="C202" s="13">
        <v>1</v>
      </c>
    </row>
    <row r="203" spans="1:3">
      <c r="A203">
        <v>201</v>
      </c>
      <c r="B203" s="13">
        <v>8.9689999999999994</v>
      </c>
      <c r="C203" s="13">
        <v>1</v>
      </c>
    </row>
    <row r="204" spans="1:3">
      <c r="A204">
        <v>202</v>
      </c>
      <c r="B204" s="13">
        <v>8.8970000000000002</v>
      </c>
      <c r="C204" s="13">
        <v>1</v>
      </c>
    </row>
    <row r="205" spans="1:3">
      <c r="A205">
        <v>203</v>
      </c>
      <c r="B205" s="13">
        <v>8.7850000000000001</v>
      </c>
      <c r="C205" s="13">
        <v>1</v>
      </c>
    </row>
    <row r="206" spans="1:3">
      <c r="A206">
        <v>204</v>
      </c>
      <c r="B206" s="13">
        <v>8.6419999999999995</v>
      </c>
      <c r="C206" s="13">
        <v>1</v>
      </c>
    </row>
    <row r="207" spans="1:3">
      <c r="A207">
        <v>205</v>
      </c>
      <c r="B207" s="13">
        <v>8.4570000000000007</v>
      </c>
      <c r="C207" s="13">
        <v>1</v>
      </c>
    </row>
    <row r="208" spans="1:3">
      <c r="A208">
        <v>206</v>
      </c>
      <c r="B208" s="13">
        <v>8.24</v>
      </c>
      <c r="C208" s="13">
        <v>1</v>
      </c>
    </row>
    <row r="209" spans="1:3">
      <c r="A209">
        <v>207</v>
      </c>
      <c r="B209" s="13">
        <v>7.984</v>
      </c>
      <c r="C209" s="13">
        <v>1</v>
      </c>
    </row>
    <row r="210" spans="1:3">
      <c r="A210">
        <v>208</v>
      </c>
      <c r="B210" s="13">
        <v>7.6989999999999998</v>
      </c>
      <c r="C210" s="13">
        <v>1</v>
      </c>
    </row>
    <row r="211" spans="1:3">
      <c r="A211">
        <v>209</v>
      </c>
      <c r="B211" s="13">
        <v>7.3780000000000001</v>
      </c>
      <c r="C211" s="13">
        <v>1</v>
      </c>
    </row>
    <row r="212" spans="1:3">
      <c r="A212">
        <v>210</v>
      </c>
      <c r="B212" s="13">
        <v>7.0279999999999996</v>
      </c>
      <c r="C212" s="13">
        <v>1</v>
      </c>
    </row>
    <row r="213" spans="1:3">
      <c r="A213">
        <v>211</v>
      </c>
      <c r="B213" s="13">
        <v>6.6470000000000002</v>
      </c>
      <c r="C213" s="13">
        <v>1</v>
      </c>
    </row>
    <row r="214" spans="1:3">
      <c r="A214">
        <v>212</v>
      </c>
      <c r="B214" s="13">
        <v>6.2380000000000004</v>
      </c>
      <c r="C214" s="13">
        <v>1</v>
      </c>
    </row>
    <row r="215" spans="1:3">
      <c r="A215">
        <v>213</v>
      </c>
      <c r="B215" s="13">
        <v>5.8040000000000003</v>
      </c>
      <c r="C215" s="13">
        <v>1</v>
      </c>
    </row>
    <row r="216" spans="1:3">
      <c r="A216">
        <v>214</v>
      </c>
      <c r="B216" s="13">
        <v>5.3440000000000003</v>
      </c>
      <c r="C216" s="13">
        <v>1</v>
      </c>
    </row>
    <row r="217" spans="1:3">
      <c r="A217">
        <v>215</v>
      </c>
      <c r="B217" s="13">
        <v>4.867</v>
      </c>
      <c r="C217" s="13">
        <v>1</v>
      </c>
    </row>
    <row r="218" spans="1:3">
      <c r="A218">
        <v>216</v>
      </c>
      <c r="B218" s="13">
        <v>4.3639999999999999</v>
      </c>
      <c r="C218" s="13">
        <v>1</v>
      </c>
    </row>
    <row r="219" spans="1:3">
      <c r="A219">
        <v>217</v>
      </c>
      <c r="B219" s="13">
        <v>3.8410000000000002</v>
      </c>
      <c r="C219" s="13">
        <v>1</v>
      </c>
    </row>
    <row r="220" spans="1:3">
      <c r="A220">
        <v>218</v>
      </c>
      <c r="B220" s="13">
        <v>3.3069999999999999</v>
      </c>
      <c r="C220" s="13">
        <v>1</v>
      </c>
    </row>
    <row r="221" spans="1:3">
      <c r="A221">
        <v>219</v>
      </c>
      <c r="B221" s="13">
        <v>2.76</v>
      </c>
      <c r="C221" s="13">
        <v>1</v>
      </c>
    </row>
    <row r="222" spans="1:3">
      <c r="A222">
        <v>220</v>
      </c>
      <c r="B222" s="13">
        <v>2.2000000000000002</v>
      </c>
      <c r="C222" s="13">
        <v>1</v>
      </c>
    </row>
    <row r="223" spans="1:3">
      <c r="A223">
        <v>221</v>
      </c>
      <c r="B223" s="13">
        <v>1.635</v>
      </c>
      <c r="C223" s="13">
        <v>1</v>
      </c>
    </row>
    <row r="224" spans="1:3">
      <c r="A224">
        <v>222</v>
      </c>
      <c r="B224" s="13">
        <v>1.0620000000000001</v>
      </c>
      <c r="C224" s="13">
        <v>1</v>
      </c>
    </row>
    <row r="225" spans="1:3">
      <c r="A225">
        <v>223</v>
      </c>
      <c r="B225" s="13">
        <v>0.86299999999999999</v>
      </c>
      <c r="C225" s="13">
        <v>1</v>
      </c>
    </row>
    <row r="226" spans="1:3">
      <c r="A226">
        <v>224</v>
      </c>
      <c r="B226" s="13">
        <v>0.81499999999999995</v>
      </c>
      <c r="C226" s="13">
        <v>1</v>
      </c>
    </row>
    <row r="227" spans="1:3">
      <c r="A227">
        <v>225</v>
      </c>
      <c r="B227" s="13">
        <v>1.242</v>
      </c>
      <c r="C227" s="13">
        <v>1</v>
      </c>
    </row>
    <row r="228" spans="1:3">
      <c r="A228">
        <v>226</v>
      </c>
      <c r="B228" s="13">
        <v>2.0219999999999998</v>
      </c>
      <c r="C228" s="13">
        <v>1</v>
      </c>
    </row>
    <row r="229" spans="1:3">
      <c r="A229">
        <v>227</v>
      </c>
      <c r="B229" s="13">
        <v>2.7949999999999999</v>
      </c>
      <c r="C229" s="13">
        <v>1</v>
      </c>
    </row>
    <row r="230" spans="1:3">
      <c r="A230">
        <v>228</v>
      </c>
      <c r="B230" s="13">
        <v>3.5510000000000002</v>
      </c>
      <c r="C230" s="13">
        <v>1</v>
      </c>
    </row>
    <row r="231" spans="1:3">
      <c r="A231">
        <v>229</v>
      </c>
      <c r="B231" s="13">
        <v>4.3019999999999996</v>
      </c>
      <c r="C231" s="13">
        <v>1</v>
      </c>
    </row>
    <row r="232" spans="1:3">
      <c r="A232">
        <v>230</v>
      </c>
      <c r="B232" s="13">
        <v>5.0259999999999998</v>
      </c>
      <c r="C232" s="13">
        <v>1</v>
      </c>
    </row>
    <row r="233" spans="1:3">
      <c r="A233">
        <v>231</v>
      </c>
      <c r="B233" s="13">
        <v>5.7359999999999998</v>
      </c>
      <c r="C233" s="13">
        <v>1</v>
      </c>
    </row>
    <row r="234" spans="1:3">
      <c r="A234">
        <v>232</v>
      </c>
      <c r="B234" s="13">
        <v>6.4189999999999996</v>
      </c>
      <c r="C234" s="13">
        <v>1</v>
      </c>
    </row>
    <row r="235" spans="1:3">
      <c r="A235">
        <v>233</v>
      </c>
      <c r="B235" s="13">
        <v>7.0750000000000002</v>
      </c>
      <c r="C235" s="13">
        <v>1</v>
      </c>
    </row>
    <row r="236" spans="1:3">
      <c r="A236">
        <v>234</v>
      </c>
      <c r="B236" s="13">
        <v>7.7030000000000003</v>
      </c>
      <c r="C236" s="13">
        <v>1</v>
      </c>
    </row>
    <row r="237" spans="1:3">
      <c r="A237">
        <v>235</v>
      </c>
      <c r="B237" s="13">
        <v>8.2959999999999994</v>
      </c>
      <c r="C237" s="13">
        <v>1</v>
      </c>
    </row>
    <row r="238" spans="1:3">
      <c r="A238">
        <v>236</v>
      </c>
      <c r="B238" s="13">
        <v>8.8539999999999992</v>
      </c>
      <c r="C238" s="13">
        <v>1</v>
      </c>
    </row>
    <row r="239" spans="1:3">
      <c r="A239">
        <v>237</v>
      </c>
      <c r="B239" s="13">
        <v>9.3770000000000007</v>
      </c>
      <c r="C239" s="13">
        <v>1</v>
      </c>
    </row>
    <row r="240" spans="1:3">
      <c r="A240">
        <v>238</v>
      </c>
      <c r="B240" s="13">
        <v>9.8580000000000005</v>
      </c>
      <c r="C240" s="13">
        <v>1</v>
      </c>
    </row>
    <row r="241" spans="1:3">
      <c r="A241">
        <v>239</v>
      </c>
      <c r="B241" s="13">
        <v>10.301</v>
      </c>
      <c r="C241" s="13">
        <v>1</v>
      </c>
    </row>
    <row r="242" spans="1:3">
      <c r="A242">
        <v>240</v>
      </c>
      <c r="B242" s="13">
        <v>10.698</v>
      </c>
      <c r="C242" s="13">
        <v>1</v>
      </c>
    </row>
    <row r="243" spans="1:3">
      <c r="A243">
        <v>241</v>
      </c>
      <c r="B243" s="13">
        <v>11.048</v>
      </c>
      <c r="C243" s="13">
        <v>1</v>
      </c>
    </row>
    <row r="244" spans="1:3">
      <c r="A244">
        <v>242</v>
      </c>
      <c r="B244" s="13">
        <v>11.355</v>
      </c>
      <c r="C244" s="13">
        <v>1</v>
      </c>
    </row>
    <row r="245" spans="1:3">
      <c r="A245">
        <v>243</v>
      </c>
      <c r="B245" s="13">
        <v>11.61</v>
      </c>
      <c r="C245" s="13">
        <v>1</v>
      </c>
    </row>
    <row r="246" spans="1:3">
      <c r="A246">
        <v>244</v>
      </c>
      <c r="B246" s="13">
        <v>11.821</v>
      </c>
      <c r="C246" s="13">
        <v>1</v>
      </c>
    </row>
    <row r="247" spans="1:3">
      <c r="A247">
        <v>245</v>
      </c>
      <c r="B247" s="13">
        <v>11.977</v>
      </c>
      <c r="C247" s="13">
        <v>1</v>
      </c>
    </row>
    <row r="248" spans="1:3">
      <c r="A248">
        <v>246</v>
      </c>
      <c r="B248" s="13">
        <v>12.087</v>
      </c>
      <c r="C248" s="13">
        <v>1</v>
      </c>
    </row>
    <row r="249" spans="1:3">
      <c r="A249">
        <v>247</v>
      </c>
      <c r="B249" s="13">
        <v>12.141</v>
      </c>
      <c r="C249" s="13">
        <v>1</v>
      </c>
    </row>
    <row r="250" spans="1:3">
      <c r="A250">
        <v>248</v>
      </c>
      <c r="B250" s="13">
        <v>12.147</v>
      </c>
      <c r="C250" s="13">
        <v>1</v>
      </c>
    </row>
    <row r="251" spans="1:3">
      <c r="A251">
        <v>249</v>
      </c>
      <c r="B251" s="13">
        <v>12.1</v>
      </c>
      <c r="C251" s="13">
        <v>1</v>
      </c>
    </row>
    <row r="252" spans="1:3">
      <c r="A252">
        <v>250</v>
      </c>
      <c r="B252" s="13">
        <v>12.004</v>
      </c>
      <c r="C252" s="13">
        <v>1</v>
      </c>
    </row>
    <row r="253" spans="1:3">
      <c r="A253">
        <v>251</v>
      </c>
      <c r="B253" s="13">
        <v>11.853999999999999</v>
      </c>
      <c r="C253" s="13">
        <v>1</v>
      </c>
    </row>
    <row r="254" spans="1:3">
      <c r="A254">
        <v>252</v>
      </c>
      <c r="B254" s="13">
        <v>11.657</v>
      </c>
      <c r="C254" s="13">
        <v>1</v>
      </c>
    </row>
    <row r="255" spans="1:3">
      <c r="A255">
        <v>253</v>
      </c>
      <c r="B255" s="13">
        <v>11.409000000000001</v>
      </c>
      <c r="C255" s="13">
        <v>1</v>
      </c>
    </row>
    <row r="256" spans="1:3">
      <c r="A256">
        <v>254</v>
      </c>
      <c r="B256" s="13">
        <v>11.113</v>
      </c>
      <c r="C256" s="13">
        <v>1</v>
      </c>
    </row>
    <row r="257" spans="1:3">
      <c r="A257">
        <v>255</v>
      </c>
      <c r="B257" s="13">
        <v>0</v>
      </c>
      <c r="C257" s="13">
        <v>0</v>
      </c>
    </row>
    <row r="258" spans="1:3">
      <c r="A258">
        <v>256</v>
      </c>
      <c r="B258" s="13">
        <v>0</v>
      </c>
      <c r="C258" s="13">
        <v>0</v>
      </c>
    </row>
    <row r="259" spans="1:3">
      <c r="A259">
        <v>257</v>
      </c>
      <c r="B259" s="13">
        <v>0</v>
      </c>
      <c r="C259" s="13">
        <v>0</v>
      </c>
    </row>
    <row r="260" spans="1:3">
      <c r="A260">
        <v>258</v>
      </c>
      <c r="B260" s="13">
        <v>0</v>
      </c>
      <c r="C260" s="13">
        <v>0</v>
      </c>
    </row>
    <row r="261" spans="1:3">
      <c r="A261">
        <v>259</v>
      </c>
      <c r="B261" s="13">
        <v>0</v>
      </c>
      <c r="C261" s="13">
        <v>0</v>
      </c>
    </row>
    <row r="262" spans="1:3">
      <c r="A262">
        <v>260</v>
      </c>
      <c r="B262" s="13">
        <v>0</v>
      </c>
      <c r="C262" s="13">
        <v>0</v>
      </c>
    </row>
    <row r="263" spans="1:3">
      <c r="A263">
        <v>261</v>
      </c>
      <c r="B263" s="13">
        <v>0</v>
      </c>
      <c r="C263" s="13">
        <v>0</v>
      </c>
    </row>
    <row r="264" spans="1:3">
      <c r="A264">
        <v>262</v>
      </c>
      <c r="B264" s="13">
        <v>0</v>
      </c>
      <c r="C264" s="13">
        <v>0</v>
      </c>
    </row>
    <row r="265" spans="1:3">
      <c r="A265">
        <v>263</v>
      </c>
      <c r="B265" s="13">
        <v>0</v>
      </c>
      <c r="C265" s="13">
        <v>0</v>
      </c>
    </row>
    <row r="266" spans="1:3">
      <c r="A266">
        <v>264</v>
      </c>
      <c r="B266" s="13">
        <v>0</v>
      </c>
      <c r="C266" s="13">
        <v>0</v>
      </c>
    </row>
    <row r="267" spans="1:3">
      <c r="A267">
        <v>265</v>
      </c>
      <c r="B267" s="13">
        <v>0</v>
      </c>
      <c r="C267" s="13">
        <v>0</v>
      </c>
    </row>
    <row r="268" spans="1:3">
      <c r="A268">
        <v>266</v>
      </c>
      <c r="B268" s="13">
        <v>0</v>
      </c>
      <c r="C268" s="13">
        <v>0</v>
      </c>
    </row>
    <row r="269" spans="1:3">
      <c r="A269">
        <v>267</v>
      </c>
      <c r="B269" s="13">
        <v>0</v>
      </c>
      <c r="C269" s="13">
        <v>0</v>
      </c>
    </row>
    <row r="270" spans="1:3">
      <c r="A270">
        <v>268</v>
      </c>
      <c r="B270" s="13">
        <v>0</v>
      </c>
      <c r="C270" s="13">
        <v>0</v>
      </c>
    </row>
    <row r="271" spans="1:3">
      <c r="A271">
        <v>269</v>
      </c>
      <c r="B271" s="13">
        <v>0</v>
      </c>
      <c r="C271" s="13">
        <v>0</v>
      </c>
    </row>
    <row r="272" spans="1:3">
      <c r="A272">
        <v>270</v>
      </c>
      <c r="B272" s="13">
        <v>0</v>
      </c>
      <c r="C272" s="13">
        <v>0</v>
      </c>
    </row>
    <row r="273" spans="1:3">
      <c r="A273">
        <v>271</v>
      </c>
      <c r="B273" s="13">
        <v>0</v>
      </c>
      <c r="C273" s="13">
        <v>0</v>
      </c>
    </row>
    <row r="274" spans="1:3">
      <c r="A274">
        <v>272</v>
      </c>
      <c r="B274" s="13">
        <v>0</v>
      </c>
      <c r="C274" s="13">
        <v>0</v>
      </c>
    </row>
    <row r="275" spans="1:3">
      <c r="A275">
        <v>273</v>
      </c>
      <c r="B275" s="13">
        <v>0</v>
      </c>
      <c r="C275" s="13">
        <v>0</v>
      </c>
    </row>
    <row r="276" spans="1:3">
      <c r="A276">
        <v>274</v>
      </c>
      <c r="B276" s="13">
        <v>0</v>
      </c>
      <c r="C276" s="13">
        <v>0</v>
      </c>
    </row>
    <row r="277" spans="1:3">
      <c r="A277">
        <v>275</v>
      </c>
      <c r="B277" s="13">
        <v>0</v>
      </c>
      <c r="C277" s="13">
        <v>0</v>
      </c>
    </row>
    <row r="278" spans="1:3">
      <c r="A278">
        <v>276</v>
      </c>
      <c r="B278" s="13">
        <v>0</v>
      </c>
      <c r="C278" s="13">
        <v>0</v>
      </c>
    </row>
    <row r="279" spans="1:3">
      <c r="A279">
        <v>277</v>
      </c>
      <c r="B279" s="13">
        <v>0</v>
      </c>
      <c r="C279" s="13">
        <v>0</v>
      </c>
    </row>
    <row r="280" spans="1:3">
      <c r="A280">
        <v>278</v>
      </c>
      <c r="B280" s="13">
        <v>0</v>
      </c>
      <c r="C280" s="13">
        <v>0</v>
      </c>
    </row>
    <row r="281" spans="1:3">
      <c r="A281">
        <v>279</v>
      </c>
      <c r="B281" s="13">
        <v>0</v>
      </c>
      <c r="C281" s="13">
        <v>0</v>
      </c>
    </row>
    <row r="282" spans="1:3">
      <c r="A282">
        <v>280</v>
      </c>
      <c r="B282" s="13">
        <v>0</v>
      </c>
      <c r="C282" s="13">
        <v>0</v>
      </c>
    </row>
    <row r="283" spans="1:3">
      <c r="A283">
        <v>281</v>
      </c>
      <c r="B283" s="13">
        <v>0</v>
      </c>
      <c r="C283" s="13">
        <v>0</v>
      </c>
    </row>
    <row r="284" spans="1:3">
      <c r="A284">
        <v>282</v>
      </c>
      <c r="B284" s="13">
        <v>0</v>
      </c>
      <c r="C284" s="13">
        <v>0</v>
      </c>
    </row>
    <row r="285" spans="1:3">
      <c r="A285">
        <v>283</v>
      </c>
      <c r="B285" s="13">
        <v>0</v>
      </c>
      <c r="C285" s="13">
        <v>0</v>
      </c>
    </row>
    <row r="286" spans="1:3">
      <c r="A286">
        <v>284</v>
      </c>
      <c r="B286" s="13">
        <v>0</v>
      </c>
      <c r="C286" s="13">
        <v>0</v>
      </c>
    </row>
    <row r="287" spans="1:3">
      <c r="A287">
        <v>285</v>
      </c>
      <c r="B287" s="13">
        <v>0</v>
      </c>
      <c r="C287" s="13">
        <v>0</v>
      </c>
    </row>
    <row r="288" spans="1:3">
      <c r="A288">
        <v>286</v>
      </c>
      <c r="B288" s="13">
        <v>0</v>
      </c>
      <c r="C288" s="13">
        <v>0</v>
      </c>
    </row>
    <row r="289" spans="1:3">
      <c r="A289">
        <v>287</v>
      </c>
      <c r="B289" s="13">
        <v>0</v>
      </c>
      <c r="C289" s="13">
        <v>0</v>
      </c>
    </row>
    <row r="290" spans="1:3">
      <c r="A290">
        <v>288</v>
      </c>
      <c r="B290" s="13">
        <v>0</v>
      </c>
      <c r="C290" s="13">
        <v>0</v>
      </c>
    </row>
    <row r="291" spans="1:3">
      <c r="A291">
        <v>289</v>
      </c>
      <c r="B291" s="13">
        <v>0</v>
      </c>
      <c r="C291" s="13">
        <v>0</v>
      </c>
    </row>
    <row r="292" spans="1:3">
      <c r="A292">
        <v>290</v>
      </c>
      <c r="B292" s="13">
        <v>8.2639999999999993</v>
      </c>
      <c r="C292" s="13">
        <v>1</v>
      </c>
    </row>
    <row r="293" spans="1:3">
      <c r="A293">
        <v>291</v>
      </c>
      <c r="B293" s="13">
        <v>8.4760000000000009</v>
      </c>
      <c r="C293" s="13">
        <v>1</v>
      </c>
    </row>
    <row r="294" spans="1:3">
      <c r="A294">
        <v>292</v>
      </c>
      <c r="B294" s="13">
        <v>8.6530000000000005</v>
      </c>
      <c r="C294" s="13">
        <v>1</v>
      </c>
    </row>
    <row r="295" spans="1:3">
      <c r="A295">
        <v>293</v>
      </c>
      <c r="B295" s="13">
        <v>8.7949999999999999</v>
      </c>
      <c r="C295" s="13">
        <v>1</v>
      </c>
    </row>
    <row r="296" spans="1:3">
      <c r="A296">
        <v>294</v>
      </c>
      <c r="B296" s="13">
        <v>8.9039999999999999</v>
      </c>
      <c r="C296" s="13">
        <v>1</v>
      </c>
    </row>
    <row r="297" spans="1:3">
      <c r="A297">
        <v>295</v>
      </c>
      <c r="B297" s="13">
        <v>8.9740000000000002</v>
      </c>
      <c r="C297" s="13">
        <v>1</v>
      </c>
    </row>
    <row r="298" spans="1:3">
      <c r="A298">
        <v>296</v>
      </c>
      <c r="B298" s="13">
        <v>9.0039999999999996</v>
      </c>
      <c r="C298" s="13">
        <v>1</v>
      </c>
    </row>
    <row r="299" spans="1:3">
      <c r="A299">
        <v>297</v>
      </c>
      <c r="B299" s="13">
        <v>9.0009999999999994</v>
      </c>
      <c r="C299" s="13">
        <v>1</v>
      </c>
    </row>
    <row r="300" spans="1:3">
      <c r="A300">
        <v>298</v>
      </c>
      <c r="B300" s="13">
        <v>8.9589999999999996</v>
      </c>
      <c r="C300" s="13">
        <v>1</v>
      </c>
    </row>
    <row r="301" spans="1:3">
      <c r="A301">
        <v>299</v>
      </c>
      <c r="B301" s="13">
        <v>8.8789999999999996</v>
      </c>
      <c r="C301" s="13">
        <v>1</v>
      </c>
    </row>
    <row r="302" spans="1:3">
      <c r="A302">
        <v>300</v>
      </c>
      <c r="B302" s="13">
        <v>8.7639999999999993</v>
      </c>
      <c r="C302" s="13">
        <v>1</v>
      </c>
    </row>
    <row r="303" spans="1:3">
      <c r="A303">
        <v>301</v>
      </c>
      <c r="B303" s="13">
        <v>8.609</v>
      </c>
      <c r="C303" s="13">
        <v>1</v>
      </c>
    </row>
    <row r="304" spans="1:3">
      <c r="A304">
        <v>302</v>
      </c>
      <c r="B304" s="13">
        <v>8.4169999999999998</v>
      </c>
      <c r="C304" s="13">
        <v>1</v>
      </c>
    </row>
    <row r="305" spans="1:3">
      <c r="A305">
        <v>303</v>
      </c>
      <c r="B305" s="13">
        <v>8.1920000000000002</v>
      </c>
      <c r="C305" s="13">
        <v>1</v>
      </c>
    </row>
    <row r="306" spans="1:3">
      <c r="A306">
        <v>304</v>
      </c>
      <c r="B306" s="13">
        <v>7.9340000000000002</v>
      </c>
      <c r="C306" s="13">
        <v>1</v>
      </c>
    </row>
    <row r="307" spans="1:3">
      <c r="A307">
        <v>305</v>
      </c>
      <c r="B307" s="13">
        <v>7.6390000000000002</v>
      </c>
      <c r="C307" s="13">
        <v>1</v>
      </c>
    </row>
    <row r="308" spans="1:3">
      <c r="A308">
        <v>306</v>
      </c>
      <c r="B308" s="13">
        <v>7.3129999999999997</v>
      </c>
      <c r="C308" s="13">
        <v>1</v>
      </c>
    </row>
    <row r="309" spans="1:3">
      <c r="A309">
        <v>307</v>
      </c>
      <c r="B309" s="13">
        <v>6.9560000000000004</v>
      </c>
      <c r="C309" s="13">
        <v>1</v>
      </c>
    </row>
    <row r="310" spans="1:3">
      <c r="A310">
        <v>308</v>
      </c>
      <c r="B310" s="13">
        <v>6.5709999999999997</v>
      </c>
      <c r="C310" s="13">
        <v>1</v>
      </c>
    </row>
    <row r="311" spans="1:3">
      <c r="A311">
        <v>309</v>
      </c>
      <c r="B311" s="13">
        <v>6.1559999999999997</v>
      </c>
      <c r="C311" s="13">
        <v>1</v>
      </c>
    </row>
    <row r="312" spans="1:3">
      <c r="A312">
        <v>310</v>
      </c>
      <c r="B312" s="13">
        <v>5.7169999999999996</v>
      </c>
      <c r="C312" s="13">
        <v>1</v>
      </c>
    </row>
    <row r="313" spans="1:3">
      <c r="A313">
        <v>311</v>
      </c>
      <c r="B313" s="13">
        <v>5.2489999999999997</v>
      </c>
      <c r="C313" s="13">
        <v>1</v>
      </c>
    </row>
    <row r="314" spans="1:3">
      <c r="A314">
        <v>312</v>
      </c>
      <c r="B314" s="13">
        <v>4.7690000000000001</v>
      </c>
      <c r="C314" s="13">
        <v>1</v>
      </c>
    </row>
    <row r="315" spans="1:3">
      <c r="A315">
        <v>313</v>
      </c>
      <c r="B315" s="13">
        <v>4.2649999999999997</v>
      </c>
      <c r="C315" s="13">
        <v>1</v>
      </c>
    </row>
    <row r="316" spans="1:3">
      <c r="A316">
        <v>314</v>
      </c>
      <c r="B316" s="13">
        <v>3.7410000000000001</v>
      </c>
      <c r="C316" s="13">
        <v>1</v>
      </c>
    </row>
    <row r="317" spans="1:3">
      <c r="A317">
        <v>315</v>
      </c>
      <c r="B317" s="13">
        <v>3.2029999999999998</v>
      </c>
      <c r="C317" s="13">
        <v>1</v>
      </c>
    </row>
    <row r="318" spans="1:3">
      <c r="A318">
        <v>316</v>
      </c>
      <c r="B318" s="13">
        <v>2.6520000000000001</v>
      </c>
      <c r="C318" s="13">
        <v>1</v>
      </c>
    </row>
    <row r="319" spans="1:3">
      <c r="A319">
        <v>317</v>
      </c>
      <c r="B319" s="13">
        <v>2.093</v>
      </c>
      <c r="C319" s="13">
        <v>1</v>
      </c>
    </row>
    <row r="320" spans="1:3">
      <c r="A320">
        <v>318</v>
      </c>
      <c r="B320" s="13">
        <v>1.524</v>
      </c>
      <c r="C320" s="13">
        <v>1</v>
      </c>
    </row>
    <row r="321" spans="1:3">
      <c r="A321">
        <v>319</v>
      </c>
      <c r="B321" s="13">
        <v>0.95</v>
      </c>
      <c r="C321" s="13">
        <v>1</v>
      </c>
    </row>
    <row r="322" spans="1:3">
      <c r="A322">
        <v>320</v>
      </c>
      <c r="B322" s="13">
        <v>0.85399999999999998</v>
      </c>
      <c r="C322" s="13">
        <v>1</v>
      </c>
    </row>
    <row r="323" spans="1:3">
      <c r="A323">
        <v>321</v>
      </c>
      <c r="B323" s="13">
        <v>0.80300000000000005</v>
      </c>
      <c r="C323" s="13">
        <v>1</v>
      </c>
    </row>
    <row r="324" spans="1:3">
      <c r="A324">
        <v>322</v>
      </c>
      <c r="B324" s="13">
        <v>1.3939999999999999</v>
      </c>
      <c r="C324" s="13">
        <v>1</v>
      </c>
    </row>
    <row r="325" spans="1:3">
      <c r="A325">
        <v>323</v>
      </c>
      <c r="B325" s="13">
        <v>2.17</v>
      </c>
      <c r="C325" s="13">
        <v>1</v>
      </c>
    </row>
    <row r="326" spans="1:3">
      <c r="A326">
        <v>324</v>
      </c>
      <c r="B326" s="13">
        <v>2.9430000000000001</v>
      </c>
      <c r="C326" s="13">
        <v>1</v>
      </c>
    </row>
    <row r="327" spans="1:3">
      <c r="A327">
        <v>325</v>
      </c>
      <c r="B327" s="13">
        <v>3.7</v>
      </c>
      <c r="C327" s="13">
        <v>1</v>
      </c>
    </row>
    <row r="328" spans="1:3">
      <c r="A328">
        <v>326</v>
      </c>
      <c r="B328" s="13">
        <v>4.4420000000000002</v>
      </c>
      <c r="C328" s="13">
        <v>1</v>
      </c>
    </row>
    <row r="329" spans="1:3">
      <c r="A329">
        <v>327</v>
      </c>
      <c r="B329" s="13">
        <v>5.1669999999999998</v>
      </c>
      <c r="C329" s="13">
        <v>1</v>
      </c>
    </row>
    <row r="330" spans="1:3">
      <c r="A330">
        <v>328</v>
      </c>
      <c r="B330" s="13">
        <v>5.87</v>
      </c>
      <c r="C330" s="13">
        <v>1</v>
      </c>
    </row>
    <row r="331" spans="1:3">
      <c r="A331">
        <v>329</v>
      </c>
      <c r="B331" s="13">
        <v>6.548</v>
      </c>
      <c r="C331" s="13">
        <v>1</v>
      </c>
    </row>
    <row r="332" spans="1:3">
      <c r="A332">
        <v>330</v>
      </c>
      <c r="B332" s="13">
        <v>7.2</v>
      </c>
      <c r="C332" s="13">
        <v>1</v>
      </c>
    </row>
    <row r="333" spans="1:3">
      <c r="A333">
        <v>331</v>
      </c>
      <c r="B333" s="13">
        <v>7.7949999999999999</v>
      </c>
      <c r="C333" s="13">
        <v>1</v>
      </c>
    </row>
    <row r="334" spans="1:3">
      <c r="A334">
        <v>332</v>
      </c>
      <c r="B334" s="13">
        <v>8.407</v>
      </c>
      <c r="C334" s="13">
        <v>1</v>
      </c>
    </row>
    <row r="335" spans="1:3">
      <c r="A335">
        <v>333</v>
      </c>
      <c r="B335" s="13">
        <v>8.9589999999999996</v>
      </c>
      <c r="C335" s="13">
        <v>1</v>
      </c>
    </row>
    <row r="336" spans="1:3">
      <c r="A336">
        <v>334</v>
      </c>
      <c r="B336" s="13">
        <v>9.4740000000000002</v>
      </c>
      <c r="C336" s="13">
        <v>1</v>
      </c>
    </row>
    <row r="337" spans="1:3">
      <c r="A337">
        <v>335</v>
      </c>
      <c r="B337" s="13">
        <v>9.9480000000000004</v>
      </c>
      <c r="C337" s="13">
        <v>1</v>
      </c>
    </row>
    <row r="338" spans="1:3">
      <c r="A338">
        <v>336</v>
      </c>
      <c r="B338" s="13">
        <v>10.378</v>
      </c>
      <c r="C338" s="13">
        <v>1</v>
      </c>
    </row>
    <row r="339" spans="1:3">
      <c r="A339">
        <v>337</v>
      </c>
      <c r="B339" s="13">
        <v>10.769</v>
      </c>
      <c r="C339" s="13">
        <v>1</v>
      </c>
    </row>
    <row r="340" spans="1:3">
      <c r="A340">
        <v>338</v>
      </c>
      <c r="B340" s="13">
        <v>11.11</v>
      </c>
      <c r="C340" s="13">
        <v>1</v>
      </c>
    </row>
    <row r="341" spans="1:3">
      <c r="A341">
        <v>339</v>
      </c>
      <c r="B341" s="13">
        <v>11.407999999999999</v>
      </c>
      <c r="C341" s="13">
        <v>1</v>
      </c>
    </row>
    <row r="342" spans="1:3">
      <c r="A342">
        <v>340</v>
      </c>
      <c r="B342" s="13">
        <v>11.654</v>
      </c>
      <c r="C342" s="13">
        <v>1</v>
      </c>
    </row>
    <row r="343" spans="1:3">
      <c r="A343">
        <v>341</v>
      </c>
      <c r="B343" s="13">
        <v>11.853</v>
      </c>
      <c r="C343" s="13">
        <v>1</v>
      </c>
    </row>
    <row r="344" spans="1:3">
      <c r="A344">
        <v>342</v>
      </c>
      <c r="B344" s="13">
        <v>12.002000000000001</v>
      </c>
      <c r="C344" s="13">
        <v>1</v>
      </c>
    </row>
    <row r="345" spans="1:3">
      <c r="A345">
        <v>343</v>
      </c>
      <c r="B345" s="13">
        <v>12.099</v>
      </c>
      <c r="C345" s="13">
        <v>1</v>
      </c>
    </row>
    <row r="346" spans="1:3">
      <c r="A346">
        <v>344</v>
      </c>
      <c r="B346" s="13">
        <v>12.144</v>
      </c>
      <c r="C346" s="13">
        <v>1</v>
      </c>
    </row>
    <row r="347" spans="1:3">
      <c r="A347">
        <v>345</v>
      </c>
      <c r="B347" s="13">
        <v>12.14</v>
      </c>
      <c r="C347" s="13">
        <v>1</v>
      </c>
    </row>
    <row r="348" spans="1:3">
      <c r="A348">
        <v>346</v>
      </c>
      <c r="B348" s="13">
        <v>12.084</v>
      </c>
      <c r="C348" s="13">
        <v>1</v>
      </c>
    </row>
    <row r="349" spans="1:3">
      <c r="A349">
        <v>347</v>
      </c>
      <c r="B349" s="13">
        <v>11.98</v>
      </c>
      <c r="C349" s="13">
        <v>1</v>
      </c>
    </row>
    <row r="350" spans="1:3">
      <c r="A350">
        <v>348</v>
      </c>
      <c r="B350" s="13">
        <v>11.82</v>
      </c>
      <c r="C350" s="13">
        <v>1</v>
      </c>
    </row>
    <row r="351" spans="1:3">
      <c r="A351">
        <v>349</v>
      </c>
      <c r="B351" s="13">
        <v>11.612</v>
      </c>
      <c r="C351" s="13">
        <v>1</v>
      </c>
    </row>
    <row r="352" spans="1:3">
      <c r="A352">
        <v>350</v>
      </c>
      <c r="B352" s="13">
        <v>11.356</v>
      </c>
      <c r="C352" s="13">
        <v>1</v>
      </c>
    </row>
    <row r="353" spans="1:3">
      <c r="A353">
        <v>351</v>
      </c>
      <c r="B353" s="13">
        <v>9.5679999999999996</v>
      </c>
      <c r="C353" s="13">
        <v>0.86565000000000003</v>
      </c>
    </row>
    <row r="354" spans="1:3">
      <c r="A354">
        <v>352</v>
      </c>
      <c r="B354" s="13">
        <v>0</v>
      </c>
      <c r="C354" s="13">
        <v>0</v>
      </c>
    </row>
    <row r="355" spans="1:3">
      <c r="A355">
        <v>353</v>
      </c>
      <c r="B355" s="13">
        <v>0</v>
      </c>
      <c r="C355" s="13">
        <v>0</v>
      </c>
    </row>
    <row r="356" spans="1:3">
      <c r="A356">
        <v>354</v>
      </c>
      <c r="B356" s="13">
        <v>0</v>
      </c>
      <c r="C356" s="13">
        <v>0</v>
      </c>
    </row>
    <row r="357" spans="1:3">
      <c r="A357">
        <v>355</v>
      </c>
      <c r="B357" s="13">
        <v>0</v>
      </c>
      <c r="C357" s="13">
        <v>0</v>
      </c>
    </row>
    <row r="358" spans="1:3">
      <c r="A358">
        <v>356</v>
      </c>
      <c r="B358" s="13">
        <v>0</v>
      </c>
      <c r="C358" s="13">
        <v>0</v>
      </c>
    </row>
    <row r="359" spans="1:3">
      <c r="A359">
        <v>357</v>
      </c>
      <c r="B359" s="13">
        <v>0</v>
      </c>
      <c r="C359" s="13">
        <v>0</v>
      </c>
    </row>
    <row r="360" spans="1:3">
      <c r="A360">
        <v>358</v>
      </c>
      <c r="B360" s="13">
        <v>0</v>
      </c>
      <c r="C360" s="13">
        <v>0</v>
      </c>
    </row>
    <row r="361" spans="1:3">
      <c r="A361">
        <v>359</v>
      </c>
      <c r="B361" s="13">
        <v>0</v>
      </c>
      <c r="C361" s="13">
        <v>0</v>
      </c>
    </row>
    <row r="362" spans="1:3">
      <c r="A362">
        <v>360</v>
      </c>
      <c r="B362" s="13">
        <v>0</v>
      </c>
      <c r="C362" s="13">
        <v>0</v>
      </c>
    </row>
    <row r="363" spans="1:3">
      <c r="A363">
        <v>361</v>
      </c>
      <c r="B363" s="13">
        <v>0</v>
      </c>
      <c r="C363" s="13">
        <v>0</v>
      </c>
    </row>
    <row r="364" spans="1:3">
      <c r="A364">
        <v>362</v>
      </c>
      <c r="B364" s="13">
        <v>0</v>
      </c>
      <c r="C364" s="13">
        <v>0</v>
      </c>
    </row>
    <row r="365" spans="1:3">
      <c r="A365">
        <v>363</v>
      </c>
      <c r="B365" s="13">
        <v>0</v>
      </c>
      <c r="C365" s="13">
        <v>0</v>
      </c>
    </row>
    <row r="366" spans="1:3">
      <c r="A366">
        <v>364</v>
      </c>
      <c r="B366" s="13">
        <v>0</v>
      </c>
      <c r="C366" s="13">
        <v>0</v>
      </c>
    </row>
    <row r="367" spans="1:3">
      <c r="A367">
        <v>365</v>
      </c>
      <c r="B367" s="13">
        <v>0</v>
      </c>
      <c r="C367" s="13">
        <v>0</v>
      </c>
    </row>
    <row r="368" spans="1:3">
      <c r="A368">
        <v>366</v>
      </c>
      <c r="B368" s="13">
        <v>0</v>
      </c>
      <c r="C368" s="13">
        <v>0</v>
      </c>
    </row>
    <row r="369" spans="1:3">
      <c r="A369">
        <v>367</v>
      </c>
      <c r="B369" s="13">
        <v>0</v>
      </c>
      <c r="C369" s="13">
        <v>0</v>
      </c>
    </row>
    <row r="370" spans="1:3">
      <c r="A370">
        <v>368</v>
      </c>
      <c r="B370" s="13">
        <v>0</v>
      </c>
      <c r="C370" s="13">
        <v>0</v>
      </c>
    </row>
    <row r="371" spans="1:3">
      <c r="A371">
        <v>369</v>
      </c>
      <c r="B371" s="13">
        <v>0</v>
      </c>
      <c r="C371" s="13">
        <v>0</v>
      </c>
    </row>
    <row r="372" spans="1:3">
      <c r="A372">
        <v>370</v>
      </c>
      <c r="B372" s="13">
        <v>0</v>
      </c>
      <c r="C372" s="13">
        <v>0</v>
      </c>
    </row>
    <row r="373" spans="1:3">
      <c r="A373">
        <v>371</v>
      </c>
      <c r="B373" s="13">
        <v>0</v>
      </c>
      <c r="C373" s="13">
        <v>0</v>
      </c>
    </row>
    <row r="374" spans="1:3">
      <c r="A374">
        <v>372</v>
      </c>
      <c r="B374" s="13">
        <v>0</v>
      </c>
      <c r="C374" s="13">
        <v>0</v>
      </c>
    </row>
    <row r="375" spans="1:3">
      <c r="A375">
        <v>373</v>
      </c>
      <c r="B375" s="13">
        <v>0</v>
      </c>
      <c r="C375" s="13">
        <v>0</v>
      </c>
    </row>
    <row r="376" spans="1:3">
      <c r="A376">
        <v>374</v>
      </c>
      <c r="B376" s="13">
        <v>0</v>
      </c>
      <c r="C376" s="13">
        <v>0</v>
      </c>
    </row>
    <row r="377" spans="1:3">
      <c r="A377">
        <v>375</v>
      </c>
      <c r="B377" s="13">
        <v>0</v>
      </c>
      <c r="C377" s="13">
        <v>0</v>
      </c>
    </row>
    <row r="378" spans="1:3">
      <c r="A378">
        <v>376</v>
      </c>
      <c r="B378" s="13">
        <v>0</v>
      </c>
      <c r="C378" s="13">
        <v>0</v>
      </c>
    </row>
    <row r="379" spans="1:3">
      <c r="A379">
        <v>377</v>
      </c>
      <c r="B379" s="13">
        <v>0</v>
      </c>
      <c r="C379" s="13">
        <v>0</v>
      </c>
    </row>
    <row r="380" spans="1:3">
      <c r="A380">
        <v>378</v>
      </c>
      <c r="B380" s="13">
        <v>0</v>
      </c>
      <c r="C380" s="13">
        <v>0</v>
      </c>
    </row>
    <row r="381" spans="1:3">
      <c r="A381">
        <v>379</v>
      </c>
      <c r="B381" s="13">
        <v>0</v>
      </c>
      <c r="C381" s="13">
        <v>0</v>
      </c>
    </row>
    <row r="382" spans="1:3">
      <c r="A382">
        <v>380</v>
      </c>
      <c r="B382" s="13">
        <v>0</v>
      </c>
      <c r="C382" s="13">
        <v>0</v>
      </c>
    </row>
    <row r="383" spans="1:3">
      <c r="A383">
        <v>381</v>
      </c>
      <c r="B383" s="13">
        <v>0</v>
      </c>
      <c r="C383" s="13">
        <v>0</v>
      </c>
    </row>
    <row r="384" spans="1:3">
      <c r="A384">
        <v>382</v>
      </c>
      <c r="B384" s="13">
        <v>0</v>
      </c>
      <c r="C384" s="13">
        <v>0</v>
      </c>
    </row>
    <row r="385" spans="1:3">
      <c r="A385">
        <v>383</v>
      </c>
      <c r="B385" s="13">
        <v>0</v>
      </c>
      <c r="C385" s="13">
        <v>0</v>
      </c>
    </row>
    <row r="386" spans="1:3">
      <c r="A386">
        <v>384</v>
      </c>
      <c r="B386" s="13">
        <v>0</v>
      </c>
      <c r="C386" s="13">
        <v>0</v>
      </c>
    </row>
    <row r="387" spans="1:3">
      <c r="A387">
        <v>385</v>
      </c>
      <c r="B387" s="13">
        <v>0</v>
      </c>
      <c r="C387" s="13">
        <v>0</v>
      </c>
    </row>
    <row r="388" spans="1:3">
      <c r="A388">
        <v>386</v>
      </c>
      <c r="B388" s="13">
        <v>0</v>
      </c>
      <c r="C388" s="13">
        <v>0</v>
      </c>
    </row>
    <row r="389" spans="1:3">
      <c r="A389">
        <v>387</v>
      </c>
      <c r="B389" s="13">
        <v>8.31</v>
      </c>
      <c r="C389" s="13">
        <v>1</v>
      </c>
    </row>
    <row r="390" spans="1:3">
      <c r="A390">
        <v>388</v>
      </c>
      <c r="B390" s="13">
        <v>8.516</v>
      </c>
      <c r="C390" s="13">
        <v>1</v>
      </c>
    </row>
    <row r="391" spans="1:3">
      <c r="A391">
        <v>389</v>
      </c>
      <c r="B391" s="13">
        <v>8.6850000000000005</v>
      </c>
      <c r="C391" s="13">
        <v>1</v>
      </c>
    </row>
    <row r="392" spans="1:3">
      <c r="A392">
        <v>390</v>
      </c>
      <c r="B392" s="13">
        <v>8.8190000000000008</v>
      </c>
      <c r="C392" s="13">
        <v>1</v>
      </c>
    </row>
    <row r="393" spans="1:3">
      <c r="A393">
        <v>391</v>
      </c>
      <c r="B393" s="13">
        <v>8.9179999999999993</v>
      </c>
      <c r="C393" s="13">
        <v>1</v>
      </c>
    </row>
    <row r="394" spans="1:3">
      <c r="A394">
        <v>392</v>
      </c>
      <c r="B394" s="13">
        <v>8.9819999999999993</v>
      </c>
      <c r="C394" s="13">
        <v>1</v>
      </c>
    </row>
    <row r="395" spans="1:3">
      <c r="A395">
        <v>393</v>
      </c>
      <c r="B395" s="13">
        <v>9.0069999999999997</v>
      </c>
      <c r="C395" s="13">
        <v>1</v>
      </c>
    </row>
    <row r="396" spans="1:3">
      <c r="A396">
        <v>394</v>
      </c>
      <c r="B396" s="13">
        <v>8.9960000000000004</v>
      </c>
      <c r="C396" s="13">
        <v>1</v>
      </c>
    </row>
    <row r="397" spans="1:3">
      <c r="A397">
        <v>395</v>
      </c>
      <c r="B397" s="13">
        <v>8.9830000000000005</v>
      </c>
      <c r="C397" s="13">
        <v>1</v>
      </c>
    </row>
    <row r="398" spans="1:3">
      <c r="A398">
        <v>396</v>
      </c>
      <c r="B398" s="13">
        <v>8.859</v>
      </c>
      <c r="C398" s="13">
        <v>1</v>
      </c>
    </row>
    <row r="399" spans="1:3">
      <c r="A399">
        <v>397</v>
      </c>
      <c r="B399" s="13">
        <v>8.7349999999999994</v>
      </c>
      <c r="C399" s="13">
        <v>1</v>
      </c>
    </row>
    <row r="400" spans="1:3">
      <c r="A400">
        <v>398</v>
      </c>
      <c r="B400" s="13">
        <v>8.5749999999999993</v>
      </c>
      <c r="C400" s="13">
        <v>1</v>
      </c>
    </row>
    <row r="401" spans="1:3">
      <c r="A401">
        <v>399</v>
      </c>
      <c r="B401" s="13">
        <v>8.3770000000000007</v>
      </c>
      <c r="C401" s="13">
        <v>1</v>
      </c>
    </row>
    <row r="402" spans="1:3">
      <c r="A402">
        <v>400</v>
      </c>
      <c r="B402" s="13">
        <v>8.1460000000000008</v>
      </c>
      <c r="C402" s="13">
        <v>1</v>
      </c>
    </row>
    <row r="403" spans="1:3">
      <c r="A403">
        <v>401</v>
      </c>
      <c r="B403" s="13">
        <v>7.8789999999999996</v>
      </c>
      <c r="C403" s="13">
        <v>1</v>
      </c>
    </row>
    <row r="404" spans="1:3">
      <c r="A404">
        <v>402</v>
      </c>
      <c r="B404" s="13">
        <v>7.5830000000000002</v>
      </c>
      <c r="C404" s="13">
        <v>1</v>
      </c>
    </row>
    <row r="405" spans="1:3">
      <c r="A405">
        <v>403</v>
      </c>
      <c r="B405" s="13">
        <v>7.2469999999999999</v>
      </c>
      <c r="C405" s="13">
        <v>1</v>
      </c>
    </row>
    <row r="406" spans="1:3">
      <c r="A406">
        <v>404</v>
      </c>
      <c r="B406" s="13">
        <v>6.883</v>
      </c>
      <c r="C406" s="13">
        <v>1</v>
      </c>
    </row>
    <row r="407" spans="1:3">
      <c r="A407">
        <v>405</v>
      </c>
      <c r="B407" s="13">
        <v>6.4930000000000003</v>
      </c>
      <c r="C407" s="13">
        <v>1</v>
      </c>
    </row>
    <row r="408" spans="1:3">
      <c r="A408">
        <v>406</v>
      </c>
      <c r="B408" s="13">
        <v>6.0739999999999998</v>
      </c>
      <c r="C408" s="13">
        <v>1</v>
      </c>
    </row>
    <row r="409" spans="1:3">
      <c r="A409">
        <v>407</v>
      </c>
      <c r="B409" s="13">
        <v>5.6310000000000002</v>
      </c>
      <c r="C409" s="13">
        <v>1</v>
      </c>
    </row>
    <row r="410" spans="1:3">
      <c r="A410">
        <v>408</v>
      </c>
      <c r="B410" s="13">
        <v>5.1609999999999996</v>
      </c>
      <c r="C410" s="13">
        <v>1</v>
      </c>
    </row>
    <row r="411" spans="1:3">
      <c r="A411">
        <v>409</v>
      </c>
      <c r="B411" s="13">
        <v>4.6760000000000002</v>
      </c>
      <c r="C411" s="13">
        <v>1</v>
      </c>
    </row>
    <row r="412" spans="1:3">
      <c r="A412">
        <v>410</v>
      </c>
      <c r="B412" s="13">
        <v>4.1639999999999997</v>
      </c>
      <c r="C412" s="13">
        <v>1</v>
      </c>
    </row>
    <row r="413" spans="1:3">
      <c r="A413">
        <v>411</v>
      </c>
      <c r="B413" s="13">
        <v>3.6389999999999998</v>
      </c>
      <c r="C413" s="13">
        <v>1</v>
      </c>
    </row>
    <row r="414" spans="1:3">
      <c r="A414">
        <v>412</v>
      </c>
      <c r="B414" s="13">
        <v>3.0979999999999999</v>
      </c>
      <c r="C414" s="13">
        <v>1</v>
      </c>
    </row>
    <row r="415" spans="1:3">
      <c r="A415">
        <v>413</v>
      </c>
      <c r="B415" s="13">
        <v>2.5449999999999999</v>
      </c>
      <c r="C415" s="13">
        <v>1</v>
      </c>
    </row>
    <row r="416" spans="1:3">
      <c r="A416">
        <v>414</v>
      </c>
      <c r="B416" s="13">
        <v>1.982</v>
      </c>
      <c r="C416" s="13">
        <v>1</v>
      </c>
    </row>
    <row r="417" spans="1:3">
      <c r="A417">
        <v>415</v>
      </c>
      <c r="B417" s="13">
        <v>1.4139999999999999</v>
      </c>
      <c r="C417" s="13">
        <v>1</v>
      </c>
    </row>
    <row r="418" spans="1:3">
      <c r="A418">
        <v>416</v>
      </c>
      <c r="B418" s="13">
        <v>0.89400000000000002</v>
      </c>
      <c r="C418" s="13">
        <v>1</v>
      </c>
    </row>
    <row r="419" spans="1:3">
      <c r="A419">
        <v>417</v>
      </c>
      <c r="B419" s="13">
        <v>0.84399999999999997</v>
      </c>
      <c r="C419" s="13">
        <v>1</v>
      </c>
    </row>
    <row r="420" spans="1:3">
      <c r="A420">
        <v>418</v>
      </c>
      <c r="B420" s="13">
        <v>0.79400000000000004</v>
      </c>
      <c r="C420" s="13">
        <v>1</v>
      </c>
    </row>
    <row r="421" spans="1:3">
      <c r="A421">
        <v>419</v>
      </c>
      <c r="B421" s="13">
        <v>1.5429999999999999</v>
      </c>
      <c r="C421" s="13">
        <v>1</v>
      </c>
    </row>
    <row r="422" spans="1:3">
      <c r="A422">
        <v>420</v>
      </c>
      <c r="B422" s="13">
        <v>2.3210000000000002</v>
      </c>
      <c r="C422" s="13">
        <v>1</v>
      </c>
    </row>
    <row r="423" spans="1:3">
      <c r="A423">
        <v>421</v>
      </c>
      <c r="B423" s="13">
        <v>3.089</v>
      </c>
      <c r="C423" s="13">
        <v>1</v>
      </c>
    </row>
    <row r="424" spans="1:3">
      <c r="A424">
        <v>422</v>
      </c>
      <c r="B424" s="13">
        <v>3.8439999999999999</v>
      </c>
      <c r="C424" s="13">
        <v>1</v>
      </c>
    </row>
    <row r="425" spans="1:3">
      <c r="A425">
        <v>423</v>
      </c>
      <c r="B425" s="13">
        <v>4.5839999999999996</v>
      </c>
      <c r="C425" s="13">
        <v>1</v>
      </c>
    </row>
    <row r="426" spans="1:3">
      <c r="A426">
        <v>424</v>
      </c>
      <c r="B426" s="13">
        <v>5.3040000000000003</v>
      </c>
      <c r="C426" s="13">
        <v>1</v>
      </c>
    </row>
    <row r="427" spans="1:3">
      <c r="A427">
        <v>425</v>
      </c>
      <c r="B427" s="13">
        <v>5.9989999999999997</v>
      </c>
      <c r="C427" s="13">
        <v>1</v>
      </c>
    </row>
    <row r="428" spans="1:3">
      <c r="A428">
        <v>426</v>
      </c>
      <c r="B428" s="13">
        <v>6.6769999999999996</v>
      </c>
      <c r="C428" s="13">
        <v>1</v>
      </c>
    </row>
    <row r="429" spans="1:3">
      <c r="A429">
        <v>427</v>
      </c>
      <c r="B429" s="13">
        <v>7.3209999999999997</v>
      </c>
      <c r="C429" s="13">
        <v>1</v>
      </c>
    </row>
    <row r="430" spans="1:3">
      <c r="A430">
        <v>428</v>
      </c>
      <c r="B430" s="13">
        <v>7.9340000000000002</v>
      </c>
      <c r="C430" s="13">
        <v>1</v>
      </c>
    </row>
    <row r="431" spans="1:3">
      <c r="A431">
        <v>429</v>
      </c>
      <c r="B431" s="13">
        <v>8.5150000000000006</v>
      </c>
      <c r="C431" s="13">
        <v>1</v>
      </c>
    </row>
    <row r="432" spans="1:3">
      <c r="A432">
        <v>430</v>
      </c>
      <c r="B432" s="13">
        <v>9.0609999999999999</v>
      </c>
      <c r="C432" s="13">
        <v>1</v>
      </c>
    </row>
    <row r="433" spans="1:3">
      <c r="A433">
        <v>431</v>
      </c>
      <c r="B433" s="13">
        <v>9.5679999999999996</v>
      </c>
      <c r="C433" s="13">
        <v>1</v>
      </c>
    </row>
    <row r="434" spans="1:3">
      <c r="A434">
        <v>432</v>
      </c>
      <c r="B434" s="13">
        <v>10.034000000000001</v>
      </c>
      <c r="C434" s="13">
        <v>1</v>
      </c>
    </row>
    <row r="435" spans="1:3">
      <c r="A435">
        <v>433</v>
      </c>
      <c r="B435" s="13">
        <v>10.457000000000001</v>
      </c>
      <c r="C435" s="13">
        <v>1</v>
      </c>
    </row>
    <row r="436" spans="1:3">
      <c r="A436">
        <v>434</v>
      </c>
      <c r="B436" s="13">
        <v>10.837</v>
      </c>
      <c r="C436" s="13">
        <v>1</v>
      </c>
    </row>
    <row r="437" spans="1:3">
      <c r="A437">
        <v>435</v>
      </c>
      <c r="B437" s="13">
        <v>11.172000000000001</v>
      </c>
      <c r="C437" s="13">
        <v>1</v>
      </c>
    </row>
    <row r="438" spans="1:3">
      <c r="A438">
        <v>436</v>
      </c>
      <c r="B438" s="13">
        <v>11.459</v>
      </c>
      <c r="C438" s="13">
        <v>1</v>
      </c>
    </row>
    <row r="439" spans="1:3">
      <c r="A439">
        <v>437</v>
      </c>
      <c r="B439" s="13">
        <v>11.696999999999999</v>
      </c>
      <c r="C439" s="13">
        <v>1</v>
      </c>
    </row>
    <row r="440" spans="1:3">
      <c r="A440">
        <v>438</v>
      </c>
      <c r="B440" s="13">
        <v>11.887</v>
      </c>
      <c r="C440" s="13">
        <v>1</v>
      </c>
    </row>
    <row r="441" spans="1:3">
      <c r="A441">
        <v>439</v>
      </c>
      <c r="B441" s="13">
        <v>12.023999999999999</v>
      </c>
      <c r="C441" s="13">
        <v>1</v>
      </c>
    </row>
    <row r="442" spans="1:3">
      <c r="A442">
        <v>440</v>
      </c>
      <c r="B442" s="13">
        <v>12.114000000000001</v>
      </c>
      <c r="C442" s="13">
        <v>1</v>
      </c>
    </row>
    <row r="443" spans="1:3">
      <c r="A443">
        <v>441</v>
      </c>
      <c r="B443" s="13">
        <v>12.148</v>
      </c>
      <c r="C443" s="13">
        <v>1</v>
      </c>
    </row>
    <row r="444" spans="1:3">
      <c r="A444">
        <v>442</v>
      </c>
      <c r="B444" s="13">
        <v>12.134</v>
      </c>
      <c r="C444" s="13">
        <v>1</v>
      </c>
    </row>
    <row r="445" spans="1:3">
      <c r="A445">
        <v>443</v>
      </c>
      <c r="B445" s="13">
        <v>12.068</v>
      </c>
      <c r="C445" s="13">
        <v>1</v>
      </c>
    </row>
    <row r="446" spans="1:3">
      <c r="A446">
        <v>444</v>
      </c>
      <c r="B446" s="13">
        <v>11.952999999999999</v>
      </c>
      <c r="C446" s="13">
        <v>1</v>
      </c>
    </row>
    <row r="447" spans="1:3">
      <c r="A447">
        <v>445</v>
      </c>
      <c r="B447" s="13">
        <v>11.784000000000001</v>
      </c>
      <c r="C447" s="13">
        <v>1</v>
      </c>
    </row>
    <row r="448" spans="1:3">
      <c r="A448">
        <v>446</v>
      </c>
      <c r="B448" s="13">
        <v>11.566000000000001</v>
      </c>
      <c r="C448" s="13">
        <v>1</v>
      </c>
    </row>
    <row r="449" spans="1:3">
      <c r="A449">
        <v>447</v>
      </c>
      <c r="B449" s="13">
        <v>11.301</v>
      </c>
      <c r="C449" s="13">
        <v>1</v>
      </c>
    </row>
    <row r="450" spans="1:3">
      <c r="A450">
        <v>448</v>
      </c>
      <c r="B450" s="13">
        <v>0</v>
      </c>
      <c r="C450" s="13">
        <v>0</v>
      </c>
    </row>
    <row r="451" spans="1:3">
      <c r="A451">
        <v>449</v>
      </c>
      <c r="B451" s="13">
        <v>0</v>
      </c>
      <c r="C451" s="13">
        <v>0</v>
      </c>
    </row>
    <row r="452" spans="1:3">
      <c r="A452">
        <v>450</v>
      </c>
      <c r="B452" s="13">
        <v>0</v>
      </c>
      <c r="C452" s="13">
        <v>0</v>
      </c>
    </row>
    <row r="453" spans="1:3">
      <c r="A453">
        <v>451</v>
      </c>
      <c r="B453" s="13">
        <v>0</v>
      </c>
      <c r="C453" s="13">
        <v>0</v>
      </c>
    </row>
    <row r="454" spans="1:3">
      <c r="A454">
        <v>452</v>
      </c>
      <c r="B454" s="13">
        <v>0</v>
      </c>
      <c r="C454" s="13">
        <v>0</v>
      </c>
    </row>
    <row r="455" spans="1:3">
      <c r="A455">
        <v>453</v>
      </c>
      <c r="B455" s="13">
        <v>0</v>
      </c>
      <c r="C455" s="13">
        <v>0</v>
      </c>
    </row>
    <row r="456" spans="1:3">
      <c r="A456">
        <v>454</v>
      </c>
      <c r="B456" s="13">
        <v>0</v>
      </c>
      <c r="C456" s="13">
        <v>0</v>
      </c>
    </row>
    <row r="457" spans="1:3">
      <c r="A457">
        <v>455</v>
      </c>
      <c r="B457" s="13">
        <v>0</v>
      </c>
      <c r="C457" s="13">
        <v>0</v>
      </c>
    </row>
    <row r="458" spans="1:3">
      <c r="A458">
        <v>456</v>
      </c>
      <c r="B458" s="13">
        <v>0</v>
      </c>
      <c r="C458" s="13">
        <v>0</v>
      </c>
    </row>
    <row r="459" spans="1:3">
      <c r="A459">
        <v>457</v>
      </c>
      <c r="B459" s="13">
        <v>0</v>
      </c>
      <c r="C459" s="13">
        <v>0</v>
      </c>
    </row>
    <row r="460" spans="1:3">
      <c r="A460">
        <v>458</v>
      </c>
      <c r="B460" s="13">
        <v>0</v>
      </c>
      <c r="C460" s="13">
        <v>0</v>
      </c>
    </row>
    <row r="461" spans="1:3">
      <c r="A461">
        <v>459</v>
      </c>
      <c r="B461" s="13">
        <v>0</v>
      </c>
      <c r="C461" s="13">
        <v>0</v>
      </c>
    </row>
    <row r="462" spans="1:3">
      <c r="A462">
        <v>460</v>
      </c>
      <c r="B462" s="13">
        <v>0</v>
      </c>
      <c r="C462" s="13">
        <v>0</v>
      </c>
    </row>
    <row r="463" spans="1:3">
      <c r="A463">
        <v>461</v>
      </c>
      <c r="B463" s="13">
        <v>0</v>
      </c>
      <c r="C463" s="13">
        <v>0</v>
      </c>
    </row>
    <row r="464" spans="1:3">
      <c r="A464">
        <v>462</v>
      </c>
      <c r="B464" s="13">
        <v>0</v>
      </c>
      <c r="C464" s="13">
        <v>0</v>
      </c>
    </row>
    <row r="465" spans="1:3">
      <c r="A465">
        <v>463</v>
      </c>
      <c r="B465" s="13">
        <v>0</v>
      </c>
      <c r="C465" s="13">
        <v>0</v>
      </c>
    </row>
    <row r="466" spans="1:3">
      <c r="A466">
        <v>464</v>
      </c>
      <c r="B466" s="13">
        <v>0</v>
      </c>
      <c r="C466" s="13">
        <v>0</v>
      </c>
    </row>
    <row r="467" spans="1:3">
      <c r="A467">
        <v>465</v>
      </c>
      <c r="B467" s="13">
        <v>0</v>
      </c>
      <c r="C467" s="13">
        <v>0</v>
      </c>
    </row>
    <row r="468" spans="1:3">
      <c r="A468">
        <v>466</v>
      </c>
      <c r="B468" s="13">
        <v>0</v>
      </c>
      <c r="C468" s="13">
        <v>0</v>
      </c>
    </row>
    <row r="469" spans="1:3">
      <c r="A469">
        <v>467</v>
      </c>
      <c r="B469" s="13">
        <v>0</v>
      </c>
      <c r="C469" s="13">
        <v>0</v>
      </c>
    </row>
    <row r="470" spans="1:3">
      <c r="A470">
        <v>468</v>
      </c>
      <c r="B470" s="13">
        <v>0</v>
      </c>
      <c r="C470" s="13">
        <v>0</v>
      </c>
    </row>
    <row r="471" spans="1:3">
      <c r="A471">
        <v>469</v>
      </c>
      <c r="B471" s="13">
        <v>0</v>
      </c>
      <c r="C471" s="13">
        <v>0</v>
      </c>
    </row>
    <row r="472" spans="1:3">
      <c r="A472">
        <v>470</v>
      </c>
      <c r="B472" s="13">
        <v>0</v>
      </c>
      <c r="C472" s="13">
        <v>0</v>
      </c>
    </row>
    <row r="473" spans="1:3">
      <c r="A473">
        <v>471</v>
      </c>
      <c r="B473" s="13">
        <v>0</v>
      </c>
      <c r="C473" s="13">
        <v>0</v>
      </c>
    </row>
    <row r="474" spans="1:3">
      <c r="A474">
        <v>472</v>
      </c>
      <c r="B474" s="13">
        <v>0</v>
      </c>
      <c r="C474" s="13">
        <v>0</v>
      </c>
    </row>
    <row r="475" spans="1:3">
      <c r="A475">
        <v>473</v>
      </c>
      <c r="B475" s="13">
        <v>0</v>
      </c>
      <c r="C475" s="13">
        <v>0</v>
      </c>
    </row>
    <row r="476" spans="1:3">
      <c r="A476">
        <v>474</v>
      </c>
      <c r="B476" s="13">
        <v>0</v>
      </c>
      <c r="C476" s="13">
        <v>0</v>
      </c>
    </row>
    <row r="477" spans="1:3">
      <c r="A477">
        <v>475</v>
      </c>
      <c r="B477" s="13">
        <v>0</v>
      </c>
      <c r="C477" s="13">
        <v>0</v>
      </c>
    </row>
    <row r="478" spans="1:3">
      <c r="A478">
        <v>476</v>
      </c>
      <c r="B478" s="13">
        <v>0</v>
      </c>
      <c r="C478" s="13">
        <v>0</v>
      </c>
    </row>
    <row r="479" spans="1:3">
      <c r="A479">
        <v>477</v>
      </c>
      <c r="B479" s="13">
        <v>0</v>
      </c>
      <c r="C479" s="13">
        <v>0</v>
      </c>
    </row>
    <row r="480" spans="1:3">
      <c r="A480">
        <v>478</v>
      </c>
      <c r="B480" s="13">
        <v>0</v>
      </c>
      <c r="C480" s="13">
        <v>0</v>
      </c>
    </row>
    <row r="481" spans="1:3">
      <c r="A481">
        <v>479</v>
      </c>
      <c r="B481" s="13">
        <v>0</v>
      </c>
      <c r="C481" s="13">
        <v>0</v>
      </c>
    </row>
    <row r="482" spans="1:3">
      <c r="A482">
        <v>480</v>
      </c>
      <c r="B482" s="13">
        <v>0</v>
      </c>
      <c r="C482" s="13">
        <v>0</v>
      </c>
    </row>
    <row r="483" spans="1:3">
      <c r="A483">
        <v>481</v>
      </c>
      <c r="B483" s="13">
        <v>0</v>
      </c>
      <c r="C483" s="13">
        <v>0</v>
      </c>
    </row>
    <row r="484" spans="1:3">
      <c r="A484">
        <v>482</v>
      </c>
      <c r="B484" s="13">
        <v>0</v>
      </c>
      <c r="C484" s="13">
        <v>0</v>
      </c>
    </row>
    <row r="485" spans="1:3">
      <c r="A485">
        <v>483</v>
      </c>
      <c r="B485" s="13">
        <v>0</v>
      </c>
      <c r="C485" s="13">
        <v>0</v>
      </c>
    </row>
    <row r="486" spans="1:3">
      <c r="A486">
        <v>484</v>
      </c>
      <c r="B486" s="13">
        <v>8.3510000000000009</v>
      </c>
      <c r="C486" s="13">
        <v>1</v>
      </c>
    </row>
    <row r="487" spans="1:3">
      <c r="A487">
        <v>485</v>
      </c>
      <c r="B487" s="13">
        <v>8.548</v>
      </c>
      <c r="C487" s="13">
        <v>1</v>
      </c>
    </row>
    <row r="488" spans="1:3">
      <c r="A488">
        <v>486</v>
      </c>
      <c r="B488" s="13">
        <v>8.7140000000000004</v>
      </c>
      <c r="C488" s="13">
        <v>1</v>
      </c>
    </row>
    <row r="489" spans="1:3">
      <c r="A489">
        <v>487</v>
      </c>
      <c r="B489" s="13">
        <v>8.843</v>
      </c>
      <c r="C489" s="13">
        <v>1</v>
      </c>
    </row>
    <row r="490" spans="1:3">
      <c r="A490">
        <v>488</v>
      </c>
      <c r="B490" s="13">
        <v>8.9369999999999994</v>
      </c>
      <c r="C490" s="13">
        <v>1</v>
      </c>
    </row>
    <row r="491" spans="1:3">
      <c r="A491">
        <v>489</v>
      </c>
      <c r="B491" s="13">
        <v>8.9890000000000008</v>
      </c>
      <c r="C491" s="13">
        <v>1</v>
      </c>
    </row>
    <row r="492" spans="1:3">
      <c r="A492">
        <v>490</v>
      </c>
      <c r="B492" s="13">
        <v>9.0090000000000003</v>
      </c>
      <c r="C492" s="13">
        <v>1</v>
      </c>
    </row>
    <row r="493" spans="1:3">
      <c r="A493">
        <v>491</v>
      </c>
      <c r="B493" s="13">
        <v>8.9890000000000008</v>
      </c>
      <c r="C493" s="13">
        <v>1</v>
      </c>
    </row>
    <row r="494" spans="1:3">
      <c r="A494">
        <v>492</v>
      </c>
      <c r="B494" s="13">
        <v>8.9350000000000005</v>
      </c>
      <c r="C494" s="13">
        <v>1</v>
      </c>
    </row>
    <row r="495" spans="1:3">
      <c r="A495">
        <v>493</v>
      </c>
      <c r="B495" s="13">
        <v>8.8390000000000004</v>
      </c>
      <c r="C495" s="13">
        <v>1</v>
      </c>
    </row>
    <row r="496" spans="1:3">
      <c r="A496">
        <v>494</v>
      </c>
      <c r="B496" s="13">
        <v>8.7080000000000002</v>
      </c>
      <c r="C496" s="13">
        <v>1</v>
      </c>
    </row>
    <row r="497" spans="1:3">
      <c r="A497">
        <v>495</v>
      </c>
      <c r="B497" s="13">
        <v>8.5380000000000003</v>
      </c>
      <c r="C497" s="13">
        <v>1</v>
      </c>
    </row>
    <row r="498" spans="1:3">
      <c r="A498">
        <v>496</v>
      </c>
      <c r="B498" s="13">
        <v>8.3379999999999992</v>
      </c>
      <c r="C498" s="13">
        <v>1</v>
      </c>
    </row>
    <row r="499" spans="1:3">
      <c r="A499">
        <v>497</v>
      </c>
      <c r="B499" s="13">
        <v>8.0969999999999995</v>
      </c>
      <c r="C499" s="13">
        <v>1</v>
      </c>
    </row>
    <row r="500" spans="1:3">
      <c r="A500">
        <v>498</v>
      </c>
      <c r="B500" s="13">
        <v>7.8230000000000004</v>
      </c>
      <c r="C500" s="13">
        <v>1</v>
      </c>
    </row>
    <row r="501" spans="1:3">
      <c r="A501">
        <v>499</v>
      </c>
      <c r="B501" s="13">
        <v>7.5179999999999998</v>
      </c>
      <c r="C501" s="13">
        <v>1</v>
      </c>
    </row>
    <row r="502" spans="1:3">
      <c r="A502">
        <v>500</v>
      </c>
      <c r="B502" s="13">
        <v>7.1779999999999999</v>
      </c>
      <c r="C502" s="13">
        <v>1</v>
      </c>
    </row>
    <row r="503" spans="1:3">
      <c r="A503">
        <v>501</v>
      </c>
      <c r="B503" s="13">
        <v>6.81</v>
      </c>
      <c r="C503" s="13">
        <v>1</v>
      </c>
    </row>
    <row r="504" spans="1:3">
      <c r="A504">
        <v>502</v>
      </c>
      <c r="B504" s="13">
        <v>6.4139999999999997</v>
      </c>
      <c r="C504" s="13">
        <v>1</v>
      </c>
    </row>
    <row r="505" spans="1:3">
      <c r="A505">
        <v>503</v>
      </c>
      <c r="B505" s="13">
        <v>5.99</v>
      </c>
      <c r="C505" s="13">
        <v>1</v>
      </c>
    </row>
    <row r="506" spans="1:3">
      <c r="A506">
        <v>504</v>
      </c>
      <c r="B506" s="13">
        <v>5.5410000000000004</v>
      </c>
      <c r="C506" s="13">
        <v>1</v>
      </c>
    </row>
    <row r="507" spans="1:3">
      <c r="A507">
        <v>505</v>
      </c>
      <c r="B507" s="13">
        <v>5.07</v>
      </c>
      <c r="C507" s="13">
        <v>1</v>
      </c>
    </row>
    <row r="508" spans="1:3">
      <c r="A508">
        <v>506</v>
      </c>
      <c r="B508" s="13">
        <v>4.5670000000000002</v>
      </c>
      <c r="C508" s="13">
        <v>1</v>
      </c>
    </row>
    <row r="509" spans="1:3">
      <c r="A509">
        <v>507</v>
      </c>
      <c r="B509" s="13">
        <v>4.0650000000000004</v>
      </c>
      <c r="C509" s="13">
        <v>1</v>
      </c>
    </row>
    <row r="510" spans="1:3">
      <c r="A510">
        <v>508</v>
      </c>
      <c r="B510" s="13">
        <v>3.536</v>
      </c>
      <c r="C510" s="13">
        <v>1</v>
      </c>
    </row>
    <row r="511" spans="1:3">
      <c r="A511">
        <v>509</v>
      </c>
      <c r="B511" s="13">
        <v>2.9940000000000002</v>
      </c>
      <c r="C511" s="13">
        <v>1</v>
      </c>
    </row>
    <row r="512" spans="1:3">
      <c r="A512">
        <v>510</v>
      </c>
      <c r="B512" s="13">
        <v>2.4329999999999998</v>
      </c>
      <c r="C512" s="13">
        <v>1</v>
      </c>
    </row>
    <row r="513" spans="1:3">
      <c r="A513">
        <v>511</v>
      </c>
      <c r="B513" s="13">
        <v>1.875</v>
      </c>
      <c r="C513" s="13">
        <v>1</v>
      </c>
    </row>
    <row r="514" spans="1:3">
      <c r="A514">
        <v>512</v>
      </c>
      <c r="B514" s="13">
        <v>1.302</v>
      </c>
      <c r="C514" s="13">
        <v>1</v>
      </c>
    </row>
    <row r="515" spans="1:3">
      <c r="A515">
        <v>513</v>
      </c>
      <c r="B515" s="13">
        <v>0.88500000000000001</v>
      </c>
      <c r="C515" s="13">
        <v>1</v>
      </c>
    </row>
    <row r="516" spans="1:3">
      <c r="A516">
        <v>514</v>
      </c>
      <c r="B516" s="13">
        <v>0.83499999999999996</v>
      </c>
      <c r="C516" s="13">
        <v>1</v>
      </c>
    </row>
    <row r="517" spans="1:3">
      <c r="A517">
        <v>515</v>
      </c>
      <c r="B517" s="13">
        <v>0.91</v>
      </c>
      <c r="C517" s="13">
        <v>1</v>
      </c>
    </row>
    <row r="518" spans="1:3">
      <c r="A518">
        <v>516</v>
      </c>
      <c r="B518" s="13">
        <v>1.694</v>
      </c>
      <c r="C518" s="13">
        <v>1</v>
      </c>
    </row>
    <row r="519" spans="1:3">
      <c r="A519">
        <v>517</v>
      </c>
      <c r="B519" s="13">
        <v>2.4710000000000001</v>
      </c>
      <c r="C519" s="13">
        <v>1</v>
      </c>
    </row>
    <row r="520" spans="1:3">
      <c r="A520">
        <v>518</v>
      </c>
      <c r="B520" s="13">
        <v>3.2349999999999999</v>
      </c>
      <c r="C520" s="13">
        <v>1</v>
      </c>
    </row>
    <row r="521" spans="1:3">
      <c r="A521">
        <v>519</v>
      </c>
      <c r="B521" s="13">
        <v>3.988</v>
      </c>
      <c r="C521" s="13">
        <v>1</v>
      </c>
    </row>
    <row r="522" spans="1:3">
      <c r="A522">
        <v>520</v>
      </c>
      <c r="B522" s="13">
        <v>4.7249999999999996</v>
      </c>
      <c r="C522" s="13">
        <v>1</v>
      </c>
    </row>
    <row r="523" spans="1:3">
      <c r="A523">
        <v>521</v>
      </c>
      <c r="B523" s="13">
        <v>5.4409999999999998</v>
      </c>
      <c r="C523" s="13">
        <v>1</v>
      </c>
    </row>
    <row r="524" spans="1:3">
      <c r="A524">
        <v>522</v>
      </c>
      <c r="B524" s="13">
        <v>6.133</v>
      </c>
      <c r="C524" s="13">
        <v>1</v>
      </c>
    </row>
    <row r="525" spans="1:3">
      <c r="A525">
        <v>523</v>
      </c>
      <c r="B525" s="13">
        <v>6.8019999999999996</v>
      </c>
      <c r="C525" s="13">
        <v>1</v>
      </c>
    </row>
    <row r="526" spans="1:3">
      <c r="A526">
        <v>524</v>
      </c>
      <c r="B526" s="13">
        <v>7.4420000000000002</v>
      </c>
      <c r="C526" s="13">
        <v>1</v>
      </c>
    </row>
    <row r="527" spans="1:3">
      <c r="A527">
        <v>525</v>
      </c>
      <c r="B527" s="13">
        <v>8.0489999999999995</v>
      </c>
      <c r="C527" s="13">
        <v>1</v>
      </c>
    </row>
    <row r="528" spans="1:3">
      <c r="A528">
        <v>526</v>
      </c>
      <c r="B528" s="13">
        <v>8.6229999999999993</v>
      </c>
      <c r="C528" s="13">
        <v>1</v>
      </c>
    </row>
    <row r="529" spans="1:3">
      <c r="A529">
        <v>527</v>
      </c>
      <c r="B529" s="13">
        <v>9.1609999999999996</v>
      </c>
      <c r="C529" s="13">
        <v>1</v>
      </c>
    </row>
    <row r="530" spans="1:3">
      <c r="A530">
        <v>528</v>
      </c>
      <c r="B530" s="13">
        <v>9.6590000000000007</v>
      </c>
      <c r="C530" s="13">
        <v>1</v>
      </c>
    </row>
    <row r="531" spans="1:3">
      <c r="A531">
        <v>529</v>
      </c>
      <c r="B531" s="13">
        <v>10.118</v>
      </c>
      <c r="C531" s="13">
        <v>1</v>
      </c>
    </row>
    <row r="532" spans="1:3">
      <c r="A532">
        <v>530</v>
      </c>
      <c r="B532" s="13">
        <v>10.536</v>
      </c>
      <c r="C532" s="13">
        <v>1</v>
      </c>
    </row>
    <row r="533" spans="1:3">
      <c r="A533">
        <v>531</v>
      </c>
      <c r="B533" s="13">
        <v>10.909000000000001</v>
      </c>
      <c r="C533" s="13">
        <v>1</v>
      </c>
    </row>
    <row r="534" spans="1:3">
      <c r="A534">
        <v>532</v>
      </c>
      <c r="B534" s="13">
        <v>11.231</v>
      </c>
      <c r="C534" s="13">
        <v>1</v>
      </c>
    </row>
    <row r="535" spans="1:3">
      <c r="A535">
        <v>533</v>
      </c>
      <c r="B535" s="13">
        <v>11.507999999999999</v>
      </c>
      <c r="C535" s="13">
        <v>1</v>
      </c>
    </row>
    <row r="536" spans="1:3">
      <c r="A536">
        <v>534</v>
      </c>
      <c r="B536" s="13">
        <v>11.737</v>
      </c>
      <c r="C536" s="13">
        <v>1</v>
      </c>
    </row>
    <row r="537" spans="1:3">
      <c r="A537">
        <v>535</v>
      </c>
      <c r="B537" s="13">
        <v>11.919</v>
      </c>
      <c r="C537" s="13">
        <v>1</v>
      </c>
    </row>
    <row r="538" spans="1:3">
      <c r="A538">
        <v>536</v>
      </c>
      <c r="B538" s="13">
        <v>12.042</v>
      </c>
      <c r="C538" s="13">
        <v>1</v>
      </c>
    </row>
    <row r="539" spans="1:3">
      <c r="A539">
        <v>537</v>
      </c>
      <c r="B539" s="13">
        <v>12.122999999999999</v>
      </c>
      <c r="C539" s="13">
        <v>1</v>
      </c>
    </row>
    <row r="540" spans="1:3">
      <c r="A540">
        <v>538</v>
      </c>
      <c r="B540" s="13">
        <v>12.15</v>
      </c>
      <c r="C540" s="13">
        <v>1</v>
      </c>
    </row>
    <row r="541" spans="1:3">
      <c r="A541">
        <v>539</v>
      </c>
      <c r="B541" s="13">
        <v>12.125</v>
      </c>
      <c r="C541" s="13">
        <v>1</v>
      </c>
    </row>
    <row r="542" spans="1:3">
      <c r="A542">
        <v>540</v>
      </c>
      <c r="B542" s="13">
        <v>12.047000000000001</v>
      </c>
      <c r="C542" s="13">
        <v>1</v>
      </c>
    </row>
    <row r="543" spans="1:3">
      <c r="A543">
        <v>541</v>
      </c>
      <c r="B543" s="13">
        <v>11.923</v>
      </c>
      <c r="C543" s="13">
        <v>1</v>
      </c>
    </row>
    <row r="544" spans="1:3">
      <c r="A544">
        <v>542</v>
      </c>
      <c r="B544" s="13">
        <v>11.742000000000001</v>
      </c>
      <c r="C544" s="13">
        <v>1</v>
      </c>
    </row>
    <row r="545" spans="1:3">
      <c r="A545">
        <v>543</v>
      </c>
      <c r="B545" s="13">
        <v>11.519</v>
      </c>
      <c r="C545" s="13">
        <v>1</v>
      </c>
    </row>
    <row r="546" spans="1:3">
      <c r="A546">
        <v>544</v>
      </c>
      <c r="B546" s="13">
        <v>11.246</v>
      </c>
      <c r="C546" s="13">
        <v>1</v>
      </c>
    </row>
    <row r="547" spans="1:3">
      <c r="A547">
        <v>545</v>
      </c>
      <c r="B547" s="13">
        <v>0</v>
      </c>
      <c r="C547" s="13">
        <v>0</v>
      </c>
    </row>
    <row r="548" spans="1:3">
      <c r="A548">
        <v>546</v>
      </c>
      <c r="B548" s="13">
        <v>0</v>
      </c>
      <c r="C548" s="13">
        <v>0</v>
      </c>
    </row>
    <row r="549" spans="1:3">
      <c r="A549">
        <v>547</v>
      </c>
      <c r="B549" s="13">
        <v>0</v>
      </c>
      <c r="C549" s="13">
        <v>0</v>
      </c>
    </row>
    <row r="550" spans="1:3">
      <c r="A550">
        <v>548</v>
      </c>
      <c r="B550" s="13">
        <v>0</v>
      </c>
      <c r="C550" s="13">
        <v>0</v>
      </c>
    </row>
    <row r="551" spans="1:3">
      <c r="A551">
        <v>549</v>
      </c>
      <c r="B551" s="13">
        <v>0</v>
      </c>
      <c r="C551" s="13">
        <v>0</v>
      </c>
    </row>
    <row r="552" spans="1:3">
      <c r="A552">
        <v>550</v>
      </c>
      <c r="B552" s="13">
        <v>0</v>
      </c>
      <c r="C552" s="13">
        <v>0</v>
      </c>
    </row>
    <row r="553" spans="1:3">
      <c r="A553">
        <v>551</v>
      </c>
      <c r="B553" s="13">
        <v>0</v>
      </c>
      <c r="C553" s="13">
        <v>0</v>
      </c>
    </row>
    <row r="554" spans="1:3">
      <c r="A554">
        <v>552</v>
      </c>
      <c r="B554" s="13">
        <v>0</v>
      </c>
      <c r="C554" s="13">
        <v>0</v>
      </c>
    </row>
    <row r="555" spans="1:3">
      <c r="A555">
        <v>553</v>
      </c>
      <c r="B555" s="13">
        <v>0</v>
      </c>
      <c r="C555" s="13">
        <v>0</v>
      </c>
    </row>
    <row r="556" spans="1:3">
      <c r="A556">
        <v>554</v>
      </c>
      <c r="B556" s="13">
        <v>0</v>
      </c>
      <c r="C556" s="13">
        <v>0</v>
      </c>
    </row>
    <row r="557" spans="1:3">
      <c r="A557">
        <v>555</v>
      </c>
      <c r="B557" s="13">
        <v>0</v>
      </c>
      <c r="C557" s="13">
        <v>0</v>
      </c>
    </row>
    <row r="558" spans="1:3">
      <c r="A558">
        <v>556</v>
      </c>
      <c r="B558" s="13">
        <v>0</v>
      </c>
      <c r="C558" s="13">
        <v>0</v>
      </c>
    </row>
    <row r="559" spans="1:3">
      <c r="A559">
        <v>557</v>
      </c>
      <c r="B559" s="13">
        <v>0</v>
      </c>
      <c r="C559" s="13">
        <v>0</v>
      </c>
    </row>
    <row r="560" spans="1:3">
      <c r="A560">
        <v>558</v>
      </c>
      <c r="B560" s="13">
        <v>0</v>
      </c>
      <c r="C560" s="13">
        <v>0</v>
      </c>
    </row>
    <row r="561" spans="1:3">
      <c r="A561">
        <v>559</v>
      </c>
      <c r="B561" s="13">
        <v>0</v>
      </c>
      <c r="C561" s="13">
        <v>0</v>
      </c>
    </row>
    <row r="562" spans="1:3">
      <c r="A562">
        <v>560</v>
      </c>
      <c r="B562" s="13">
        <v>0</v>
      </c>
      <c r="C562" s="13">
        <v>0</v>
      </c>
    </row>
    <row r="563" spans="1:3">
      <c r="A563">
        <v>561</v>
      </c>
      <c r="B563" s="13">
        <v>0</v>
      </c>
      <c r="C563" s="13">
        <v>0</v>
      </c>
    </row>
    <row r="564" spans="1:3">
      <c r="A564">
        <v>562</v>
      </c>
      <c r="B564" s="13">
        <v>0</v>
      </c>
      <c r="C564" s="13">
        <v>0</v>
      </c>
    </row>
    <row r="565" spans="1:3">
      <c r="A565">
        <v>563</v>
      </c>
      <c r="B565" s="13">
        <v>0</v>
      </c>
      <c r="C565" s="13">
        <v>0</v>
      </c>
    </row>
    <row r="566" spans="1:3">
      <c r="A566">
        <v>564</v>
      </c>
      <c r="B566" s="13">
        <v>0</v>
      </c>
      <c r="C566" s="13">
        <v>0</v>
      </c>
    </row>
    <row r="567" spans="1:3">
      <c r="A567">
        <v>565</v>
      </c>
      <c r="B567" s="13">
        <v>0</v>
      </c>
      <c r="C567" s="13">
        <v>0</v>
      </c>
    </row>
    <row r="568" spans="1:3">
      <c r="A568">
        <v>566</v>
      </c>
      <c r="B568" s="13">
        <v>0</v>
      </c>
      <c r="C568" s="13">
        <v>0</v>
      </c>
    </row>
    <row r="569" spans="1:3">
      <c r="A569">
        <v>567</v>
      </c>
      <c r="B569" s="13">
        <v>0</v>
      </c>
      <c r="C569" s="13">
        <v>0</v>
      </c>
    </row>
    <row r="570" spans="1:3">
      <c r="A570">
        <v>568</v>
      </c>
      <c r="B570" s="13">
        <v>0</v>
      </c>
      <c r="C570" s="13">
        <v>0</v>
      </c>
    </row>
    <row r="571" spans="1:3">
      <c r="A571">
        <v>569</v>
      </c>
      <c r="B571" s="13">
        <v>0</v>
      </c>
      <c r="C571" s="13">
        <v>0</v>
      </c>
    </row>
    <row r="572" spans="1:3">
      <c r="A572">
        <v>570</v>
      </c>
      <c r="B572" s="13">
        <v>0</v>
      </c>
      <c r="C572" s="13">
        <v>0</v>
      </c>
    </row>
    <row r="573" spans="1:3">
      <c r="A573">
        <v>571</v>
      </c>
      <c r="B573" s="13">
        <v>0</v>
      </c>
      <c r="C573" s="13">
        <v>0</v>
      </c>
    </row>
    <row r="574" spans="1:3">
      <c r="A574">
        <v>572</v>
      </c>
      <c r="B574" s="13">
        <v>0</v>
      </c>
      <c r="C574" s="13">
        <v>0</v>
      </c>
    </row>
    <row r="575" spans="1:3">
      <c r="A575">
        <v>573</v>
      </c>
      <c r="B575" s="13">
        <v>0</v>
      </c>
      <c r="C575" s="13">
        <v>0</v>
      </c>
    </row>
    <row r="576" spans="1:3">
      <c r="A576">
        <v>574</v>
      </c>
      <c r="B576" s="13">
        <v>0</v>
      </c>
      <c r="C576" s="13">
        <v>0</v>
      </c>
    </row>
    <row r="577" spans="1:3">
      <c r="A577">
        <v>575</v>
      </c>
      <c r="B577" s="13">
        <v>0</v>
      </c>
      <c r="C577" s="13">
        <v>0</v>
      </c>
    </row>
    <row r="578" spans="1:3">
      <c r="A578">
        <v>576</v>
      </c>
      <c r="B578" s="13">
        <v>0</v>
      </c>
      <c r="C578" s="13">
        <v>0</v>
      </c>
    </row>
    <row r="579" spans="1:3">
      <c r="A579">
        <v>577</v>
      </c>
      <c r="B579" s="13">
        <v>0</v>
      </c>
      <c r="C579" s="13">
        <v>0</v>
      </c>
    </row>
    <row r="580" spans="1:3">
      <c r="A580">
        <v>578</v>
      </c>
      <c r="B580" s="13">
        <v>0</v>
      </c>
      <c r="C580" s="13">
        <v>0</v>
      </c>
    </row>
    <row r="581" spans="1:3">
      <c r="A581">
        <v>579</v>
      </c>
      <c r="B581" s="13">
        <v>0</v>
      </c>
      <c r="C581" s="13">
        <v>0</v>
      </c>
    </row>
    <row r="582" spans="1:3">
      <c r="A582">
        <v>580</v>
      </c>
      <c r="B582" s="13">
        <v>6.4740000000000002</v>
      </c>
      <c r="C582" s="13">
        <v>0.792902</v>
      </c>
    </row>
    <row r="583" spans="1:3">
      <c r="A583">
        <v>581</v>
      </c>
      <c r="B583" s="13">
        <v>8.3930000000000007</v>
      </c>
      <c r="C583" s="13">
        <v>1</v>
      </c>
    </row>
    <row r="584" spans="1:3">
      <c r="A584">
        <v>582</v>
      </c>
      <c r="B584" s="13">
        <v>8.5839999999999996</v>
      </c>
      <c r="C584" s="13">
        <v>1</v>
      </c>
    </row>
    <row r="585" spans="1:3">
      <c r="A585">
        <v>583</v>
      </c>
      <c r="B585" s="13">
        <v>8.7409999999999997</v>
      </c>
      <c r="C585" s="13">
        <v>1</v>
      </c>
    </row>
    <row r="586" spans="1:3">
      <c r="A586">
        <v>584</v>
      </c>
      <c r="B586" s="13">
        <v>8.8620000000000001</v>
      </c>
      <c r="C586" s="13">
        <v>1</v>
      </c>
    </row>
    <row r="587" spans="1:3">
      <c r="A587">
        <v>585</v>
      </c>
      <c r="B587" s="13">
        <v>8.9459999999999997</v>
      </c>
      <c r="C587" s="13">
        <v>1</v>
      </c>
    </row>
    <row r="588" spans="1:3">
      <c r="A588">
        <v>586</v>
      </c>
      <c r="B588" s="13">
        <v>8.9969999999999999</v>
      </c>
      <c r="C588" s="13">
        <v>1</v>
      </c>
    </row>
    <row r="589" spans="1:3">
      <c r="A589">
        <v>587</v>
      </c>
      <c r="B589" s="13">
        <v>9.0060000000000002</v>
      </c>
      <c r="C589" s="13">
        <v>1</v>
      </c>
    </row>
    <row r="590" spans="1:3">
      <c r="A590">
        <v>588</v>
      </c>
      <c r="B590" s="13">
        <v>8.98</v>
      </c>
      <c r="C590" s="13">
        <v>1</v>
      </c>
    </row>
    <row r="591" spans="1:3">
      <c r="A591">
        <v>589</v>
      </c>
      <c r="B591" s="13">
        <v>8.9169999999999998</v>
      </c>
      <c r="C591" s="13">
        <v>1</v>
      </c>
    </row>
    <row r="592" spans="1:3">
      <c r="A592">
        <v>590</v>
      </c>
      <c r="B592" s="13">
        <v>8.8179999999999996</v>
      </c>
      <c r="C592" s="13">
        <v>1</v>
      </c>
    </row>
    <row r="593" spans="1:3">
      <c r="A593">
        <v>591</v>
      </c>
      <c r="B593" s="13">
        <v>8.6769999999999996</v>
      </c>
      <c r="C593" s="13">
        <v>1</v>
      </c>
    </row>
    <row r="594" spans="1:3">
      <c r="A594">
        <v>592</v>
      </c>
      <c r="B594" s="13">
        <v>8.5030000000000001</v>
      </c>
      <c r="C594" s="13">
        <v>1</v>
      </c>
    </row>
    <row r="595" spans="1:3">
      <c r="A595">
        <v>593</v>
      </c>
      <c r="B595" s="13">
        <v>8.2940000000000005</v>
      </c>
      <c r="C595" s="13">
        <v>1</v>
      </c>
    </row>
    <row r="596" spans="1:3">
      <c r="A596">
        <v>594</v>
      </c>
      <c r="B596" s="13">
        <v>8.0489999999999995</v>
      </c>
      <c r="C596" s="13">
        <v>1</v>
      </c>
    </row>
    <row r="597" spans="1:3">
      <c r="A597">
        <v>595</v>
      </c>
      <c r="B597" s="13">
        <v>7.7670000000000003</v>
      </c>
      <c r="C597" s="13">
        <v>1</v>
      </c>
    </row>
    <row r="598" spans="1:3">
      <c r="A598">
        <v>596</v>
      </c>
      <c r="B598" s="13">
        <v>7.4539999999999997</v>
      </c>
      <c r="C598" s="13">
        <v>1</v>
      </c>
    </row>
    <row r="599" spans="1:3">
      <c r="A599">
        <v>597</v>
      </c>
      <c r="B599" s="13">
        <v>7.1109999999999998</v>
      </c>
      <c r="C599" s="13">
        <v>1</v>
      </c>
    </row>
    <row r="600" spans="1:3">
      <c r="A600">
        <v>598</v>
      </c>
      <c r="B600" s="13">
        <v>6.7380000000000004</v>
      </c>
      <c r="C600" s="13">
        <v>1</v>
      </c>
    </row>
    <row r="601" spans="1:3">
      <c r="A601">
        <v>599</v>
      </c>
      <c r="B601" s="13">
        <v>6.3339999999999996</v>
      </c>
      <c r="C601" s="13">
        <v>1</v>
      </c>
    </row>
    <row r="602" spans="1:3">
      <c r="A602">
        <v>600</v>
      </c>
      <c r="B602" s="13">
        <v>5.9080000000000004</v>
      </c>
      <c r="C602" s="13">
        <v>1</v>
      </c>
    </row>
    <row r="603" spans="1:3">
      <c r="A603">
        <v>601</v>
      </c>
      <c r="B603" s="13">
        <v>5.4530000000000003</v>
      </c>
      <c r="C603" s="13">
        <v>1</v>
      </c>
    </row>
    <row r="604" spans="1:3">
      <c r="A604">
        <v>602</v>
      </c>
      <c r="B604" s="13">
        <v>4.9749999999999996</v>
      </c>
      <c r="C604" s="13">
        <v>1</v>
      </c>
    </row>
    <row r="605" spans="1:3">
      <c r="A605">
        <v>603</v>
      </c>
      <c r="B605" s="13">
        <v>4.4740000000000002</v>
      </c>
      <c r="C605" s="13">
        <v>1</v>
      </c>
    </row>
    <row r="606" spans="1:3">
      <c r="A606">
        <v>604</v>
      </c>
      <c r="B606" s="13">
        <v>3.964</v>
      </c>
      <c r="C606" s="13">
        <v>1</v>
      </c>
    </row>
    <row r="607" spans="1:3">
      <c r="A607">
        <v>605</v>
      </c>
      <c r="B607" s="13">
        <v>3.4329999999999998</v>
      </c>
      <c r="C607" s="13">
        <v>1</v>
      </c>
    </row>
    <row r="608" spans="1:3">
      <c r="A608">
        <v>606</v>
      </c>
      <c r="B608" s="13">
        <v>2.8879999999999999</v>
      </c>
      <c r="C608" s="13">
        <v>1</v>
      </c>
    </row>
    <row r="609" spans="1:3">
      <c r="A609">
        <v>607</v>
      </c>
      <c r="B609" s="13">
        <v>2.33</v>
      </c>
      <c r="C609" s="13">
        <v>1</v>
      </c>
    </row>
    <row r="610" spans="1:3">
      <c r="A610">
        <v>608</v>
      </c>
      <c r="B610" s="13">
        <v>1.766</v>
      </c>
      <c r="C610" s="13">
        <v>1</v>
      </c>
    </row>
    <row r="611" spans="1:3">
      <c r="A611">
        <v>609</v>
      </c>
      <c r="B611" s="13">
        <v>1.194</v>
      </c>
      <c r="C611" s="13">
        <v>1</v>
      </c>
    </row>
    <row r="612" spans="1:3">
      <c r="A612">
        <v>610</v>
      </c>
      <c r="B612" s="13">
        <v>0.876</v>
      </c>
      <c r="C612" s="13">
        <v>1</v>
      </c>
    </row>
    <row r="613" spans="1:3">
      <c r="A613">
        <v>611</v>
      </c>
      <c r="B613" s="13">
        <v>0.82699999999999996</v>
      </c>
      <c r="C613" s="13">
        <v>1</v>
      </c>
    </row>
    <row r="614" spans="1:3">
      <c r="A614">
        <v>612</v>
      </c>
      <c r="B614" s="13">
        <v>1.06</v>
      </c>
      <c r="C614" s="13">
        <v>1</v>
      </c>
    </row>
    <row r="615" spans="1:3">
      <c r="A615">
        <v>613</v>
      </c>
      <c r="B615" s="13">
        <v>1.8440000000000001</v>
      </c>
      <c r="C615" s="13">
        <v>1</v>
      </c>
    </row>
    <row r="616" spans="1:3">
      <c r="A616">
        <v>614</v>
      </c>
      <c r="B616" s="13">
        <v>2.6160000000000001</v>
      </c>
      <c r="C616" s="13">
        <v>1</v>
      </c>
    </row>
    <row r="617" spans="1:3">
      <c r="A617">
        <v>615</v>
      </c>
      <c r="B617" s="13">
        <v>3.3809999999999998</v>
      </c>
      <c r="C617" s="13">
        <v>1</v>
      </c>
    </row>
    <row r="618" spans="1:3">
      <c r="A618">
        <v>616</v>
      </c>
      <c r="B618" s="13">
        <v>4.1310000000000002</v>
      </c>
      <c r="C618" s="13">
        <v>1</v>
      </c>
    </row>
    <row r="619" spans="1:3">
      <c r="A619">
        <v>617</v>
      </c>
      <c r="B619" s="13">
        <v>4.867</v>
      </c>
      <c r="C619" s="13">
        <v>1</v>
      </c>
    </row>
    <row r="620" spans="1:3">
      <c r="A620">
        <v>618</v>
      </c>
      <c r="B620" s="13">
        <v>5.577</v>
      </c>
      <c r="C620" s="13">
        <v>1</v>
      </c>
    </row>
    <row r="621" spans="1:3">
      <c r="A621">
        <v>619</v>
      </c>
      <c r="B621" s="13">
        <v>6.2640000000000002</v>
      </c>
      <c r="C621" s="13">
        <v>1</v>
      </c>
    </row>
    <row r="622" spans="1:3">
      <c r="A622">
        <v>620</v>
      </c>
      <c r="B622" s="13">
        <v>6.9279999999999999</v>
      </c>
      <c r="C622" s="13">
        <v>1</v>
      </c>
    </row>
    <row r="623" spans="1:3">
      <c r="A623">
        <v>621</v>
      </c>
      <c r="B623" s="13">
        <v>7.5590000000000002</v>
      </c>
      <c r="C623" s="13">
        <v>1</v>
      </c>
    </row>
    <row r="624" spans="1:3">
      <c r="A624">
        <v>622</v>
      </c>
      <c r="B624" s="13">
        <v>8.1630000000000003</v>
      </c>
      <c r="C624" s="13">
        <v>1</v>
      </c>
    </row>
    <row r="625" spans="1:3">
      <c r="A625">
        <v>623</v>
      </c>
      <c r="B625" s="13">
        <v>8.7279999999999998</v>
      </c>
      <c r="C625" s="13">
        <v>1</v>
      </c>
    </row>
    <row r="626" spans="1:3">
      <c r="A626">
        <v>624</v>
      </c>
      <c r="B626" s="13">
        <v>9.2620000000000005</v>
      </c>
      <c r="C626" s="13">
        <v>1</v>
      </c>
    </row>
    <row r="627" spans="1:3">
      <c r="A627">
        <v>625</v>
      </c>
      <c r="B627" s="13">
        <v>9.7530000000000001</v>
      </c>
      <c r="C627" s="13">
        <v>1</v>
      </c>
    </row>
    <row r="628" spans="1:3">
      <c r="A628">
        <v>626</v>
      </c>
      <c r="B628" s="13">
        <v>10.201000000000001</v>
      </c>
      <c r="C628" s="13">
        <v>1</v>
      </c>
    </row>
    <row r="629" spans="1:3">
      <c r="A629">
        <v>627</v>
      </c>
      <c r="B629" s="13">
        <v>10.608000000000001</v>
      </c>
      <c r="C629" s="13">
        <v>1</v>
      </c>
    </row>
    <row r="630" spans="1:3">
      <c r="A630">
        <v>628</v>
      </c>
      <c r="B630" s="13">
        <v>10.972</v>
      </c>
      <c r="C630" s="13">
        <v>1</v>
      </c>
    </row>
    <row r="631" spans="1:3">
      <c r="A631">
        <v>629</v>
      </c>
      <c r="B631" s="13">
        <v>11.287000000000001</v>
      </c>
      <c r="C631" s="13">
        <v>1</v>
      </c>
    </row>
    <row r="632" spans="1:3">
      <c r="A632">
        <v>630</v>
      </c>
      <c r="B632" s="13">
        <v>11.555</v>
      </c>
      <c r="C632" s="13">
        <v>1</v>
      </c>
    </row>
    <row r="633" spans="1:3">
      <c r="A633">
        <v>631</v>
      </c>
      <c r="B633" s="13">
        <v>11.775</v>
      </c>
      <c r="C633" s="13">
        <v>1</v>
      </c>
    </row>
    <row r="634" spans="1:3">
      <c r="A634">
        <v>632</v>
      </c>
      <c r="B634" s="13">
        <v>11.946</v>
      </c>
      <c r="C634" s="13">
        <v>1</v>
      </c>
    </row>
    <row r="635" spans="1:3">
      <c r="A635">
        <v>633</v>
      </c>
      <c r="B635" s="13">
        <v>12.064</v>
      </c>
      <c r="C635" s="13">
        <v>1</v>
      </c>
    </row>
    <row r="636" spans="1:3">
      <c r="A636">
        <v>634</v>
      </c>
      <c r="B636" s="13">
        <v>12.137</v>
      </c>
      <c r="C636" s="13">
        <v>1</v>
      </c>
    </row>
    <row r="637" spans="1:3">
      <c r="A637">
        <v>635</v>
      </c>
      <c r="B637" s="13">
        <v>12.148999999999999</v>
      </c>
      <c r="C637" s="13">
        <v>1</v>
      </c>
    </row>
    <row r="638" spans="1:3">
      <c r="A638">
        <v>636</v>
      </c>
      <c r="B638" s="13">
        <v>12.114000000000001</v>
      </c>
      <c r="C638" s="13">
        <v>1</v>
      </c>
    </row>
    <row r="639" spans="1:3">
      <c r="A639">
        <v>637</v>
      </c>
      <c r="B639" s="13">
        <v>12.058999999999999</v>
      </c>
      <c r="C639" s="13">
        <v>1</v>
      </c>
    </row>
    <row r="640" spans="1:3">
      <c r="A640">
        <v>638</v>
      </c>
      <c r="B640" s="13">
        <v>11.891999999999999</v>
      </c>
      <c r="C640" s="13">
        <v>1</v>
      </c>
    </row>
    <row r="641" spans="1:3">
      <c r="A641">
        <v>639</v>
      </c>
      <c r="B641" s="13">
        <v>11.706</v>
      </c>
      <c r="C641" s="13">
        <v>1</v>
      </c>
    </row>
    <row r="642" spans="1:3">
      <c r="A642">
        <v>640</v>
      </c>
      <c r="B642" s="13">
        <v>11.468999999999999</v>
      </c>
      <c r="C642" s="13">
        <v>1</v>
      </c>
    </row>
    <row r="643" spans="1:3">
      <c r="A643">
        <v>641</v>
      </c>
      <c r="B643" s="13">
        <v>11.186999999999999</v>
      </c>
      <c r="C643" s="13">
        <v>1</v>
      </c>
    </row>
    <row r="644" spans="1:3">
      <c r="A644">
        <v>642</v>
      </c>
      <c r="B644" s="13">
        <v>0</v>
      </c>
      <c r="C644" s="13">
        <v>0</v>
      </c>
    </row>
    <row r="645" spans="1:3">
      <c r="A645">
        <v>643</v>
      </c>
      <c r="B645" s="13">
        <v>0</v>
      </c>
      <c r="C645" s="13">
        <v>0</v>
      </c>
    </row>
    <row r="646" spans="1:3">
      <c r="A646">
        <v>644</v>
      </c>
      <c r="B646" s="13">
        <v>0</v>
      </c>
      <c r="C646" s="13">
        <v>0</v>
      </c>
    </row>
    <row r="647" spans="1:3">
      <c r="A647">
        <v>645</v>
      </c>
      <c r="B647" s="13">
        <v>0</v>
      </c>
      <c r="C647" s="13">
        <v>0</v>
      </c>
    </row>
    <row r="648" spans="1:3">
      <c r="A648">
        <v>646</v>
      </c>
      <c r="B648" s="13">
        <v>0</v>
      </c>
      <c r="C648" s="13">
        <v>0</v>
      </c>
    </row>
    <row r="649" spans="1:3">
      <c r="A649">
        <v>647</v>
      </c>
      <c r="B649" s="13">
        <v>0</v>
      </c>
      <c r="C649" s="13">
        <v>0</v>
      </c>
    </row>
    <row r="650" spans="1:3">
      <c r="A650">
        <v>648</v>
      </c>
      <c r="B650" s="13">
        <v>0</v>
      </c>
      <c r="C650" s="13">
        <v>0</v>
      </c>
    </row>
    <row r="651" spans="1:3">
      <c r="A651">
        <v>649</v>
      </c>
      <c r="B651" s="13">
        <v>0</v>
      </c>
      <c r="C651" s="13">
        <v>0</v>
      </c>
    </row>
    <row r="652" spans="1:3">
      <c r="A652">
        <v>650</v>
      </c>
      <c r="B652" s="13">
        <v>0</v>
      </c>
      <c r="C652" s="13">
        <v>0</v>
      </c>
    </row>
    <row r="653" spans="1:3">
      <c r="A653">
        <v>651</v>
      </c>
      <c r="B653" s="13">
        <v>0</v>
      </c>
      <c r="C653" s="13">
        <v>0</v>
      </c>
    </row>
    <row r="654" spans="1:3">
      <c r="A654">
        <v>652</v>
      </c>
      <c r="B654" s="13">
        <v>0</v>
      </c>
      <c r="C654" s="13">
        <v>0</v>
      </c>
    </row>
    <row r="655" spans="1:3">
      <c r="A655">
        <v>653</v>
      </c>
      <c r="B655" s="13">
        <v>0</v>
      </c>
      <c r="C655" s="13">
        <v>0</v>
      </c>
    </row>
    <row r="656" spans="1:3">
      <c r="A656">
        <v>654</v>
      </c>
      <c r="B656" s="13">
        <v>0</v>
      </c>
      <c r="C656" s="13">
        <v>0</v>
      </c>
    </row>
    <row r="657" spans="1:3">
      <c r="A657">
        <v>655</v>
      </c>
      <c r="B657" s="13">
        <v>0</v>
      </c>
      <c r="C657" s="13">
        <v>0</v>
      </c>
    </row>
    <row r="658" spans="1:3">
      <c r="A658">
        <v>656</v>
      </c>
      <c r="B658" s="13">
        <v>0</v>
      </c>
      <c r="C658" s="13">
        <v>0</v>
      </c>
    </row>
    <row r="659" spans="1:3">
      <c r="A659">
        <v>657</v>
      </c>
      <c r="B659" s="13">
        <v>0</v>
      </c>
      <c r="C659" s="13">
        <v>0</v>
      </c>
    </row>
    <row r="660" spans="1:3">
      <c r="A660">
        <v>658</v>
      </c>
      <c r="B660" s="13">
        <v>0</v>
      </c>
      <c r="C660" s="13">
        <v>0</v>
      </c>
    </row>
    <row r="661" spans="1:3">
      <c r="A661">
        <v>659</v>
      </c>
      <c r="B661" s="13">
        <v>0</v>
      </c>
      <c r="C661" s="13">
        <v>0</v>
      </c>
    </row>
    <row r="662" spans="1:3">
      <c r="A662">
        <v>660</v>
      </c>
      <c r="B662" s="13">
        <v>0</v>
      </c>
      <c r="C662" s="13">
        <v>0</v>
      </c>
    </row>
    <row r="663" spans="1:3">
      <c r="A663">
        <v>661</v>
      </c>
      <c r="B663" s="13">
        <v>0</v>
      </c>
      <c r="C663" s="13">
        <v>0</v>
      </c>
    </row>
    <row r="664" spans="1:3">
      <c r="A664">
        <v>662</v>
      </c>
      <c r="B664" s="13">
        <v>0</v>
      </c>
      <c r="C664" s="13">
        <v>0</v>
      </c>
    </row>
    <row r="665" spans="1:3">
      <c r="A665">
        <v>663</v>
      </c>
      <c r="B665" s="13">
        <v>0</v>
      </c>
      <c r="C665" s="13">
        <v>0</v>
      </c>
    </row>
    <row r="666" spans="1:3">
      <c r="A666">
        <v>664</v>
      </c>
      <c r="B666" s="13">
        <v>0</v>
      </c>
      <c r="C666" s="13">
        <v>0</v>
      </c>
    </row>
    <row r="667" spans="1:3">
      <c r="A667">
        <v>665</v>
      </c>
      <c r="B667" s="13">
        <v>0</v>
      </c>
      <c r="C667" s="13">
        <v>0</v>
      </c>
    </row>
    <row r="668" spans="1:3">
      <c r="A668">
        <v>666</v>
      </c>
      <c r="B668" s="13">
        <v>0</v>
      </c>
      <c r="C668" s="13">
        <v>0</v>
      </c>
    </row>
    <row r="669" spans="1:3">
      <c r="A669">
        <v>667</v>
      </c>
      <c r="B669" s="13">
        <v>0</v>
      </c>
      <c r="C669" s="13">
        <v>0</v>
      </c>
    </row>
    <row r="670" spans="1:3">
      <c r="A670">
        <v>668</v>
      </c>
      <c r="B670" s="13">
        <v>0</v>
      </c>
      <c r="C670" s="13">
        <v>0</v>
      </c>
    </row>
    <row r="671" spans="1:3">
      <c r="A671">
        <v>669</v>
      </c>
      <c r="B671" s="13">
        <v>0</v>
      </c>
      <c r="C671" s="13">
        <v>0</v>
      </c>
    </row>
    <row r="672" spans="1:3">
      <c r="A672">
        <v>670</v>
      </c>
      <c r="B672" s="13">
        <v>0</v>
      </c>
      <c r="C672" s="13">
        <v>0</v>
      </c>
    </row>
    <row r="673" spans="1:3">
      <c r="A673">
        <v>671</v>
      </c>
      <c r="B673" s="13">
        <v>0</v>
      </c>
      <c r="C673" s="13">
        <v>0</v>
      </c>
    </row>
    <row r="674" spans="1:3">
      <c r="A674">
        <v>672</v>
      </c>
      <c r="B674" s="13">
        <v>0</v>
      </c>
      <c r="C674" s="13">
        <v>0</v>
      </c>
    </row>
    <row r="675" spans="1:3">
      <c r="A675">
        <v>673</v>
      </c>
      <c r="B675" s="13">
        <v>0</v>
      </c>
      <c r="C675" s="13">
        <v>0</v>
      </c>
    </row>
    <row r="676" spans="1:3">
      <c r="A676">
        <v>674</v>
      </c>
      <c r="B676" s="13">
        <v>0</v>
      </c>
      <c r="C676" s="13">
        <v>0</v>
      </c>
    </row>
    <row r="677" spans="1:3">
      <c r="A677">
        <v>675</v>
      </c>
      <c r="B677" s="13">
        <v>0</v>
      </c>
      <c r="C677" s="13">
        <v>0</v>
      </c>
    </row>
    <row r="678" spans="1:3">
      <c r="A678">
        <v>676</v>
      </c>
      <c r="B678" s="13">
        <v>0</v>
      </c>
      <c r="C678" s="13">
        <v>0</v>
      </c>
    </row>
    <row r="679" spans="1:3">
      <c r="A679">
        <v>677</v>
      </c>
      <c r="B679" s="13">
        <v>8.2119999999999997</v>
      </c>
      <c r="C679" s="13">
        <v>1</v>
      </c>
    </row>
    <row r="680" spans="1:3">
      <c r="A680">
        <v>678</v>
      </c>
      <c r="B680" s="13">
        <v>8.4309999999999992</v>
      </c>
      <c r="C680" s="13">
        <v>1</v>
      </c>
    </row>
    <row r="681" spans="1:3">
      <c r="A681">
        <v>679</v>
      </c>
      <c r="B681" s="13">
        <v>8.6170000000000009</v>
      </c>
      <c r="C681" s="13">
        <v>1</v>
      </c>
    </row>
    <row r="682" spans="1:3">
      <c r="A682">
        <v>680</v>
      </c>
      <c r="B682" s="13">
        <v>8.7669999999999995</v>
      </c>
      <c r="C682" s="13">
        <v>1</v>
      </c>
    </row>
    <row r="683" spans="1:3">
      <c r="A683">
        <v>681</v>
      </c>
      <c r="B683" s="13">
        <v>8.8819999999999997</v>
      </c>
      <c r="C683" s="13">
        <v>1</v>
      </c>
    </row>
    <row r="684" spans="1:3">
      <c r="A684">
        <v>682</v>
      </c>
      <c r="B684" s="13">
        <v>8.9600000000000009</v>
      </c>
      <c r="C684" s="13">
        <v>1</v>
      </c>
    </row>
    <row r="685" spans="1:3">
      <c r="A685">
        <v>683</v>
      </c>
      <c r="B685" s="13">
        <v>9.0030000000000001</v>
      </c>
      <c r="C685" s="13">
        <v>1</v>
      </c>
    </row>
    <row r="686" spans="1:3">
      <c r="A686">
        <v>684</v>
      </c>
      <c r="B686" s="13">
        <v>9.0039999999999996</v>
      </c>
      <c r="C686" s="13">
        <v>1</v>
      </c>
    </row>
    <row r="687" spans="1:3">
      <c r="A687">
        <v>685</v>
      </c>
      <c r="B687" s="13">
        <v>8.9719999999999995</v>
      </c>
      <c r="C687" s="13">
        <v>1</v>
      </c>
    </row>
    <row r="688" spans="1:3">
      <c r="A688">
        <v>686</v>
      </c>
      <c r="B688" s="13">
        <v>8.9</v>
      </c>
      <c r="C688" s="13">
        <v>1</v>
      </c>
    </row>
    <row r="689" spans="1:3">
      <c r="A689">
        <v>687</v>
      </c>
      <c r="B689" s="13">
        <v>8.7910000000000004</v>
      </c>
      <c r="C689" s="13">
        <v>1</v>
      </c>
    </row>
    <row r="690" spans="1:3">
      <c r="A690">
        <v>688</v>
      </c>
      <c r="B690" s="13">
        <v>8.6449999999999996</v>
      </c>
      <c r="C690" s="13">
        <v>1</v>
      </c>
    </row>
    <row r="691" spans="1:3">
      <c r="A691">
        <v>689</v>
      </c>
      <c r="B691" s="13">
        <v>8.4640000000000004</v>
      </c>
      <c r="C691" s="13">
        <v>1</v>
      </c>
    </row>
    <row r="692" spans="1:3">
      <c r="A692">
        <v>690</v>
      </c>
      <c r="B692" s="13">
        <v>8.2479999999999993</v>
      </c>
      <c r="C692" s="13">
        <v>1</v>
      </c>
    </row>
    <row r="693" spans="1:3">
      <c r="A693">
        <v>691</v>
      </c>
      <c r="B693" s="13">
        <v>7.9960000000000004</v>
      </c>
      <c r="C693" s="13">
        <v>1</v>
      </c>
    </row>
    <row r="694" spans="1:3">
      <c r="A694">
        <v>692</v>
      </c>
      <c r="B694" s="13">
        <v>7.7110000000000003</v>
      </c>
      <c r="C694" s="13">
        <v>1</v>
      </c>
    </row>
    <row r="695" spans="1:3">
      <c r="A695">
        <v>693</v>
      </c>
      <c r="B695" s="13">
        <v>7.39</v>
      </c>
      <c r="C695" s="13">
        <v>1</v>
      </c>
    </row>
    <row r="696" spans="1:3">
      <c r="A696">
        <v>694</v>
      </c>
      <c r="B696" s="13">
        <v>7.0419999999999998</v>
      </c>
      <c r="C696" s="13">
        <v>1</v>
      </c>
    </row>
    <row r="697" spans="1:3">
      <c r="A697">
        <v>695</v>
      </c>
      <c r="B697" s="13">
        <v>6.6619999999999999</v>
      </c>
      <c r="C697" s="13">
        <v>1</v>
      </c>
    </row>
    <row r="698" spans="1:3">
      <c r="A698">
        <v>696</v>
      </c>
      <c r="B698" s="13">
        <v>6.2539999999999996</v>
      </c>
      <c r="C698" s="13">
        <v>1</v>
      </c>
    </row>
    <row r="699" spans="1:3">
      <c r="A699">
        <v>697</v>
      </c>
      <c r="B699" s="13">
        <v>5.819</v>
      </c>
      <c r="C699" s="13">
        <v>1</v>
      </c>
    </row>
    <row r="700" spans="1:3">
      <c r="A700">
        <v>698</v>
      </c>
      <c r="B700" s="13">
        <v>5.3650000000000002</v>
      </c>
      <c r="C700" s="13">
        <v>1</v>
      </c>
    </row>
    <row r="701" spans="1:3">
      <c r="A701">
        <v>699</v>
      </c>
      <c r="B701" s="13">
        <v>4.8849999999999998</v>
      </c>
      <c r="C701" s="13">
        <v>1</v>
      </c>
    </row>
    <row r="702" spans="1:3">
      <c r="A702">
        <v>700</v>
      </c>
      <c r="B702" s="13">
        <v>4.3840000000000003</v>
      </c>
      <c r="C702" s="13">
        <v>1</v>
      </c>
    </row>
    <row r="703" spans="1:3">
      <c r="A703">
        <v>701</v>
      </c>
      <c r="B703" s="13">
        <v>3.8620000000000001</v>
      </c>
      <c r="C703" s="13">
        <v>1</v>
      </c>
    </row>
    <row r="704" spans="1:3">
      <c r="A704">
        <v>702</v>
      </c>
      <c r="B704" s="13">
        <v>3.3279999999999998</v>
      </c>
      <c r="C704" s="13">
        <v>1</v>
      </c>
    </row>
    <row r="705" spans="1:3">
      <c r="A705">
        <v>703</v>
      </c>
      <c r="B705" s="13">
        <v>2.7789999999999999</v>
      </c>
      <c r="C705" s="13">
        <v>1</v>
      </c>
    </row>
    <row r="706" spans="1:3">
      <c r="A706">
        <v>704</v>
      </c>
      <c r="B706" s="13">
        <v>2.2210000000000001</v>
      </c>
      <c r="C706" s="13">
        <v>1</v>
      </c>
    </row>
    <row r="707" spans="1:3">
      <c r="A707">
        <v>705</v>
      </c>
      <c r="B707" s="13">
        <v>1.6539999999999999</v>
      </c>
      <c r="C707" s="13">
        <v>1</v>
      </c>
    </row>
    <row r="708" spans="1:3">
      <c r="A708">
        <v>706</v>
      </c>
      <c r="B708" s="13">
        <v>1.083</v>
      </c>
      <c r="C708" s="13">
        <v>1</v>
      </c>
    </row>
    <row r="709" spans="1:3">
      <c r="A709">
        <v>707</v>
      </c>
      <c r="B709" s="13">
        <v>0.86699999999999999</v>
      </c>
      <c r="C709" s="13">
        <v>1</v>
      </c>
    </row>
    <row r="710" spans="1:3">
      <c r="A710">
        <v>708</v>
      </c>
      <c r="B710" s="13">
        <v>0.82</v>
      </c>
      <c r="C710" s="13">
        <v>1</v>
      </c>
    </row>
    <row r="711" spans="1:3">
      <c r="A711">
        <v>709</v>
      </c>
      <c r="B711" s="13">
        <v>1.212</v>
      </c>
      <c r="C711" s="13">
        <v>1</v>
      </c>
    </row>
    <row r="712" spans="1:3">
      <c r="A712">
        <v>710</v>
      </c>
      <c r="B712" s="13">
        <v>1.992</v>
      </c>
      <c r="C712" s="13">
        <v>1</v>
      </c>
    </row>
    <row r="713" spans="1:3">
      <c r="A713">
        <v>711</v>
      </c>
      <c r="B713" s="13">
        <v>2.7650000000000001</v>
      </c>
      <c r="C713" s="13">
        <v>1</v>
      </c>
    </row>
    <row r="714" spans="1:3">
      <c r="A714">
        <v>712</v>
      </c>
      <c r="B714" s="13">
        <v>3.5270000000000001</v>
      </c>
      <c r="C714" s="13">
        <v>1</v>
      </c>
    </row>
    <row r="715" spans="1:3">
      <c r="A715">
        <v>713</v>
      </c>
      <c r="B715" s="13">
        <v>4.2729999999999997</v>
      </c>
      <c r="C715" s="13">
        <v>1</v>
      </c>
    </row>
    <row r="716" spans="1:3">
      <c r="A716">
        <v>714</v>
      </c>
      <c r="B716" s="13">
        <v>5.0010000000000003</v>
      </c>
      <c r="C716" s="13">
        <v>1</v>
      </c>
    </row>
    <row r="717" spans="1:3">
      <c r="A717">
        <v>715</v>
      </c>
      <c r="B717" s="13">
        <v>5.7089999999999996</v>
      </c>
      <c r="C717" s="13">
        <v>1</v>
      </c>
    </row>
    <row r="718" spans="1:3">
      <c r="A718">
        <v>716</v>
      </c>
      <c r="B718" s="13">
        <v>6.3940000000000001</v>
      </c>
      <c r="C718" s="13">
        <v>1</v>
      </c>
    </row>
    <row r="719" spans="1:3">
      <c r="A719">
        <v>717</v>
      </c>
      <c r="B719" s="13">
        <v>7.0490000000000004</v>
      </c>
      <c r="C719" s="13">
        <v>1</v>
      </c>
    </row>
    <row r="720" spans="1:3">
      <c r="A720">
        <v>718</v>
      </c>
      <c r="B720" s="13">
        <v>7.6760000000000002</v>
      </c>
      <c r="C720" s="13">
        <v>1</v>
      </c>
    </row>
    <row r="721" spans="1:3">
      <c r="A721">
        <v>719</v>
      </c>
      <c r="B721" s="13">
        <v>8.2729999999999997</v>
      </c>
      <c r="C721" s="13">
        <v>1</v>
      </c>
    </row>
    <row r="722" spans="1:3">
      <c r="A722">
        <v>720</v>
      </c>
      <c r="B722" s="13">
        <v>8.8339999999999996</v>
      </c>
      <c r="C722" s="13">
        <v>1</v>
      </c>
    </row>
    <row r="723" spans="1:3">
      <c r="A723">
        <v>721</v>
      </c>
      <c r="B723" s="13">
        <v>9.3550000000000004</v>
      </c>
      <c r="C723" s="13">
        <v>1</v>
      </c>
    </row>
    <row r="724" spans="1:3">
      <c r="A724">
        <v>722</v>
      </c>
      <c r="B724" s="13">
        <v>9.8409999999999993</v>
      </c>
      <c r="C724" s="13">
        <v>1</v>
      </c>
    </row>
    <row r="725" spans="1:3">
      <c r="A725">
        <v>723</v>
      </c>
      <c r="B725" s="13">
        <v>10.285</v>
      </c>
      <c r="C725" s="13">
        <v>1</v>
      </c>
    </row>
    <row r="726" spans="1:3">
      <c r="A726">
        <v>724</v>
      </c>
      <c r="B726" s="13">
        <v>10.682</v>
      </c>
      <c r="C726" s="13">
        <v>1</v>
      </c>
    </row>
    <row r="727" spans="1:3">
      <c r="A727">
        <v>725</v>
      </c>
      <c r="B727" s="13">
        <v>11.037000000000001</v>
      </c>
      <c r="C727" s="13">
        <v>1</v>
      </c>
    </row>
    <row r="728" spans="1:3">
      <c r="A728">
        <v>726</v>
      </c>
      <c r="B728" s="13">
        <v>11.343999999999999</v>
      </c>
      <c r="C728" s="13">
        <v>1</v>
      </c>
    </row>
    <row r="729" spans="1:3">
      <c r="A729">
        <v>727</v>
      </c>
      <c r="B729" s="13">
        <v>11.602</v>
      </c>
      <c r="C729" s="13">
        <v>1</v>
      </c>
    </row>
    <row r="730" spans="1:3">
      <c r="A730">
        <v>728</v>
      </c>
      <c r="B730" s="13">
        <v>11.813000000000001</v>
      </c>
      <c r="C730" s="13">
        <v>1</v>
      </c>
    </row>
    <row r="731" spans="1:3">
      <c r="A731">
        <v>729</v>
      </c>
      <c r="B731" s="13">
        <v>11.972</v>
      </c>
      <c r="C731" s="13">
        <v>1</v>
      </c>
    </row>
    <row r="732" spans="1:3">
      <c r="A732">
        <v>730</v>
      </c>
      <c r="B732" s="13">
        <v>12.069000000000001</v>
      </c>
      <c r="C732" s="13">
        <v>1</v>
      </c>
    </row>
    <row r="733" spans="1:3">
      <c r="A733">
        <v>731</v>
      </c>
      <c r="B733" s="13">
        <v>12.137</v>
      </c>
      <c r="C733" s="13">
        <v>1</v>
      </c>
    </row>
    <row r="734" spans="1:3">
      <c r="A734">
        <v>732</v>
      </c>
      <c r="B734" s="13">
        <v>12.147</v>
      </c>
      <c r="C734" s="13">
        <v>1</v>
      </c>
    </row>
    <row r="735" spans="1:3">
      <c r="A735">
        <v>733</v>
      </c>
      <c r="B735" s="13">
        <v>12.1</v>
      </c>
      <c r="C735" s="13">
        <v>1</v>
      </c>
    </row>
    <row r="736" spans="1:3">
      <c r="A736">
        <v>734</v>
      </c>
      <c r="B736" s="13">
        <v>12.007</v>
      </c>
      <c r="C736" s="13">
        <v>1</v>
      </c>
    </row>
    <row r="737" spans="1:3">
      <c r="A737">
        <v>735</v>
      </c>
      <c r="B737" s="13">
        <v>11.858000000000001</v>
      </c>
      <c r="C737" s="13">
        <v>1</v>
      </c>
    </row>
    <row r="738" spans="1:3">
      <c r="A738">
        <v>736</v>
      </c>
      <c r="B738" s="13">
        <v>11.664999999999999</v>
      </c>
      <c r="C738" s="13">
        <v>1</v>
      </c>
    </row>
    <row r="739" spans="1:3">
      <c r="A739">
        <v>737</v>
      </c>
      <c r="B739" s="13">
        <v>11.42</v>
      </c>
      <c r="C739" s="13">
        <v>1</v>
      </c>
    </row>
    <row r="740" spans="1:3">
      <c r="A740">
        <v>738</v>
      </c>
      <c r="B740" s="13">
        <v>11.125999999999999</v>
      </c>
      <c r="C740" s="13">
        <v>1</v>
      </c>
    </row>
    <row r="741" spans="1:3">
      <c r="A741">
        <v>739</v>
      </c>
      <c r="B741" s="13">
        <v>0</v>
      </c>
      <c r="C741" s="13">
        <v>0</v>
      </c>
    </row>
    <row r="742" spans="1:3">
      <c r="A742">
        <v>740</v>
      </c>
      <c r="B742" s="13">
        <v>0</v>
      </c>
      <c r="C742" s="13">
        <v>0</v>
      </c>
    </row>
    <row r="743" spans="1:3">
      <c r="A743">
        <v>741</v>
      </c>
      <c r="B743" s="13">
        <v>0</v>
      </c>
      <c r="C743" s="13">
        <v>0</v>
      </c>
    </row>
    <row r="744" spans="1:3">
      <c r="A744">
        <v>742</v>
      </c>
      <c r="B744" s="13">
        <v>0</v>
      </c>
      <c r="C744" s="13">
        <v>0</v>
      </c>
    </row>
    <row r="745" spans="1:3">
      <c r="A745">
        <v>743</v>
      </c>
      <c r="B745" s="13">
        <v>0</v>
      </c>
      <c r="C745" s="13">
        <v>0</v>
      </c>
    </row>
    <row r="746" spans="1:3">
      <c r="A746">
        <v>744</v>
      </c>
      <c r="B746" s="13">
        <v>0</v>
      </c>
      <c r="C746" s="13">
        <v>0</v>
      </c>
    </row>
    <row r="747" spans="1:3">
      <c r="A747">
        <v>745</v>
      </c>
      <c r="B747" s="13">
        <v>0</v>
      </c>
      <c r="C747" s="13">
        <v>0</v>
      </c>
    </row>
    <row r="748" spans="1:3">
      <c r="A748">
        <v>746</v>
      </c>
      <c r="B748" s="13">
        <v>0</v>
      </c>
      <c r="C748" s="13">
        <v>0</v>
      </c>
    </row>
    <row r="749" spans="1:3">
      <c r="A749">
        <v>747</v>
      </c>
      <c r="B749" s="13">
        <v>0</v>
      </c>
      <c r="C749" s="13">
        <v>0</v>
      </c>
    </row>
    <row r="750" spans="1:3">
      <c r="A750">
        <v>748</v>
      </c>
      <c r="B750" s="13">
        <v>0</v>
      </c>
      <c r="C750" s="13">
        <v>0</v>
      </c>
    </row>
    <row r="751" spans="1:3">
      <c r="A751">
        <v>749</v>
      </c>
      <c r="B751" s="13">
        <v>0</v>
      </c>
      <c r="C751" s="13">
        <v>0</v>
      </c>
    </row>
    <row r="752" spans="1:3">
      <c r="A752">
        <v>750</v>
      </c>
      <c r="B752" s="13">
        <v>0</v>
      </c>
      <c r="C752" s="13">
        <v>0</v>
      </c>
    </row>
    <row r="753" spans="1:3">
      <c r="A753">
        <v>751</v>
      </c>
      <c r="B753" s="13">
        <v>0</v>
      </c>
      <c r="C753" s="13">
        <v>0</v>
      </c>
    </row>
    <row r="754" spans="1:3">
      <c r="A754">
        <v>752</v>
      </c>
      <c r="B754" s="13">
        <v>0</v>
      </c>
      <c r="C754" s="13">
        <v>0</v>
      </c>
    </row>
    <row r="755" spans="1:3">
      <c r="A755">
        <v>753</v>
      </c>
      <c r="B755" s="13">
        <v>0</v>
      </c>
      <c r="C755" s="13">
        <v>0</v>
      </c>
    </row>
    <row r="756" spans="1:3">
      <c r="A756">
        <v>754</v>
      </c>
      <c r="B756" s="13">
        <v>0</v>
      </c>
      <c r="C756" s="13">
        <v>0</v>
      </c>
    </row>
    <row r="757" spans="1:3">
      <c r="A757">
        <v>755</v>
      </c>
      <c r="B757" s="13">
        <v>0</v>
      </c>
      <c r="C757" s="13">
        <v>0</v>
      </c>
    </row>
    <row r="758" spans="1:3">
      <c r="A758">
        <v>756</v>
      </c>
      <c r="B758" s="13">
        <v>0</v>
      </c>
      <c r="C758" s="13">
        <v>0</v>
      </c>
    </row>
    <row r="759" spans="1:3">
      <c r="A759">
        <v>757</v>
      </c>
      <c r="B759" s="13">
        <v>0</v>
      </c>
      <c r="C759" s="13">
        <v>0</v>
      </c>
    </row>
    <row r="760" spans="1:3">
      <c r="A760">
        <v>758</v>
      </c>
      <c r="B760" s="13">
        <v>0</v>
      </c>
      <c r="C760" s="13">
        <v>0</v>
      </c>
    </row>
    <row r="761" spans="1:3">
      <c r="A761">
        <v>759</v>
      </c>
      <c r="B761" s="13">
        <v>0</v>
      </c>
      <c r="C761" s="13">
        <v>0</v>
      </c>
    </row>
    <row r="762" spans="1:3">
      <c r="A762">
        <v>760</v>
      </c>
      <c r="B762" s="13">
        <v>0</v>
      </c>
      <c r="C762" s="13">
        <v>0</v>
      </c>
    </row>
    <row r="763" spans="1:3">
      <c r="A763">
        <v>761</v>
      </c>
      <c r="B763" s="13">
        <v>0</v>
      </c>
      <c r="C763" s="13">
        <v>0</v>
      </c>
    </row>
    <row r="764" spans="1:3">
      <c r="A764">
        <v>762</v>
      </c>
      <c r="B764" s="13">
        <v>0</v>
      </c>
      <c r="C764" s="13">
        <v>0</v>
      </c>
    </row>
    <row r="765" spans="1:3">
      <c r="A765">
        <v>763</v>
      </c>
      <c r="B765" s="13">
        <v>0</v>
      </c>
      <c r="C765" s="13">
        <v>0</v>
      </c>
    </row>
    <row r="766" spans="1:3">
      <c r="A766">
        <v>764</v>
      </c>
      <c r="B766" s="13">
        <v>0</v>
      </c>
      <c r="C766" s="13">
        <v>0</v>
      </c>
    </row>
    <row r="767" spans="1:3">
      <c r="A767">
        <v>765</v>
      </c>
      <c r="B767" s="13">
        <v>0</v>
      </c>
      <c r="C767" s="13">
        <v>0</v>
      </c>
    </row>
    <row r="768" spans="1:3">
      <c r="A768">
        <v>766</v>
      </c>
      <c r="B768" s="13">
        <v>0</v>
      </c>
      <c r="C768" s="13">
        <v>0</v>
      </c>
    </row>
    <row r="769" spans="1:3">
      <c r="A769">
        <v>767</v>
      </c>
      <c r="B769" s="13">
        <v>0</v>
      </c>
      <c r="C769" s="13">
        <v>0</v>
      </c>
    </row>
    <row r="770" spans="1:3">
      <c r="A770">
        <v>768</v>
      </c>
      <c r="B770" s="13">
        <v>0</v>
      </c>
      <c r="C770" s="13">
        <v>0</v>
      </c>
    </row>
    <row r="771" spans="1:3">
      <c r="A771">
        <v>769</v>
      </c>
      <c r="B771" s="13">
        <v>0</v>
      </c>
      <c r="C771" s="13">
        <v>0</v>
      </c>
    </row>
    <row r="772" spans="1:3">
      <c r="A772">
        <v>770</v>
      </c>
      <c r="B772" s="13">
        <v>0</v>
      </c>
      <c r="C772" s="13">
        <v>0</v>
      </c>
    </row>
    <row r="773" spans="1:3">
      <c r="A773">
        <v>771</v>
      </c>
      <c r="B773" s="13">
        <v>0</v>
      </c>
      <c r="C773" s="13">
        <v>0</v>
      </c>
    </row>
    <row r="774" spans="1:3">
      <c r="A774">
        <v>772</v>
      </c>
      <c r="B774" s="13">
        <v>0</v>
      </c>
      <c r="C774" s="13">
        <v>0</v>
      </c>
    </row>
    <row r="775" spans="1:3">
      <c r="A775">
        <v>773</v>
      </c>
      <c r="B775" s="13">
        <v>0</v>
      </c>
      <c r="C775" s="13">
        <v>0</v>
      </c>
    </row>
    <row r="776" spans="1:3">
      <c r="A776">
        <v>774</v>
      </c>
      <c r="B776" s="13">
        <v>8.2579999999999991</v>
      </c>
      <c r="C776" s="13">
        <v>1</v>
      </c>
    </row>
    <row r="777" spans="1:3">
      <c r="A777">
        <v>775</v>
      </c>
      <c r="B777" s="13">
        <v>8.4740000000000002</v>
      </c>
      <c r="C777" s="13">
        <v>1</v>
      </c>
    </row>
    <row r="778" spans="1:3">
      <c r="A778">
        <v>776</v>
      </c>
      <c r="B778" s="13">
        <v>8.6489999999999991</v>
      </c>
      <c r="C778" s="13">
        <v>1</v>
      </c>
    </row>
    <row r="779" spans="1:3">
      <c r="A779">
        <v>777</v>
      </c>
      <c r="B779" s="13">
        <v>8.7910000000000004</v>
      </c>
      <c r="C779" s="13">
        <v>1</v>
      </c>
    </row>
    <row r="780" spans="1:3">
      <c r="A780">
        <v>778</v>
      </c>
      <c r="B780" s="13">
        <v>8.9</v>
      </c>
      <c r="C780" s="13">
        <v>1</v>
      </c>
    </row>
    <row r="781" spans="1:3">
      <c r="A781">
        <v>779</v>
      </c>
      <c r="B781" s="13">
        <v>8.9710000000000001</v>
      </c>
      <c r="C781" s="13">
        <v>1</v>
      </c>
    </row>
    <row r="782" spans="1:3">
      <c r="A782">
        <v>780</v>
      </c>
      <c r="B782" s="13">
        <v>9.0060000000000002</v>
      </c>
      <c r="C782" s="13">
        <v>1</v>
      </c>
    </row>
    <row r="783" spans="1:3">
      <c r="A783">
        <v>781</v>
      </c>
      <c r="B783" s="13">
        <v>9.0009999999999994</v>
      </c>
      <c r="C783" s="13">
        <v>1</v>
      </c>
    </row>
    <row r="784" spans="1:3">
      <c r="A784">
        <v>782</v>
      </c>
      <c r="B784" s="13">
        <v>8.9629999999999992</v>
      </c>
      <c r="C784" s="13">
        <v>1</v>
      </c>
    </row>
    <row r="785" spans="1:3">
      <c r="A785">
        <v>783</v>
      </c>
      <c r="B785" s="13">
        <v>8.8819999999999997</v>
      </c>
      <c r="C785" s="13">
        <v>1</v>
      </c>
    </row>
    <row r="786" spans="1:3">
      <c r="A786">
        <v>784</v>
      </c>
      <c r="B786" s="13">
        <v>8.7690000000000001</v>
      </c>
      <c r="C786" s="13">
        <v>1</v>
      </c>
    </row>
    <row r="787" spans="1:3">
      <c r="A787">
        <v>785</v>
      </c>
      <c r="B787" s="13">
        <v>8.6140000000000008</v>
      </c>
      <c r="C787" s="13">
        <v>1</v>
      </c>
    </row>
    <row r="788" spans="1:3">
      <c r="A788">
        <v>786</v>
      </c>
      <c r="B788" s="13">
        <v>8.4250000000000007</v>
      </c>
      <c r="C788" s="13">
        <v>1</v>
      </c>
    </row>
    <row r="789" spans="1:3">
      <c r="A789">
        <v>787</v>
      </c>
      <c r="B789" s="13">
        <v>8.2029999999999994</v>
      </c>
      <c r="C789" s="13">
        <v>1</v>
      </c>
    </row>
    <row r="790" spans="1:3">
      <c r="A790">
        <v>788</v>
      </c>
      <c r="B790" s="13">
        <v>7.9450000000000003</v>
      </c>
      <c r="C790" s="13">
        <v>1</v>
      </c>
    </row>
    <row r="791" spans="1:3">
      <c r="A791">
        <v>789</v>
      </c>
      <c r="B791" s="13">
        <v>7.6520000000000001</v>
      </c>
      <c r="C791" s="13">
        <v>1</v>
      </c>
    </row>
    <row r="792" spans="1:3">
      <c r="A792">
        <v>790</v>
      </c>
      <c r="B792" s="13">
        <v>7.3259999999999996</v>
      </c>
      <c r="C792" s="13">
        <v>1</v>
      </c>
    </row>
    <row r="793" spans="1:3">
      <c r="A793">
        <v>791</v>
      </c>
      <c r="B793" s="13">
        <v>6.9729999999999999</v>
      </c>
      <c r="C793" s="13">
        <v>1</v>
      </c>
    </row>
    <row r="794" spans="1:3">
      <c r="A794">
        <v>792</v>
      </c>
      <c r="B794" s="13">
        <v>6.5869999999999997</v>
      </c>
      <c r="C794" s="13">
        <v>1</v>
      </c>
    </row>
    <row r="795" spans="1:3">
      <c r="A795">
        <v>793</v>
      </c>
      <c r="B795" s="13">
        <v>6.173</v>
      </c>
      <c r="C795" s="13">
        <v>1</v>
      </c>
    </row>
    <row r="796" spans="1:3">
      <c r="A796">
        <v>794</v>
      </c>
      <c r="B796" s="13">
        <v>5.7320000000000002</v>
      </c>
      <c r="C796" s="13">
        <v>1</v>
      </c>
    </row>
    <row r="797" spans="1:3">
      <c r="A797">
        <v>795</v>
      </c>
      <c r="B797" s="13">
        <v>5.2670000000000003</v>
      </c>
      <c r="C797" s="13">
        <v>1</v>
      </c>
    </row>
    <row r="798" spans="1:3">
      <c r="A798">
        <v>796</v>
      </c>
      <c r="B798" s="13">
        <v>4.7869999999999999</v>
      </c>
      <c r="C798" s="13">
        <v>1</v>
      </c>
    </row>
    <row r="799" spans="1:3">
      <c r="A799">
        <v>797</v>
      </c>
      <c r="B799" s="13">
        <v>4.2850000000000001</v>
      </c>
      <c r="C799" s="13">
        <v>1</v>
      </c>
    </row>
    <row r="800" spans="1:3">
      <c r="A800">
        <v>798</v>
      </c>
      <c r="B800" s="13">
        <v>3.7610000000000001</v>
      </c>
      <c r="C800" s="13">
        <v>1</v>
      </c>
    </row>
    <row r="801" spans="1:3">
      <c r="A801">
        <v>799</v>
      </c>
      <c r="B801" s="13">
        <v>3.2240000000000002</v>
      </c>
      <c r="C801" s="13">
        <v>1</v>
      </c>
    </row>
    <row r="802" spans="1:3">
      <c r="A802">
        <v>800</v>
      </c>
      <c r="B802" s="13">
        <v>2.6749999999999998</v>
      </c>
      <c r="C802" s="13">
        <v>1</v>
      </c>
    </row>
    <row r="803" spans="1:3">
      <c r="A803">
        <v>801</v>
      </c>
      <c r="B803" s="13">
        <v>2.1139999999999999</v>
      </c>
      <c r="C803" s="13">
        <v>1</v>
      </c>
    </row>
    <row r="804" spans="1:3">
      <c r="A804">
        <v>802</v>
      </c>
      <c r="B804" s="13">
        <v>1.5449999999999999</v>
      </c>
      <c r="C804" s="13">
        <v>1</v>
      </c>
    </row>
    <row r="805" spans="1:3">
      <c r="A805">
        <v>803</v>
      </c>
      <c r="B805" s="13">
        <v>0.97299999999999998</v>
      </c>
      <c r="C805" s="13">
        <v>1</v>
      </c>
    </row>
    <row r="806" spans="1:3">
      <c r="A806">
        <v>804</v>
      </c>
      <c r="B806" s="13">
        <v>0.85799999999999998</v>
      </c>
      <c r="C806" s="13">
        <v>1</v>
      </c>
    </row>
    <row r="807" spans="1:3">
      <c r="A807">
        <v>805</v>
      </c>
      <c r="B807" s="13">
        <v>0.81</v>
      </c>
      <c r="C807" s="13">
        <v>1</v>
      </c>
    </row>
    <row r="808" spans="1:3">
      <c r="A808">
        <v>806</v>
      </c>
      <c r="B808" s="13">
        <v>1.363</v>
      </c>
      <c r="C808" s="13">
        <v>1</v>
      </c>
    </row>
    <row r="809" spans="1:3">
      <c r="A809">
        <v>807</v>
      </c>
      <c r="B809" s="13">
        <v>2.1419999999999999</v>
      </c>
      <c r="C809" s="13">
        <v>1</v>
      </c>
    </row>
    <row r="810" spans="1:3">
      <c r="A810">
        <v>808</v>
      </c>
      <c r="B810" s="13">
        <v>2.9129999999999998</v>
      </c>
      <c r="C810" s="13">
        <v>1</v>
      </c>
    </row>
    <row r="811" spans="1:3">
      <c r="A811">
        <v>809</v>
      </c>
      <c r="B811" s="13">
        <v>3.673</v>
      </c>
      <c r="C811" s="13">
        <v>1</v>
      </c>
    </row>
    <row r="812" spans="1:3">
      <c r="A812">
        <v>810</v>
      </c>
      <c r="B812" s="13">
        <v>4.4139999999999997</v>
      </c>
      <c r="C812" s="13">
        <v>1</v>
      </c>
    </row>
    <row r="813" spans="1:3">
      <c r="A813">
        <v>811</v>
      </c>
      <c r="B813" s="13">
        <v>5.14</v>
      </c>
      <c r="C813" s="13">
        <v>1</v>
      </c>
    </row>
    <row r="814" spans="1:3">
      <c r="A814">
        <v>812</v>
      </c>
      <c r="B814" s="13">
        <v>5.8440000000000003</v>
      </c>
      <c r="C814" s="13">
        <v>1</v>
      </c>
    </row>
    <row r="815" spans="1:3">
      <c r="A815">
        <v>813</v>
      </c>
      <c r="B815" s="13">
        <v>6.524</v>
      </c>
      <c r="C815" s="13">
        <v>1</v>
      </c>
    </row>
    <row r="816" spans="1:3">
      <c r="A816">
        <v>814</v>
      </c>
      <c r="B816" s="13">
        <v>7.1740000000000004</v>
      </c>
      <c r="C816" s="13">
        <v>1</v>
      </c>
    </row>
    <row r="817" spans="1:3">
      <c r="A817">
        <v>815</v>
      </c>
      <c r="B817" s="13">
        <v>7.8</v>
      </c>
      <c r="C817" s="13">
        <v>1</v>
      </c>
    </row>
    <row r="818" spans="1:3">
      <c r="A818">
        <v>816</v>
      </c>
      <c r="B818" s="13">
        <v>8.3870000000000005</v>
      </c>
      <c r="C818" s="13">
        <v>1</v>
      </c>
    </row>
    <row r="819" spans="1:3">
      <c r="A819">
        <v>817</v>
      </c>
      <c r="B819" s="13">
        <v>8.9390000000000001</v>
      </c>
      <c r="C819" s="13">
        <v>1</v>
      </c>
    </row>
    <row r="820" spans="1:3">
      <c r="A820">
        <v>818</v>
      </c>
      <c r="B820" s="13">
        <v>9.4529999999999994</v>
      </c>
      <c r="C820" s="13">
        <v>1</v>
      </c>
    </row>
    <row r="821" spans="1:3">
      <c r="A821">
        <v>819</v>
      </c>
      <c r="B821" s="13">
        <v>9.93</v>
      </c>
      <c r="C821" s="13">
        <v>1</v>
      </c>
    </row>
    <row r="822" spans="1:3">
      <c r="A822">
        <v>820</v>
      </c>
      <c r="B822" s="13">
        <v>10.364000000000001</v>
      </c>
      <c r="C822" s="13">
        <v>1</v>
      </c>
    </row>
    <row r="823" spans="1:3">
      <c r="A823">
        <v>821</v>
      </c>
      <c r="B823" s="13">
        <v>10.754</v>
      </c>
      <c r="C823" s="13">
        <v>1</v>
      </c>
    </row>
    <row r="824" spans="1:3">
      <c r="A824">
        <v>822</v>
      </c>
      <c r="B824" s="13">
        <v>11.1</v>
      </c>
      <c r="C824" s="13">
        <v>1</v>
      </c>
    </row>
    <row r="825" spans="1:3">
      <c r="A825">
        <v>823</v>
      </c>
      <c r="B825" s="13">
        <v>11.397</v>
      </c>
      <c r="C825" s="13">
        <v>1</v>
      </c>
    </row>
    <row r="826" spans="1:3">
      <c r="A826">
        <v>824</v>
      </c>
      <c r="B826" s="13">
        <v>11.645</v>
      </c>
      <c r="C826" s="13">
        <v>1</v>
      </c>
    </row>
    <row r="827" spans="1:3">
      <c r="A827">
        <v>825</v>
      </c>
      <c r="B827" s="13">
        <v>11.848000000000001</v>
      </c>
      <c r="C827" s="13">
        <v>1</v>
      </c>
    </row>
    <row r="828" spans="1:3">
      <c r="A828">
        <v>826</v>
      </c>
      <c r="B828" s="13">
        <v>11.996</v>
      </c>
      <c r="C828" s="13">
        <v>1</v>
      </c>
    </row>
    <row r="829" spans="1:3">
      <c r="A829">
        <v>827</v>
      </c>
      <c r="B829" s="13">
        <v>12.097</v>
      </c>
      <c r="C829" s="13">
        <v>1</v>
      </c>
    </row>
    <row r="830" spans="1:3">
      <c r="A830">
        <v>828</v>
      </c>
      <c r="B830" s="13">
        <v>12.145</v>
      </c>
      <c r="C830" s="13">
        <v>1</v>
      </c>
    </row>
    <row r="831" spans="1:3">
      <c r="A831">
        <v>829</v>
      </c>
      <c r="B831" s="13">
        <v>12.141999999999999</v>
      </c>
      <c r="C831" s="13">
        <v>1</v>
      </c>
    </row>
    <row r="832" spans="1:3">
      <c r="A832">
        <v>830</v>
      </c>
      <c r="B832" s="13">
        <v>12.087</v>
      </c>
      <c r="C832" s="13">
        <v>1</v>
      </c>
    </row>
    <row r="833" spans="1:3">
      <c r="A833">
        <v>831</v>
      </c>
      <c r="B833" s="13">
        <v>11.983000000000001</v>
      </c>
      <c r="C833" s="13">
        <v>1</v>
      </c>
    </row>
    <row r="834" spans="1:3">
      <c r="A834">
        <v>832</v>
      </c>
      <c r="B834" s="13">
        <v>11.826000000000001</v>
      </c>
      <c r="C834" s="13">
        <v>1</v>
      </c>
    </row>
    <row r="835" spans="1:3">
      <c r="A835">
        <v>833</v>
      </c>
      <c r="B835" s="13">
        <v>11.62</v>
      </c>
      <c r="C835" s="13">
        <v>1</v>
      </c>
    </row>
    <row r="836" spans="1:3">
      <c r="A836">
        <v>834</v>
      </c>
      <c r="B836" s="13">
        <v>11.365</v>
      </c>
      <c r="C836" s="13">
        <v>1</v>
      </c>
    </row>
    <row r="837" spans="1:3">
      <c r="A837">
        <v>835</v>
      </c>
      <c r="B837" s="13">
        <v>11.065</v>
      </c>
      <c r="C837" s="13">
        <v>1</v>
      </c>
    </row>
    <row r="838" spans="1:3">
      <c r="A838">
        <v>836</v>
      </c>
      <c r="B838" s="13">
        <v>0</v>
      </c>
      <c r="C838" s="13">
        <v>0</v>
      </c>
    </row>
    <row r="839" spans="1:3">
      <c r="A839">
        <v>837</v>
      </c>
      <c r="B839" s="13">
        <v>0</v>
      </c>
      <c r="C839" s="13">
        <v>0</v>
      </c>
    </row>
    <row r="840" spans="1:3">
      <c r="A840">
        <v>838</v>
      </c>
      <c r="B840" s="13">
        <v>0</v>
      </c>
      <c r="C840" s="13">
        <v>0</v>
      </c>
    </row>
    <row r="841" spans="1:3">
      <c r="A841">
        <v>839</v>
      </c>
      <c r="B841" s="13">
        <v>0</v>
      </c>
      <c r="C841" s="13">
        <v>0</v>
      </c>
    </row>
    <row r="842" spans="1:3">
      <c r="A842">
        <v>840</v>
      </c>
      <c r="B842" s="13">
        <v>0</v>
      </c>
      <c r="C842" s="13">
        <v>0</v>
      </c>
    </row>
    <row r="843" spans="1:3">
      <c r="A843">
        <v>841</v>
      </c>
      <c r="B843" s="13">
        <v>0</v>
      </c>
      <c r="C843" s="13">
        <v>0</v>
      </c>
    </row>
    <row r="844" spans="1:3">
      <c r="A844">
        <v>842</v>
      </c>
      <c r="B844" s="13">
        <v>0</v>
      </c>
      <c r="C844" s="13">
        <v>0</v>
      </c>
    </row>
    <row r="845" spans="1:3">
      <c r="A845">
        <v>843</v>
      </c>
      <c r="B845" s="13">
        <v>0</v>
      </c>
      <c r="C845" s="13">
        <v>0</v>
      </c>
    </row>
    <row r="846" spans="1:3">
      <c r="A846">
        <v>844</v>
      </c>
      <c r="B846" s="13">
        <v>0</v>
      </c>
      <c r="C846" s="13">
        <v>0</v>
      </c>
    </row>
    <row r="847" spans="1:3">
      <c r="A847">
        <v>845</v>
      </c>
      <c r="B847" s="13">
        <v>0</v>
      </c>
      <c r="C847" s="13">
        <v>0</v>
      </c>
    </row>
    <row r="848" spans="1:3">
      <c r="A848">
        <v>846</v>
      </c>
      <c r="B848" s="13">
        <v>0</v>
      </c>
      <c r="C848" s="13">
        <v>0</v>
      </c>
    </row>
    <row r="849" spans="1:3">
      <c r="A849">
        <v>847</v>
      </c>
      <c r="B849" s="13">
        <v>0</v>
      </c>
      <c r="C849" s="13">
        <v>0</v>
      </c>
    </row>
    <row r="850" spans="1:3">
      <c r="A850">
        <v>848</v>
      </c>
      <c r="B850" s="13">
        <v>0</v>
      </c>
      <c r="C850" s="13">
        <v>0</v>
      </c>
    </row>
    <row r="851" spans="1:3">
      <c r="A851">
        <v>849</v>
      </c>
      <c r="B851" s="13">
        <v>0</v>
      </c>
      <c r="C851" s="13">
        <v>0</v>
      </c>
    </row>
    <row r="852" spans="1:3">
      <c r="A852">
        <v>850</v>
      </c>
      <c r="B852" s="13">
        <v>0</v>
      </c>
      <c r="C852" s="13">
        <v>0</v>
      </c>
    </row>
    <row r="853" spans="1:3">
      <c r="A853">
        <v>851</v>
      </c>
      <c r="B853" s="13">
        <v>0</v>
      </c>
      <c r="C853" s="13">
        <v>0</v>
      </c>
    </row>
    <row r="854" spans="1:3">
      <c r="A854">
        <v>852</v>
      </c>
      <c r="B854" s="13">
        <v>0</v>
      </c>
      <c r="C854" s="13">
        <v>0</v>
      </c>
    </row>
    <row r="855" spans="1:3">
      <c r="A855">
        <v>853</v>
      </c>
      <c r="B855" s="13">
        <v>0</v>
      </c>
      <c r="C855" s="13">
        <v>0</v>
      </c>
    </row>
    <row r="856" spans="1:3">
      <c r="A856">
        <v>854</v>
      </c>
      <c r="B856" s="13">
        <v>0</v>
      </c>
      <c r="C856" s="13">
        <v>0</v>
      </c>
    </row>
    <row r="857" spans="1:3">
      <c r="A857">
        <v>855</v>
      </c>
      <c r="B857" s="13">
        <v>0</v>
      </c>
      <c r="C857" s="13">
        <v>0</v>
      </c>
    </row>
    <row r="858" spans="1:3">
      <c r="A858">
        <v>856</v>
      </c>
      <c r="B858" s="13">
        <v>0</v>
      </c>
      <c r="C858" s="13">
        <v>0</v>
      </c>
    </row>
    <row r="859" spans="1:3">
      <c r="A859">
        <v>857</v>
      </c>
      <c r="B859" s="13">
        <v>0</v>
      </c>
      <c r="C859" s="13">
        <v>0</v>
      </c>
    </row>
    <row r="860" spans="1:3">
      <c r="A860">
        <v>858</v>
      </c>
      <c r="B860" s="13">
        <v>0</v>
      </c>
      <c r="C860" s="13">
        <v>0</v>
      </c>
    </row>
    <row r="861" spans="1:3">
      <c r="A861">
        <v>859</v>
      </c>
      <c r="B861" s="13">
        <v>0</v>
      </c>
      <c r="C861" s="13">
        <v>0</v>
      </c>
    </row>
    <row r="862" spans="1:3">
      <c r="A862">
        <v>860</v>
      </c>
      <c r="B862" s="13">
        <v>0</v>
      </c>
      <c r="C862" s="13">
        <v>0</v>
      </c>
    </row>
    <row r="863" spans="1:3">
      <c r="A863">
        <v>861</v>
      </c>
      <c r="B863" s="13">
        <v>0</v>
      </c>
      <c r="C863" s="13">
        <v>0</v>
      </c>
    </row>
    <row r="864" spans="1:3">
      <c r="A864">
        <v>862</v>
      </c>
      <c r="B864" s="13">
        <v>0</v>
      </c>
      <c r="C864" s="13">
        <v>0</v>
      </c>
    </row>
    <row r="865" spans="1:3">
      <c r="A865">
        <v>863</v>
      </c>
      <c r="B865" s="13">
        <v>0</v>
      </c>
      <c r="C865" s="13">
        <v>0</v>
      </c>
    </row>
    <row r="866" spans="1:3">
      <c r="A866">
        <v>864</v>
      </c>
      <c r="B866" s="13">
        <v>0</v>
      </c>
      <c r="C866" s="13">
        <v>0</v>
      </c>
    </row>
    <row r="867" spans="1:3">
      <c r="A867">
        <v>865</v>
      </c>
      <c r="B867" s="13">
        <v>0</v>
      </c>
      <c r="C867" s="13">
        <v>0</v>
      </c>
    </row>
    <row r="868" spans="1:3">
      <c r="A868">
        <v>866</v>
      </c>
      <c r="B868" s="13">
        <v>0</v>
      </c>
      <c r="C868" s="13">
        <v>0</v>
      </c>
    </row>
    <row r="869" spans="1:3">
      <c r="A869">
        <v>867</v>
      </c>
      <c r="B869" s="13">
        <v>0</v>
      </c>
      <c r="C869" s="13">
        <v>0</v>
      </c>
    </row>
    <row r="870" spans="1:3">
      <c r="A870">
        <v>868</v>
      </c>
      <c r="B870" s="13">
        <v>0</v>
      </c>
      <c r="C870" s="13">
        <v>0</v>
      </c>
    </row>
    <row r="871" spans="1:3">
      <c r="A871">
        <v>869</v>
      </c>
      <c r="B871" s="13">
        <v>0</v>
      </c>
      <c r="C871" s="13">
        <v>0</v>
      </c>
    </row>
    <row r="872" spans="1:3">
      <c r="A872">
        <v>870</v>
      </c>
      <c r="B872" s="13">
        <v>0</v>
      </c>
      <c r="C872" s="13">
        <v>0</v>
      </c>
    </row>
    <row r="873" spans="1:3">
      <c r="A873">
        <v>871</v>
      </c>
      <c r="B873" s="13">
        <v>8.2949999999999999</v>
      </c>
      <c r="C873" s="13">
        <v>1</v>
      </c>
    </row>
    <row r="874" spans="1:3">
      <c r="A874">
        <v>872</v>
      </c>
      <c r="B874" s="13">
        <v>8.5069999999999997</v>
      </c>
      <c r="C874" s="13">
        <v>1</v>
      </c>
    </row>
    <row r="875" spans="1:3">
      <c r="A875">
        <v>873</v>
      </c>
      <c r="B875" s="13">
        <v>8.68</v>
      </c>
      <c r="C875" s="13">
        <v>1</v>
      </c>
    </row>
    <row r="876" spans="1:3">
      <c r="A876">
        <v>874</v>
      </c>
      <c r="B876" s="13">
        <v>8.8149999999999995</v>
      </c>
      <c r="C876" s="13">
        <v>1</v>
      </c>
    </row>
    <row r="877" spans="1:3">
      <c r="A877">
        <v>875</v>
      </c>
      <c r="B877" s="13">
        <v>8.9160000000000004</v>
      </c>
      <c r="C877" s="13">
        <v>1</v>
      </c>
    </row>
    <row r="878" spans="1:3">
      <c r="A878">
        <v>876</v>
      </c>
      <c r="B878" s="13">
        <v>8.9779999999999998</v>
      </c>
      <c r="C878" s="13">
        <v>1</v>
      </c>
    </row>
    <row r="879" spans="1:3">
      <c r="A879">
        <v>877</v>
      </c>
      <c r="B879" s="13">
        <v>9.0069999999999997</v>
      </c>
      <c r="C879" s="13">
        <v>1</v>
      </c>
    </row>
    <row r="880" spans="1:3">
      <c r="A880">
        <v>878</v>
      </c>
      <c r="B880" s="13">
        <v>8.9979999999999993</v>
      </c>
      <c r="C880" s="13">
        <v>1</v>
      </c>
    </row>
    <row r="881" spans="1:3">
      <c r="A881">
        <v>879</v>
      </c>
      <c r="B881" s="13">
        <v>8.9589999999999996</v>
      </c>
      <c r="C881" s="13">
        <v>1</v>
      </c>
    </row>
    <row r="882" spans="1:3">
      <c r="A882">
        <v>880</v>
      </c>
      <c r="B882" s="13">
        <v>8.8629999999999995</v>
      </c>
      <c r="C882" s="13">
        <v>1</v>
      </c>
    </row>
    <row r="883" spans="1:3">
      <c r="A883">
        <v>881</v>
      </c>
      <c r="B883" s="13">
        <v>8.74</v>
      </c>
      <c r="C883" s="13">
        <v>1</v>
      </c>
    </row>
    <row r="884" spans="1:3">
      <c r="A884">
        <v>882</v>
      </c>
      <c r="B884" s="13">
        <v>8.5809999999999995</v>
      </c>
      <c r="C884" s="13">
        <v>1</v>
      </c>
    </row>
    <row r="885" spans="1:3">
      <c r="A885">
        <v>883</v>
      </c>
      <c r="B885" s="13">
        <v>8.3840000000000003</v>
      </c>
      <c r="C885" s="13">
        <v>1</v>
      </c>
    </row>
    <row r="886" spans="1:3">
      <c r="A886">
        <v>884</v>
      </c>
      <c r="B886" s="13">
        <v>8.1560000000000006</v>
      </c>
      <c r="C886" s="13">
        <v>1</v>
      </c>
    </row>
    <row r="887" spans="1:3">
      <c r="A887">
        <v>885</v>
      </c>
      <c r="B887" s="13">
        <v>7.89</v>
      </c>
      <c r="C887" s="13">
        <v>1</v>
      </c>
    </row>
    <row r="888" spans="1:3">
      <c r="A888">
        <v>886</v>
      </c>
      <c r="B888" s="13">
        <v>7.5890000000000004</v>
      </c>
      <c r="C888" s="13">
        <v>1</v>
      </c>
    </row>
    <row r="889" spans="1:3">
      <c r="A889">
        <v>887</v>
      </c>
      <c r="B889" s="13">
        <v>7.2610000000000001</v>
      </c>
      <c r="C889" s="13">
        <v>1</v>
      </c>
    </row>
    <row r="890" spans="1:3">
      <c r="A890">
        <v>888</v>
      </c>
      <c r="B890" s="13">
        <v>6.9059999999999997</v>
      </c>
      <c r="C890" s="13">
        <v>1</v>
      </c>
    </row>
    <row r="891" spans="1:3">
      <c r="A891">
        <v>889</v>
      </c>
      <c r="B891" s="13">
        <v>6.5090000000000003</v>
      </c>
      <c r="C891" s="13">
        <v>1</v>
      </c>
    </row>
    <row r="892" spans="1:3">
      <c r="A892">
        <v>890</v>
      </c>
      <c r="B892" s="13">
        <v>6.09</v>
      </c>
      <c r="C892" s="13">
        <v>1</v>
      </c>
    </row>
    <row r="893" spans="1:3">
      <c r="A893">
        <v>891</v>
      </c>
      <c r="B893" s="13">
        <v>5.6470000000000002</v>
      </c>
      <c r="C893" s="13">
        <v>1</v>
      </c>
    </row>
    <row r="894" spans="1:3">
      <c r="A894">
        <v>892</v>
      </c>
      <c r="B894" s="13">
        <v>5.1779999999999999</v>
      </c>
      <c r="C894" s="13">
        <v>1</v>
      </c>
    </row>
    <row r="895" spans="1:3">
      <c r="A895">
        <v>893</v>
      </c>
      <c r="B895" s="13">
        <v>4.694</v>
      </c>
      <c r="C895" s="13">
        <v>1</v>
      </c>
    </row>
    <row r="896" spans="1:3">
      <c r="A896">
        <v>894</v>
      </c>
      <c r="B896" s="13">
        <v>4.1840000000000002</v>
      </c>
      <c r="C896" s="13">
        <v>1</v>
      </c>
    </row>
    <row r="897" spans="1:3">
      <c r="A897">
        <v>895</v>
      </c>
      <c r="B897" s="13">
        <v>3.6589999999999998</v>
      </c>
      <c r="C897" s="13">
        <v>1</v>
      </c>
    </row>
    <row r="898" spans="1:3">
      <c r="A898">
        <v>896</v>
      </c>
      <c r="B898" s="13">
        <v>3.1190000000000002</v>
      </c>
      <c r="C898" s="13">
        <v>1</v>
      </c>
    </row>
    <row r="899" spans="1:3">
      <c r="A899">
        <v>897</v>
      </c>
      <c r="B899" s="13">
        <v>2.5659999999999998</v>
      </c>
      <c r="C899" s="13">
        <v>1</v>
      </c>
    </row>
    <row r="900" spans="1:3">
      <c r="A900">
        <v>898</v>
      </c>
      <c r="B900" s="13">
        <v>2.0049999999999999</v>
      </c>
      <c r="C900" s="13">
        <v>1</v>
      </c>
    </row>
    <row r="901" spans="1:3">
      <c r="A901">
        <v>899</v>
      </c>
      <c r="B901" s="13">
        <v>1.4359999999999999</v>
      </c>
      <c r="C901" s="13">
        <v>1</v>
      </c>
    </row>
    <row r="902" spans="1:3">
      <c r="A902">
        <v>900</v>
      </c>
      <c r="B902" s="13">
        <v>0.89900000000000002</v>
      </c>
      <c r="C902" s="13">
        <v>1</v>
      </c>
    </row>
    <row r="903" spans="1:3">
      <c r="A903">
        <v>901</v>
      </c>
      <c r="B903" s="13">
        <v>0.84899999999999998</v>
      </c>
      <c r="C903" s="13">
        <v>1</v>
      </c>
    </row>
    <row r="904" spans="1:3">
      <c r="A904">
        <v>902</v>
      </c>
      <c r="B904" s="13">
        <v>0.8</v>
      </c>
      <c r="C904" s="13">
        <v>1</v>
      </c>
    </row>
    <row r="905" spans="1:3">
      <c r="A905">
        <v>903</v>
      </c>
      <c r="B905" s="13">
        <v>1.514</v>
      </c>
      <c r="C905" s="13">
        <v>1</v>
      </c>
    </row>
    <row r="906" spans="1:3">
      <c r="A906">
        <v>904</v>
      </c>
      <c r="B906" s="13">
        <v>2.2919999999999998</v>
      </c>
      <c r="C906" s="13">
        <v>1</v>
      </c>
    </row>
    <row r="907" spans="1:3">
      <c r="A907">
        <v>905</v>
      </c>
      <c r="B907" s="13">
        <v>3.06</v>
      </c>
      <c r="C907" s="13">
        <v>1</v>
      </c>
    </row>
    <row r="908" spans="1:3">
      <c r="A908">
        <v>906</v>
      </c>
      <c r="B908" s="13">
        <v>3.8159999999999998</v>
      </c>
      <c r="C908" s="13">
        <v>1</v>
      </c>
    </row>
    <row r="909" spans="1:3">
      <c r="A909">
        <v>907</v>
      </c>
      <c r="B909" s="13">
        <v>4.5519999999999996</v>
      </c>
      <c r="C909" s="13">
        <v>1</v>
      </c>
    </row>
    <row r="910" spans="1:3">
      <c r="A910">
        <v>908</v>
      </c>
      <c r="B910" s="13">
        <v>5.2770000000000001</v>
      </c>
      <c r="C910" s="13">
        <v>1</v>
      </c>
    </row>
    <row r="911" spans="1:3">
      <c r="A911">
        <v>909</v>
      </c>
      <c r="B911" s="13">
        <v>5.9749999999999996</v>
      </c>
      <c r="C911" s="13">
        <v>1</v>
      </c>
    </row>
    <row r="912" spans="1:3">
      <c r="A912">
        <v>910</v>
      </c>
      <c r="B912" s="13">
        <v>6.6509999999999998</v>
      </c>
      <c r="C912" s="13">
        <v>1</v>
      </c>
    </row>
    <row r="913" spans="1:3">
      <c r="A913">
        <v>911</v>
      </c>
      <c r="B913" s="13">
        <v>7.2969999999999997</v>
      </c>
      <c r="C913" s="13">
        <v>1</v>
      </c>
    </row>
    <row r="914" spans="1:3">
      <c r="A914">
        <v>912</v>
      </c>
      <c r="B914" s="13">
        <v>7.907</v>
      </c>
      <c r="C914" s="13">
        <v>1</v>
      </c>
    </row>
    <row r="915" spans="1:3">
      <c r="A915">
        <v>913</v>
      </c>
      <c r="B915" s="13">
        <v>8.4930000000000003</v>
      </c>
      <c r="C915" s="13">
        <v>1</v>
      </c>
    </row>
    <row r="916" spans="1:3">
      <c r="A916">
        <v>914</v>
      </c>
      <c r="B916" s="13">
        <v>9.0410000000000004</v>
      </c>
      <c r="C916" s="13">
        <v>1</v>
      </c>
    </row>
    <row r="917" spans="1:3">
      <c r="A917">
        <v>915</v>
      </c>
      <c r="B917" s="13">
        <v>9.5489999999999995</v>
      </c>
      <c r="C917" s="13">
        <v>1</v>
      </c>
    </row>
    <row r="918" spans="1:3">
      <c r="A918">
        <v>916</v>
      </c>
      <c r="B918" s="13">
        <v>10.016999999999999</v>
      </c>
      <c r="C918" s="13">
        <v>1</v>
      </c>
    </row>
    <row r="919" spans="1:3">
      <c r="A919">
        <v>917</v>
      </c>
      <c r="B919" s="13">
        <v>10.446999999999999</v>
      </c>
      <c r="C919" s="13">
        <v>1</v>
      </c>
    </row>
    <row r="920" spans="1:3">
      <c r="A920">
        <v>918</v>
      </c>
      <c r="B920" s="13">
        <v>10.823</v>
      </c>
      <c r="C920" s="13">
        <v>1</v>
      </c>
    </row>
    <row r="921" spans="1:3">
      <c r="A921">
        <v>919</v>
      </c>
      <c r="B921" s="13">
        <v>11.159000000000001</v>
      </c>
      <c r="C921" s="13">
        <v>1</v>
      </c>
    </row>
    <row r="922" spans="1:3">
      <c r="A922">
        <v>920</v>
      </c>
      <c r="B922" s="13">
        <v>11.448</v>
      </c>
      <c r="C922" s="13">
        <v>1</v>
      </c>
    </row>
    <row r="923" spans="1:3">
      <c r="A923">
        <v>921</v>
      </c>
      <c r="B923" s="13">
        <v>11.689</v>
      </c>
      <c r="C923" s="13">
        <v>1</v>
      </c>
    </row>
    <row r="924" spans="1:3">
      <c r="A924">
        <v>922</v>
      </c>
      <c r="B924" s="13">
        <v>11.877000000000001</v>
      </c>
      <c r="C924" s="13">
        <v>1</v>
      </c>
    </row>
    <row r="925" spans="1:3">
      <c r="A925">
        <v>923</v>
      </c>
      <c r="B925" s="13">
        <v>12.02</v>
      </c>
      <c r="C925" s="13">
        <v>1</v>
      </c>
    </row>
    <row r="926" spans="1:3">
      <c r="A926">
        <v>924</v>
      </c>
      <c r="B926" s="13">
        <v>12.109</v>
      </c>
      <c r="C926" s="13">
        <v>1</v>
      </c>
    </row>
    <row r="927" spans="1:3">
      <c r="A927">
        <v>925</v>
      </c>
      <c r="B927" s="13">
        <v>12.146000000000001</v>
      </c>
      <c r="C927" s="13">
        <v>1</v>
      </c>
    </row>
    <row r="928" spans="1:3">
      <c r="A928">
        <v>926</v>
      </c>
      <c r="B928" s="13">
        <v>12.134</v>
      </c>
      <c r="C928" s="13">
        <v>1</v>
      </c>
    </row>
    <row r="929" spans="1:3">
      <c r="A929">
        <v>927</v>
      </c>
      <c r="B929" s="13">
        <v>12.07</v>
      </c>
      <c r="C929" s="13">
        <v>1</v>
      </c>
    </row>
    <row r="930" spans="1:3">
      <c r="A930">
        <v>928</v>
      </c>
      <c r="B930" s="13">
        <v>11.956</v>
      </c>
      <c r="C930" s="13">
        <v>1</v>
      </c>
    </row>
    <row r="931" spans="1:3">
      <c r="A931">
        <v>929</v>
      </c>
      <c r="B931" s="13">
        <v>11.79</v>
      </c>
      <c r="C931" s="13">
        <v>1</v>
      </c>
    </row>
    <row r="932" spans="1:3">
      <c r="A932">
        <v>930</v>
      </c>
      <c r="B932" s="13">
        <v>11.576000000000001</v>
      </c>
      <c r="C932" s="13">
        <v>1</v>
      </c>
    </row>
    <row r="933" spans="1:3">
      <c r="A933">
        <v>931</v>
      </c>
      <c r="B933" s="13">
        <v>11.311999999999999</v>
      </c>
      <c r="C933" s="13">
        <v>1</v>
      </c>
    </row>
    <row r="934" spans="1:3">
      <c r="A934">
        <v>932</v>
      </c>
      <c r="B934" s="13">
        <v>0</v>
      </c>
      <c r="C934" s="13">
        <v>0</v>
      </c>
    </row>
    <row r="935" spans="1:3">
      <c r="A935">
        <v>933</v>
      </c>
      <c r="B935" s="13">
        <v>0</v>
      </c>
      <c r="C935" s="13">
        <v>0</v>
      </c>
    </row>
    <row r="936" spans="1:3">
      <c r="A936">
        <v>934</v>
      </c>
      <c r="B936" s="13">
        <v>0</v>
      </c>
      <c r="C936" s="13">
        <v>0</v>
      </c>
    </row>
    <row r="937" spans="1:3">
      <c r="A937">
        <v>935</v>
      </c>
      <c r="B937" s="13">
        <v>0</v>
      </c>
      <c r="C937" s="13">
        <v>0</v>
      </c>
    </row>
    <row r="938" spans="1:3">
      <c r="A938">
        <v>936</v>
      </c>
      <c r="B938" s="13">
        <v>0</v>
      </c>
      <c r="C938" s="13">
        <v>0</v>
      </c>
    </row>
    <row r="939" spans="1:3">
      <c r="A939">
        <v>937</v>
      </c>
      <c r="B939" s="13">
        <v>0</v>
      </c>
      <c r="C939" s="13">
        <v>0</v>
      </c>
    </row>
    <row r="940" spans="1:3">
      <c r="A940">
        <v>938</v>
      </c>
      <c r="B940" s="13">
        <v>0</v>
      </c>
      <c r="C940" s="13">
        <v>0</v>
      </c>
    </row>
    <row r="941" spans="1:3">
      <c r="A941">
        <v>939</v>
      </c>
      <c r="B941" s="13">
        <v>0</v>
      </c>
      <c r="C941" s="13">
        <v>0</v>
      </c>
    </row>
    <row r="942" spans="1:3">
      <c r="A942">
        <v>940</v>
      </c>
      <c r="B942" s="13">
        <v>0</v>
      </c>
      <c r="C942" s="13">
        <v>0</v>
      </c>
    </row>
    <row r="943" spans="1:3">
      <c r="A943">
        <v>941</v>
      </c>
      <c r="B943" s="13">
        <v>0</v>
      </c>
      <c r="C943" s="13">
        <v>0</v>
      </c>
    </row>
    <row r="944" spans="1:3">
      <c r="A944">
        <v>942</v>
      </c>
      <c r="B944" s="13">
        <v>0</v>
      </c>
      <c r="C944" s="13">
        <v>0</v>
      </c>
    </row>
    <row r="945" spans="1:3">
      <c r="A945">
        <v>943</v>
      </c>
      <c r="B945" s="13">
        <v>0</v>
      </c>
      <c r="C945" s="13">
        <v>0</v>
      </c>
    </row>
    <row r="946" spans="1:3">
      <c r="A946">
        <v>944</v>
      </c>
      <c r="B946" s="13">
        <v>0</v>
      </c>
      <c r="C946" s="13">
        <v>0</v>
      </c>
    </row>
    <row r="947" spans="1:3">
      <c r="A947">
        <v>945</v>
      </c>
      <c r="B947" s="13">
        <v>0</v>
      </c>
      <c r="C947" s="13">
        <v>0</v>
      </c>
    </row>
    <row r="948" spans="1:3">
      <c r="A948">
        <v>946</v>
      </c>
      <c r="B948" s="13">
        <v>0</v>
      </c>
      <c r="C948" s="13">
        <v>0</v>
      </c>
    </row>
    <row r="949" spans="1:3">
      <c r="A949">
        <v>947</v>
      </c>
      <c r="B949" s="13">
        <v>0</v>
      </c>
      <c r="C949" s="13">
        <v>0</v>
      </c>
    </row>
    <row r="950" spans="1:3">
      <c r="A950">
        <v>948</v>
      </c>
      <c r="B950" s="13">
        <v>0</v>
      </c>
      <c r="C950" s="13">
        <v>0</v>
      </c>
    </row>
    <row r="951" spans="1:3">
      <c r="A951">
        <v>949</v>
      </c>
      <c r="B951" s="13">
        <v>0</v>
      </c>
      <c r="C951" s="13">
        <v>0</v>
      </c>
    </row>
    <row r="952" spans="1:3">
      <c r="A952">
        <v>950</v>
      </c>
      <c r="B952" s="13">
        <v>0</v>
      </c>
      <c r="C952" s="13">
        <v>0</v>
      </c>
    </row>
    <row r="953" spans="1:3">
      <c r="A953">
        <v>951</v>
      </c>
      <c r="B953" s="13">
        <v>0</v>
      </c>
      <c r="C953" s="13">
        <v>0</v>
      </c>
    </row>
    <row r="954" spans="1:3">
      <c r="A954">
        <v>952</v>
      </c>
      <c r="B954" s="13">
        <v>0</v>
      </c>
      <c r="C954" s="13">
        <v>0</v>
      </c>
    </row>
    <row r="955" spans="1:3">
      <c r="A955">
        <v>953</v>
      </c>
      <c r="B955" s="13">
        <v>0</v>
      </c>
      <c r="C955" s="13">
        <v>0</v>
      </c>
    </row>
    <row r="956" spans="1:3">
      <c r="A956">
        <v>954</v>
      </c>
      <c r="B956" s="13">
        <v>0</v>
      </c>
      <c r="C956" s="13">
        <v>0</v>
      </c>
    </row>
    <row r="957" spans="1:3">
      <c r="A957">
        <v>955</v>
      </c>
      <c r="B957" s="13">
        <v>0</v>
      </c>
      <c r="C957" s="13">
        <v>0</v>
      </c>
    </row>
    <row r="958" spans="1:3">
      <c r="A958">
        <v>956</v>
      </c>
      <c r="B958" s="13">
        <v>0</v>
      </c>
      <c r="C958" s="13">
        <v>0</v>
      </c>
    </row>
    <row r="959" spans="1:3">
      <c r="A959">
        <v>957</v>
      </c>
      <c r="B959" s="13">
        <v>0</v>
      </c>
      <c r="C959" s="13">
        <v>0</v>
      </c>
    </row>
    <row r="960" spans="1:3">
      <c r="A960">
        <v>958</v>
      </c>
      <c r="B960" s="13">
        <v>0</v>
      </c>
      <c r="C960" s="13">
        <v>0</v>
      </c>
    </row>
    <row r="961" spans="1:3">
      <c r="A961">
        <v>959</v>
      </c>
      <c r="B961" s="13">
        <v>0</v>
      </c>
      <c r="C961" s="13">
        <v>0</v>
      </c>
    </row>
    <row r="962" spans="1:3">
      <c r="A962">
        <v>960</v>
      </c>
      <c r="B962" s="13">
        <v>0</v>
      </c>
      <c r="C962" s="13">
        <v>0</v>
      </c>
    </row>
    <row r="963" spans="1:3">
      <c r="A963">
        <v>961</v>
      </c>
      <c r="B963" s="13">
        <v>0</v>
      </c>
      <c r="C963" s="13">
        <v>0</v>
      </c>
    </row>
    <row r="964" spans="1:3">
      <c r="A964">
        <v>962</v>
      </c>
      <c r="B964" s="13">
        <v>0</v>
      </c>
      <c r="C964" s="13">
        <v>0</v>
      </c>
    </row>
    <row r="965" spans="1:3">
      <c r="A965">
        <v>963</v>
      </c>
      <c r="B965" s="13">
        <v>0</v>
      </c>
      <c r="C965" s="13">
        <v>0</v>
      </c>
    </row>
    <row r="966" spans="1:3">
      <c r="A966">
        <v>964</v>
      </c>
      <c r="B966" s="13">
        <v>0</v>
      </c>
      <c r="C966" s="13">
        <v>0</v>
      </c>
    </row>
    <row r="967" spans="1:3">
      <c r="A967">
        <v>965</v>
      </c>
      <c r="B967" s="13">
        <v>0</v>
      </c>
      <c r="C967" s="13">
        <v>0</v>
      </c>
    </row>
    <row r="968" spans="1:3">
      <c r="A968">
        <v>966</v>
      </c>
      <c r="B968" s="13">
        <v>0</v>
      </c>
      <c r="C968" s="13">
        <v>0</v>
      </c>
    </row>
    <row r="969" spans="1:3">
      <c r="A969">
        <v>967</v>
      </c>
      <c r="B969" s="13">
        <v>0</v>
      </c>
      <c r="C969" s="13">
        <v>0</v>
      </c>
    </row>
    <row r="970" spans="1:3">
      <c r="A970">
        <v>968</v>
      </c>
      <c r="B970" s="13">
        <v>8.343</v>
      </c>
      <c r="C970" s="13">
        <v>1</v>
      </c>
    </row>
    <row r="971" spans="1:3">
      <c r="A971">
        <v>969</v>
      </c>
      <c r="B971" s="13">
        <v>8.5429999999999993</v>
      </c>
      <c r="C971" s="13">
        <v>1</v>
      </c>
    </row>
    <row r="972" spans="1:3">
      <c r="A972">
        <v>970</v>
      </c>
      <c r="B972" s="13">
        <v>8.7080000000000002</v>
      </c>
      <c r="C972" s="13">
        <v>1</v>
      </c>
    </row>
    <row r="973" spans="1:3">
      <c r="A973">
        <v>971</v>
      </c>
      <c r="B973" s="13">
        <v>8.8390000000000004</v>
      </c>
      <c r="C973" s="13">
        <v>1</v>
      </c>
    </row>
    <row r="974" spans="1:3">
      <c r="A974">
        <v>972</v>
      </c>
      <c r="B974" s="13">
        <v>8.9280000000000008</v>
      </c>
      <c r="C974" s="13">
        <v>1</v>
      </c>
    </row>
    <row r="975" spans="1:3">
      <c r="A975">
        <v>973</v>
      </c>
      <c r="B975" s="13">
        <v>8.9870000000000001</v>
      </c>
      <c r="C975" s="13">
        <v>1</v>
      </c>
    </row>
    <row r="976" spans="1:3">
      <c r="A976">
        <v>974</v>
      </c>
      <c r="B976" s="13">
        <v>9.0079999999999991</v>
      </c>
      <c r="C976" s="13">
        <v>1</v>
      </c>
    </row>
    <row r="977" spans="1:3">
      <c r="A977">
        <v>975</v>
      </c>
      <c r="B977" s="13">
        <v>8.99</v>
      </c>
      <c r="C977" s="13">
        <v>1</v>
      </c>
    </row>
    <row r="978" spans="1:3">
      <c r="A978">
        <v>976</v>
      </c>
      <c r="B978" s="13">
        <v>8.9329999999999998</v>
      </c>
      <c r="C978" s="13">
        <v>1</v>
      </c>
    </row>
    <row r="979" spans="1:3">
      <c r="A979">
        <v>977</v>
      </c>
      <c r="B979" s="13">
        <v>8.843</v>
      </c>
      <c r="C979" s="13">
        <v>1</v>
      </c>
    </row>
    <row r="980" spans="1:3">
      <c r="A980">
        <v>978</v>
      </c>
      <c r="B980" s="13">
        <v>8.7129999999999992</v>
      </c>
      <c r="C980" s="13">
        <v>1</v>
      </c>
    </row>
    <row r="981" spans="1:3">
      <c r="A981">
        <v>979</v>
      </c>
      <c r="B981" s="13">
        <v>8.5449999999999999</v>
      </c>
      <c r="C981" s="13">
        <v>1</v>
      </c>
    </row>
    <row r="982" spans="1:3">
      <c r="A982">
        <v>980</v>
      </c>
      <c r="B982" s="13">
        <v>8.3460000000000001</v>
      </c>
      <c r="C982" s="13">
        <v>1</v>
      </c>
    </row>
    <row r="983" spans="1:3">
      <c r="A983">
        <v>981</v>
      </c>
      <c r="B983" s="13">
        <v>8.1069999999999993</v>
      </c>
      <c r="C983" s="13">
        <v>1</v>
      </c>
    </row>
    <row r="984" spans="1:3">
      <c r="A984">
        <v>982</v>
      </c>
      <c r="B984" s="13">
        <v>7.835</v>
      </c>
      <c r="C984" s="13">
        <v>1</v>
      </c>
    </row>
    <row r="985" spans="1:3">
      <c r="A985">
        <v>983</v>
      </c>
      <c r="B985" s="13">
        <v>7.5309999999999997</v>
      </c>
      <c r="C985" s="13">
        <v>1</v>
      </c>
    </row>
    <row r="986" spans="1:3">
      <c r="A986">
        <v>984</v>
      </c>
      <c r="B986" s="13">
        <v>7.1909999999999998</v>
      </c>
      <c r="C986" s="13">
        <v>1</v>
      </c>
    </row>
    <row r="987" spans="1:3">
      <c r="A987">
        <v>985</v>
      </c>
      <c r="B987" s="13">
        <v>6.8280000000000003</v>
      </c>
      <c r="C987" s="13">
        <v>1</v>
      </c>
    </row>
    <row r="988" spans="1:3">
      <c r="A988">
        <v>986</v>
      </c>
      <c r="B988" s="13">
        <v>6.43</v>
      </c>
      <c r="C988" s="13">
        <v>1</v>
      </c>
    </row>
    <row r="989" spans="1:3">
      <c r="A989">
        <v>987</v>
      </c>
      <c r="B989" s="13">
        <v>6.008</v>
      </c>
      <c r="C989" s="13">
        <v>1</v>
      </c>
    </row>
    <row r="990" spans="1:3">
      <c r="A990">
        <v>988</v>
      </c>
      <c r="B990" s="13">
        <v>5.5590000000000002</v>
      </c>
      <c r="C990" s="13">
        <v>1</v>
      </c>
    </row>
    <row r="991" spans="1:3">
      <c r="A991">
        <v>989</v>
      </c>
      <c r="B991" s="13">
        <v>5.0890000000000004</v>
      </c>
      <c r="C991" s="13">
        <v>1</v>
      </c>
    </row>
    <row r="992" spans="1:3">
      <c r="A992">
        <v>990</v>
      </c>
      <c r="B992" s="13">
        <v>4.5839999999999996</v>
      </c>
      <c r="C992" s="13">
        <v>1</v>
      </c>
    </row>
    <row r="993" spans="1:3">
      <c r="A993">
        <v>991</v>
      </c>
      <c r="B993" s="13">
        <v>4.085</v>
      </c>
      <c r="C993" s="13">
        <v>1</v>
      </c>
    </row>
    <row r="994" spans="1:3">
      <c r="A994">
        <v>992</v>
      </c>
      <c r="B994" s="13">
        <v>3.5550000000000002</v>
      </c>
      <c r="C994" s="13">
        <v>1</v>
      </c>
    </row>
    <row r="995" spans="1:3">
      <c r="A995">
        <v>993</v>
      </c>
      <c r="B995" s="13">
        <v>3.0169999999999999</v>
      </c>
      <c r="C995" s="13">
        <v>1</v>
      </c>
    </row>
    <row r="996" spans="1:3">
      <c r="A996">
        <v>994</v>
      </c>
      <c r="B996" s="13">
        <v>2.4590000000000001</v>
      </c>
      <c r="C996" s="13">
        <v>1</v>
      </c>
    </row>
    <row r="997" spans="1:3">
      <c r="A997">
        <v>995</v>
      </c>
      <c r="B997" s="13">
        <v>1.897</v>
      </c>
      <c r="C997" s="13">
        <v>1</v>
      </c>
    </row>
    <row r="998" spans="1:3">
      <c r="A998">
        <v>996</v>
      </c>
      <c r="B998" s="13">
        <v>1.3260000000000001</v>
      </c>
      <c r="C998" s="13">
        <v>1</v>
      </c>
    </row>
    <row r="999" spans="1:3">
      <c r="A999">
        <v>997</v>
      </c>
      <c r="B999" s="13">
        <v>0.88800000000000001</v>
      </c>
      <c r="C999" s="13">
        <v>1</v>
      </c>
    </row>
    <row r="1000" spans="1:3">
      <c r="A1000">
        <v>998</v>
      </c>
      <c r="B1000" s="13">
        <v>0.84199999999999997</v>
      </c>
      <c r="C1000" s="13">
        <v>1</v>
      </c>
    </row>
    <row r="1001" spans="1:3">
      <c r="A1001">
        <v>999</v>
      </c>
      <c r="B1001" s="13">
        <v>0.88200000000000001</v>
      </c>
      <c r="C1001" s="13">
        <v>1</v>
      </c>
    </row>
    <row r="1002" spans="1:3">
      <c r="A1002">
        <v>1000</v>
      </c>
      <c r="B1002" s="13">
        <v>1.665</v>
      </c>
      <c r="C1002" s="13">
        <v>1</v>
      </c>
    </row>
    <row r="1003" spans="1:3">
      <c r="A1003">
        <v>1001</v>
      </c>
      <c r="B1003" s="13">
        <v>2.44</v>
      </c>
      <c r="C1003" s="13">
        <v>1</v>
      </c>
    </row>
    <row r="1004" spans="1:3">
      <c r="A1004">
        <v>1002</v>
      </c>
      <c r="B1004" s="13">
        <v>3.2069999999999999</v>
      </c>
      <c r="C1004" s="13">
        <v>1</v>
      </c>
    </row>
    <row r="1005" spans="1:3">
      <c r="A1005">
        <v>1003</v>
      </c>
      <c r="B1005" s="13">
        <v>3.9609999999999999</v>
      </c>
      <c r="C1005" s="13">
        <v>1</v>
      </c>
    </row>
    <row r="1006" spans="1:3">
      <c r="A1006">
        <v>1004</v>
      </c>
      <c r="B1006" s="13">
        <v>4.6970000000000001</v>
      </c>
      <c r="C1006" s="13">
        <v>1</v>
      </c>
    </row>
    <row r="1007" spans="1:3">
      <c r="A1007">
        <v>1005</v>
      </c>
      <c r="B1007" s="13">
        <v>5.4139999999999997</v>
      </c>
      <c r="C1007" s="13">
        <v>1</v>
      </c>
    </row>
    <row r="1008" spans="1:3">
      <c r="A1008">
        <v>1006</v>
      </c>
      <c r="B1008" s="13">
        <v>6.1079999999999997</v>
      </c>
      <c r="C1008" s="13">
        <v>1</v>
      </c>
    </row>
    <row r="1009" spans="1:3">
      <c r="A1009">
        <v>1007</v>
      </c>
      <c r="B1009" s="13">
        <v>6.7779999999999996</v>
      </c>
      <c r="C1009" s="13">
        <v>1</v>
      </c>
    </row>
    <row r="1010" spans="1:3">
      <c r="A1010">
        <v>1008</v>
      </c>
      <c r="B1010" s="13">
        <v>7.4180000000000001</v>
      </c>
      <c r="C1010" s="13">
        <v>1</v>
      </c>
    </row>
    <row r="1011" spans="1:3">
      <c r="A1011">
        <v>1009</v>
      </c>
      <c r="B1011" s="13">
        <v>8.0280000000000005</v>
      </c>
      <c r="C1011" s="13">
        <v>1</v>
      </c>
    </row>
    <row r="1012" spans="1:3">
      <c r="A1012">
        <v>1010</v>
      </c>
      <c r="B1012" s="13">
        <v>8.6029999999999998</v>
      </c>
      <c r="C1012" s="13">
        <v>1</v>
      </c>
    </row>
    <row r="1013" spans="1:3">
      <c r="A1013">
        <v>1011</v>
      </c>
      <c r="B1013" s="13">
        <v>9.141</v>
      </c>
      <c r="C1013" s="13">
        <v>1</v>
      </c>
    </row>
    <row r="1014" spans="1:3">
      <c r="A1014">
        <v>1012</v>
      </c>
      <c r="B1014" s="13">
        <v>9.6419999999999995</v>
      </c>
      <c r="C1014" s="13">
        <v>1</v>
      </c>
    </row>
    <row r="1015" spans="1:3">
      <c r="A1015">
        <v>1013</v>
      </c>
      <c r="B1015" s="13">
        <v>10.102</v>
      </c>
      <c r="C1015" s="13">
        <v>1</v>
      </c>
    </row>
    <row r="1016" spans="1:3">
      <c r="A1016">
        <v>1014</v>
      </c>
      <c r="B1016" s="13">
        <v>10.518000000000001</v>
      </c>
      <c r="C1016" s="13">
        <v>1</v>
      </c>
    </row>
    <row r="1017" spans="1:3">
      <c r="A1017">
        <v>1015</v>
      </c>
      <c r="B1017" s="13">
        <v>10.894</v>
      </c>
      <c r="C1017" s="13">
        <v>1</v>
      </c>
    </row>
    <row r="1018" spans="1:3">
      <c r="A1018">
        <v>1016</v>
      </c>
      <c r="B1018" s="13">
        <v>11.218999999999999</v>
      </c>
      <c r="C1018" s="13">
        <v>1</v>
      </c>
    </row>
    <row r="1019" spans="1:3">
      <c r="A1019">
        <v>1017</v>
      </c>
      <c r="B1019" s="13">
        <v>11.5</v>
      </c>
      <c r="C1019" s="13">
        <v>1</v>
      </c>
    </row>
    <row r="1020" spans="1:3">
      <c r="A1020">
        <v>1018</v>
      </c>
      <c r="B1020" s="13">
        <v>11.728999999999999</v>
      </c>
      <c r="C1020" s="13">
        <v>1</v>
      </c>
    </row>
    <row r="1021" spans="1:3">
      <c r="A1021">
        <v>1019</v>
      </c>
      <c r="B1021" s="13">
        <v>11.909000000000001</v>
      </c>
      <c r="C1021" s="13">
        <v>1</v>
      </c>
    </row>
    <row r="1022" spans="1:3">
      <c r="A1022">
        <v>1020</v>
      </c>
      <c r="B1022" s="13">
        <v>12.045</v>
      </c>
      <c r="C1022" s="13">
        <v>1</v>
      </c>
    </row>
    <row r="1023" spans="1:3">
      <c r="A1023">
        <v>1021</v>
      </c>
      <c r="B1023" s="13">
        <v>12.12</v>
      </c>
      <c r="C1023" s="13">
        <v>1</v>
      </c>
    </row>
    <row r="1024" spans="1:3">
      <c r="A1024">
        <v>1022</v>
      </c>
      <c r="B1024" s="13">
        <v>12.148999999999999</v>
      </c>
      <c r="C1024" s="13">
        <v>1</v>
      </c>
    </row>
    <row r="1025" spans="1:3">
      <c r="A1025">
        <v>1023</v>
      </c>
      <c r="B1025" s="13">
        <v>12.125999999999999</v>
      </c>
      <c r="C1025" s="13">
        <v>1</v>
      </c>
    </row>
    <row r="1026" spans="1:3">
      <c r="A1026">
        <v>1024</v>
      </c>
      <c r="B1026" s="13">
        <v>12.054</v>
      </c>
      <c r="C1026" s="13">
        <v>1</v>
      </c>
    </row>
    <row r="1027" spans="1:3">
      <c r="A1027">
        <v>1025</v>
      </c>
      <c r="B1027" s="13">
        <v>11.928000000000001</v>
      </c>
      <c r="C1027" s="13">
        <v>1</v>
      </c>
    </row>
    <row r="1028" spans="1:3">
      <c r="A1028">
        <v>1026</v>
      </c>
      <c r="B1028" s="13">
        <v>11.747999999999999</v>
      </c>
      <c r="C1028" s="13">
        <v>1</v>
      </c>
    </row>
    <row r="1029" spans="1:3">
      <c r="A1029">
        <v>1027</v>
      </c>
      <c r="B1029" s="13">
        <v>11.529</v>
      </c>
      <c r="C1029" s="13">
        <v>1</v>
      </c>
    </row>
    <row r="1030" spans="1:3">
      <c r="A1030">
        <v>1028</v>
      </c>
      <c r="B1030" s="13">
        <v>11.254</v>
      </c>
      <c r="C1030" s="13">
        <v>1</v>
      </c>
    </row>
    <row r="1031" spans="1:3">
      <c r="A1031">
        <v>1029</v>
      </c>
      <c r="B1031" s="13">
        <v>0</v>
      </c>
      <c r="C1031" s="13">
        <v>0</v>
      </c>
    </row>
    <row r="1032" spans="1:3">
      <c r="A1032">
        <v>1030</v>
      </c>
      <c r="B1032" s="13">
        <v>0</v>
      </c>
      <c r="C1032" s="13">
        <v>0</v>
      </c>
    </row>
    <row r="1033" spans="1:3">
      <c r="A1033">
        <v>1031</v>
      </c>
      <c r="B1033" s="13">
        <v>0</v>
      </c>
      <c r="C1033" s="13">
        <v>0</v>
      </c>
    </row>
    <row r="1034" spans="1:3">
      <c r="A1034">
        <v>1032</v>
      </c>
      <c r="B1034" s="13">
        <v>0</v>
      </c>
      <c r="C1034" s="13">
        <v>0</v>
      </c>
    </row>
    <row r="1035" spans="1:3">
      <c r="A1035">
        <v>1033</v>
      </c>
      <c r="B1035" s="13">
        <v>0</v>
      </c>
      <c r="C1035" s="13">
        <v>0</v>
      </c>
    </row>
    <row r="1036" spans="1:3">
      <c r="A1036">
        <v>1034</v>
      </c>
      <c r="B1036" s="13">
        <v>0</v>
      </c>
      <c r="C1036" s="13">
        <v>0</v>
      </c>
    </row>
    <row r="1037" spans="1:3">
      <c r="A1037">
        <v>1035</v>
      </c>
      <c r="B1037" s="13">
        <v>0</v>
      </c>
      <c r="C1037" s="13">
        <v>0</v>
      </c>
    </row>
    <row r="1038" spans="1:3">
      <c r="A1038">
        <v>1036</v>
      </c>
      <c r="B1038" s="13">
        <v>0</v>
      </c>
      <c r="C1038" s="13">
        <v>0</v>
      </c>
    </row>
    <row r="1039" spans="1:3">
      <c r="A1039">
        <v>1037</v>
      </c>
      <c r="B1039" s="13">
        <v>0</v>
      </c>
      <c r="C1039" s="13">
        <v>0</v>
      </c>
    </row>
    <row r="1040" spans="1:3">
      <c r="A1040">
        <v>1038</v>
      </c>
      <c r="B1040" s="13">
        <v>0</v>
      </c>
      <c r="C1040" s="13">
        <v>0</v>
      </c>
    </row>
    <row r="1041" spans="1:3">
      <c r="A1041">
        <v>1039</v>
      </c>
      <c r="B1041" s="13">
        <v>0</v>
      </c>
      <c r="C1041" s="13">
        <v>0</v>
      </c>
    </row>
    <row r="1042" spans="1:3">
      <c r="A1042">
        <v>1040</v>
      </c>
      <c r="B1042" s="13">
        <v>0</v>
      </c>
      <c r="C1042" s="13">
        <v>0</v>
      </c>
    </row>
    <row r="1043" spans="1:3">
      <c r="A1043">
        <v>1041</v>
      </c>
      <c r="B1043" s="13">
        <v>0</v>
      </c>
      <c r="C1043" s="13">
        <v>0</v>
      </c>
    </row>
    <row r="1044" spans="1:3">
      <c r="A1044">
        <v>1042</v>
      </c>
      <c r="B1044" s="13">
        <v>0</v>
      </c>
      <c r="C1044" s="13">
        <v>0</v>
      </c>
    </row>
    <row r="1045" spans="1:3">
      <c r="A1045">
        <v>1043</v>
      </c>
      <c r="B1045" s="13">
        <v>0</v>
      </c>
      <c r="C1045" s="13">
        <v>0</v>
      </c>
    </row>
    <row r="1046" spans="1:3">
      <c r="A1046">
        <v>1044</v>
      </c>
      <c r="B1046" s="13">
        <v>0</v>
      </c>
      <c r="C1046" s="13">
        <v>0</v>
      </c>
    </row>
    <row r="1047" spans="1:3">
      <c r="A1047">
        <v>1045</v>
      </c>
      <c r="B1047" s="13">
        <v>0</v>
      </c>
      <c r="C1047" s="13">
        <v>0</v>
      </c>
    </row>
    <row r="1048" spans="1:3">
      <c r="A1048">
        <v>1046</v>
      </c>
      <c r="B1048" s="13">
        <v>0</v>
      </c>
      <c r="C1048" s="13">
        <v>0</v>
      </c>
    </row>
    <row r="1049" spans="1:3">
      <c r="A1049">
        <v>1047</v>
      </c>
      <c r="B1049" s="13">
        <v>0</v>
      </c>
      <c r="C1049" s="13">
        <v>0</v>
      </c>
    </row>
    <row r="1050" spans="1:3">
      <c r="A1050">
        <v>1048</v>
      </c>
      <c r="B1050" s="13">
        <v>0</v>
      </c>
      <c r="C1050" s="13">
        <v>0</v>
      </c>
    </row>
    <row r="1051" spans="1:3">
      <c r="A1051">
        <v>1049</v>
      </c>
      <c r="B1051" s="13">
        <v>0</v>
      </c>
      <c r="C1051" s="13">
        <v>0</v>
      </c>
    </row>
    <row r="1052" spans="1:3">
      <c r="A1052">
        <v>1050</v>
      </c>
      <c r="B1052" s="13">
        <v>0</v>
      </c>
      <c r="C1052" s="13">
        <v>0</v>
      </c>
    </row>
    <row r="1053" spans="1:3">
      <c r="A1053">
        <v>1051</v>
      </c>
      <c r="B1053" s="13">
        <v>0</v>
      </c>
      <c r="C1053" s="13">
        <v>0</v>
      </c>
    </row>
    <row r="1054" spans="1:3">
      <c r="A1054">
        <v>1052</v>
      </c>
      <c r="B1054" s="13">
        <v>0</v>
      </c>
      <c r="C1054" s="13">
        <v>0</v>
      </c>
    </row>
    <row r="1055" spans="1:3">
      <c r="A1055">
        <v>1053</v>
      </c>
      <c r="B1055" s="13">
        <v>0</v>
      </c>
      <c r="C1055" s="13">
        <v>0</v>
      </c>
    </row>
    <row r="1056" spans="1:3">
      <c r="A1056">
        <v>1054</v>
      </c>
      <c r="B1056" s="13">
        <v>0</v>
      </c>
      <c r="C1056" s="13">
        <v>0</v>
      </c>
    </row>
    <row r="1057" spans="1:3">
      <c r="A1057">
        <v>1055</v>
      </c>
      <c r="B1057" s="13">
        <v>0</v>
      </c>
      <c r="C1057" s="13">
        <v>0</v>
      </c>
    </row>
    <row r="1058" spans="1:3">
      <c r="A1058">
        <v>1056</v>
      </c>
      <c r="B1058" s="13">
        <v>0</v>
      </c>
      <c r="C1058" s="13">
        <v>0</v>
      </c>
    </row>
    <row r="1059" spans="1:3">
      <c r="A1059">
        <v>1057</v>
      </c>
      <c r="B1059" s="13">
        <v>0</v>
      </c>
      <c r="C1059" s="13">
        <v>0</v>
      </c>
    </row>
    <row r="1060" spans="1:3">
      <c r="A1060">
        <v>1058</v>
      </c>
      <c r="B1060" s="13">
        <v>0</v>
      </c>
      <c r="C1060" s="13">
        <v>0</v>
      </c>
    </row>
    <row r="1061" spans="1:3">
      <c r="A1061">
        <v>1059</v>
      </c>
      <c r="B1061" s="13">
        <v>0</v>
      </c>
      <c r="C1061" s="13">
        <v>0</v>
      </c>
    </row>
    <row r="1062" spans="1:3">
      <c r="A1062">
        <v>1060</v>
      </c>
      <c r="B1062" s="13">
        <v>0</v>
      </c>
      <c r="C1062" s="13">
        <v>0</v>
      </c>
    </row>
    <row r="1063" spans="1:3">
      <c r="A1063">
        <v>1061</v>
      </c>
      <c r="B1063" s="13">
        <v>0</v>
      </c>
      <c r="C1063" s="13">
        <v>0</v>
      </c>
    </row>
    <row r="1064" spans="1:3">
      <c r="A1064">
        <v>1062</v>
      </c>
      <c r="B1064" s="13">
        <v>0</v>
      </c>
      <c r="C1064" s="13">
        <v>0</v>
      </c>
    </row>
    <row r="1065" spans="1:3">
      <c r="A1065">
        <v>1063</v>
      </c>
      <c r="B1065" s="13">
        <v>0</v>
      </c>
      <c r="C1065" s="13">
        <v>0</v>
      </c>
    </row>
    <row r="1066" spans="1:3">
      <c r="A1066">
        <v>1064</v>
      </c>
      <c r="B1066" s="13">
        <v>3.839</v>
      </c>
      <c r="C1066" s="13">
        <v>0.47070000000000001</v>
      </c>
    </row>
    <row r="1067" spans="1:3">
      <c r="A1067">
        <v>1065</v>
      </c>
      <c r="B1067" s="13">
        <v>8.3859999999999992</v>
      </c>
      <c r="C1067" s="13">
        <v>1</v>
      </c>
    </row>
    <row r="1068" spans="1:3">
      <c r="A1068">
        <v>1066</v>
      </c>
      <c r="B1068" s="13">
        <v>8.5779999999999994</v>
      </c>
      <c r="C1068" s="13">
        <v>1</v>
      </c>
    </row>
    <row r="1069" spans="1:3">
      <c r="A1069">
        <v>1067</v>
      </c>
      <c r="B1069" s="13">
        <v>8.7360000000000007</v>
      </c>
      <c r="C1069" s="13">
        <v>1</v>
      </c>
    </row>
    <row r="1070" spans="1:3">
      <c r="A1070">
        <v>1068</v>
      </c>
      <c r="B1070" s="13">
        <v>8.8610000000000007</v>
      </c>
      <c r="C1070" s="13">
        <v>1</v>
      </c>
    </row>
    <row r="1071" spans="1:3">
      <c r="A1071">
        <v>1069</v>
      </c>
      <c r="B1071" s="13">
        <v>8.9459999999999997</v>
      </c>
      <c r="C1071" s="13">
        <v>1</v>
      </c>
    </row>
    <row r="1072" spans="1:3">
      <c r="A1072">
        <v>1070</v>
      </c>
      <c r="B1072" s="13">
        <v>8.9949999999999992</v>
      </c>
      <c r="C1072" s="13">
        <v>1</v>
      </c>
    </row>
    <row r="1073" spans="1:3">
      <c r="A1073">
        <v>1071</v>
      </c>
      <c r="B1073" s="13">
        <v>9.0079999999999991</v>
      </c>
      <c r="C1073" s="13">
        <v>1</v>
      </c>
    </row>
    <row r="1074" spans="1:3">
      <c r="A1074">
        <v>1072</v>
      </c>
      <c r="B1074" s="13">
        <v>8.9830000000000005</v>
      </c>
      <c r="C1074" s="13">
        <v>1</v>
      </c>
    </row>
    <row r="1075" spans="1:3">
      <c r="A1075">
        <v>1073</v>
      </c>
      <c r="B1075" s="13">
        <v>8.9139999999999997</v>
      </c>
      <c r="C1075" s="13">
        <v>1</v>
      </c>
    </row>
    <row r="1076" spans="1:3">
      <c r="A1076">
        <v>1074</v>
      </c>
      <c r="B1076" s="13">
        <v>8.8209999999999997</v>
      </c>
      <c r="C1076" s="13">
        <v>1</v>
      </c>
    </row>
    <row r="1077" spans="1:3">
      <c r="A1077">
        <v>1075</v>
      </c>
      <c r="B1077" s="13">
        <v>8.6859999999999999</v>
      </c>
      <c r="C1077" s="13">
        <v>1</v>
      </c>
    </row>
    <row r="1078" spans="1:3">
      <c r="A1078">
        <v>1076</v>
      </c>
      <c r="B1078" s="13">
        <v>8.5109999999999992</v>
      </c>
      <c r="C1078" s="13">
        <v>1</v>
      </c>
    </row>
    <row r="1079" spans="1:3">
      <c r="A1079">
        <v>1077</v>
      </c>
      <c r="B1079" s="13">
        <v>8.3019999999999996</v>
      </c>
      <c r="C1079" s="13">
        <v>1</v>
      </c>
    </row>
    <row r="1080" spans="1:3">
      <c r="A1080">
        <v>1078</v>
      </c>
      <c r="B1080" s="13">
        <v>8.0579999999999998</v>
      </c>
      <c r="C1080" s="13">
        <v>1</v>
      </c>
    </row>
    <row r="1081" spans="1:3">
      <c r="A1081">
        <v>1079</v>
      </c>
      <c r="B1081" s="13">
        <v>7.7789999999999999</v>
      </c>
      <c r="C1081" s="13">
        <v>1</v>
      </c>
    </row>
    <row r="1082" spans="1:3">
      <c r="A1082">
        <v>1080</v>
      </c>
      <c r="B1082" s="13">
        <v>7.4669999999999996</v>
      </c>
      <c r="C1082" s="13">
        <v>1</v>
      </c>
    </row>
    <row r="1083" spans="1:3">
      <c r="A1083">
        <v>1081</v>
      </c>
      <c r="B1083" s="13">
        <v>7.1269999999999998</v>
      </c>
      <c r="C1083" s="13">
        <v>1</v>
      </c>
    </row>
    <row r="1084" spans="1:3">
      <c r="A1084">
        <v>1082</v>
      </c>
      <c r="B1084" s="13">
        <v>6.7460000000000004</v>
      </c>
      <c r="C1084" s="13">
        <v>1</v>
      </c>
    </row>
    <row r="1085" spans="1:3">
      <c r="A1085">
        <v>1083</v>
      </c>
      <c r="B1085" s="13">
        <v>6.35</v>
      </c>
      <c r="C1085" s="13">
        <v>1</v>
      </c>
    </row>
    <row r="1086" spans="1:3">
      <c r="A1086">
        <v>1084</v>
      </c>
      <c r="B1086" s="13">
        <v>5.9279999999999999</v>
      </c>
      <c r="C1086" s="13">
        <v>1</v>
      </c>
    </row>
    <row r="1087" spans="1:3">
      <c r="A1087">
        <v>1085</v>
      </c>
      <c r="B1087" s="13">
        <v>5.4690000000000003</v>
      </c>
      <c r="C1087" s="13">
        <v>1</v>
      </c>
    </row>
    <row r="1088" spans="1:3">
      <c r="A1088">
        <v>1086</v>
      </c>
      <c r="B1088" s="13">
        <v>4.9930000000000003</v>
      </c>
      <c r="C1088" s="13">
        <v>1</v>
      </c>
    </row>
    <row r="1089" spans="1:3">
      <c r="A1089">
        <v>1087</v>
      </c>
      <c r="B1089" s="13">
        <v>4.5019999999999998</v>
      </c>
      <c r="C1089" s="13">
        <v>1</v>
      </c>
    </row>
    <row r="1090" spans="1:3">
      <c r="A1090">
        <v>1088</v>
      </c>
      <c r="B1090" s="13">
        <v>3.9870000000000001</v>
      </c>
      <c r="C1090" s="13">
        <v>1</v>
      </c>
    </row>
    <row r="1091" spans="1:3">
      <c r="A1091">
        <v>1089</v>
      </c>
      <c r="B1091" s="13">
        <v>3.4550000000000001</v>
      </c>
      <c r="C1091" s="13">
        <v>1</v>
      </c>
    </row>
    <row r="1092" spans="1:3">
      <c r="A1092">
        <v>1090</v>
      </c>
      <c r="B1092" s="13">
        <v>2.9089999999999998</v>
      </c>
      <c r="C1092" s="13">
        <v>1</v>
      </c>
    </row>
    <row r="1093" spans="1:3">
      <c r="A1093">
        <v>1091</v>
      </c>
      <c r="B1093" s="13">
        <v>2.3540000000000001</v>
      </c>
      <c r="C1093" s="13">
        <v>1</v>
      </c>
    </row>
    <row r="1094" spans="1:3">
      <c r="A1094">
        <v>1092</v>
      </c>
      <c r="B1094" s="13">
        <v>1.7869999999999999</v>
      </c>
      <c r="C1094" s="13">
        <v>1</v>
      </c>
    </row>
    <row r="1095" spans="1:3">
      <c r="A1095">
        <v>1093</v>
      </c>
      <c r="B1095" s="13">
        <v>1.2170000000000001</v>
      </c>
      <c r="C1095" s="13">
        <v>1</v>
      </c>
    </row>
    <row r="1096" spans="1:3">
      <c r="A1096">
        <v>1094</v>
      </c>
      <c r="B1096" s="13">
        <v>0.88100000000000001</v>
      </c>
      <c r="C1096" s="13">
        <v>1</v>
      </c>
    </row>
    <row r="1097" spans="1:3">
      <c r="A1097">
        <v>1095</v>
      </c>
      <c r="B1097" s="13">
        <v>0.83299999999999996</v>
      </c>
      <c r="C1097" s="13">
        <v>1</v>
      </c>
    </row>
    <row r="1098" spans="1:3">
      <c r="A1098">
        <v>1096</v>
      </c>
      <c r="B1098" s="13">
        <v>1.0309999999999999</v>
      </c>
      <c r="C1098" s="13">
        <v>1</v>
      </c>
    </row>
    <row r="1099" spans="1:3">
      <c r="A1099">
        <v>1097</v>
      </c>
      <c r="B1099" s="13">
        <v>1.8180000000000001</v>
      </c>
      <c r="C1099" s="13">
        <v>1</v>
      </c>
    </row>
    <row r="1100" spans="1:3">
      <c r="A1100">
        <v>1098</v>
      </c>
      <c r="B1100" s="13">
        <v>2.59</v>
      </c>
      <c r="C1100" s="13">
        <v>1</v>
      </c>
    </row>
    <row r="1101" spans="1:3">
      <c r="A1101">
        <v>1099</v>
      </c>
      <c r="B1101" s="13">
        <v>3.3519999999999999</v>
      </c>
      <c r="C1101" s="13">
        <v>1</v>
      </c>
    </row>
    <row r="1102" spans="1:3">
      <c r="A1102">
        <v>1100</v>
      </c>
      <c r="B1102" s="13">
        <v>4.1050000000000004</v>
      </c>
      <c r="C1102" s="13">
        <v>1</v>
      </c>
    </row>
    <row r="1103" spans="1:3">
      <c r="A1103">
        <v>1101</v>
      </c>
      <c r="B1103" s="13">
        <v>4.8339999999999996</v>
      </c>
      <c r="C1103" s="13">
        <v>1</v>
      </c>
    </row>
    <row r="1104" spans="1:3">
      <c r="A1104">
        <v>1102</v>
      </c>
      <c r="B1104" s="13">
        <v>5.5510000000000002</v>
      </c>
      <c r="C1104" s="13">
        <v>1</v>
      </c>
    </row>
    <row r="1105" spans="1:3">
      <c r="A1105">
        <v>1103</v>
      </c>
      <c r="B1105" s="13">
        <v>6.2370000000000001</v>
      </c>
      <c r="C1105" s="13">
        <v>1</v>
      </c>
    </row>
    <row r="1106" spans="1:3">
      <c r="A1106">
        <v>1104</v>
      </c>
      <c r="B1106" s="13">
        <v>6.9029999999999996</v>
      </c>
      <c r="C1106" s="13">
        <v>1</v>
      </c>
    </row>
    <row r="1107" spans="1:3">
      <c r="A1107">
        <v>1105</v>
      </c>
      <c r="B1107" s="13">
        <v>7.5389999999999997</v>
      </c>
      <c r="C1107" s="13">
        <v>1</v>
      </c>
    </row>
    <row r="1108" spans="1:3">
      <c r="A1108">
        <v>1106</v>
      </c>
      <c r="B1108" s="13">
        <v>8.1430000000000007</v>
      </c>
      <c r="C1108" s="13">
        <v>1</v>
      </c>
    </row>
    <row r="1109" spans="1:3">
      <c r="A1109">
        <v>1107</v>
      </c>
      <c r="B1109" s="13">
        <v>8.7080000000000002</v>
      </c>
      <c r="C1109" s="13">
        <v>1</v>
      </c>
    </row>
    <row r="1110" spans="1:3">
      <c r="A1110">
        <v>1108</v>
      </c>
      <c r="B1110" s="13">
        <v>9.234</v>
      </c>
      <c r="C1110" s="13">
        <v>1</v>
      </c>
    </row>
    <row r="1111" spans="1:3">
      <c r="A1111">
        <v>1109</v>
      </c>
      <c r="B1111" s="13">
        <v>9.7330000000000005</v>
      </c>
      <c r="C1111" s="13">
        <v>1</v>
      </c>
    </row>
    <row r="1112" spans="1:3">
      <c r="A1112">
        <v>1110</v>
      </c>
      <c r="B1112" s="13">
        <v>10.186999999999999</v>
      </c>
      <c r="C1112" s="13">
        <v>1</v>
      </c>
    </row>
    <row r="1113" spans="1:3">
      <c r="A1113">
        <v>1111</v>
      </c>
      <c r="B1113" s="13">
        <v>10.593</v>
      </c>
      <c r="C1113" s="13">
        <v>1</v>
      </c>
    </row>
    <row r="1114" spans="1:3">
      <c r="A1114">
        <v>1112</v>
      </c>
      <c r="B1114" s="13">
        <v>10.955</v>
      </c>
      <c r="C1114" s="13">
        <v>1</v>
      </c>
    </row>
    <row r="1115" spans="1:3">
      <c r="A1115">
        <v>1113</v>
      </c>
      <c r="B1115" s="13">
        <v>11.273</v>
      </c>
      <c r="C1115" s="13">
        <v>1</v>
      </c>
    </row>
    <row r="1116" spans="1:3">
      <c r="A1116">
        <v>1114</v>
      </c>
      <c r="B1116" s="13">
        <v>11.547000000000001</v>
      </c>
      <c r="C1116" s="13">
        <v>1</v>
      </c>
    </row>
    <row r="1117" spans="1:3">
      <c r="A1117">
        <v>1115</v>
      </c>
      <c r="B1117" s="13">
        <v>11.769</v>
      </c>
      <c r="C1117" s="13">
        <v>1</v>
      </c>
    </row>
    <row r="1118" spans="1:3">
      <c r="A1118">
        <v>1116</v>
      </c>
      <c r="B1118" s="13">
        <v>11.941000000000001</v>
      </c>
      <c r="C1118" s="13">
        <v>1</v>
      </c>
    </row>
    <row r="1119" spans="1:3">
      <c r="A1119">
        <v>1117</v>
      </c>
      <c r="B1119" s="13">
        <v>12.061</v>
      </c>
      <c r="C1119" s="13">
        <v>1</v>
      </c>
    </row>
    <row r="1120" spans="1:3">
      <c r="A1120">
        <v>1118</v>
      </c>
      <c r="B1120" s="13">
        <v>12.132999999999999</v>
      </c>
      <c r="C1120" s="13">
        <v>1</v>
      </c>
    </row>
    <row r="1121" spans="1:3">
      <c r="A1121">
        <v>1119</v>
      </c>
      <c r="B1121" s="13">
        <v>12.15</v>
      </c>
      <c r="C1121" s="13">
        <v>1</v>
      </c>
    </row>
    <row r="1122" spans="1:3">
      <c r="A1122">
        <v>1120</v>
      </c>
      <c r="B1122" s="13">
        <v>12.114000000000001</v>
      </c>
      <c r="C1122" s="13">
        <v>1</v>
      </c>
    </row>
    <row r="1123" spans="1:3">
      <c r="A1123">
        <v>1121</v>
      </c>
      <c r="B1123" s="13">
        <v>12.032999999999999</v>
      </c>
      <c r="C1123" s="13">
        <v>1</v>
      </c>
    </row>
    <row r="1124" spans="1:3">
      <c r="A1124">
        <v>1122</v>
      </c>
      <c r="B1124" s="13">
        <v>11.898</v>
      </c>
      <c r="C1124" s="13">
        <v>1</v>
      </c>
    </row>
    <row r="1125" spans="1:3">
      <c r="A1125">
        <v>1123</v>
      </c>
      <c r="B1125" s="13">
        <v>11.712</v>
      </c>
      <c r="C1125" s="13">
        <v>1</v>
      </c>
    </row>
    <row r="1126" spans="1:3">
      <c r="A1126">
        <v>1124</v>
      </c>
      <c r="B1126" s="13">
        <v>11.48</v>
      </c>
      <c r="C1126" s="13">
        <v>1</v>
      </c>
    </row>
    <row r="1127" spans="1:3">
      <c r="A1127">
        <v>1125</v>
      </c>
      <c r="B1127" s="13">
        <v>11.206</v>
      </c>
      <c r="C1127" s="13">
        <v>1</v>
      </c>
    </row>
    <row r="1128" spans="1:3">
      <c r="A1128">
        <v>1126</v>
      </c>
      <c r="B1128" s="13">
        <v>0</v>
      </c>
      <c r="C1128" s="13">
        <v>0</v>
      </c>
    </row>
    <row r="1129" spans="1:3">
      <c r="A1129">
        <v>1127</v>
      </c>
      <c r="B1129" s="13">
        <v>0</v>
      </c>
      <c r="C1129" s="13">
        <v>0</v>
      </c>
    </row>
    <row r="1130" spans="1:3">
      <c r="A1130">
        <v>1128</v>
      </c>
      <c r="B1130" s="13">
        <v>0</v>
      </c>
      <c r="C1130" s="13">
        <v>0</v>
      </c>
    </row>
    <row r="1131" spans="1:3">
      <c r="A1131">
        <v>1129</v>
      </c>
      <c r="B1131" s="13">
        <v>0</v>
      </c>
      <c r="C1131" s="13">
        <v>0</v>
      </c>
    </row>
    <row r="1132" spans="1:3">
      <c r="A1132">
        <v>1130</v>
      </c>
      <c r="B1132" s="13">
        <v>0</v>
      </c>
      <c r="C1132" s="13">
        <v>0</v>
      </c>
    </row>
    <row r="1133" spans="1:3">
      <c r="A1133">
        <v>1131</v>
      </c>
      <c r="B1133" s="13">
        <v>0</v>
      </c>
      <c r="C1133" s="13">
        <v>0</v>
      </c>
    </row>
    <row r="1134" spans="1:3">
      <c r="A1134">
        <v>1132</v>
      </c>
      <c r="B1134" s="13">
        <v>0</v>
      </c>
      <c r="C1134" s="13">
        <v>0</v>
      </c>
    </row>
    <row r="1135" spans="1:3">
      <c r="A1135">
        <v>1133</v>
      </c>
      <c r="B1135" s="13">
        <v>0</v>
      </c>
      <c r="C1135" s="13">
        <v>0</v>
      </c>
    </row>
    <row r="1136" spans="1:3">
      <c r="A1136">
        <v>1134</v>
      </c>
      <c r="B1136" s="13">
        <v>0</v>
      </c>
      <c r="C1136" s="13">
        <v>0</v>
      </c>
    </row>
    <row r="1137" spans="1:3">
      <c r="A1137">
        <v>1135</v>
      </c>
      <c r="B1137" s="13">
        <v>0</v>
      </c>
      <c r="C1137" s="13">
        <v>0</v>
      </c>
    </row>
    <row r="1138" spans="1:3">
      <c r="A1138">
        <v>1136</v>
      </c>
      <c r="B1138" s="13">
        <v>0</v>
      </c>
      <c r="C1138" s="13">
        <v>0</v>
      </c>
    </row>
    <row r="1139" spans="1:3">
      <c r="A1139">
        <v>1137</v>
      </c>
      <c r="B1139" s="13">
        <v>0</v>
      </c>
      <c r="C1139" s="13">
        <v>0</v>
      </c>
    </row>
    <row r="1140" spans="1:3">
      <c r="A1140">
        <v>1138</v>
      </c>
      <c r="B1140" s="13">
        <v>0</v>
      </c>
      <c r="C1140" s="13">
        <v>0</v>
      </c>
    </row>
    <row r="1141" spans="1:3">
      <c r="A1141">
        <v>1139</v>
      </c>
      <c r="B1141" s="13">
        <v>0</v>
      </c>
      <c r="C1141" s="13">
        <v>0</v>
      </c>
    </row>
    <row r="1142" spans="1:3">
      <c r="A1142">
        <v>1140</v>
      </c>
      <c r="B1142" s="13">
        <v>0</v>
      </c>
      <c r="C1142" s="13">
        <v>0</v>
      </c>
    </row>
    <row r="1143" spans="1:3">
      <c r="A1143">
        <v>1141</v>
      </c>
      <c r="B1143" s="13">
        <v>0</v>
      </c>
      <c r="C1143" s="13">
        <v>0</v>
      </c>
    </row>
    <row r="1144" spans="1:3">
      <c r="A1144">
        <v>1142</v>
      </c>
      <c r="B1144" s="13">
        <v>0</v>
      </c>
      <c r="C1144" s="13">
        <v>0</v>
      </c>
    </row>
    <row r="1145" spans="1:3">
      <c r="A1145">
        <v>1143</v>
      </c>
      <c r="B1145" s="13">
        <v>0</v>
      </c>
      <c r="C1145" s="13">
        <v>0</v>
      </c>
    </row>
    <row r="1146" spans="1:3">
      <c r="A1146">
        <v>1144</v>
      </c>
      <c r="B1146" s="13">
        <v>0</v>
      </c>
      <c r="C1146" s="13">
        <v>0</v>
      </c>
    </row>
    <row r="1147" spans="1:3">
      <c r="A1147">
        <v>1145</v>
      </c>
      <c r="B1147" s="13">
        <v>0</v>
      </c>
      <c r="C1147" s="13">
        <v>0</v>
      </c>
    </row>
    <row r="1148" spans="1:3">
      <c r="A1148">
        <v>1146</v>
      </c>
      <c r="B1148" s="13">
        <v>0</v>
      </c>
      <c r="C1148" s="13">
        <v>0</v>
      </c>
    </row>
    <row r="1149" spans="1:3">
      <c r="A1149">
        <v>1147</v>
      </c>
      <c r="B1149" s="13">
        <v>0</v>
      </c>
      <c r="C1149" s="13">
        <v>0</v>
      </c>
    </row>
    <row r="1150" spans="1:3">
      <c r="A1150">
        <v>1148</v>
      </c>
      <c r="B1150" s="13">
        <v>0</v>
      </c>
      <c r="C1150" s="13">
        <v>0</v>
      </c>
    </row>
    <row r="1151" spans="1:3">
      <c r="A1151">
        <v>1149</v>
      </c>
      <c r="B1151" s="13">
        <v>0</v>
      </c>
      <c r="C1151" s="13">
        <v>0</v>
      </c>
    </row>
    <row r="1152" spans="1:3">
      <c r="A1152">
        <v>1150</v>
      </c>
      <c r="B1152" s="13">
        <v>0</v>
      </c>
      <c r="C1152" s="13">
        <v>0</v>
      </c>
    </row>
    <row r="1153" spans="1:3">
      <c r="A1153">
        <v>1151</v>
      </c>
      <c r="B1153" s="13">
        <v>0</v>
      </c>
      <c r="C1153" s="13">
        <v>0</v>
      </c>
    </row>
    <row r="1154" spans="1:3">
      <c r="A1154">
        <v>1152</v>
      </c>
      <c r="B1154" s="13">
        <v>0</v>
      </c>
      <c r="C1154" s="13">
        <v>0</v>
      </c>
    </row>
    <row r="1155" spans="1:3">
      <c r="A1155">
        <v>1153</v>
      </c>
      <c r="B1155" s="13">
        <v>0</v>
      </c>
      <c r="C1155" s="13">
        <v>0</v>
      </c>
    </row>
    <row r="1156" spans="1:3">
      <c r="A1156">
        <v>1154</v>
      </c>
      <c r="B1156" s="13">
        <v>0</v>
      </c>
      <c r="C1156" s="13">
        <v>0</v>
      </c>
    </row>
    <row r="1157" spans="1:3">
      <c r="A1157">
        <v>1155</v>
      </c>
      <c r="B1157" s="13">
        <v>0</v>
      </c>
      <c r="C1157" s="13">
        <v>0</v>
      </c>
    </row>
    <row r="1158" spans="1:3">
      <c r="A1158">
        <v>1156</v>
      </c>
      <c r="B1158" s="13">
        <v>0</v>
      </c>
      <c r="C1158" s="13">
        <v>0</v>
      </c>
    </row>
    <row r="1159" spans="1:3">
      <c r="A1159">
        <v>1157</v>
      </c>
      <c r="B1159" s="13">
        <v>0</v>
      </c>
      <c r="C1159" s="13">
        <v>0</v>
      </c>
    </row>
    <row r="1160" spans="1:3">
      <c r="A1160">
        <v>1158</v>
      </c>
      <c r="B1160" s="13">
        <v>0</v>
      </c>
      <c r="C1160" s="13">
        <v>0</v>
      </c>
    </row>
    <row r="1161" spans="1:3">
      <c r="A1161">
        <v>1159</v>
      </c>
      <c r="B1161" s="13">
        <v>0</v>
      </c>
      <c r="C1161" s="13">
        <v>0</v>
      </c>
    </row>
    <row r="1162" spans="1:3">
      <c r="A1162">
        <v>1160</v>
      </c>
      <c r="B1162" s="13">
        <v>0</v>
      </c>
      <c r="C1162" s="13">
        <v>0</v>
      </c>
    </row>
    <row r="1163" spans="1:3">
      <c r="A1163">
        <v>1161</v>
      </c>
      <c r="B1163" s="13">
        <v>8.202</v>
      </c>
      <c r="C1163" s="13">
        <v>1</v>
      </c>
    </row>
    <row r="1164" spans="1:3">
      <c r="A1164">
        <v>1162</v>
      </c>
      <c r="B1164" s="13">
        <v>8.4250000000000007</v>
      </c>
      <c r="C1164" s="13">
        <v>1</v>
      </c>
    </row>
    <row r="1165" spans="1:3">
      <c r="A1165">
        <v>1163</v>
      </c>
      <c r="B1165" s="13">
        <v>8.6129999999999995</v>
      </c>
      <c r="C1165" s="13">
        <v>1</v>
      </c>
    </row>
    <row r="1166" spans="1:3">
      <c r="A1166">
        <v>1164</v>
      </c>
      <c r="B1166" s="13">
        <v>8.7639999999999993</v>
      </c>
      <c r="C1166" s="13">
        <v>1</v>
      </c>
    </row>
    <row r="1167" spans="1:3">
      <c r="A1167">
        <v>1165</v>
      </c>
      <c r="B1167" s="13">
        <v>8.8800000000000008</v>
      </c>
      <c r="C1167" s="13">
        <v>1</v>
      </c>
    </row>
    <row r="1168" spans="1:3">
      <c r="A1168">
        <v>1166</v>
      </c>
      <c r="B1168" s="13">
        <v>8.9570000000000007</v>
      </c>
      <c r="C1168" s="13">
        <v>1</v>
      </c>
    </row>
    <row r="1169" spans="1:3">
      <c r="A1169">
        <v>1167</v>
      </c>
      <c r="B1169" s="13">
        <v>9.0039999999999996</v>
      </c>
      <c r="C1169" s="13">
        <v>1</v>
      </c>
    </row>
    <row r="1170" spans="1:3">
      <c r="A1170">
        <v>1168</v>
      </c>
      <c r="B1170" s="13">
        <v>9.0060000000000002</v>
      </c>
      <c r="C1170" s="13">
        <v>1</v>
      </c>
    </row>
    <row r="1171" spans="1:3">
      <c r="A1171">
        <v>1169</v>
      </c>
      <c r="B1171" s="13">
        <v>8.9730000000000008</v>
      </c>
      <c r="C1171" s="13">
        <v>1</v>
      </c>
    </row>
    <row r="1172" spans="1:3">
      <c r="A1172">
        <v>1170</v>
      </c>
      <c r="B1172" s="13">
        <v>8.8989999999999991</v>
      </c>
      <c r="C1172" s="13">
        <v>1</v>
      </c>
    </row>
    <row r="1173" spans="1:3">
      <c r="A1173">
        <v>1171</v>
      </c>
      <c r="B1173" s="13">
        <v>8.7970000000000006</v>
      </c>
      <c r="C1173" s="13">
        <v>1</v>
      </c>
    </row>
    <row r="1174" spans="1:3">
      <c r="A1174">
        <v>1172</v>
      </c>
      <c r="B1174" s="13">
        <v>8.6530000000000005</v>
      </c>
      <c r="C1174" s="13">
        <v>1</v>
      </c>
    </row>
    <row r="1175" spans="1:3">
      <c r="A1175">
        <v>1173</v>
      </c>
      <c r="B1175" s="13">
        <v>8.4760000000000009</v>
      </c>
      <c r="C1175" s="13">
        <v>1</v>
      </c>
    </row>
    <row r="1176" spans="1:3">
      <c r="A1176">
        <v>1174</v>
      </c>
      <c r="B1176" s="13">
        <v>8.2579999999999991</v>
      </c>
      <c r="C1176" s="13">
        <v>1</v>
      </c>
    </row>
    <row r="1177" spans="1:3">
      <c r="A1177">
        <v>1175</v>
      </c>
      <c r="B1177" s="13">
        <v>8.0060000000000002</v>
      </c>
      <c r="C1177" s="13">
        <v>1</v>
      </c>
    </row>
    <row r="1178" spans="1:3">
      <c r="A1178">
        <v>1176</v>
      </c>
      <c r="B1178" s="13">
        <v>7.7220000000000004</v>
      </c>
      <c r="C1178" s="13">
        <v>1</v>
      </c>
    </row>
    <row r="1179" spans="1:3">
      <c r="A1179">
        <v>1177</v>
      </c>
      <c r="B1179" s="13">
        <v>7.4050000000000002</v>
      </c>
      <c r="C1179" s="13">
        <v>1</v>
      </c>
    </row>
    <row r="1180" spans="1:3">
      <c r="A1180">
        <v>1178</v>
      </c>
      <c r="B1180" s="13">
        <v>7.0609999999999999</v>
      </c>
      <c r="C1180" s="13">
        <v>1</v>
      </c>
    </row>
    <row r="1181" spans="1:3">
      <c r="A1181">
        <v>1179</v>
      </c>
      <c r="B1181" s="13">
        <v>6.6749999999999998</v>
      </c>
      <c r="C1181" s="13">
        <v>1</v>
      </c>
    </row>
    <row r="1182" spans="1:3">
      <c r="A1182">
        <v>1180</v>
      </c>
      <c r="B1182" s="13">
        <v>6.2679999999999998</v>
      </c>
      <c r="C1182" s="13">
        <v>1</v>
      </c>
    </row>
    <row r="1183" spans="1:3">
      <c r="A1183">
        <v>1181</v>
      </c>
      <c r="B1183" s="13">
        <v>5.8390000000000004</v>
      </c>
      <c r="C1183" s="13">
        <v>1</v>
      </c>
    </row>
    <row r="1184" spans="1:3">
      <c r="A1184">
        <v>1182</v>
      </c>
      <c r="B1184" s="13">
        <v>5.3819999999999997</v>
      </c>
      <c r="C1184" s="13">
        <v>1</v>
      </c>
    </row>
    <row r="1185" spans="1:3">
      <c r="A1185">
        <v>1183</v>
      </c>
      <c r="B1185" s="13">
        <v>4.9029999999999996</v>
      </c>
      <c r="C1185" s="13">
        <v>1</v>
      </c>
    </row>
    <row r="1186" spans="1:3">
      <c r="A1186">
        <v>1184</v>
      </c>
      <c r="B1186" s="13">
        <v>4.399</v>
      </c>
      <c r="C1186" s="13">
        <v>1</v>
      </c>
    </row>
    <row r="1187" spans="1:3">
      <c r="A1187">
        <v>1185</v>
      </c>
      <c r="B1187" s="13">
        <v>3.8860000000000001</v>
      </c>
      <c r="C1187" s="13">
        <v>1</v>
      </c>
    </row>
    <row r="1188" spans="1:3">
      <c r="A1188">
        <v>1186</v>
      </c>
      <c r="B1188" s="13">
        <v>3.3479999999999999</v>
      </c>
      <c r="C1188" s="13">
        <v>1</v>
      </c>
    </row>
    <row r="1189" spans="1:3">
      <c r="A1189">
        <v>1187</v>
      </c>
      <c r="B1189" s="13">
        <v>2.8029999999999999</v>
      </c>
      <c r="C1189" s="13">
        <v>1</v>
      </c>
    </row>
    <row r="1190" spans="1:3">
      <c r="A1190">
        <v>1188</v>
      </c>
      <c r="B1190" s="13">
        <v>2.2440000000000002</v>
      </c>
      <c r="C1190" s="13">
        <v>1</v>
      </c>
    </row>
    <row r="1191" spans="1:3">
      <c r="A1191">
        <v>1189</v>
      </c>
      <c r="B1191" s="13">
        <v>1.679</v>
      </c>
      <c r="C1191" s="13">
        <v>1</v>
      </c>
    </row>
    <row r="1192" spans="1:3">
      <c r="A1192">
        <v>1190</v>
      </c>
      <c r="B1192" s="13">
        <v>1.103</v>
      </c>
      <c r="C1192" s="13">
        <v>1</v>
      </c>
    </row>
    <row r="1193" spans="1:3">
      <c r="A1193">
        <v>1191</v>
      </c>
      <c r="B1193" s="13">
        <v>0.87</v>
      </c>
      <c r="C1193" s="13">
        <v>1</v>
      </c>
    </row>
    <row r="1194" spans="1:3">
      <c r="A1194">
        <v>1192</v>
      </c>
      <c r="B1194" s="13">
        <v>0.82399999999999995</v>
      </c>
      <c r="C1194" s="13">
        <v>1</v>
      </c>
    </row>
    <row r="1195" spans="1:3">
      <c r="A1195">
        <v>1193</v>
      </c>
      <c r="B1195" s="13">
        <v>1.1819999999999999</v>
      </c>
      <c r="C1195" s="13">
        <v>1</v>
      </c>
    </row>
    <row r="1196" spans="1:3">
      <c r="A1196">
        <v>1194</v>
      </c>
      <c r="B1196" s="13">
        <v>1.962</v>
      </c>
      <c r="C1196" s="13">
        <v>1</v>
      </c>
    </row>
    <row r="1197" spans="1:3">
      <c r="A1197">
        <v>1195</v>
      </c>
      <c r="B1197" s="13">
        <v>2.738</v>
      </c>
      <c r="C1197" s="13">
        <v>1</v>
      </c>
    </row>
    <row r="1198" spans="1:3">
      <c r="A1198">
        <v>1196</v>
      </c>
      <c r="B1198" s="13">
        <v>3.5019999999999998</v>
      </c>
      <c r="C1198" s="13">
        <v>1</v>
      </c>
    </row>
    <row r="1199" spans="1:3">
      <c r="A1199">
        <v>1197</v>
      </c>
      <c r="B1199" s="13">
        <v>4.2480000000000002</v>
      </c>
      <c r="C1199" s="13">
        <v>1</v>
      </c>
    </row>
    <row r="1200" spans="1:3">
      <c r="A1200">
        <v>1198</v>
      </c>
      <c r="B1200" s="13">
        <v>4.9740000000000002</v>
      </c>
      <c r="C1200" s="13">
        <v>1</v>
      </c>
    </row>
    <row r="1201" spans="1:3">
      <c r="A1201">
        <v>1199</v>
      </c>
      <c r="B1201" s="13">
        <v>5.6849999999999996</v>
      </c>
      <c r="C1201" s="13">
        <v>1</v>
      </c>
    </row>
    <row r="1202" spans="1:3">
      <c r="A1202">
        <v>1200</v>
      </c>
      <c r="B1202" s="13">
        <v>6.3689999999999998</v>
      </c>
      <c r="C1202" s="13">
        <v>1</v>
      </c>
    </row>
    <row r="1203" spans="1:3">
      <c r="A1203">
        <v>1201</v>
      </c>
      <c r="B1203" s="13">
        <v>7.0279999999999996</v>
      </c>
      <c r="C1203" s="13">
        <v>1</v>
      </c>
    </row>
    <row r="1204" spans="1:3">
      <c r="A1204">
        <v>1202</v>
      </c>
      <c r="B1204" s="13">
        <v>7.6509999999999998</v>
      </c>
      <c r="C1204" s="13">
        <v>1</v>
      </c>
    </row>
    <row r="1205" spans="1:3">
      <c r="A1205">
        <v>1203</v>
      </c>
      <c r="B1205" s="13">
        <v>8.2520000000000007</v>
      </c>
      <c r="C1205" s="13">
        <v>1</v>
      </c>
    </row>
    <row r="1206" spans="1:3">
      <c r="A1206">
        <v>1204</v>
      </c>
      <c r="B1206" s="13">
        <v>8.8149999999999995</v>
      </c>
      <c r="C1206" s="13">
        <v>1</v>
      </c>
    </row>
    <row r="1207" spans="1:3">
      <c r="A1207">
        <v>1205</v>
      </c>
      <c r="B1207" s="13">
        <v>9.3390000000000004</v>
      </c>
      <c r="C1207" s="13">
        <v>1</v>
      </c>
    </row>
    <row r="1208" spans="1:3">
      <c r="A1208">
        <v>1206</v>
      </c>
      <c r="B1208" s="13">
        <v>9.8230000000000004</v>
      </c>
      <c r="C1208" s="13">
        <v>1</v>
      </c>
    </row>
    <row r="1209" spans="1:3">
      <c r="A1209">
        <v>1207</v>
      </c>
      <c r="B1209" s="13">
        <v>10.272</v>
      </c>
      <c r="C1209" s="13">
        <v>1</v>
      </c>
    </row>
    <row r="1210" spans="1:3">
      <c r="A1210">
        <v>1208</v>
      </c>
      <c r="B1210" s="13">
        <v>10.667</v>
      </c>
      <c r="C1210" s="13">
        <v>1</v>
      </c>
    </row>
    <row r="1211" spans="1:3">
      <c r="A1211">
        <v>1209</v>
      </c>
      <c r="B1211" s="13">
        <v>11.023</v>
      </c>
      <c r="C1211" s="13">
        <v>1</v>
      </c>
    </row>
    <row r="1212" spans="1:3">
      <c r="A1212">
        <v>1210</v>
      </c>
      <c r="B1212" s="13">
        <v>11.33</v>
      </c>
      <c r="C1212" s="13">
        <v>1</v>
      </c>
    </row>
    <row r="1213" spans="1:3">
      <c r="A1213">
        <v>1211</v>
      </c>
      <c r="B1213" s="13">
        <v>11.599</v>
      </c>
      <c r="C1213" s="13">
        <v>1</v>
      </c>
    </row>
    <row r="1214" spans="1:3">
      <c r="A1214">
        <v>1212</v>
      </c>
      <c r="B1214" s="13">
        <v>11.805</v>
      </c>
      <c r="C1214" s="13">
        <v>1</v>
      </c>
    </row>
    <row r="1215" spans="1:3">
      <c r="A1215">
        <v>1213</v>
      </c>
      <c r="B1215" s="13">
        <v>11.964</v>
      </c>
      <c r="C1215" s="13">
        <v>1</v>
      </c>
    </row>
    <row r="1216" spans="1:3">
      <c r="A1216">
        <v>1214</v>
      </c>
      <c r="B1216" s="13">
        <v>12.079000000000001</v>
      </c>
      <c r="C1216" s="13">
        <v>1</v>
      </c>
    </row>
    <row r="1217" spans="1:3">
      <c r="A1217">
        <v>1215</v>
      </c>
      <c r="B1217" s="13">
        <v>12.148</v>
      </c>
      <c r="C1217" s="13">
        <v>1</v>
      </c>
    </row>
    <row r="1218" spans="1:3">
      <c r="A1218">
        <v>1216</v>
      </c>
      <c r="B1218" s="13">
        <v>12.151</v>
      </c>
      <c r="C1218" s="13">
        <v>1</v>
      </c>
    </row>
    <row r="1219" spans="1:3">
      <c r="A1219">
        <v>1217</v>
      </c>
      <c r="B1219" s="13">
        <v>12.106</v>
      </c>
      <c r="C1219" s="13">
        <v>1</v>
      </c>
    </row>
    <row r="1220" spans="1:3">
      <c r="A1220">
        <v>1218</v>
      </c>
      <c r="B1220" s="13">
        <v>12.013999999999999</v>
      </c>
      <c r="C1220" s="13">
        <v>1</v>
      </c>
    </row>
    <row r="1221" spans="1:3">
      <c r="A1221">
        <v>1219</v>
      </c>
      <c r="B1221" s="13">
        <v>11.868</v>
      </c>
      <c r="C1221" s="13">
        <v>1</v>
      </c>
    </row>
    <row r="1222" spans="1:3">
      <c r="A1222">
        <v>1220</v>
      </c>
      <c r="B1222" s="13">
        <v>11.678000000000001</v>
      </c>
      <c r="C1222" s="13">
        <v>1</v>
      </c>
    </row>
    <row r="1223" spans="1:3">
      <c r="A1223">
        <v>1221</v>
      </c>
      <c r="B1223" s="13">
        <v>11.429</v>
      </c>
      <c r="C1223" s="13">
        <v>1</v>
      </c>
    </row>
    <row r="1224" spans="1:3">
      <c r="A1224">
        <v>1222</v>
      </c>
      <c r="B1224" s="13">
        <v>11.135</v>
      </c>
      <c r="C1224" s="13">
        <v>1</v>
      </c>
    </row>
    <row r="1225" spans="1:3">
      <c r="A1225">
        <v>1223</v>
      </c>
      <c r="B1225" s="13">
        <v>0</v>
      </c>
      <c r="C1225" s="13">
        <v>0</v>
      </c>
    </row>
    <row r="1226" spans="1:3">
      <c r="A1226">
        <v>1224</v>
      </c>
      <c r="B1226" s="13">
        <v>0</v>
      </c>
      <c r="C1226" s="13">
        <v>0</v>
      </c>
    </row>
    <row r="1227" spans="1:3">
      <c r="A1227">
        <v>1225</v>
      </c>
      <c r="B1227" s="13">
        <v>0</v>
      </c>
      <c r="C1227" s="13">
        <v>0</v>
      </c>
    </row>
    <row r="1228" spans="1:3">
      <c r="A1228">
        <v>1226</v>
      </c>
      <c r="B1228" s="13">
        <v>0</v>
      </c>
      <c r="C1228" s="13">
        <v>0</v>
      </c>
    </row>
    <row r="1229" spans="1:3">
      <c r="A1229">
        <v>1227</v>
      </c>
      <c r="B1229" s="13">
        <v>0</v>
      </c>
      <c r="C1229" s="13">
        <v>0</v>
      </c>
    </row>
    <row r="1230" spans="1:3">
      <c r="A1230">
        <v>1228</v>
      </c>
      <c r="B1230" s="13">
        <v>0</v>
      </c>
      <c r="C1230" s="13">
        <v>0</v>
      </c>
    </row>
    <row r="1231" spans="1:3">
      <c r="A1231">
        <v>1229</v>
      </c>
      <c r="B1231" s="13">
        <v>0</v>
      </c>
      <c r="C1231" s="13">
        <v>0</v>
      </c>
    </row>
    <row r="1232" spans="1:3">
      <c r="A1232">
        <v>1230</v>
      </c>
      <c r="B1232" s="13">
        <v>0</v>
      </c>
      <c r="C1232" s="13">
        <v>0</v>
      </c>
    </row>
    <row r="1233" spans="1:3">
      <c r="A1233">
        <v>1231</v>
      </c>
      <c r="B1233" s="13">
        <v>0</v>
      </c>
      <c r="C1233" s="13">
        <v>0</v>
      </c>
    </row>
    <row r="1234" spans="1:3">
      <c r="A1234">
        <v>1232</v>
      </c>
      <c r="B1234" s="13">
        <v>0</v>
      </c>
      <c r="C1234" s="13">
        <v>0</v>
      </c>
    </row>
    <row r="1235" spans="1:3">
      <c r="A1235">
        <v>1233</v>
      </c>
      <c r="B1235" s="13">
        <v>0</v>
      </c>
      <c r="C1235" s="13">
        <v>0</v>
      </c>
    </row>
    <row r="1236" spans="1:3">
      <c r="A1236">
        <v>1234</v>
      </c>
      <c r="B1236" s="13">
        <v>0</v>
      </c>
      <c r="C1236" s="13">
        <v>0</v>
      </c>
    </row>
    <row r="1237" spans="1:3">
      <c r="A1237">
        <v>1235</v>
      </c>
      <c r="B1237" s="13">
        <v>0</v>
      </c>
      <c r="C1237" s="13">
        <v>0</v>
      </c>
    </row>
    <row r="1238" spans="1:3">
      <c r="A1238">
        <v>1236</v>
      </c>
      <c r="B1238" s="13">
        <v>0</v>
      </c>
      <c r="C1238" s="13">
        <v>0</v>
      </c>
    </row>
    <row r="1239" spans="1:3">
      <c r="A1239">
        <v>1237</v>
      </c>
      <c r="B1239" s="13">
        <v>0</v>
      </c>
      <c r="C1239" s="13">
        <v>0</v>
      </c>
    </row>
    <row r="1240" spans="1:3">
      <c r="A1240">
        <v>1238</v>
      </c>
      <c r="B1240" s="13">
        <v>0</v>
      </c>
      <c r="C1240" s="13">
        <v>0</v>
      </c>
    </row>
    <row r="1241" spans="1:3">
      <c r="A1241">
        <v>1239</v>
      </c>
      <c r="B1241" s="13">
        <v>0</v>
      </c>
      <c r="C1241" s="13">
        <v>0</v>
      </c>
    </row>
    <row r="1242" spans="1:3">
      <c r="A1242">
        <v>1240</v>
      </c>
      <c r="B1242" s="13">
        <v>0</v>
      </c>
      <c r="C1242" s="13">
        <v>0</v>
      </c>
    </row>
    <row r="1243" spans="1:3">
      <c r="A1243">
        <v>1241</v>
      </c>
      <c r="B1243" s="13">
        <v>0</v>
      </c>
      <c r="C1243" s="13">
        <v>0</v>
      </c>
    </row>
    <row r="1244" spans="1:3">
      <c r="A1244">
        <v>1242</v>
      </c>
      <c r="B1244" s="13">
        <v>0</v>
      </c>
      <c r="C1244" s="13">
        <v>0</v>
      </c>
    </row>
    <row r="1245" spans="1:3">
      <c r="A1245">
        <v>1243</v>
      </c>
      <c r="B1245" s="13">
        <v>0</v>
      </c>
      <c r="C1245" s="13">
        <v>0</v>
      </c>
    </row>
    <row r="1246" spans="1:3">
      <c r="A1246">
        <v>1244</v>
      </c>
      <c r="B1246" s="13">
        <v>0</v>
      </c>
      <c r="C1246" s="13">
        <v>0</v>
      </c>
    </row>
    <row r="1247" spans="1:3">
      <c r="A1247">
        <v>1245</v>
      </c>
      <c r="B1247" s="13">
        <v>0</v>
      </c>
      <c r="C1247" s="13">
        <v>0</v>
      </c>
    </row>
    <row r="1248" spans="1:3">
      <c r="A1248">
        <v>1246</v>
      </c>
      <c r="B1248" s="13">
        <v>0</v>
      </c>
      <c r="C1248" s="13">
        <v>0</v>
      </c>
    </row>
    <row r="1249" spans="1:3">
      <c r="A1249">
        <v>1247</v>
      </c>
      <c r="B1249" s="13">
        <v>0</v>
      </c>
      <c r="C1249" s="13">
        <v>0</v>
      </c>
    </row>
    <row r="1250" spans="1:3">
      <c r="A1250">
        <v>1248</v>
      </c>
      <c r="B1250" s="13">
        <v>0</v>
      </c>
      <c r="C1250" s="13">
        <v>0</v>
      </c>
    </row>
    <row r="1251" spans="1:3">
      <c r="A1251">
        <v>1249</v>
      </c>
      <c r="B1251" s="13">
        <v>0</v>
      </c>
      <c r="C1251" s="13">
        <v>0</v>
      </c>
    </row>
    <row r="1252" spans="1:3">
      <c r="A1252">
        <v>1250</v>
      </c>
      <c r="B1252" s="13">
        <v>0</v>
      </c>
      <c r="C1252" s="13">
        <v>0</v>
      </c>
    </row>
    <row r="1253" spans="1:3">
      <c r="A1253">
        <v>1251</v>
      </c>
      <c r="B1253" s="13">
        <v>0</v>
      </c>
      <c r="C1253" s="13">
        <v>0</v>
      </c>
    </row>
    <row r="1254" spans="1:3">
      <c r="A1254">
        <v>1252</v>
      </c>
      <c r="B1254" s="13">
        <v>0</v>
      </c>
      <c r="C1254" s="13">
        <v>0</v>
      </c>
    </row>
    <row r="1255" spans="1:3">
      <c r="A1255">
        <v>1253</v>
      </c>
      <c r="B1255" s="13">
        <v>0</v>
      </c>
      <c r="C1255" s="13">
        <v>0</v>
      </c>
    </row>
    <row r="1256" spans="1:3">
      <c r="A1256">
        <v>1254</v>
      </c>
      <c r="B1256" s="13">
        <v>0</v>
      </c>
      <c r="C1256" s="13">
        <v>0</v>
      </c>
    </row>
    <row r="1257" spans="1:3">
      <c r="A1257">
        <v>1255</v>
      </c>
      <c r="B1257" s="13">
        <v>0</v>
      </c>
      <c r="C1257" s="13">
        <v>0</v>
      </c>
    </row>
    <row r="1258" spans="1:3">
      <c r="A1258">
        <v>1256</v>
      </c>
      <c r="B1258" s="13">
        <v>0</v>
      </c>
      <c r="C1258" s="13">
        <v>0</v>
      </c>
    </row>
    <row r="1259" spans="1:3">
      <c r="A1259">
        <v>1257</v>
      </c>
      <c r="B1259" s="13">
        <v>0</v>
      </c>
      <c r="C1259" s="13">
        <v>0</v>
      </c>
    </row>
    <row r="1260" spans="1:3">
      <c r="A1260">
        <v>1258</v>
      </c>
      <c r="B1260" s="13">
        <v>8.2449999999999992</v>
      </c>
      <c r="C1260" s="13">
        <v>1</v>
      </c>
    </row>
    <row r="1261" spans="1:3">
      <c r="A1261">
        <v>1259</v>
      </c>
      <c r="B1261" s="13">
        <v>8.4649999999999999</v>
      </c>
      <c r="C1261" s="13">
        <v>1</v>
      </c>
    </row>
    <row r="1262" spans="1:3">
      <c r="A1262">
        <v>1260</v>
      </c>
      <c r="B1262" s="13">
        <v>8.6430000000000007</v>
      </c>
      <c r="C1262" s="13">
        <v>1</v>
      </c>
    </row>
    <row r="1263" spans="1:3">
      <c r="A1263">
        <v>1261</v>
      </c>
      <c r="B1263" s="13">
        <v>8.7859999999999996</v>
      </c>
      <c r="C1263" s="13">
        <v>1</v>
      </c>
    </row>
    <row r="1264" spans="1:3">
      <c r="A1264">
        <v>1262</v>
      </c>
      <c r="B1264" s="13">
        <v>8.8949999999999996</v>
      </c>
      <c r="C1264" s="13">
        <v>1</v>
      </c>
    </row>
    <row r="1265" spans="1:3">
      <c r="A1265">
        <v>1263</v>
      </c>
      <c r="B1265" s="13">
        <v>8.968</v>
      </c>
      <c r="C1265" s="13">
        <v>1</v>
      </c>
    </row>
    <row r="1266" spans="1:3">
      <c r="A1266">
        <v>1264</v>
      </c>
      <c r="B1266" s="13">
        <v>9.0050000000000008</v>
      </c>
      <c r="C1266" s="13">
        <v>1</v>
      </c>
    </row>
    <row r="1267" spans="1:3">
      <c r="A1267">
        <v>1265</v>
      </c>
      <c r="B1267" s="13">
        <v>9.0050000000000008</v>
      </c>
      <c r="C1267" s="13">
        <v>1</v>
      </c>
    </row>
    <row r="1268" spans="1:3">
      <c r="A1268">
        <v>1266</v>
      </c>
      <c r="B1268" s="13">
        <v>8.9619999999999997</v>
      </c>
      <c r="C1268" s="13">
        <v>1</v>
      </c>
    </row>
    <row r="1269" spans="1:3">
      <c r="A1269">
        <v>1267</v>
      </c>
      <c r="B1269" s="13">
        <v>8.8840000000000003</v>
      </c>
      <c r="C1269" s="13">
        <v>1</v>
      </c>
    </row>
    <row r="1270" spans="1:3">
      <c r="A1270">
        <v>1268</v>
      </c>
      <c r="B1270" s="13">
        <v>8.7710000000000008</v>
      </c>
      <c r="C1270" s="13">
        <v>1</v>
      </c>
    </row>
    <row r="1271" spans="1:3">
      <c r="A1271">
        <v>1269</v>
      </c>
      <c r="B1271" s="13">
        <v>8.6229999999999993</v>
      </c>
      <c r="C1271" s="13">
        <v>1</v>
      </c>
    </row>
    <row r="1272" spans="1:3">
      <c r="A1272">
        <v>1270</v>
      </c>
      <c r="B1272" s="13">
        <v>8.4339999999999993</v>
      </c>
      <c r="C1272" s="13">
        <v>1</v>
      </c>
    </row>
    <row r="1273" spans="1:3">
      <c r="A1273">
        <v>1271</v>
      </c>
      <c r="B1273" s="13">
        <v>8.2149999999999999</v>
      </c>
      <c r="C1273" s="13">
        <v>1</v>
      </c>
    </row>
    <row r="1274" spans="1:3">
      <c r="A1274">
        <v>1272</v>
      </c>
      <c r="B1274" s="13">
        <v>7.952</v>
      </c>
      <c r="C1274" s="13">
        <v>1</v>
      </c>
    </row>
    <row r="1275" spans="1:3">
      <c r="A1275">
        <v>1273</v>
      </c>
      <c r="B1275" s="13">
        <v>7.6639999999999997</v>
      </c>
      <c r="C1275" s="13">
        <v>1</v>
      </c>
    </row>
    <row r="1276" spans="1:3">
      <c r="A1276">
        <v>1274</v>
      </c>
      <c r="B1276" s="13">
        <v>7.34</v>
      </c>
      <c r="C1276" s="13">
        <v>1</v>
      </c>
    </row>
    <row r="1277" spans="1:3">
      <c r="A1277">
        <v>1275</v>
      </c>
      <c r="B1277" s="13">
        <v>6.9809999999999999</v>
      </c>
      <c r="C1277" s="13">
        <v>1</v>
      </c>
    </row>
    <row r="1278" spans="1:3">
      <c r="A1278">
        <v>1276</v>
      </c>
      <c r="B1278" s="13">
        <v>6.6029999999999998</v>
      </c>
      <c r="C1278" s="13">
        <v>1</v>
      </c>
    </row>
    <row r="1279" spans="1:3">
      <c r="A1279">
        <v>1277</v>
      </c>
      <c r="B1279" s="13">
        <v>6.1890000000000001</v>
      </c>
      <c r="C1279" s="13">
        <v>1</v>
      </c>
    </row>
    <row r="1280" spans="1:3">
      <c r="A1280">
        <v>1278</v>
      </c>
      <c r="B1280" s="13">
        <v>5.7549999999999999</v>
      </c>
      <c r="C1280" s="13">
        <v>1</v>
      </c>
    </row>
    <row r="1281" spans="1:3">
      <c r="A1281">
        <v>1279</v>
      </c>
      <c r="B1281" s="13">
        <v>5.2919999999999998</v>
      </c>
      <c r="C1281" s="13">
        <v>1</v>
      </c>
    </row>
    <row r="1282" spans="1:3">
      <c r="A1282">
        <v>1280</v>
      </c>
      <c r="B1282" s="13">
        <v>4.806</v>
      </c>
      <c r="C1282" s="13">
        <v>1</v>
      </c>
    </row>
    <row r="1283" spans="1:3">
      <c r="A1283">
        <v>1281</v>
      </c>
      <c r="B1283" s="13">
        <v>4.3010000000000002</v>
      </c>
      <c r="C1283" s="13">
        <v>1</v>
      </c>
    </row>
    <row r="1284" spans="1:3">
      <c r="A1284">
        <v>1282</v>
      </c>
      <c r="B1284" s="13">
        <v>3.7839999999999998</v>
      </c>
      <c r="C1284" s="13">
        <v>1</v>
      </c>
    </row>
    <row r="1285" spans="1:3">
      <c r="A1285">
        <v>1283</v>
      </c>
      <c r="B1285" s="13">
        <v>3.2389999999999999</v>
      </c>
      <c r="C1285" s="13">
        <v>1</v>
      </c>
    </row>
    <row r="1286" spans="1:3">
      <c r="A1286">
        <v>1284</v>
      </c>
      <c r="B1286" s="13">
        <v>2.6920000000000002</v>
      </c>
      <c r="C1286" s="13">
        <v>1</v>
      </c>
    </row>
    <row r="1287" spans="1:3">
      <c r="A1287">
        <v>1285</v>
      </c>
      <c r="B1287" s="13">
        <v>2.1360000000000001</v>
      </c>
      <c r="C1287" s="13">
        <v>1</v>
      </c>
    </row>
    <row r="1288" spans="1:3">
      <c r="A1288">
        <v>1286</v>
      </c>
      <c r="B1288" s="13">
        <v>1.571</v>
      </c>
      <c r="C1288" s="13">
        <v>1</v>
      </c>
    </row>
    <row r="1289" spans="1:3">
      <c r="A1289">
        <v>1287</v>
      </c>
      <c r="B1289" s="13">
        <v>0.99399999999999999</v>
      </c>
      <c r="C1289" s="13">
        <v>1</v>
      </c>
    </row>
    <row r="1290" spans="1:3">
      <c r="A1290">
        <v>1288</v>
      </c>
      <c r="B1290" s="13">
        <v>0.86399999999999999</v>
      </c>
      <c r="C1290" s="13">
        <v>1</v>
      </c>
    </row>
    <row r="1291" spans="1:3">
      <c r="A1291">
        <v>1289</v>
      </c>
      <c r="B1291" s="13">
        <v>0.81299999999999994</v>
      </c>
      <c r="C1291" s="13">
        <v>1</v>
      </c>
    </row>
    <row r="1292" spans="1:3">
      <c r="A1292">
        <v>1290</v>
      </c>
      <c r="B1292" s="13">
        <v>1.3340000000000001</v>
      </c>
      <c r="C1292" s="13">
        <v>1</v>
      </c>
    </row>
    <row r="1293" spans="1:3">
      <c r="A1293">
        <v>1291</v>
      </c>
      <c r="B1293" s="13">
        <v>2.117</v>
      </c>
      <c r="C1293" s="13">
        <v>1</v>
      </c>
    </row>
    <row r="1294" spans="1:3">
      <c r="A1294">
        <v>1292</v>
      </c>
      <c r="B1294" s="13">
        <v>2.8839999999999999</v>
      </c>
      <c r="C1294" s="13">
        <v>1</v>
      </c>
    </row>
    <row r="1295" spans="1:3">
      <c r="A1295">
        <v>1293</v>
      </c>
      <c r="B1295" s="13">
        <v>3.6419999999999999</v>
      </c>
      <c r="C1295" s="13">
        <v>1</v>
      </c>
    </row>
    <row r="1296" spans="1:3">
      <c r="A1296">
        <v>1294</v>
      </c>
      <c r="B1296" s="13">
        <v>4.38</v>
      </c>
      <c r="C1296" s="13">
        <v>1</v>
      </c>
    </row>
    <row r="1297" spans="1:3">
      <c r="A1297">
        <v>1295</v>
      </c>
      <c r="B1297" s="13">
        <v>5.1159999999999997</v>
      </c>
      <c r="C1297" s="13">
        <v>1</v>
      </c>
    </row>
    <row r="1298" spans="1:3">
      <c r="A1298">
        <v>1296</v>
      </c>
      <c r="B1298" s="13">
        <v>5.819</v>
      </c>
      <c r="C1298" s="13">
        <v>1</v>
      </c>
    </row>
    <row r="1299" spans="1:3">
      <c r="A1299">
        <v>1297</v>
      </c>
      <c r="B1299" s="13">
        <v>6.4980000000000002</v>
      </c>
      <c r="C1299" s="13">
        <v>1</v>
      </c>
    </row>
    <row r="1300" spans="1:3">
      <c r="A1300">
        <v>1298</v>
      </c>
      <c r="B1300" s="13">
        <v>7.1509999999999998</v>
      </c>
      <c r="C1300" s="13">
        <v>1</v>
      </c>
    </row>
    <row r="1301" spans="1:3">
      <c r="A1301">
        <v>1299</v>
      </c>
      <c r="B1301" s="13">
        <v>7.7770000000000001</v>
      </c>
      <c r="C1301" s="13">
        <v>1</v>
      </c>
    </row>
    <row r="1302" spans="1:3">
      <c r="A1302">
        <v>1300</v>
      </c>
      <c r="B1302" s="13">
        <v>8.3640000000000008</v>
      </c>
      <c r="C1302" s="13">
        <v>1</v>
      </c>
    </row>
    <row r="1303" spans="1:3">
      <c r="A1303">
        <v>1301</v>
      </c>
      <c r="B1303" s="13">
        <v>8.92</v>
      </c>
      <c r="C1303" s="13">
        <v>1</v>
      </c>
    </row>
    <row r="1304" spans="1:3">
      <c r="A1304">
        <v>1302</v>
      </c>
      <c r="B1304" s="13">
        <v>9.4350000000000005</v>
      </c>
      <c r="C1304" s="13">
        <v>1</v>
      </c>
    </row>
    <row r="1305" spans="1:3">
      <c r="A1305">
        <v>1303</v>
      </c>
      <c r="B1305" s="13">
        <v>9.9139999999999997</v>
      </c>
      <c r="C1305" s="13">
        <v>1</v>
      </c>
    </row>
    <row r="1306" spans="1:3">
      <c r="A1306">
        <v>1304</v>
      </c>
      <c r="B1306" s="13">
        <v>10.347</v>
      </c>
      <c r="C1306" s="13">
        <v>1</v>
      </c>
    </row>
    <row r="1307" spans="1:3">
      <c r="A1307">
        <v>1305</v>
      </c>
      <c r="B1307" s="13">
        <v>10.739000000000001</v>
      </c>
      <c r="C1307" s="13">
        <v>1</v>
      </c>
    </row>
    <row r="1308" spans="1:3">
      <c r="A1308">
        <v>1306</v>
      </c>
      <c r="B1308" s="13">
        <v>11.090999999999999</v>
      </c>
      <c r="C1308" s="13">
        <v>1</v>
      </c>
    </row>
    <row r="1309" spans="1:3">
      <c r="A1309">
        <v>1307</v>
      </c>
      <c r="B1309" s="13">
        <v>11.385</v>
      </c>
      <c r="C1309" s="13">
        <v>1</v>
      </c>
    </row>
    <row r="1310" spans="1:3">
      <c r="A1310">
        <v>1308</v>
      </c>
      <c r="B1310" s="13">
        <v>11.637</v>
      </c>
      <c r="C1310" s="13">
        <v>1</v>
      </c>
    </row>
    <row r="1311" spans="1:3">
      <c r="A1311">
        <v>1309</v>
      </c>
      <c r="B1311" s="13">
        <v>11.840999999999999</v>
      </c>
      <c r="C1311" s="13">
        <v>1</v>
      </c>
    </row>
    <row r="1312" spans="1:3">
      <c r="A1312">
        <v>1310</v>
      </c>
      <c r="B1312" s="13">
        <v>11.99</v>
      </c>
      <c r="C1312" s="13">
        <v>1</v>
      </c>
    </row>
    <row r="1313" spans="1:3">
      <c r="A1313">
        <v>1311</v>
      </c>
      <c r="B1313" s="13">
        <v>12.090999999999999</v>
      </c>
      <c r="C1313" s="13">
        <v>1</v>
      </c>
    </row>
    <row r="1314" spans="1:3">
      <c r="A1314">
        <v>1312</v>
      </c>
      <c r="B1314" s="13">
        <v>12.143000000000001</v>
      </c>
      <c r="C1314" s="13">
        <v>1</v>
      </c>
    </row>
    <row r="1315" spans="1:3">
      <c r="A1315">
        <v>1313</v>
      </c>
      <c r="B1315" s="13">
        <v>12.143000000000001</v>
      </c>
      <c r="C1315" s="13">
        <v>1</v>
      </c>
    </row>
    <row r="1316" spans="1:3">
      <c r="A1316">
        <v>1314</v>
      </c>
      <c r="B1316" s="13">
        <v>12.092000000000001</v>
      </c>
      <c r="C1316" s="13">
        <v>1</v>
      </c>
    </row>
    <row r="1317" spans="1:3">
      <c r="A1317">
        <v>1315</v>
      </c>
      <c r="B1317" s="13">
        <v>11.983000000000001</v>
      </c>
      <c r="C1317" s="13">
        <v>1</v>
      </c>
    </row>
    <row r="1318" spans="1:3">
      <c r="A1318">
        <v>1316</v>
      </c>
      <c r="B1318" s="13">
        <v>11.834</v>
      </c>
      <c r="C1318" s="13">
        <v>1</v>
      </c>
    </row>
    <row r="1319" spans="1:3">
      <c r="A1319">
        <v>1317</v>
      </c>
      <c r="B1319" s="13">
        <v>11.625999999999999</v>
      </c>
      <c r="C1319" s="13">
        <v>1</v>
      </c>
    </row>
    <row r="1320" spans="1:3">
      <c r="A1320">
        <v>1318</v>
      </c>
      <c r="B1320" s="13">
        <v>11.379</v>
      </c>
      <c r="C1320" s="13">
        <v>1</v>
      </c>
    </row>
    <row r="1321" spans="1:3">
      <c r="A1321">
        <v>1319</v>
      </c>
      <c r="B1321" s="13">
        <v>11.077999999999999</v>
      </c>
      <c r="C1321" s="13">
        <v>1</v>
      </c>
    </row>
    <row r="1322" spans="1:3">
      <c r="A1322">
        <v>1320</v>
      </c>
      <c r="B1322" s="13">
        <v>0</v>
      </c>
      <c r="C1322" s="13">
        <v>0</v>
      </c>
    </row>
    <row r="1323" spans="1:3">
      <c r="A1323">
        <v>1321</v>
      </c>
      <c r="B1323" s="13">
        <v>0</v>
      </c>
      <c r="C1323" s="13">
        <v>0</v>
      </c>
    </row>
    <row r="1324" spans="1:3">
      <c r="A1324">
        <v>1322</v>
      </c>
      <c r="B1324" s="13">
        <v>0</v>
      </c>
      <c r="C1324" s="13">
        <v>0</v>
      </c>
    </row>
    <row r="1325" spans="1:3">
      <c r="A1325">
        <v>1323</v>
      </c>
      <c r="B1325" s="13">
        <v>0</v>
      </c>
      <c r="C1325" s="13">
        <v>0</v>
      </c>
    </row>
    <row r="1326" spans="1:3">
      <c r="A1326">
        <v>1324</v>
      </c>
      <c r="B1326" s="13">
        <v>0</v>
      </c>
      <c r="C1326" s="13">
        <v>0</v>
      </c>
    </row>
    <row r="1327" spans="1:3">
      <c r="A1327">
        <v>1325</v>
      </c>
      <c r="B1327" s="13">
        <v>0</v>
      </c>
      <c r="C1327" s="13">
        <v>0</v>
      </c>
    </row>
    <row r="1328" spans="1:3">
      <c r="A1328">
        <v>1326</v>
      </c>
      <c r="B1328" s="13">
        <v>0</v>
      </c>
      <c r="C1328" s="13">
        <v>0</v>
      </c>
    </row>
    <row r="1329" spans="1:3">
      <c r="A1329">
        <v>1327</v>
      </c>
      <c r="B1329" s="13">
        <v>0</v>
      </c>
      <c r="C1329" s="13">
        <v>0</v>
      </c>
    </row>
    <row r="1330" spans="1:3">
      <c r="A1330">
        <v>1328</v>
      </c>
      <c r="B1330" s="13">
        <v>0</v>
      </c>
      <c r="C1330" s="13">
        <v>0</v>
      </c>
    </row>
    <row r="1331" spans="1:3">
      <c r="A1331">
        <v>1329</v>
      </c>
      <c r="B1331" s="13">
        <v>0</v>
      </c>
      <c r="C1331" s="13">
        <v>0</v>
      </c>
    </row>
    <row r="1332" spans="1:3">
      <c r="A1332">
        <v>1330</v>
      </c>
      <c r="B1332" s="13">
        <v>0</v>
      </c>
      <c r="C1332" s="13">
        <v>0</v>
      </c>
    </row>
    <row r="1333" spans="1:3">
      <c r="A1333">
        <v>1331</v>
      </c>
      <c r="B1333" s="13">
        <v>0</v>
      </c>
      <c r="C1333" s="13">
        <v>0</v>
      </c>
    </row>
    <row r="1334" spans="1:3">
      <c r="A1334">
        <v>1332</v>
      </c>
      <c r="B1334" s="13">
        <v>0</v>
      </c>
      <c r="C1334" s="13">
        <v>0</v>
      </c>
    </row>
    <row r="1335" spans="1:3">
      <c r="A1335">
        <v>1333</v>
      </c>
      <c r="B1335" s="13">
        <v>0</v>
      </c>
      <c r="C1335" s="13">
        <v>0</v>
      </c>
    </row>
    <row r="1336" spans="1:3">
      <c r="A1336">
        <v>1334</v>
      </c>
      <c r="B1336" s="13">
        <v>0</v>
      </c>
      <c r="C1336" s="13">
        <v>0</v>
      </c>
    </row>
    <row r="1337" spans="1:3">
      <c r="A1337">
        <v>1335</v>
      </c>
      <c r="B1337" s="13">
        <v>0</v>
      </c>
      <c r="C1337" s="13">
        <v>0</v>
      </c>
    </row>
    <row r="1338" spans="1:3">
      <c r="A1338">
        <v>1336</v>
      </c>
      <c r="B1338" s="13">
        <v>0</v>
      </c>
      <c r="C1338" s="13">
        <v>0</v>
      </c>
    </row>
    <row r="1339" spans="1:3">
      <c r="A1339">
        <v>1337</v>
      </c>
      <c r="B1339" s="13">
        <v>0</v>
      </c>
      <c r="C1339" s="13">
        <v>0</v>
      </c>
    </row>
    <row r="1340" spans="1:3">
      <c r="A1340">
        <v>1338</v>
      </c>
      <c r="B1340" s="13">
        <v>0</v>
      </c>
      <c r="C1340" s="13">
        <v>0</v>
      </c>
    </row>
    <row r="1341" spans="1:3">
      <c r="A1341">
        <v>1339</v>
      </c>
      <c r="B1341" s="13">
        <v>0</v>
      </c>
      <c r="C1341" s="13">
        <v>0</v>
      </c>
    </row>
    <row r="1342" spans="1:3">
      <c r="A1342">
        <v>1340</v>
      </c>
      <c r="B1342" s="13">
        <v>0</v>
      </c>
      <c r="C1342" s="13">
        <v>0</v>
      </c>
    </row>
    <row r="1343" spans="1:3">
      <c r="A1343">
        <v>1341</v>
      </c>
      <c r="B1343" s="13">
        <v>0</v>
      </c>
      <c r="C1343" s="13">
        <v>0</v>
      </c>
    </row>
    <row r="1344" spans="1:3">
      <c r="A1344">
        <v>1342</v>
      </c>
      <c r="B1344" s="13">
        <v>0</v>
      </c>
      <c r="C1344" s="13">
        <v>0</v>
      </c>
    </row>
    <row r="1345" spans="1:3">
      <c r="A1345">
        <v>1343</v>
      </c>
      <c r="B1345" s="13">
        <v>0</v>
      </c>
      <c r="C1345" s="13">
        <v>0</v>
      </c>
    </row>
    <row r="1346" spans="1:3">
      <c r="A1346">
        <v>1344</v>
      </c>
      <c r="B1346" s="13">
        <v>0</v>
      </c>
      <c r="C1346" s="13">
        <v>0</v>
      </c>
    </row>
    <row r="1347" spans="1:3">
      <c r="A1347">
        <v>1345</v>
      </c>
      <c r="B1347" s="13">
        <v>0</v>
      </c>
      <c r="C1347" s="13">
        <v>0</v>
      </c>
    </row>
    <row r="1348" spans="1:3">
      <c r="A1348">
        <v>1346</v>
      </c>
      <c r="B1348" s="13">
        <v>0</v>
      </c>
      <c r="C1348" s="13">
        <v>0</v>
      </c>
    </row>
    <row r="1349" spans="1:3">
      <c r="A1349">
        <v>1347</v>
      </c>
      <c r="B1349" s="13">
        <v>0</v>
      </c>
      <c r="C1349" s="13">
        <v>0</v>
      </c>
    </row>
    <row r="1350" spans="1:3">
      <c r="A1350">
        <v>1348</v>
      </c>
      <c r="B1350" s="13">
        <v>0</v>
      </c>
      <c r="C1350" s="13">
        <v>0</v>
      </c>
    </row>
    <row r="1351" spans="1:3">
      <c r="A1351">
        <v>1349</v>
      </c>
      <c r="B1351" s="13">
        <v>0</v>
      </c>
      <c r="C1351" s="13">
        <v>0</v>
      </c>
    </row>
    <row r="1352" spans="1:3">
      <c r="A1352">
        <v>1350</v>
      </c>
      <c r="B1352" s="13">
        <v>0</v>
      </c>
      <c r="C1352" s="13">
        <v>0</v>
      </c>
    </row>
    <row r="1353" spans="1:3">
      <c r="A1353">
        <v>1351</v>
      </c>
      <c r="B1353" s="13">
        <v>0</v>
      </c>
      <c r="C1353" s="13">
        <v>0</v>
      </c>
    </row>
    <row r="1354" spans="1:3">
      <c r="A1354">
        <v>1352</v>
      </c>
      <c r="B1354" s="13">
        <v>0</v>
      </c>
      <c r="C1354" s="13">
        <v>0</v>
      </c>
    </row>
    <row r="1355" spans="1:3">
      <c r="A1355">
        <v>1353</v>
      </c>
      <c r="B1355" s="13">
        <v>0</v>
      </c>
      <c r="C1355" s="13">
        <v>0</v>
      </c>
    </row>
    <row r="1356" spans="1:3">
      <c r="A1356">
        <v>1354</v>
      </c>
      <c r="B1356" s="13">
        <v>0</v>
      </c>
      <c r="C1356" s="13">
        <v>0</v>
      </c>
    </row>
    <row r="1357" spans="1:3">
      <c r="A1357">
        <v>1355</v>
      </c>
      <c r="B1357" s="13">
        <v>8.3030000000000008</v>
      </c>
      <c r="C1357" s="13">
        <v>1</v>
      </c>
    </row>
    <row r="1358" spans="1:3">
      <c r="A1358">
        <v>1356</v>
      </c>
      <c r="B1358" s="13">
        <v>8.5009999999999994</v>
      </c>
      <c r="C1358" s="13">
        <v>1</v>
      </c>
    </row>
    <row r="1359" spans="1:3">
      <c r="A1359">
        <v>1357</v>
      </c>
      <c r="B1359" s="13">
        <v>8.6739999999999995</v>
      </c>
      <c r="C1359" s="13">
        <v>1</v>
      </c>
    </row>
    <row r="1360" spans="1:3">
      <c r="A1360">
        <v>1358</v>
      </c>
      <c r="B1360" s="13">
        <v>8.81</v>
      </c>
      <c r="C1360" s="13">
        <v>1</v>
      </c>
    </row>
    <row r="1361" spans="1:3">
      <c r="A1361">
        <v>1359</v>
      </c>
      <c r="B1361" s="13">
        <v>8.9169999999999998</v>
      </c>
      <c r="C1361" s="13">
        <v>1</v>
      </c>
    </row>
    <row r="1362" spans="1:3">
      <c r="A1362">
        <v>1360</v>
      </c>
      <c r="B1362" s="13">
        <v>8.9809999999999999</v>
      </c>
      <c r="C1362" s="13">
        <v>1</v>
      </c>
    </row>
    <row r="1363" spans="1:3">
      <c r="A1363">
        <v>1361</v>
      </c>
      <c r="B1363" s="13">
        <v>9.0050000000000008</v>
      </c>
      <c r="C1363" s="13">
        <v>1</v>
      </c>
    </row>
    <row r="1364" spans="1:3">
      <c r="A1364">
        <v>1362</v>
      </c>
      <c r="B1364" s="13">
        <v>8.9969999999999999</v>
      </c>
      <c r="C1364" s="13">
        <v>1</v>
      </c>
    </row>
    <row r="1365" spans="1:3">
      <c r="A1365">
        <v>1363</v>
      </c>
      <c r="B1365" s="13">
        <v>8.952</v>
      </c>
      <c r="C1365" s="13">
        <v>1</v>
      </c>
    </row>
    <row r="1366" spans="1:3">
      <c r="A1366">
        <v>1364</v>
      </c>
      <c r="B1366" s="13">
        <v>8.8670000000000009</v>
      </c>
      <c r="C1366" s="13">
        <v>1</v>
      </c>
    </row>
    <row r="1367" spans="1:3">
      <c r="A1367">
        <v>1365</v>
      </c>
      <c r="B1367" s="13">
        <v>8.7479999999999993</v>
      </c>
      <c r="C1367" s="13">
        <v>1</v>
      </c>
    </row>
    <row r="1368" spans="1:3">
      <c r="A1368">
        <v>1366</v>
      </c>
      <c r="B1368" s="13">
        <v>8.5890000000000004</v>
      </c>
      <c r="C1368" s="13">
        <v>1</v>
      </c>
    </row>
    <row r="1369" spans="1:3">
      <c r="A1369">
        <v>1367</v>
      </c>
      <c r="B1369" s="13">
        <v>8.3930000000000007</v>
      </c>
      <c r="C1369" s="13">
        <v>1</v>
      </c>
    </row>
    <row r="1370" spans="1:3">
      <c r="A1370">
        <v>1368</v>
      </c>
      <c r="B1370" s="13">
        <v>8.1620000000000008</v>
      </c>
      <c r="C1370" s="13">
        <v>1</v>
      </c>
    </row>
    <row r="1371" spans="1:3">
      <c r="A1371">
        <v>1369</v>
      </c>
      <c r="B1371" s="13">
        <v>7.9009999999999998</v>
      </c>
      <c r="C1371" s="13">
        <v>1</v>
      </c>
    </row>
    <row r="1372" spans="1:3">
      <c r="A1372">
        <v>1370</v>
      </c>
      <c r="B1372" s="13">
        <v>7.601</v>
      </c>
      <c r="C1372" s="13">
        <v>1</v>
      </c>
    </row>
    <row r="1373" spans="1:3">
      <c r="A1373">
        <v>1371</v>
      </c>
      <c r="B1373" s="13">
        <v>7.2729999999999997</v>
      </c>
      <c r="C1373" s="13">
        <v>1</v>
      </c>
    </row>
    <row r="1374" spans="1:3">
      <c r="A1374">
        <v>1372</v>
      </c>
      <c r="B1374" s="13">
        <v>6.923</v>
      </c>
      <c r="C1374" s="13">
        <v>1</v>
      </c>
    </row>
    <row r="1375" spans="1:3">
      <c r="A1375">
        <v>1373</v>
      </c>
      <c r="B1375" s="13">
        <v>6.5250000000000004</v>
      </c>
      <c r="C1375" s="13">
        <v>1</v>
      </c>
    </row>
    <row r="1376" spans="1:3">
      <c r="A1376">
        <v>1374</v>
      </c>
      <c r="B1376" s="13">
        <v>6.1070000000000002</v>
      </c>
      <c r="C1376" s="13">
        <v>1</v>
      </c>
    </row>
    <row r="1377" spans="1:3">
      <c r="A1377">
        <v>1375</v>
      </c>
      <c r="B1377" s="13">
        <v>5.6619999999999999</v>
      </c>
      <c r="C1377" s="13">
        <v>1</v>
      </c>
    </row>
    <row r="1378" spans="1:3">
      <c r="A1378">
        <v>1376</v>
      </c>
      <c r="B1378" s="13">
        <v>5.1989999999999998</v>
      </c>
      <c r="C1378" s="13">
        <v>1</v>
      </c>
    </row>
    <row r="1379" spans="1:3">
      <c r="A1379">
        <v>1377</v>
      </c>
      <c r="B1379" s="13">
        <v>4.7089999999999996</v>
      </c>
      <c r="C1379" s="13">
        <v>1</v>
      </c>
    </row>
    <row r="1380" spans="1:3">
      <c r="A1380">
        <v>1378</v>
      </c>
      <c r="B1380" s="13">
        <v>4.2060000000000004</v>
      </c>
      <c r="C1380" s="13">
        <v>1</v>
      </c>
    </row>
    <row r="1381" spans="1:3">
      <c r="A1381">
        <v>1379</v>
      </c>
      <c r="B1381" s="13">
        <v>3.68</v>
      </c>
      <c r="C1381" s="13">
        <v>1</v>
      </c>
    </row>
    <row r="1382" spans="1:3">
      <c r="A1382">
        <v>1380</v>
      </c>
      <c r="B1382" s="13">
        <v>3.14</v>
      </c>
      <c r="C1382" s="13">
        <v>1</v>
      </c>
    </row>
    <row r="1383" spans="1:3">
      <c r="A1383">
        <v>1381</v>
      </c>
      <c r="B1383" s="13">
        <v>2.5910000000000002</v>
      </c>
      <c r="C1383" s="13">
        <v>1</v>
      </c>
    </row>
    <row r="1384" spans="1:3">
      <c r="A1384">
        <v>1382</v>
      </c>
      <c r="B1384" s="13">
        <v>2.0270000000000001</v>
      </c>
      <c r="C1384" s="13">
        <v>1</v>
      </c>
    </row>
    <row r="1385" spans="1:3">
      <c r="A1385">
        <v>1383</v>
      </c>
      <c r="B1385" s="13">
        <v>1.4590000000000001</v>
      </c>
      <c r="C1385" s="13">
        <v>1</v>
      </c>
    </row>
    <row r="1386" spans="1:3">
      <c r="A1386">
        <v>1384</v>
      </c>
      <c r="B1386" s="13">
        <v>0.89100000000000001</v>
      </c>
      <c r="C1386" s="13">
        <v>1</v>
      </c>
    </row>
    <row r="1387" spans="1:3">
      <c r="A1387">
        <v>1385</v>
      </c>
      <c r="B1387" s="13">
        <v>0.85199999999999998</v>
      </c>
      <c r="C1387" s="13">
        <v>1</v>
      </c>
    </row>
    <row r="1388" spans="1:3">
      <c r="A1388">
        <v>1386</v>
      </c>
      <c r="B1388" s="13">
        <v>0.80300000000000005</v>
      </c>
      <c r="C1388" s="13">
        <v>1</v>
      </c>
    </row>
    <row r="1389" spans="1:3">
      <c r="A1389">
        <v>1387</v>
      </c>
      <c r="B1389" s="13">
        <v>1.4850000000000001</v>
      </c>
      <c r="C1389" s="13">
        <v>1</v>
      </c>
    </row>
    <row r="1390" spans="1:3">
      <c r="A1390">
        <v>1388</v>
      </c>
      <c r="B1390" s="13">
        <v>2.2629999999999999</v>
      </c>
      <c r="C1390" s="13">
        <v>1</v>
      </c>
    </row>
    <row r="1391" spans="1:3">
      <c r="A1391">
        <v>1389</v>
      </c>
      <c r="B1391" s="13">
        <v>3.032</v>
      </c>
      <c r="C1391" s="13">
        <v>1</v>
      </c>
    </row>
    <row r="1392" spans="1:3">
      <c r="A1392">
        <v>1390</v>
      </c>
      <c r="B1392" s="13">
        <v>3.7890000000000001</v>
      </c>
      <c r="C1392" s="13">
        <v>1</v>
      </c>
    </row>
    <row r="1393" spans="1:3">
      <c r="A1393">
        <v>1391</v>
      </c>
      <c r="B1393" s="13">
        <v>4.5289999999999999</v>
      </c>
      <c r="C1393" s="13">
        <v>1</v>
      </c>
    </row>
    <row r="1394" spans="1:3">
      <c r="A1394">
        <v>1392</v>
      </c>
      <c r="B1394" s="13">
        <v>5.2530000000000001</v>
      </c>
      <c r="C1394" s="13">
        <v>1</v>
      </c>
    </row>
    <row r="1395" spans="1:3">
      <c r="A1395">
        <v>1393</v>
      </c>
      <c r="B1395" s="13">
        <v>5.9509999999999996</v>
      </c>
      <c r="C1395" s="13">
        <v>1</v>
      </c>
    </row>
    <row r="1396" spans="1:3">
      <c r="A1396">
        <v>1394</v>
      </c>
      <c r="B1396" s="13">
        <v>6.625</v>
      </c>
      <c r="C1396" s="13">
        <v>1</v>
      </c>
    </row>
    <row r="1397" spans="1:3">
      <c r="A1397">
        <v>1395</v>
      </c>
      <c r="B1397" s="13">
        <v>7.274</v>
      </c>
      <c r="C1397" s="13">
        <v>1</v>
      </c>
    </row>
    <row r="1398" spans="1:3">
      <c r="A1398">
        <v>1396</v>
      </c>
      <c r="B1398" s="13">
        <v>7.8949999999999996</v>
      </c>
      <c r="C1398" s="13">
        <v>1</v>
      </c>
    </row>
    <row r="1399" spans="1:3">
      <c r="A1399">
        <v>1397</v>
      </c>
      <c r="B1399" s="13">
        <v>8.4740000000000002</v>
      </c>
      <c r="C1399" s="13">
        <v>1</v>
      </c>
    </row>
    <row r="1400" spans="1:3">
      <c r="A1400">
        <v>1398</v>
      </c>
      <c r="B1400" s="13">
        <v>9.0190000000000001</v>
      </c>
      <c r="C1400" s="13">
        <v>1</v>
      </c>
    </row>
    <row r="1401" spans="1:3">
      <c r="A1401">
        <v>1399</v>
      </c>
      <c r="B1401" s="13">
        <v>9.532</v>
      </c>
      <c r="C1401" s="13">
        <v>1</v>
      </c>
    </row>
    <row r="1402" spans="1:3">
      <c r="A1402">
        <v>1400</v>
      </c>
      <c r="B1402" s="13">
        <v>9.9979999999999993</v>
      </c>
      <c r="C1402" s="13">
        <v>1</v>
      </c>
    </row>
    <row r="1403" spans="1:3">
      <c r="A1403">
        <v>1401</v>
      </c>
      <c r="B1403" s="13">
        <v>10.428000000000001</v>
      </c>
      <c r="C1403" s="13">
        <v>1</v>
      </c>
    </row>
    <row r="1404" spans="1:3">
      <c r="A1404">
        <v>1402</v>
      </c>
      <c r="B1404" s="13">
        <v>10.81</v>
      </c>
      <c r="C1404" s="13">
        <v>1</v>
      </c>
    </row>
    <row r="1405" spans="1:3">
      <c r="A1405">
        <v>1403</v>
      </c>
      <c r="B1405" s="13">
        <v>11.147</v>
      </c>
      <c r="C1405" s="13">
        <v>1</v>
      </c>
    </row>
    <row r="1406" spans="1:3">
      <c r="A1406">
        <v>1404</v>
      </c>
      <c r="B1406" s="13">
        <v>11.438000000000001</v>
      </c>
      <c r="C1406" s="13">
        <v>1</v>
      </c>
    </row>
    <row r="1407" spans="1:3">
      <c r="A1407">
        <v>1405</v>
      </c>
      <c r="B1407" s="13">
        <v>11.683999999999999</v>
      </c>
      <c r="C1407" s="13">
        <v>1</v>
      </c>
    </row>
    <row r="1408" spans="1:3">
      <c r="A1408">
        <v>1406</v>
      </c>
      <c r="B1408" s="13">
        <v>11.871</v>
      </c>
      <c r="C1408" s="13">
        <v>1</v>
      </c>
    </row>
    <row r="1409" spans="1:3">
      <c r="A1409">
        <v>1407</v>
      </c>
      <c r="B1409" s="13">
        <v>12.016</v>
      </c>
      <c r="C1409" s="13">
        <v>1</v>
      </c>
    </row>
    <row r="1410" spans="1:3">
      <c r="A1410">
        <v>1408</v>
      </c>
      <c r="B1410" s="13">
        <v>12.103</v>
      </c>
      <c r="C1410" s="13">
        <v>1</v>
      </c>
    </row>
    <row r="1411" spans="1:3">
      <c r="A1411">
        <v>1409</v>
      </c>
      <c r="B1411" s="13">
        <v>12.148</v>
      </c>
      <c r="C1411" s="13">
        <v>1</v>
      </c>
    </row>
    <row r="1412" spans="1:3">
      <c r="A1412">
        <v>1410</v>
      </c>
      <c r="B1412" s="13">
        <v>12.138</v>
      </c>
      <c r="C1412" s="13">
        <v>1</v>
      </c>
    </row>
    <row r="1413" spans="1:3">
      <c r="A1413">
        <v>1411</v>
      </c>
      <c r="B1413" s="13">
        <v>12.071999999999999</v>
      </c>
      <c r="C1413" s="13">
        <v>1</v>
      </c>
    </row>
    <row r="1414" spans="1:3">
      <c r="A1414">
        <v>1412</v>
      </c>
      <c r="B1414" s="13">
        <v>11.952999999999999</v>
      </c>
      <c r="C1414" s="13">
        <v>1</v>
      </c>
    </row>
    <row r="1415" spans="1:3">
      <c r="A1415">
        <v>1413</v>
      </c>
      <c r="B1415" s="13">
        <v>11.795999999999999</v>
      </c>
      <c r="C1415" s="13">
        <v>1</v>
      </c>
    </row>
    <row r="1416" spans="1:3">
      <c r="A1416">
        <v>1414</v>
      </c>
      <c r="B1416" s="13">
        <v>11.584</v>
      </c>
      <c r="C1416" s="13">
        <v>1</v>
      </c>
    </row>
    <row r="1417" spans="1:3">
      <c r="A1417">
        <v>1415</v>
      </c>
      <c r="B1417" s="13">
        <v>11.323</v>
      </c>
      <c r="C1417" s="13">
        <v>1</v>
      </c>
    </row>
    <row r="1418" spans="1:3">
      <c r="A1418">
        <v>1416</v>
      </c>
      <c r="B1418" s="13">
        <v>0</v>
      </c>
      <c r="C1418" s="13">
        <v>0</v>
      </c>
    </row>
    <row r="1419" spans="1:3">
      <c r="A1419">
        <v>1417</v>
      </c>
      <c r="B1419" s="13">
        <v>0</v>
      </c>
      <c r="C1419" s="13">
        <v>0</v>
      </c>
    </row>
    <row r="1420" spans="1:3">
      <c r="A1420">
        <v>1418</v>
      </c>
      <c r="B1420" s="13">
        <v>0</v>
      </c>
      <c r="C1420" s="13">
        <v>0</v>
      </c>
    </row>
    <row r="1421" spans="1:3">
      <c r="A1421">
        <v>1419</v>
      </c>
      <c r="B1421" s="13">
        <v>0</v>
      </c>
      <c r="C1421" s="13">
        <v>0</v>
      </c>
    </row>
    <row r="1422" spans="1:3">
      <c r="A1422">
        <v>1420</v>
      </c>
      <c r="B1422" s="13">
        <v>0</v>
      </c>
      <c r="C1422" s="13">
        <v>0</v>
      </c>
    </row>
    <row r="1423" spans="1:3">
      <c r="A1423">
        <v>1421</v>
      </c>
      <c r="B1423" s="13">
        <v>0</v>
      </c>
      <c r="C1423" s="13">
        <v>0</v>
      </c>
    </row>
    <row r="1424" spans="1:3">
      <c r="A1424">
        <v>1422</v>
      </c>
      <c r="B1424" s="13">
        <v>0</v>
      </c>
      <c r="C1424" s="13">
        <v>0</v>
      </c>
    </row>
    <row r="1425" spans="1:3">
      <c r="A1425">
        <v>1423</v>
      </c>
      <c r="B1425" s="13">
        <v>0</v>
      </c>
      <c r="C1425" s="13">
        <v>0</v>
      </c>
    </row>
    <row r="1426" spans="1:3">
      <c r="A1426">
        <v>1424</v>
      </c>
      <c r="B1426" s="13">
        <v>0</v>
      </c>
      <c r="C1426" s="13">
        <v>0</v>
      </c>
    </row>
    <row r="1427" spans="1:3">
      <c r="A1427">
        <v>1425</v>
      </c>
      <c r="B1427" s="13">
        <v>0</v>
      </c>
      <c r="C1427" s="13">
        <v>0</v>
      </c>
    </row>
    <row r="1428" spans="1:3">
      <c r="A1428">
        <v>1426</v>
      </c>
      <c r="B1428" s="13">
        <v>0</v>
      </c>
      <c r="C1428" s="13">
        <v>0</v>
      </c>
    </row>
    <row r="1429" spans="1:3">
      <c r="A1429">
        <v>1427</v>
      </c>
      <c r="B1429" s="13">
        <v>0</v>
      </c>
      <c r="C1429" s="13">
        <v>0</v>
      </c>
    </row>
    <row r="1430" spans="1:3">
      <c r="A1430">
        <v>1428</v>
      </c>
      <c r="B1430" s="13">
        <v>0</v>
      </c>
      <c r="C1430" s="13">
        <v>0</v>
      </c>
    </row>
    <row r="1431" spans="1:3">
      <c r="A1431">
        <v>1429</v>
      </c>
      <c r="B1431" s="13">
        <v>0</v>
      </c>
      <c r="C1431" s="13">
        <v>0</v>
      </c>
    </row>
    <row r="1432" spans="1:3">
      <c r="A1432">
        <v>1430</v>
      </c>
      <c r="B1432" s="13">
        <v>0</v>
      </c>
      <c r="C1432" s="13">
        <v>0</v>
      </c>
    </row>
    <row r="1433" spans="1:3">
      <c r="A1433">
        <v>1431</v>
      </c>
      <c r="B1433" s="13">
        <v>0</v>
      </c>
      <c r="C1433" s="13">
        <v>0</v>
      </c>
    </row>
    <row r="1434" spans="1:3">
      <c r="A1434">
        <v>1432</v>
      </c>
      <c r="B1434" s="13">
        <v>0</v>
      </c>
      <c r="C1434" s="13">
        <v>0</v>
      </c>
    </row>
    <row r="1435" spans="1:3">
      <c r="A1435">
        <v>1433</v>
      </c>
      <c r="B1435" s="13">
        <v>0</v>
      </c>
      <c r="C1435" s="13">
        <v>0</v>
      </c>
    </row>
    <row r="1436" spans="1:3">
      <c r="A1436">
        <v>1434</v>
      </c>
      <c r="B1436" s="13">
        <v>0</v>
      </c>
      <c r="C1436" s="13">
        <v>0</v>
      </c>
    </row>
    <row r="1437" spans="1:3">
      <c r="A1437">
        <v>1435</v>
      </c>
      <c r="B1437" s="13">
        <v>0</v>
      </c>
      <c r="C1437" s="13">
        <v>0</v>
      </c>
    </row>
    <row r="1438" spans="1:3">
      <c r="A1438">
        <v>1436</v>
      </c>
      <c r="B1438" s="13">
        <v>0</v>
      </c>
      <c r="C1438" s="13">
        <v>0</v>
      </c>
    </row>
    <row r="1439" spans="1:3">
      <c r="A1439">
        <v>1437</v>
      </c>
      <c r="B1439" s="13">
        <v>0</v>
      </c>
      <c r="C1439" s="13">
        <v>0</v>
      </c>
    </row>
    <row r="1440" spans="1:3">
      <c r="A1440">
        <v>1438</v>
      </c>
      <c r="B1440" s="13">
        <v>0</v>
      </c>
      <c r="C1440" s="13">
        <v>0</v>
      </c>
    </row>
    <row r="1441" spans="1:3">
      <c r="A1441">
        <v>1439</v>
      </c>
      <c r="B1441" s="13">
        <v>0</v>
      </c>
      <c r="C1441" s="13">
        <v>0</v>
      </c>
    </row>
    <row r="1442" spans="1:3">
      <c r="A1442">
        <v>1440</v>
      </c>
      <c r="B1442" s="13">
        <v>0</v>
      </c>
      <c r="C1442" s="1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5A60A-AFD0-44DB-9261-0E96D4736011}">
  <sheetPr>
    <tabColor theme="9"/>
  </sheetPr>
  <dimension ref="A1:F1442"/>
  <sheetViews>
    <sheetView workbookViewId="0">
      <selection activeCell="F2" sqref="F2"/>
    </sheetView>
  </sheetViews>
  <sheetFormatPr defaultRowHeight="15"/>
  <cols>
    <col min="1" max="1" width="19.85546875" customWidth="1"/>
    <col min="2" max="2" width="17.5703125" customWidth="1"/>
    <col min="3" max="3" width="17" customWidth="1"/>
    <col min="5" max="5" width="19" customWidth="1"/>
  </cols>
  <sheetData>
    <row r="1" spans="1:6">
      <c r="A1" s="12" t="s">
        <v>108</v>
      </c>
      <c r="B1" s="12" t="s">
        <v>109</v>
      </c>
      <c r="C1" s="12" t="s">
        <v>110</v>
      </c>
      <c r="E1" s="82" t="s">
        <v>111</v>
      </c>
      <c r="F1" s="81">
        <v>0.8</v>
      </c>
    </row>
    <row r="2" spans="1:6">
      <c r="A2">
        <v>0</v>
      </c>
      <c r="B2" s="13">
        <v>8.3580000000000005</v>
      </c>
      <c r="C2" s="13">
        <v>1</v>
      </c>
    </row>
    <row r="3" spans="1:6">
      <c r="A3">
        <v>1</v>
      </c>
      <c r="B3" s="13">
        <v>8.5549999999999997</v>
      </c>
      <c r="C3" s="13">
        <v>1</v>
      </c>
    </row>
    <row r="4" spans="1:6">
      <c r="A4">
        <v>2</v>
      </c>
      <c r="B4" s="13">
        <v>8.7189999999999994</v>
      </c>
      <c r="C4" s="13">
        <v>1</v>
      </c>
    </row>
    <row r="5" spans="1:6">
      <c r="A5">
        <v>3</v>
      </c>
      <c r="B5" s="13">
        <v>8.8450000000000006</v>
      </c>
      <c r="C5" s="13">
        <v>1</v>
      </c>
    </row>
    <row r="6" spans="1:6">
      <c r="A6">
        <v>4</v>
      </c>
      <c r="B6" s="13">
        <v>8.9510000000000005</v>
      </c>
      <c r="C6" s="13">
        <v>1</v>
      </c>
    </row>
    <row r="7" spans="1:6">
      <c r="A7">
        <v>5</v>
      </c>
      <c r="B7" s="13">
        <v>8.9890000000000008</v>
      </c>
      <c r="C7" s="13">
        <v>1</v>
      </c>
    </row>
    <row r="8" spans="1:6">
      <c r="A8">
        <v>6</v>
      </c>
      <c r="B8" s="13">
        <v>9.0079999999999991</v>
      </c>
      <c r="C8" s="13">
        <v>1</v>
      </c>
    </row>
    <row r="9" spans="1:6">
      <c r="A9">
        <v>7</v>
      </c>
      <c r="B9" s="13">
        <v>8.9870000000000001</v>
      </c>
      <c r="C9" s="13">
        <v>1</v>
      </c>
    </row>
    <row r="10" spans="1:6">
      <c r="A10">
        <v>8</v>
      </c>
      <c r="B10" s="13">
        <v>8.9290000000000003</v>
      </c>
      <c r="C10" s="13">
        <v>1</v>
      </c>
    </row>
    <row r="11" spans="1:6">
      <c r="A11">
        <v>9</v>
      </c>
      <c r="B11" s="13">
        <v>8.8339999999999996</v>
      </c>
      <c r="C11" s="13">
        <v>1</v>
      </c>
    </row>
    <row r="12" spans="1:6">
      <c r="A12">
        <v>10</v>
      </c>
      <c r="B12" s="13">
        <v>8.7010000000000005</v>
      </c>
      <c r="C12" s="13">
        <v>1</v>
      </c>
    </row>
    <row r="13" spans="1:6">
      <c r="A13">
        <v>11</v>
      </c>
      <c r="B13" s="13">
        <v>8.5310000000000006</v>
      </c>
      <c r="C13" s="13">
        <v>1</v>
      </c>
    </row>
    <row r="14" spans="1:6">
      <c r="A14">
        <v>12</v>
      </c>
      <c r="B14" s="13">
        <v>8.3279999999999994</v>
      </c>
      <c r="C14" s="13">
        <v>1</v>
      </c>
    </row>
    <row r="15" spans="1:6">
      <c r="A15">
        <v>13</v>
      </c>
      <c r="B15" s="13">
        <v>8.0869999999999997</v>
      </c>
      <c r="C15" s="13">
        <v>1</v>
      </c>
    </row>
    <row r="16" spans="1:6">
      <c r="A16">
        <v>14</v>
      </c>
      <c r="B16" s="13">
        <v>7.8129999999999997</v>
      </c>
      <c r="C16" s="13">
        <v>1</v>
      </c>
    </row>
    <row r="17" spans="1:3">
      <c r="A17">
        <v>15</v>
      </c>
      <c r="B17" s="13">
        <v>7.5039999999999996</v>
      </c>
      <c r="C17" s="13">
        <v>1</v>
      </c>
    </row>
    <row r="18" spans="1:3">
      <c r="A18">
        <v>16</v>
      </c>
      <c r="B18" s="13">
        <v>7.1639999999999997</v>
      </c>
      <c r="C18" s="13">
        <v>1</v>
      </c>
    </row>
    <row r="19" spans="1:3">
      <c r="A19">
        <v>17</v>
      </c>
      <c r="B19" s="13">
        <v>6.7990000000000004</v>
      </c>
      <c r="C19" s="13">
        <v>1</v>
      </c>
    </row>
    <row r="20" spans="1:3">
      <c r="A20">
        <v>18</v>
      </c>
      <c r="B20" s="13">
        <v>6.399</v>
      </c>
      <c r="C20" s="13">
        <v>1</v>
      </c>
    </row>
    <row r="21" spans="1:3">
      <c r="A21">
        <v>19</v>
      </c>
      <c r="B21" s="13">
        <v>5.976</v>
      </c>
      <c r="C21" s="13">
        <v>1</v>
      </c>
    </row>
    <row r="22" spans="1:3">
      <c r="A22">
        <v>20</v>
      </c>
      <c r="B22" s="13">
        <v>5.5229999999999997</v>
      </c>
      <c r="C22" s="13">
        <v>1</v>
      </c>
    </row>
    <row r="23" spans="1:3">
      <c r="A23">
        <v>21</v>
      </c>
      <c r="B23" s="13">
        <v>5.0510000000000002</v>
      </c>
      <c r="C23" s="13">
        <v>1</v>
      </c>
    </row>
    <row r="24" spans="1:3">
      <c r="A24">
        <v>22</v>
      </c>
      <c r="B24" s="13">
        <v>4.5460000000000003</v>
      </c>
      <c r="C24" s="13">
        <v>1</v>
      </c>
    </row>
    <row r="25" spans="1:3">
      <c r="A25">
        <v>23</v>
      </c>
      <c r="B25" s="13">
        <v>4.0439999999999996</v>
      </c>
      <c r="C25" s="13">
        <v>1</v>
      </c>
    </row>
    <row r="26" spans="1:3">
      <c r="A26">
        <v>24</v>
      </c>
      <c r="B26" s="13">
        <v>3.5150000000000001</v>
      </c>
      <c r="C26" s="13">
        <v>1</v>
      </c>
    </row>
    <row r="27" spans="1:3">
      <c r="A27">
        <v>25</v>
      </c>
      <c r="B27" s="13">
        <v>2.9729999999999999</v>
      </c>
      <c r="C27" s="13">
        <v>1</v>
      </c>
    </row>
    <row r="28" spans="1:3">
      <c r="A28">
        <v>26</v>
      </c>
      <c r="B28" s="13">
        <v>2.4159999999999999</v>
      </c>
      <c r="C28" s="13">
        <v>1</v>
      </c>
    </row>
    <row r="29" spans="1:3">
      <c r="A29">
        <v>27</v>
      </c>
      <c r="B29" s="13">
        <v>1.8520000000000001</v>
      </c>
      <c r="C29" s="13">
        <v>1</v>
      </c>
    </row>
    <row r="30" spans="1:3">
      <c r="A30">
        <v>28</v>
      </c>
      <c r="B30" s="13">
        <v>1.2809999999999999</v>
      </c>
      <c r="C30" s="13">
        <v>1</v>
      </c>
    </row>
    <row r="31" spans="1:3">
      <c r="A31">
        <v>29</v>
      </c>
      <c r="B31" s="13">
        <v>0.88100000000000001</v>
      </c>
      <c r="C31" s="13">
        <v>1</v>
      </c>
    </row>
    <row r="32" spans="1:3">
      <c r="A32">
        <v>30</v>
      </c>
      <c r="B32" s="13">
        <v>0.83399999999999996</v>
      </c>
      <c r="C32" s="13">
        <v>1</v>
      </c>
    </row>
    <row r="33" spans="1:3">
      <c r="A33">
        <v>31</v>
      </c>
      <c r="B33" s="13">
        <v>0.94</v>
      </c>
      <c r="C33" s="13">
        <v>1</v>
      </c>
    </row>
    <row r="34" spans="1:3">
      <c r="A34">
        <v>32</v>
      </c>
      <c r="B34" s="13">
        <v>1.724</v>
      </c>
      <c r="C34" s="13">
        <v>1</v>
      </c>
    </row>
    <row r="35" spans="1:3">
      <c r="A35">
        <v>33</v>
      </c>
      <c r="B35" s="13">
        <v>2.4969999999999999</v>
      </c>
      <c r="C35" s="13">
        <v>1</v>
      </c>
    </row>
    <row r="36" spans="1:3">
      <c r="A36">
        <v>34</v>
      </c>
      <c r="B36" s="13">
        <v>3.2639999999999998</v>
      </c>
      <c r="C36" s="13">
        <v>1</v>
      </c>
    </row>
    <row r="37" spans="1:3">
      <c r="A37">
        <v>35</v>
      </c>
      <c r="B37" s="13">
        <v>4.0149999999999997</v>
      </c>
      <c r="C37" s="13">
        <v>1</v>
      </c>
    </row>
    <row r="38" spans="1:3">
      <c r="A38">
        <v>36</v>
      </c>
      <c r="B38" s="13">
        <v>4.7560000000000002</v>
      </c>
      <c r="C38" s="13">
        <v>1</v>
      </c>
    </row>
    <row r="39" spans="1:3">
      <c r="A39">
        <v>37</v>
      </c>
      <c r="B39" s="13">
        <v>5.4660000000000002</v>
      </c>
      <c r="C39" s="13">
        <v>1</v>
      </c>
    </row>
    <row r="40" spans="1:3">
      <c r="A40">
        <v>38</v>
      </c>
      <c r="B40" s="13">
        <v>6.165</v>
      </c>
      <c r="C40" s="13">
        <v>1</v>
      </c>
    </row>
    <row r="41" spans="1:3">
      <c r="A41">
        <v>39</v>
      </c>
      <c r="B41" s="13">
        <v>6.827</v>
      </c>
      <c r="C41" s="13">
        <v>1</v>
      </c>
    </row>
    <row r="42" spans="1:3">
      <c r="A42">
        <v>40</v>
      </c>
      <c r="B42" s="13">
        <v>7.4649999999999999</v>
      </c>
      <c r="C42" s="13">
        <v>1</v>
      </c>
    </row>
    <row r="43" spans="1:3">
      <c r="A43">
        <v>41</v>
      </c>
      <c r="B43" s="13">
        <v>8.0730000000000004</v>
      </c>
      <c r="C43" s="13">
        <v>1</v>
      </c>
    </row>
    <row r="44" spans="1:3">
      <c r="A44">
        <v>42</v>
      </c>
      <c r="B44" s="13">
        <v>8.6449999999999996</v>
      </c>
      <c r="C44" s="13">
        <v>1</v>
      </c>
    </row>
    <row r="45" spans="1:3">
      <c r="A45">
        <v>43</v>
      </c>
      <c r="B45" s="13">
        <v>9.1790000000000003</v>
      </c>
      <c r="C45" s="13">
        <v>1</v>
      </c>
    </row>
    <row r="46" spans="1:3">
      <c r="A46">
        <v>44</v>
      </c>
      <c r="B46" s="13">
        <v>9.6780000000000008</v>
      </c>
      <c r="C46" s="13">
        <v>1</v>
      </c>
    </row>
    <row r="47" spans="1:3">
      <c r="A47">
        <v>45</v>
      </c>
      <c r="B47" s="13">
        <v>10.135</v>
      </c>
      <c r="C47" s="13">
        <v>1</v>
      </c>
    </row>
    <row r="48" spans="1:3">
      <c r="A48">
        <v>46</v>
      </c>
      <c r="B48" s="13">
        <v>10.548</v>
      </c>
      <c r="C48" s="13">
        <v>1</v>
      </c>
    </row>
    <row r="49" spans="1:3">
      <c r="A49">
        <v>47</v>
      </c>
      <c r="B49" s="13">
        <v>10.919</v>
      </c>
      <c r="C49" s="13">
        <v>1</v>
      </c>
    </row>
    <row r="50" spans="1:3">
      <c r="A50">
        <v>48</v>
      </c>
      <c r="B50" s="13">
        <v>11.242000000000001</v>
      </c>
      <c r="C50" s="13">
        <v>1</v>
      </c>
    </row>
    <row r="51" spans="1:3">
      <c r="A51">
        <v>49</v>
      </c>
      <c r="B51" s="13">
        <v>11.519</v>
      </c>
      <c r="C51" s="13">
        <v>1</v>
      </c>
    </row>
    <row r="52" spans="1:3">
      <c r="A52">
        <v>50</v>
      </c>
      <c r="B52" s="13">
        <v>11.746</v>
      </c>
      <c r="C52" s="13">
        <v>1</v>
      </c>
    </row>
    <row r="53" spans="1:3">
      <c r="A53">
        <v>51</v>
      </c>
      <c r="B53" s="13">
        <v>11.92</v>
      </c>
      <c r="C53" s="13">
        <v>1</v>
      </c>
    </row>
    <row r="54" spans="1:3">
      <c r="A54">
        <v>52</v>
      </c>
      <c r="B54" s="13">
        <v>12.05</v>
      </c>
      <c r="C54" s="13">
        <v>1</v>
      </c>
    </row>
    <row r="55" spans="1:3">
      <c r="A55">
        <v>53</v>
      </c>
      <c r="B55" s="13">
        <v>12.125</v>
      </c>
      <c r="C55" s="13">
        <v>1</v>
      </c>
    </row>
    <row r="56" spans="1:3">
      <c r="A56">
        <v>54</v>
      </c>
      <c r="B56" s="13">
        <v>12.151</v>
      </c>
      <c r="C56" s="13">
        <v>1</v>
      </c>
    </row>
    <row r="57" spans="1:3">
      <c r="A57">
        <v>55</v>
      </c>
      <c r="B57" s="13">
        <v>12.124000000000001</v>
      </c>
      <c r="C57" s="13">
        <v>1</v>
      </c>
    </row>
    <row r="58" spans="1:3">
      <c r="A58">
        <v>56</v>
      </c>
      <c r="B58" s="13">
        <v>12.047000000000001</v>
      </c>
      <c r="C58" s="13">
        <v>1</v>
      </c>
    </row>
    <row r="59" spans="1:3">
      <c r="A59">
        <v>57</v>
      </c>
      <c r="B59" s="13">
        <v>11.919</v>
      </c>
      <c r="C59" s="13">
        <v>1</v>
      </c>
    </row>
    <row r="60" spans="1:3">
      <c r="A60">
        <v>58</v>
      </c>
      <c r="B60" s="13">
        <v>11.74</v>
      </c>
      <c r="C60" s="13">
        <v>1</v>
      </c>
    </row>
    <row r="61" spans="1:3">
      <c r="A61">
        <v>59</v>
      </c>
      <c r="B61" s="13">
        <v>11.510999999999999</v>
      </c>
      <c r="C61" s="13">
        <v>1</v>
      </c>
    </row>
    <row r="62" spans="1:3">
      <c r="A62">
        <v>60</v>
      </c>
      <c r="B62" s="13">
        <v>11.234</v>
      </c>
      <c r="C62" s="13">
        <v>1</v>
      </c>
    </row>
    <row r="63" spans="1:3">
      <c r="A63">
        <v>61</v>
      </c>
      <c r="B63" s="13">
        <v>0</v>
      </c>
      <c r="C63" s="13">
        <v>0</v>
      </c>
    </row>
    <row r="64" spans="1:3">
      <c r="A64">
        <v>62</v>
      </c>
      <c r="B64" s="13">
        <v>0</v>
      </c>
      <c r="C64" s="13">
        <v>0</v>
      </c>
    </row>
    <row r="65" spans="1:3">
      <c r="A65">
        <v>63</v>
      </c>
      <c r="B65" s="13">
        <v>0</v>
      </c>
      <c r="C65" s="13">
        <v>0</v>
      </c>
    </row>
    <row r="66" spans="1:3">
      <c r="A66">
        <v>64</v>
      </c>
      <c r="B66" s="13">
        <v>0</v>
      </c>
      <c r="C66" s="13">
        <v>0</v>
      </c>
    </row>
    <row r="67" spans="1:3">
      <c r="A67">
        <v>65</v>
      </c>
      <c r="B67" s="13">
        <v>0</v>
      </c>
      <c r="C67" s="13">
        <v>0</v>
      </c>
    </row>
    <row r="68" spans="1:3">
      <c r="A68">
        <v>66</v>
      </c>
      <c r="B68" s="13">
        <v>0</v>
      </c>
      <c r="C68" s="13">
        <v>0</v>
      </c>
    </row>
    <row r="69" spans="1:3">
      <c r="A69">
        <v>67</v>
      </c>
      <c r="B69" s="13">
        <v>0</v>
      </c>
      <c r="C69" s="13">
        <v>0</v>
      </c>
    </row>
    <row r="70" spans="1:3">
      <c r="A70">
        <v>68</v>
      </c>
      <c r="B70" s="13">
        <v>0</v>
      </c>
      <c r="C70" s="13">
        <v>0</v>
      </c>
    </row>
    <row r="71" spans="1:3">
      <c r="A71">
        <v>69</v>
      </c>
      <c r="B71" s="13">
        <v>0</v>
      </c>
      <c r="C71" s="13">
        <v>0</v>
      </c>
    </row>
    <row r="72" spans="1:3">
      <c r="A72">
        <v>70</v>
      </c>
      <c r="B72" s="13">
        <v>0</v>
      </c>
      <c r="C72" s="13">
        <v>0</v>
      </c>
    </row>
    <row r="73" spans="1:3">
      <c r="A73">
        <v>71</v>
      </c>
      <c r="B73" s="13">
        <v>0</v>
      </c>
      <c r="C73" s="13">
        <v>0</v>
      </c>
    </row>
    <row r="74" spans="1:3">
      <c r="A74">
        <v>72</v>
      </c>
      <c r="B74" s="13">
        <v>0</v>
      </c>
      <c r="C74" s="13">
        <v>0</v>
      </c>
    </row>
    <row r="75" spans="1:3">
      <c r="A75">
        <v>73</v>
      </c>
      <c r="B75" s="13">
        <v>0</v>
      </c>
      <c r="C75" s="13">
        <v>0</v>
      </c>
    </row>
    <row r="76" spans="1:3">
      <c r="A76">
        <v>74</v>
      </c>
      <c r="B76" s="13">
        <v>0</v>
      </c>
      <c r="C76" s="13">
        <v>0</v>
      </c>
    </row>
    <row r="77" spans="1:3">
      <c r="A77">
        <v>75</v>
      </c>
      <c r="B77" s="13">
        <v>0</v>
      </c>
      <c r="C77" s="13">
        <v>0</v>
      </c>
    </row>
    <row r="78" spans="1:3">
      <c r="A78">
        <v>76</v>
      </c>
      <c r="B78" s="13">
        <v>0</v>
      </c>
      <c r="C78" s="13">
        <v>0</v>
      </c>
    </row>
    <row r="79" spans="1:3">
      <c r="A79">
        <v>77</v>
      </c>
      <c r="B79" s="13">
        <v>0</v>
      </c>
      <c r="C79" s="13">
        <v>0</v>
      </c>
    </row>
    <row r="80" spans="1:3">
      <c r="A80">
        <v>78</v>
      </c>
      <c r="B80" s="13">
        <v>0</v>
      </c>
      <c r="C80" s="13">
        <v>0</v>
      </c>
    </row>
    <row r="81" spans="1:3">
      <c r="A81">
        <v>79</v>
      </c>
      <c r="B81" s="13">
        <v>0</v>
      </c>
      <c r="C81" s="13">
        <v>0</v>
      </c>
    </row>
    <row r="82" spans="1:3">
      <c r="A82">
        <v>80</v>
      </c>
      <c r="B82" s="13">
        <v>0</v>
      </c>
      <c r="C82" s="13">
        <v>0</v>
      </c>
    </row>
    <row r="83" spans="1:3">
      <c r="A83">
        <v>81</v>
      </c>
      <c r="B83" s="13">
        <v>0</v>
      </c>
      <c r="C83" s="13">
        <v>0</v>
      </c>
    </row>
    <row r="84" spans="1:3">
      <c r="A84">
        <v>82</v>
      </c>
      <c r="B84" s="13">
        <v>0</v>
      </c>
      <c r="C84" s="13">
        <v>0</v>
      </c>
    </row>
    <row r="85" spans="1:3">
      <c r="A85">
        <v>83</v>
      </c>
      <c r="B85" s="13">
        <v>0</v>
      </c>
      <c r="C85" s="13">
        <v>0</v>
      </c>
    </row>
    <row r="86" spans="1:3">
      <c r="A86">
        <v>84</v>
      </c>
      <c r="B86" s="13">
        <v>0</v>
      </c>
      <c r="C86" s="13">
        <v>0</v>
      </c>
    </row>
    <row r="87" spans="1:3">
      <c r="A87">
        <v>85</v>
      </c>
      <c r="B87" s="13">
        <v>0</v>
      </c>
      <c r="C87" s="13">
        <v>0</v>
      </c>
    </row>
    <row r="88" spans="1:3">
      <c r="A88">
        <v>86</v>
      </c>
      <c r="B88" s="13">
        <v>0</v>
      </c>
      <c r="C88" s="13">
        <v>0</v>
      </c>
    </row>
    <row r="89" spans="1:3">
      <c r="A89">
        <v>87</v>
      </c>
      <c r="B89" s="13">
        <v>0</v>
      </c>
      <c r="C89" s="13">
        <v>0</v>
      </c>
    </row>
    <row r="90" spans="1:3">
      <c r="A90">
        <v>88</v>
      </c>
      <c r="B90" s="13">
        <v>0</v>
      </c>
      <c r="C90" s="13">
        <v>0</v>
      </c>
    </row>
    <row r="91" spans="1:3">
      <c r="A91">
        <v>89</v>
      </c>
      <c r="B91" s="13">
        <v>0</v>
      </c>
      <c r="C91" s="13">
        <v>0</v>
      </c>
    </row>
    <row r="92" spans="1:3">
      <c r="A92">
        <v>90</v>
      </c>
      <c r="B92" s="13">
        <v>0</v>
      </c>
      <c r="C92" s="13">
        <v>0</v>
      </c>
    </row>
    <row r="93" spans="1:3">
      <c r="A93">
        <v>91</v>
      </c>
      <c r="B93" s="13">
        <v>0</v>
      </c>
      <c r="C93" s="13">
        <v>0</v>
      </c>
    </row>
    <row r="94" spans="1:3">
      <c r="A94">
        <v>92</v>
      </c>
      <c r="B94" s="13">
        <v>0</v>
      </c>
      <c r="C94" s="13">
        <v>0</v>
      </c>
    </row>
    <row r="95" spans="1:3">
      <c r="A95">
        <v>93</v>
      </c>
      <c r="B95" s="13">
        <v>0</v>
      </c>
      <c r="C95" s="13">
        <v>0</v>
      </c>
    </row>
    <row r="96" spans="1:3">
      <c r="A96">
        <v>94</v>
      </c>
      <c r="B96" s="13">
        <v>0</v>
      </c>
      <c r="C96" s="13">
        <v>0</v>
      </c>
    </row>
    <row r="97" spans="1:3">
      <c r="A97">
        <v>95</v>
      </c>
      <c r="B97" s="13">
        <v>0</v>
      </c>
      <c r="C97" s="13">
        <v>0</v>
      </c>
    </row>
    <row r="98" spans="1:3">
      <c r="A98">
        <v>96</v>
      </c>
      <c r="B98" s="13">
        <v>8.1750000000000007</v>
      </c>
      <c r="C98" s="13">
        <v>1</v>
      </c>
    </row>
    <row r="99" spans="1:3">
      <c r="A99">
        <v>97</v>
      </c>
      <c r="B99" s="13">
        <v>8.3989999999999991</v>
      </c>
      <c r="C99" s="13">
        <v>1</v>
      </c>
    </row>
    <row r="100" spans="1:3">
      <c r="A100">
        <v>98</v>
      </c>
      <c r="B100" s="13">
        <v>8.59</v>
      </c>
      <c r="C100" s="13">
        <v>1</v>
      </c>
    </row>
    <row r="101" spans="1:3">
      <c r="A101">
        <v>99</v>
      </c>
      <c r="B101" s="13">
        <v>8.7460000000000004</v>
      </c>
      <c r="C101" s="13">
        <v>1</v>
      </c>
    </row>
    <row r="102" spans="1:3">
      <c r="A102">
        <v>100</v>
      </c>
      <c r="B102" s="13">
        <v>8.8659999999999997</v>
      </c>
      <c r="C102" s="13">
        <v>1</v>
      </c>
    </row>
    <row r="103" spans="1:3">
      <c r="A103">
        <v>101</v>
      </c>
      <c r="B103" s="13">
        <v>8.9510000000000005</v>
      </c>
      <c r="C103" s="13">
        <v>1</v>
      </c>
    </row>
    <row r="104" spans="1:3">
      <c r="A104">
        <v>102</v>
      </c>
      <c r="B104" s="13">
        <v>8.9960000000000004</v>
      </c>
      <c r="C104" s="13">
        <v>1</v>
      </c>
    </row>
    <row r="105" spans="1:3">
      <c r="A105">
        <v>103</v>
      </c>
      <c r="B105" s="13">
        <v>9.0069999999999997</v>
      </c>
      <c r="C105" s="13">
        <v>1</v>
      </c>
    </row>
    <row r="106" spans="1:3">
      <c r="A106">
        <v>104</v>
      </c>
      <c r="B106" s="13">
        <v>8.9779999999999998</v>
      </c>
      <c r="C106" s="13">
        <v>1</v>
      </c>
    </row>
    <row r="107" spans="1:3">
      <c r="A107">
        <v>105</v>
      </c>
      <c r="B107" s="13">
        <v>8.9130000000000003</v>
      </c>
      <c r="C107" s="13">
        <v>1</v>
      </c>
    </row>
    <row r="108" spans="1:3">
      <c r="A108">
        <v>106</v>
      </c>
      <c r="B108" s="13">
        <v>8.8140000000000001</v>
      </c>
      <c r="C108" s="13">
        <v>1</v>
      </c>
    </row>
    <row r="109" spans="1:3">
      <c r="A109">
        <v>107</v>
      </c>
      <c r="B109" s="13">
        <v>8.6720000000000006</v>
      </c>
      <c r="C109" s="13">
        <v>1</v>
      </c>
    </row>
    <row r="110" spans="1:3">
      <c r="A110">
        <v>108</v>
      </c>
      <c r="B110" s="13">
        <v>8.4969999999999999</v>
      </c>
      <c r="C110" s="13">
        <v>1</v>
      </c>
    </row>
    <row r="111" spans="1:3">
      <c r="A111">
        <v>109</v>
      </c>
      <c r="B111" s="13">
        <v>8.282</v>
      </c>
      <c r="C111" s="13">
        <v>1</v>
      </c>
    </row>
    <row r="112" spans="1:3">
      <c r="A112">
        <v>110</v>
      </c>
      <c r="B112" s="13">
        <v>8.0370000000000008</v>
      </c>
      <c r="C112" s="13">
        <v>1</v>
      </c>
    </row>
    <row r="113" spans="1:3">
      <c r="A113">
        <v>111</v>
      </c>
      <c r="B113" s="13">
        <v>7.7560000000000002</v>
      </c>
      <c r="C113" s="13">
        <v>1</v>
      </c>
    </row>
    <row r="114" spans="1:3">
      <c r="A114">
        <v>112</v>
      </c>
      <c r="B114" s="13">
        <v>7.4420000000000002</v>
      </c>
      <c r="C114" s="13">
        <v>1</v>
      </c>
    </row>
    <row r="115" spans="1:3">
      <c r="A115">
        <v>113</v>
      </c>
      <c r="B115" s="13">
        <v>7.0979999999999999</v>
      </c>
      <c r="C115" s="13">
        <v>1</v>
      </c>
    </row>
    <row r="116" spans="1:3">
      <c r="A116">
        <v>114</v>
      </c>
      <c r="B116" s="13">
        <v>6.7210000000000001</v>
      </c>
      <c r="C116" s="13">
        <v>1</v>
      </c>
    </row>
    <row r="117" spans="1:3">
      <c r="A117">
        <v>115</v>
      </c>
      <c r="B117" s="13">
        <v>6.319</v>
      </c>
      <c r="C117" s="13">
        <v>1</v>
      </c>
    </row>
    <row r="118" spans="1:3">
      <c r="A118">
        <v>116</v>
      </c>
      <c r="B118" s="13">
        <v>5.89</v>
      </c>
      <c r="C118" s="13">
        <v>1</v>
      </c>
    </row>
    <row r="119" spans="1:3">
      <c r="A119">
        <v>117</v>
      </c>
      <c r="B119" s="13">
        <v>5.4349999999999996</v>
      </c>
      <c r="C119" s="13">
        <v>1</v>
      </c>
    </row>
    <row r="120" spans="1:3">
      <c r="A120">
        <v>118</v>
      </c>
      <c r="B120" s="13">
        <v>4.9569999999999999</v>
      </c>
      <c r="C120" s="13">
        <v>1</v>
      </c>
    </row>
    <row r="121" spans="1:3">
      <c r="A121">
        <v>119</v>
      </c>
      <c r="B121" s="13">
        <v>4.4589999999999996</v>
      </c>
      <c r="C121" s="13">
        <v>1</v>
      </c>
    </row>
    <row r="122" spans="1:3">
      <c r="A122">
        <v>120</v>
      </c>
      <c r="B122" s="13">
        <v>3.9449999999999998</v>
      </c>
      <c r="C122" s="13">
        <v>1</v>
      </c>
    </row>
    <row r="123" spans="1:3">
      <c r="A123">
        <v>121</v>
      </c>
      <c r="B123" s="13">
        <v>3.41</v>
      </c>
      <c r="C123" s="13">
        <v>1</v>
      </c>
    </row>
    <row r="124" spans="1:3">
      <c r="A124">
        <v>122</v>
      </c>
      <c r="B124" s="13">
        <v>2.8650000000000002</v>
      </c>
      <c r="C124" s="13">
        <v>1</v>
      </c>
    </row>
    <row r="125" spans="1:3">
      <c r="A125">
        <v>123</v>
      </c>
      <c r="B125" s="13">
        <v>2.3119999999999998</v>
      </c>
      <c r="C125" s="13">
        <v>1</v>
      </c>
    </row>
    <row r="126" spans="1:3">
      <c r="A126">
        <v>124</v>
      </c>
      <c r="B126" s="13">
        <v>1.746</v>
      </c>
      <c r="C126" s="13">
        <v>1</v>
      </c>
    </row>
    <row r="127" spans="1:3">
      <c r="A127">
        <v>125</v>
      </c>
      <c r="B127" s="13">
        <v>1.1719999999999999</v>
      </c>
      <c r="C127" s="13">
        <v>1</v>
      </c>
    </row>
    <row r="128" spans="1:3">
      <c r="A128">
        <v>126</v>
      </c>
      <c r="B128" s="13">
        <v>0.871</v>
      </c>
      <c r="C128" s="13">
        <v>1</v>
      </c>
    </row>
    <row r="129" spans="1:3">
      <c r="A129">
        <v>127</v>
      </c>
      <c r="B129" s="13">
        <v>0.82399999999999995</v>
      </c>
      <c r="C129" s="13">
        <v>1</v>
      </c>
    </row>
    <row r="130" spans="1:3">
      <c r="A130">
        <v>128</v>
      </c>
      <c r="B130" s="13">
        <v>1.0900000000000001</v>
      </c>
      <c r="C130" s="13">
        <v>1</v>
      </c>
    </row>
    <row r="131" spans="1:3">
      <c r="A131">
        <v>129</v>
      </c>
      <c r="B131" s="13">
        <v>1.8740000000000001</v>
      </c>
      <c r="C131" s="13">
        <v>1</v>
      </c>
    </row>
    <row r="132" spans="1:3">
      <c r="A132">
        <v>130</v>
      </c>
      <c r="B132" s="13">
        <v>2.6469999999999998</v>
      </c>
      <c r="C132" s="13">
        <v>1</v>
      </c>
    </row>
    <row r="133" spans="1:3">
      <c r="A133">
        <v>131</v>
      </c>
      <c r="B133" s="13">
        <v>3.41</v>
      </c>
      <c r="C133" s="13">
        <v>1</v>
      </c>
    </row>
    <row r="134" spans="1:3">
      <c r="A134">
        <v>132</v>
      </c>
      <c r="B134" s="13">
        <v>4.1580000000000004</v>
      </c>
      <c r="C134" s="13">
        <v>1</v>
      </c>
    </row>
    <row r="135" spans="1:3">
      <c r="A135">
        <v>133</v>
      </c>
      <c r="B135" s="13">
        <v>4.8979999999999997</v>
      </c>
      <c r="C135" s="13">
        <v>1</v>
      </c>
    </row>
    <row r="136" spans="1:3">
      <c r="A136">
        <v>134</v>
      </c>
      <c r="B136" s="13">
        <v>5.601</v>
      </c>
      <c r="C136" s="13">
        <v>1</v>
      </c>
    </row>
    <row r="137" spans="1:3">
      <c r="A137">
        <v>135</v>
      </c>
      <c r="B137" s="13">
        <v>6.2889999999999997</v>
      </c>
      <c r="C137" s="13">
        <v>1</v>
      </c>
    </row>
    <row r="138" spans="1:3">
      <c r="A138">
        <v>136</v>
      </c>
      <c r="B138" s="13">
        <v>6.9539999999999997</v>
      </c>
      <c r="C138" s="13">
        <v>1</v>
      </c>
    </row>
    <row r="139" spans="1:3">
      <c r="A139">
        <v>137</v>
      </c>
      <c r="B139" s="13">
        <v>7.5839999999999996</v>
      </c>
      <c r="C139" s="13">
        <v>1</v>
      </c>
    </row>
    <row r="140" spans="1:3">
      <c r="A140">
        <v>138</v>
      </c>
      <c r="B140" s="13">
        <v>8.1859999999999999</v>
      </c>
      <c r="C140" s="13">
        <v>1</v>
      </c>
    </row>
    <row r="141" spans="1:3">
      <c r="A141">
        <v>139</v>
      </c>
      <c r="B141" s="13">
        <v>8.7490000000000006</v>
      </c>
      <c r="C141" s="13">
        <v>1</v>
      </c>
    </row>
    <row r="142" spans="1:3">
      <c r="A142">
        <v>140</v>
      </c>
      <c r="B142" s="13">
        <v>9.2789999999999999</v>
      </c>
      <c r="C142" s="13">
        <v>1</v>
      </c>
    </row>
    <row r="143" spans="1:3">
      <c r="A143">
        <v>141</v>
      </c>
      <c r="B143" s="13">
        <v>9.7690000000000001</v>
      </c>
      <c r="C143" s="13">
        <v>1</v>
      </c>
    </row>
    <row r="144" spans="1:3">
      <c r="A144">
        <v>142</v>
      </c>
      <c r="B144" s="13">
        <v>10.220000000000001</v>
      </c>
      <c r="C144" s="13">
        <v>1</v>
      </c>
    </row>
    <row r="145" spans="1:3">
      <c r="A145">
        <v>143</v>
      </c>
      <c r="B145" s="13">
        <v>10.622999999999999</v>
      </c>
      <c r="C145" s="13">
        <v>1</v>
      </c>
    </row>
    <row r="146" spans="1:3">
      <c r="A146">
        <v>144</v>
      </c>
      <c r="B146" s="13">
        <v>10.984</v>
      </c>
      <c r="C146" s="13">
        <v>1</v>
      </c>
    </row>
    <row r="147" spans="1:3">
      <c r="A147">
        <v>145</v>
      </c>
      <c r="B147" s="13">
        <v>11.298999999999999</v>
      </c>
      <c r="C147" s="13">
        <v>1</v>
      </c>
    </row>
    <row r="148" spans="1:3">
      <c r="A148">
        <v>146</v>
      </c>
      <c r="B148" s="13">
        <v>11.565</v>
      </c>
      <c r="C148" s="13">
        <v>1</v>
      </c>
    </row>
    <row r="149" spans="1:3">
      <c r="A149">
        <v>147</v>
      </c>
      <c r="B149" s="13">
        <v>11.784000000000001</v>
      </c>
      <c r="C149" s="13">
        <v>1</v>
      </c>
    </row>
    <row r="150" spans="1:3">
      <c r="A150">
        <v>148</v>
      </c>
      <c r="B150" s="13">
        <v>11.949</v>
      </c>
      <c r="C150" s="13">
        <v>1</v>
      </c>
    </row>
    <row r="151" spans="1:3">
      <c r="A151">
        <v>149</v>
      </c>
      <c r="B151" s="13">
        <v>12.063000000000001</v>
      </c>
      <c r="C151" s="13">
        <v>1</v>
      </c>
    </row>
    <row r="152" spans="1:3">
      <c r="A152">
        <v>150</v>
      </c>
      <c r="B152" s="13">
        <v>12.135</v>
      </c>
      <c r="C152" s="13">
        <v>1</v>
      </c>
    </row>
    <row r="153" spans="1:3">
      <c r="A153">
        <v>151</v>
      </c>
      <c r="B153" s="13">
        <v>12.148</v>
      </c>
      <c r="C153" s="13">
        <v>1</v>
      </c>
    </row>
    <row r="154" spans="1:3">
      <c r="A154">
        <v>152</v>
      </c>
      <c r="B154" s="13">
        <v>12.112</v>
      </c>
      <c r="C154" s="13">
        <v>1</v>
      </c>
    </row>
    <row r="155" spans="1:3">
      <c r="A155">
        <v>153</v>
      </c>
      <c r="B155" s="13">
        <v>12</v>
      </c>
      <c r="C155" s="13">
        <v>1</v>
      </c>
    </row>
    <row r="156" spans="1:3">
      <c r="A156">
        <v>154</v>
      </c>
      <c r="B156" s="13">
        <v>11.885999999999999</v>
      </c>
      <c r="C156" s="13">
        <v>1</v>
      </c>
    </row>
    <row r="157" spans="1:3">
      <c r="A157">
        <v>155</v>
      </c>
      <c r="B157" s="13">
        <v>11.698</v>
      </c>
      <c r="C157" s="13">
        <v>1</v>
      </c>
    </row>
    <row r="158" spans="1:3">
      <c r="A158">
        <v>156</v>
      </c>
      <c r="B158" s="13">
        <v>11.46</v>
      </c>
      <c r="C158" s="13">
        <v>1</v>
      </c>
    </row>
    <row r="159" spans="1:3">
      <c r="A159">
        <v>157</v>
      </c>
      <c r="B159" s="13">
        <v>11.173999999999999</v>
      </c>
      <c r="C159" s="13">
        <v>1</v>
      </c>
    </row>
    <row r="160" spans="1:3">
      <c r="A160">
        <v>158</v>
      </c>
      <c r="B160" s="13">
        <v>0</v>
      </c>
      <c r="C160" s="13">
        <v>0</v>
      </c>
    </row>
    <row r="161" spans="1:3">
      <c r="A161">
        <v>159</v>
      </c>
      <c r="B161" s="13">
        <v>0</v>
      </c>
      <c r="C161" s="13">
        <v>0</v>
      </c>
    </row>
    <row r="162" spans="1:3">
      <c r="A162">
        <v>160</v>
      </c>
      <c r="B162" s="13">
        <v>0</v>
      </c>
      <c r="C162" s="13">
        <v>0</v>
      </c>
    </row>
    <row r="163" spans="1:3">
      <c r="A163">
        <v>161</v>
      </c>
      <c r="B163" s="13">
        <v>0</v>
      </c>
      <c r="C163" s="13">
        <v>0</v>
      </c>
    </row>
    <row r="164" spans="1:3">
      <c r="A164">
        <v>162</v>
      </c>
      <c r="B164" s="13">
        <v>0</v>
      </c>
      <c r="C164" s="13">
        <v>0</v>
      </c>
    </row>
    <row r="165" spans="1:3">
      <c r="A165">
        <v>163</v>
      </c>
      <c r="B165" s="13">
        <v>0</v>
      </c>
      <c r="C165" s="13">
        <v>0</v>
      </c>
    </row>
    <row r="166" spans="1:3">
      <c r="A166">
        <v>164</v>
      </c>
      <c r="B166" s="13">
        <v>0</v>
      </c>
      <c r="C166" s="13">
        <v>0</v>
      </c>
    </row>
    <row r="167" spans="1:3">
      <c r="A167">
        <v>165</v>
      </c>
      <c r="B167" s="13">
        <v>0</v>
      </c>
      <c r="C167" s="13">
        <v>0</v>
      </c>
    </row>
    <row r="168" spans="1:3">
      <c r="A168">
        <v>166</v>
      </c>
      <c r="B168" s="13">
        <v>0</v>
      </c>
      <c r="C168" s="13">
        <v>0</v>
      </c>
    </row>
    <row r="169" spans="1:3">
      <c r="A169">
        <v>167</v>
      </c>
      <c r="B169" s="13">
        <v>0</v>
      </c>
      <c r="C169" s="13">
        <v>0</v>
      </c>
    </row>
    <row r="170" spans="1:3">
      <c r="A170">
        <v>168</v>
      </c>
      <c r="B170" s="13">
        <v>0</v>
      </c>
      <c r="C170" s="13">
        <v>0</v>
      </c>
    </row>
    <row r="171" spans="1:3">
      <c r="A171">
        <v>169</v>
      </c>
      <c r="B171" s="13">
        <v>0</v>
      </c>
      <c r="C171" s="13">
        <v>0</v>
      </c>
    </row>
    <row r="172" spans="1:3">
      <c r="A172">
        <v>170</v>
      </c>
      <c r="B172" s="13">
        <v>0</v>
      </c>
      <c r="C172" s="13">
        <v>0</v>
      </c>
    </row>
    <row r="173" spans="1:3">
      <c r="A173">
        <v>171</v>
      </c>
      <c r="B173" s="13">
        <v>0</v>
      </c>
      <c r="C173" s="13">
        <v>0</v>
      </c>
    </row>
    <row r="174" spans="1:3">
      <c r="A174">
        <v>172</v>
      </c>
      <c r="B174" s="13">
        <v>0</v>
      </c>
      <c r="C174" s="13">
        <v>0</v>
      </c>
    </row>
    <row r="175" spans="1:3">
      <c r="A175">
        <v>173</v>
      </c>
      <c r="B175" s="13">
        <v>0</v>
      </c>
      <c r="C175" s="13">
        <v>0</v>
      </c>
    </row>
    <row r="176" spans="1:3">
      <c r="A176">
        <v>174</v>
      </c>
      <c r="B176" s="13">
        <v>0</v>
      </c>
      <c r="C176" s="13">
        <v>0</v>
      </c>
    </row>
    <row r="177" spans="1:3">
      <c r="A177">
        <v>175</v>
      </c>
      <c r="B177" s="13">
        <v>0</v>
      </c>
      <c r="C177" s="13">
        <v>0</v>
      </c>
    </row>
    <row r="178" spans="1:3">
      <c r="A178">
        <v>176</v>
      </c>
      <c r="B178" s="13">
        <v>0</v>
      </c>
      <c r="C178" s="13">
        <v>0</v>
      </c>
    </row>
    <row r="179" spans="1:3">
      <c r="A179">
        <v>177</v>
      </c>
      <c r="B179" s="13">
        <v>0</v>
      </c>
      <c r="C179" s="13">
        <v>0</v>
      </c>
    </row>
    <row r="180" spans="1:3">
      <c r="A180">
        <v>178</v>
      </c>
      <c r="B180" s="13">
        <v>0</v>
      </c>
      <c r="C180" s="13">
        <v>0</v>
      </c>
    </row>
    <row r="181" spans="1:3">
      <c r="A181">
        <v>179</v>
      </c>
      <c r="B181" s="13">
        <v>0</v>
      </c>
      <c r="C181" s="13">
        <v>0</v>
      </c>
    </row>
    <row r="182" spans="1:3">
      <c r="A182">
        <v>180</v>
      </c>
      <c r="B182" s="13">
        <v>0</v>
      </c>
      <c r="C182" s="13">
        <v>0</v>
      </c>
    </row>
    <row r="183" spans="1:3">
      <c r="A183">
        <v>181</v>
      </c>
      <c r="B183" s="13">
        <v>0</v>
      </c>
      <c r="C183" s="13">
        <v>0</v>
      </c>
    </row>
    <row r="184" spans="1:3">
      <c r="A184">
        <v>182</v>
      </c>
      <c r="B184" s="13">
        <v>0</v>
      </c>
      <c r="C184" s="13">
        <v>0</v>
      </c>
    </row>
    <row r="185" spans="1:3">
      <c r="A185">
        <v>183</v>
      </c>
      <c r="B185" s="13">
        <v>0</v>
      </c>
      <c r="C185" s="13">
        <v>0</v>
      </c>
    </row>
    <row r="186" spans="1:3">
      <c r="A186">
        <v>184</v>
      </c>
      <c r="B186" s="13">
        <v>0</v>
      </c>
      <c r="C186" s="13">
        <v>0</v>
      </c>
    </row>
    <row r="187" spans="1:3">
      <c r="A187">
        <v>185</v>
      </c>
      <c r="B187" s="13">
        <v>0</v>
      </c>
      <c r="C187" s="13">
        <v>0</v>
      </c>
    </row>
    <row r="188" spans="1:3">
      <c r="A188">
        <v>186</v>
      </c>
      <c r="B188" s="13">
        <v>0</v>
      </c>
      <c r="C188" s="13">
        <v>0</v>
      </c>
    </row>
    <row r="189" spans="1:3">
      <c r="A189">
        <v>187</v>
      </c>
      <c r="B189" s="13">
        <v>0</v>
      </c>
      <c r="C189" s="13">
        <v>0</v>
      </c>
    </row>
    <row r="190" spans="1:3">
      <c r="A190">
        <v>188</v>
      </c>
      <c r="B190" s="13">
        <v>0</v>
      </c>
      <c r="C190" s="13">
        <v>0</v>
      </c>
    </row>
    <row r="191" spans="1:3">
      <c r="A191">
        <v>189</v>
      </c>
      <c r="B191" s="13">
        <v>0</v>
      </c>
      <c r="C191" s="13">
        <v>0</v>
      </c>
    </row>
    <row r="192" spans="1:3">
      <c r="A192">
        <v>190</v>
      </c>
      <c r="B192" s="13">
        <v>0</v>
      </c>
      <c r="C192" s="13">
        <v>0</v>
      </c>
    </row>
    <row r="193" spans="1:3">
      <c r="A193">
        <v>191</v>
      </c>
      <c r="B193" s="13">
        <v>0</v>
      </c>
      <c r="C193" s="13">
        <v>0</v>
      </c>
    </row>
    <row r="194" spans="1:3">
      <c r="A194">
        <v>192</v>
      </c>
      <c r="B194" s="13">
        <v>0</v>
      </c>
      <c r="C194" s="13">
        <v>0</v>
      </c>
    </row>
    <row r="195" spans="1:3">
      <c r="A195">
        <v>193</v>
      </c>
      <c r="B195" s="13">
        <v>8.2189999999999994</v>
      </c>
      <c r="C195" s="13">
        <v>1</v>
      </c>
    </row>
    <row r="196" spans="1:3">
      <c r="A196">
        <v>194</v>
      </c>
      <c r="B196" s="13">
        <v>8.4369999999999994</v>
      </c>
      <c r="C196" s="13">
        <v>1</v>
      </c>
    </row>
    <row r="197" spans="1:3">
      <c r="A197">
        <v>195</v>
      </c>
      <c r="B197" s="13">
        <v>8.6229999999999993</v>
      </c>
      <c r="C197" s="13">
        <v>1</v>
      </c>
    </row>
    <row r="198" spans="1:3">
      <c r="A198">
        <v>196</v>
      </c>
      <c r="B198" s="13">
        <v>8.7710000000000008</v>
      </c>
      <c r="C198" s="13">
        <v>1</v>
      </c>
    </row>
    <row r="199" spans="1:3">
      <c r="A199">
        <v>197</v>
      </c>
      <c r="B199" s="13">
        <v>8.8859999999999992</v>
      </c>
      <c r="C199" s="13">
        <v>1</v>
      </c>
    </row>
    <row r="200" spans="1:3">
      <c r="A200">
        <v>198</v>
      </c>
      <c r="B200" s="13">
        <v>8.9670000000000005</v>
      </c>
      <c r="C200" s="13">
        <v>1</v>
      </c>
    </row>
    <row r="201" spans="1:3">
      <c r="A201">
        <v>199</v>
      </c>
      <c r="B201" s="13">
        <v>9.0020000000000007</v>
      </c>
      <c r="C201" s="13">
        <v>1</v>
      </c>
    </row>
    <row r="202" spans="1:3">
      <c r="A202">
        <v>200</v>
      </c>
      <c r="B202" s="13">
        <v>9.0030000000000001</v>
      </c>
      <c r="C202" s="13">
        <v>1</v>
      </c>
    </row>
    <row r="203" spans="1:3">
      <c r="A203">
        <v>201</v>
      </c>
      <c r="B203" s="13">
        <v>8.9689999999999994</v>
      </c>
      <c r="C203" s="13">
        <v>1</v>
      </c>
    </row>
    <row r="204" spans="1:3">
      <c r="A204">
        <v>202</v>
      </c>
      <c r="B204" s="13">
        <v>8.8970000000000002</v>
      </c>
      <c r="C204" s="13">
        <v>1</v>
      </c>
    </row>
    <row r="205" spans="1:3">
      <c r="A205">
        <v>203</v>
      </c>
      <c r="B205" s="13">
        <v>8.7850000000000001</v>
      </c>
      <c r="C205" s="13">
        <v>1</v>
      </c>
    </row>
    <row r="206" spans="1:3">
      <c r="A206">
        <v>204</v>
      </c>
      <c r="B206" s="13">
        <v>8.6419999999999995</v>
      </c>
      <c r="C206" s="13">
        <v>1</v>
      </c>
    </row>
    <row r="207" spans="1:3">
      <c r="A207">
        <v>205</v>
      </c>
      <c r="B207" s="13">
        <v>8.4570000000000007</v>
      </c>
      <c r="C207" s="13">
        <v>1</v>
      </c>
    </row>
    <row r="208" spans="1:3">
      <c r="A208">
        <v>206</v>
      </c>
      <c r="B208" s="13">
        <v>8.24</v>
      </c>
      <c r="C208" s="13">
        <v>1</v>
      </c>
    </row>
    <row r="209" spans="1:3">
      <c r="A209">
        <v>207</v>
      </c>
      <c r="B209" s="13">
        <v>7.984</v>
      </c>
      <c r="C209" s="13">
        <v>1</v>
      </c>
    </row>
    <row r="210" spans="1:3">
      <c r="A210">
        <v>208</v>
      </c>
      <c r="B210" s="13">
        <v>7.6989999999999998</v>
      </c>
      <c r="C210" s="13">
        <v>1</v>
      </c>
    </row>
    <row r="211" spans="1:3">
      <c r="A211">
        <v>209</v>
      </c>
      <c r="B211" s="13">
        <v>7.3780000000000001</v>
      </c>
      <c r="C211" s="13">
        <v>1</v>
      </c>
    </row>
    <row r="212" spans="1:3">
      <c r="A212">
        <v>210</v>
      </c>
      <c r="B212" s="13">
        <v>7.0279999999999996</v>
      </c>
      <c r="C212" s="13">
        <v>1</v>
      </c>
    </row>
    <row r="213" spans="1:3">
      <c r="A213">
        <v>211</v>
      </c>
      <c r="B213" s="13">
        <v>6.6470000000000002</v>
      </c>
      <c r="C213" s="13">
        <v>1</v>
      </c>
    </row>
    <row r="214" spans="1:3">
      <c r="A214">
        <v>212</v>
      </c>
      <c r="B214" s="13">
        <v>6.2380000000000004</v>
      </c>
      <c r="C214" s="13">
        <v>1</v>
      </c>
    </row>
    <row r="215" spans="1:3">
      <c r="A215">
        <v>213</v>
      </c>
      <c r="B215" s="13">
        <v>5.8040000000000003</v>
      </c>
      <c r="C215" s="13">
        <v>1</v>
      </c>
    </row>
    <row r="216" spans="1:3">
      <c r="A216">
        <v>214</v>
      </c>
      <c r="B216" s="13">
        <v>5.3440000000000003</v>
      </c>
      <c r="C216" s="13">
        <v>1</v>
      </c>
    </row>
    <row r="217" spans="1:3">
      <c r="A217">
        <v>215</v>
      </c>
      <c r="B217" s="13">
        <v>4.867</v>
      </c>
      <c r="C217" s="13">
        <v>1</v>
      </c>
    </row>
    <row r="218" spans="1:3">
      <c r="A218">
        <v>216</v>
      </c>
      <c r="B218" s="13">
        <v>4.3639999999999999</v>
      </c>
      <c r="C218" s="13">
        <v>1</v>
      </c>
    </row>
    <row r="219" spans="1:3">
      <c r="A219">
        <v>217</v>
      </c>
      <c r="B219" s="13">
        <v>3.8410000000000002</v>
      </c>
      <c r="C219" s="13">
        <v>1</v>
      </c>
    </row>
    <row r="220" spans="1:3">
      <c r="A220">
        <v>218</v>
      </c>
      <c r="B220" s="13">
        <v>3.3069999999999999</v>
      </c>
      <c r="C220" s="13">
        <v>1</v>
      </c>
    </row>
    <row r="221" spans="1:3">
      <c r="A221">
        <v>219</v>
      </c>
      <c r="B221" s="13">
        <v>2.76</v>
      </c>
      <c r="C221" s="13">
        <v>1</v>
      </c>
    </row>
    <row r="222" spans="1:3">
      <c r="A222">
        <v>220</v>
      </c>
      <c r="B222" s="13">
        <v>2.2000000000000002</v>
      </c>
      <c r="C222" s="13">
        <v>1</v>
      </c>
    </row>
    <row r="223" spans="1:3">
      <c r="A223">
        <v>221</v>
      </c>
      <c r="B223" s="13">
        <v>1.635</v>
      </c>
      <c r="C223" s="13">
        <v>1</v>
      </c>
    </row>
    <row r="224" spans="1:3">
      <c r="A224">
        <v>222</v>
      </c>
      <c r="B224" s="13">
        <v>1.0620000000000001</v>
      </c>
      <c r="C224" s="13">
        <v>1</v>
      </c>
    </row>
    <row r="225" spans="1:3">
      <c r="A225">
        <v>223</v>
      </c>
      <c r="B225" s="13">
        <v>0.86299999999999999</v>
      </c>
      <c r="C225" s="13">
        <v>1</v>
      </c>
    </row>
    <row r="226" spans="1:3">
      <c r="A226">
        <v>224</v>
      </c>
      <c r="B226" s="13">
        <v>0.81499999999999995</v>
      </c>
      <c r="C226" s="13">
        <v>1</v>
      </c>
    </row>
    <row r="227" spans="1:3">
      <c r="A227">
        <v>225</v>
      </c>
      <c r="B227" s="13">
        <v>1.242</v>
      </c>
      <c r="C227" s="13">
        <v>1</v>
      </c>
    </row>
    <row r="228" spans="1:3">
      <c r="A228">
        <v>226</v>
      </c>
      <c r="B228" s="13">
        <v>2.0219999999999998</v>
      </c>
      <c r="C228" s="13">
        <v>1</v>
      </c>
    </row>
    <row r="229" spans="1:3">
      <c r="A229">
        <v>227</v>
      </c>
      <c r="B229" s="13">
        <v>2.7949999999999999</v>
      </c>
      <c r="C229" s="13">
        <v>1</v>
      </c>
    </row>
    <row r="230" spans="1:3">
      <c r="A230">
        <v>228</v>
      </c>
      <c r="B230" s="13">
        <v>3.5510000000000002</v>
      </c>
      <c r="C230" s="13">
        <v>1</v>
      </c>
    </row>
    <row r="231" spans="1:3">
      <c r="A231">
        <v>229</v>
      </c>
      <c r="B231" s="13">
        <v>4.3019999999999996</v>
      </c>
      <c r="C231" s="13">
        <v>1</v>
      </c>
    </row>
    <row r="232" spans="1:3">
      <c r="A232">
        <v>230</v>
      </c>
      <c r="B232" s="13">
        <v>5.0259999999999998</v>
      </c>
      <c r="C232" s="13">
        <v>1</v>
      </c>
    </row>
    <row r="233" spans="1:3">
      <c r="A233">
        <v>231</v>
      </c>
      <c r="B233" s="13">
        <v>5.7359999999999998</v>
      </c>
      <c r="C233" s="13">
        <v>1</v>
      </c>
    </row>
    <row r="234" spans="1:3">
      <c r="A234">
        <v>232</v>
      </c>
      <c r="B234" s="13">
        <v>6.4189999999999996</v>
      </c>
      <c r="C234" s="13">
        <v>1</v>
      </c>
    </row>
    <row r="235" spans="1:3">
      <c r="A235">
        <v>233</v>
      </c>
      <c r="B235" s="13">
        <v>7.0750000000000002</v>
      </c>
      <c r="C235" s="13">
        <v>1</v>
      </c>
    </row>
    <row r="236" spans="1:3">
      <c r="A236">
        <v>234</v>
      </c>
      <c r="B236" s="13">
        <v>7.7030000000000003</v>
      </c>
      <c r="C236" s="13">
        <v>1</v>
      </c>
    </row>
    <row r="237" spans="1:3">
      <c r="A237">
        <v>235</v>
      </c>
      <c r="B237" s="13">
        <v>8.2959999999999994</v>
      </c>
      <c r="C237" s="13">
        <v>1</v>
      </c>
    </row>
    <row r="238" spans="1:3">
      <c r="A238">
        <v>236</v>
      </c>
      <c r="B238" s="13">
        <v>8.8539999999999992</v>
      </c>
      <c r="C238" s="13">
        <v>1</v>
      </c>
    </row>
    <row r="239" spans="1:3">
      <c r="A239">
        <v>237</v>
      </c>
      <c r="B239" s="13">
        <v>9.3770000000000007</v>
      </c>
      <c r="C239" s="13">
        <v>1</v>
      </c>
    </row>
    <row r="240" spans="1:3">
      <c r="A240">
        <v>238</v>
      </c>
      <c r="B240" s="13">
        <v>9.8580000000000005</v>
      </c>
      <c r="C240" s="13">
        <v>1</v>
      </c>
    </row>
    <row r="241" spans="1:3">
      <c r="A241">
        <v>239</v>
      </c>
      <c r="B241" s="13">
        <v>10.301</v>
      </c>
      <c r="C241" s="13">
        <v>1</v>
      </c>
    </row>
    <row r="242" spans="1:3">
      <c r="A242">
        <v>240</v>
      </c>
      <c r="B242" s="13">
        <v>10.698</v>
      </c>
      <c r="C242" s="13">
        <v>1</v>
      </c>
    </row>
    <row r="243" spans="1:3">
      <c r="A243">
        <v>241</v>
      </c>
      <c r="B243" s="13">
        <v>11.048</v>
      </c>
      <c r="C243" s="13">
        <v>1</v>
      </c>
    </row>
    <row r="244" spans="1:3">
      <c r="A244">
        <v>242</v>
      </c>
      <c r="B244" s="13">
        <v>11.355</v>
      </c>
      <c r="C244" s="13">
        <v>1</v>
      </c>
    </row>
    <row r="245" spans="1:3">
      <c r="A245">
        <v>243</v>
      </c>
      <c r="B245" s="13">
        <v>11.61</v>
      </c>
      <c r="C245" s="13">
        <v>1</v>
      </c>
    </row>
    <row r="246" spans="1:3">
      <c r="A246">
        <v>244</v>
      </c>
      <c r="B246" s="13">
        <v>11.821</v>
      </c>
      <c r="C246" s="13">
        <v>1</v>
      </c>
    </row>
    <row r="247" spans="1:3">
      <c r="A247">
        <v>245</v>
      </c>
      <c r="B247" s="13">
        <v>11.977</v>
      </c>
      <c r="C247" s="13">
        <v>1</v>
      </c>
    </row>
    <row r="248" spans="1:3">
      <c r="A248">
        <v>246</v>
      </c>
      <c r="B248" s="13">
        <v>12.087</v>
      </c>
      <c r="C248" s="13">
        <v>1</v>
      </c>
    </row>
    <row r="249" spans="1:3">
      <c r="A249">
        <v>247</v>
      </c>
      <c r="B249" s="13">
        <v>12.141</v>
      </c>
      <c r="C249" s="13">
        <v>1</v>
      </c>
    </row>
    <row r="250" spans="1:3">
      <c r="A250">
        <v>248</v>
      </c>
      <c r="B250" s="13">
        <v>12.147</v>
      </c>
      <c r="C250" s="13">
        <v>1</v>
      </c>
    </row>
    <row r="251" spans="1:3">
      <c r="A251">
        <v>249</v>
      </c>
      <c r="B251" s="13">
        <v>12.1</v>
      </c>
      <c r="C251" s="13">
        <v>1</v>
      </c>
    </row>
    <row r="252" spans="1:3">
      <c r="A252">
        <v>250</v>
      </c>
      <c r="B252" s="13">
        <v>12.004</v>
      </c>
      <c r="C252" s="13">
        <v>1</v>
      </c>
    </row>
    <row r="253" spans="1:3">
      <c r="A253">
        <v>251</v>
      </c>
      <c r="B253" s="13">
        <v>11.853999999999999</v>
      </c>
      <c r="C253" s="13">
        <v>1</v>
      </c>
    </row>
    <row r="254" spans="1:3">
      <c r="A254">
        <v>252</v>
      </c>
      <c r="B254" s="13">
        <v>11.657</v>
      </c>
      <c r="C254" s="13">
        <v>1</v>
      </c>
    </row>
    <row r="255" spans="1:3">
      <c r="A255">
        <v>253</v>
      </c>
      <c r="B255" s="13">
        <v>11.409000000000001</v>
      </c>
      <c r="C255" s="13">
        <v>1</v>
      </c>
    </row>
    <row r="256" spans="1:3">
      <c r="A256">
        <v>254</v>
      </c>
      <c r="B256" s="13">
        <v>11.113</v>
      </c>
      <c r="C256" s="13">
        <v>1</v>
      </c>
    </row>
    <row r="257" spans="1:3">
      <c r="A257">
        <v>255</v>
      </c>
      <c r="B257" s="13">
        <v>0</v>
      </c>
      <c r="C257" s="13">
        <v>0</v>
      </c>
    </row>
    <row r="258" spans="1:3">
      <c r="A258">
        <v>256</v>
      </c>
      <c r="B258" s="13">
        <v>0</v>
      </c>
      <c r="C258" s="13">
        <v>0</v>
      </c>
    </row>
    <row r="259" spans="1:3">
      <c r="A259">
        <v>257</v>
      </c>
      <c r="B259" s="13">
        <v>0</v>
      </c>
      <c r="C259" s="13">
        <v>0</v>
      </c>
    </row>
    <row r="260" spans="1:3">
      <c r="A260">
        <v>258</v>
      </c>
      <c r="B260" s="13">
        <v>0</v>
      </c>
      <c r="C260" s="13">
        <v>0</v>
      </c>
    </row>
    <row r="261" spans="1:3">
      <c r="A261">
        <v>259</v>
      </c>
      <c r="B261" s="13">
        <v>0</v>
      </c>
      <c r="C261" s="13">
        <v>0</v>
      </c>
    </row>
    <row r="262" spans="1:3">
      <c r="A262">
        <v>260</v>
      </c>
      <c r="B262" s="13">
        <v>0</v>
      </c>
      <c r="C262" s="13">
        <v>0</v>
      </c>
    </row>
    <row r="263" spans="1:3">
      <c r="A263">
        <v>261</v>
      </c>
      <c r="B263" s="13">
        <v>0</v>
      </c>
      <c r="C263" s="13">
        <v>0</v>
      </c>
    </row>
    <row r="264" spans="1:3">
      <c r="A264">
        <v>262</v>
      </c>
      <c r="B264" s="13">
        <v>0</v>
      </c>
      <c r="C264" s="13">
        <v>0</v>
      </c>
    </row>
    <row r="265" spans="1:3">
      <c r="A265">
        <v>263</v>
      </c>
      <c r="B265" s="13">
        <v>0</v>
      </c>
      <c r="C265" s="13">
        <v>0</v>
      </c>
    </row>
    <row r="266" spans="1:3">
      <c r="A266">
        <v>264</v>
      </c>
      <c r="B266" s="13">
        <v>0</v>
      </c>
      <c r="C266" s="13">
        <v>0</v>
      </c>
    </row>
    <row r="267" spans="1:3">
      <c r="A267">
        <v>265</v>
      </c>
      <c r="B267" s="13">
        <v>0</v>
      </c>
      <c r="C267" s="13">
        <v>0</v>
      </c>
    </row>
    <row r="268" spans="1:3">
      <c r="A268">
        <v>266</v>
      </c>
      <c r="B268" s="13">
        <v>0</v>
      </c>
      <c r="C268" s="13">
        <v>0</v>
      </c>
    </row>
    <row r="269" spans="1:3">
      <c r="A269">
        <v>267</v>
      </c>
      <c r="B269" s="13">
        <v>0</v>
      </c>
      <c r="C269" s="13">
        <v>0</v>
      </c>
    </row>
    <row r="270" spans="1:3">
      <c r="A270">
        <v>268</v>
      </c>
      <c r="B270" s="13">
        <v>0</v>
      </c>
      <c r="C270" s="13">
        <v>0</v>
      </c>
    </row>
    <row r="271" spans="1:3">
      <c r="A271">
        <v>269</v>
      </c>
      <c r="B271" s="13">
        <v>0</v>
      </c>
      <c r="C271" s="13">
        <v>0</v>
      </c>
    </row>
    <row r="272" spans="1:3">
      <c r="A272">
        <v>270</v>
      </c>
      <c r="B272" s="13">
        <v>0</v>
      </c>
      <c r="C272" s="13">
        <v>0</v>
      </c>
    </row>
    <row r="273" spans="1:3">
      <c r="A273">
        <v>271</v>
      </c>
      <c r="B273" s="13">
        <v>0</v>
      </c>
      <c r="C273" s="13">
        <v>0</v>
      </c>
    </row>
    <row r="274" spans="1:3">
      <c r="A274">
        <v>272</v>
      </c>
      <c r="B274" s="13">
        <v>0</v>
      </c>
      <c r="C274" s="13">
        <v>0</v>
      </c>
    </row>
    <row r="275" spans="1:3">
      <c r="A275">
        <v>273</v>
      </c>
      <c r="B275" s="13">
        <v>0</v>
      </c>
      <c r="C275" s="13">
        <v>0</v>
      </c>
    </row>
    <row r="276" spans="1:3">
      <c r="A276">
        <v>274</v>
      </c>
      <c r="B276" s="13">
        <v>0</v>
      </c>
      <c r="C276" s="13">
        <v>0</v>
      </c>
    </row>
    <row r="277" spans="1:3">
      <c r="A277">
        <v>275</v>
      </c>
      <c r="B277" s="13">
        <v>0</v>
      </c>
      <c r="C277" s="13">
        <v>0</v>
      </c>
    </row>
    <row r="278" spans="1:3">
      <c r="A278">
        <v>276</v>
      </c>
      <c r="B278" s="13">
        <v>0</v>
      </c>
      <c r="C278" s="13">
        <v>0</v>
      </c>
    </row>
    <row r="279" spans="1:3">
      <c r="A279">
        <v>277</v>
      </c>
      <c r="B279" s="13">
        <v>0</v>
      </c>
      <c r="C279" s="13">
        <v>0</v>
      </c>
    </row>
    <row r="280" spans="1:3">
      <c r="A280">
        <v>278</v>
      </c>
      <c r="B280" s="13">
        <v>0</v>
      </c>
      <c r="C280" s="13">
        <v>0</v>
      </c>
    </row>
    <row r="281" spans="1:3">
      <c r="A281">
        <v>279</v>
      </c>
      <c r="B281" s="13">
        <v>0</v>
      </c>
      <c r="C281" s="13">
        <v>0</v>
      </c>
    </row>
    <row r="282" spans="1:3">
      <c r="A282">
        <v>280</v>
      </c>
      <c r="B282" s="13">
        <v>0</v>
      </c>
      <c r="C282" s="13">
        <v>0</v>
      </c>
    </row>
    <row r="283" spans="1:3">
      <c r="A283">
        <v>281</v>
      </c>
      <c r="B283" s="13">
        <v>0</v>
      </c>
      <c r="C283" s="13">
        <v>0</v>
      </c>
    </row>
    <row r="284" spans="1:3">
      <c r="A284">
        <v>282</v>
      </c>
      <c r="B284" s="13">
        <v>0</v>
      </c>
      <c r="C284" s="13">
        <v>0</v>
      </c>
    </row>
    <row r="285" spans="1:3">
      <c r="A285">
        <v>283</v>
      </c>
      <c r="B285" s="13">
        <v>0</v>
      </c>
      <c r="C285" s="13">
        <v>0</v>
      </c>
    </row>
    <row r="286" spans="1:3">
      <c r="A286">
        <v>284</v>
      </c>
      <c r="B286" s="13">
        <v>0</v>
      </c>
      <c r="C286" s="13">
        <v>0</v>
      </c>
    </row>
    <row r="287" spans="1:3">
      <c r="A287">
        <v>285</v>
      </c>
      <c r="B287" s="13">
        <v>0</v>
      </c>
      <c r="C287" s="13">
        <v>0</v>
      </c>
    </row>
    <row r="288" spans="1:3">
      <c r="A288">
        <v>286</v>
      </c>
      <c r="B288" s="13">
        <v>0</v>
      </c>
      <c r="C288" s="13">
        <v>0</v>
      </c>
    </row>
    <row r="289" spans="1:3">
      <c r="A289">
        <v>287</v>
      </c>
      <c r="B289" s="13">
        <v>0</v>
      </c>
      <c r="C289" s="13">
        <v>0</v>
      </c>
    </row>
    <row r="290" spans="1:3">
      <c r="A290">
        <v>288</v>
      </c>
      <c r="B290" s="13">
        <v>0</v>
      </c>
      <c r="C290" s="13">
        <v>0</v>
      </c>
    </row>
    <row r="291" spans="1:3">
      <c r="A291">
        <v>289</v>
      </c>
      <c r="B291" s="13">
        <v>0</v>
      </c>
      <c r="C291" s="13">
        <v>0</v>
      </c>
    </row>
    <row r="292" spans="1:3">
      <c r="A292">
        <v>290</v>
      </c>
      <c r="B292" s="13">
        <v>8.2639999999999993</v>
      </c>
      <c r="C292" s="13">
        <v>1</v>
      </c>
    </row>
    <row r="293" spans="1:3">
      <c r="A293">
        <v>291</v>
      </c>
      <c r="B293" s="13">
        <v>8.4760000000000009</v>
      </c>
      <c r="C293" s="13">
        <v>1</v>
      </c>
    </row>
    <row r="294" spans="1:3">
      <c r="A294">
        <v>292</v>
      </c>
      <c r="B294" s="13">
        <v>8.6530000000000005</v>
      </c>
      <c r="C294" s="13">
        <v>1</v>
      </c>
    </row>
    <row r="295" spans="1:3">
      <c r="A295">
        <v>293</v>
      </c>
      <c r="B295" s="13">
        <v>8.7949999999999999</v>
      </c>
      <c r="C295" s="13">
        <v>1</v>
      </c>
    </row>
    <row r="296" spans="1:3">
      <c r="A296">
        <v>294</v>
      </c>
      <c r="B296" s="13">
        <v>8.9039999999999999</v>
      </c>
      <c r="C296" s="13">
        <v>1</v>
      </c>
    </row>
    <row r="297" spans="1:3">
      <c r="A297">
        <v>295</v>
      </c>
      <c r="B297" s="13">
        <v>8.9740000000000002</v>
      </c>
      <c r="C297" s="13">
        <v>1</v>
      </c>
    </row>
    <row r="298" spans="1:3">
      <c r="A298">
        <v>296</v>
      </c>
      <c r="B298" s="13">
        <v>9.0039999999999996</v>
      </c>
      <c r="C298" s="13">
        <v>1</v>
      </c>
    </row>
    <row r="299" spans="1:3">
      <c r="A299">
        <v>297</v>
      </c>
      <c r="B299" s="13">
        <v>9.0009999999999994</v>
      </c>
      <c r="C299" s="13">
        <v>1</v>
      </c>
    </row>
    <row r="300" spans="1:3">
      <c r="A300">
        <v>298</v>
      </c>
      <c r="B300" s="13">
        <v>8.9589999999999996</v>
      </c>
      <c r="C300" s="13">
        <v>1</v>
      </c>
    </row>
    <row r="301" spans="1:3">
      <c r="A301">
        <v>299</v>
      </c>
      <c r="B301" s="13">
        <v>8.8789999999999996</v>
      </c>
      <c r="C301" s="13">
        <v>1</v>
      </c>
    </row>
    <row r="302" spans="1:3">
      <c r="A302">
        <v>300</v>
      </c>
      <c r="B302" s="13">
        <v>8.7639999999999993</v>
      </c>
      <c r="C302" s="13">
        <v>1</v>
      </c>
    </row>
    <row r="303" spans="1:3">
      <c r="A303">
        <v>301</v>
      </c>
      <c r="B303" s="13">
        <v>8.609</v>
      </c>
      <c r="C303" s="13">
        <v>1</v>
      </c>
    </row>
    <row r="304" spans="1:3">
      <c r="A304">
        <v>302</v>
      </c>
      <c r="B304" s="13">
        <v>8.4169999999999998</v>
      </c>
      <c r="C304" s="13">
        <v>1</v>
      </c>
    </row>
    <row r="305" spans="1:3">
      <c r="A305">
        <v>303</v>
      </c>
      <c r="B305" s="13">
        <v>8.1920000000000002</v>
      </c>
      <c r="C305" s="13">
        <v>1</v>
      </c>
    </row>
    <row r="306" spans="1:3">
      <c r="A306">
        <v>304</v>
      </c>
      <c r="B306" s="13">
        <v>7.9340000000000002</v>
      </c>
      <c r="C306" s="13">
        <v>1</v>
      </c>
    </row>
    <row r="307" spans="1:3">
      <c r="A307">
        <v>305</v>
      </c>
      <c r="B307" s="13">
        <v>7.6390000000000002</v>
      </c>
      <c r="C307" s="13">
        <v>1</v>
      </c>
    </row>
    <row r="308" spans="1:3">
      <c r="A308">
        <v>306</v>
      </c>
      <c r="B308" s="13">
        <v>7.3129999999999997</v>
      </c>
      <c r="C308" s="13">
        <v>1</v>
      </c>
    </row>
    <row r="309" spans="1:3">
      <c r="A309">
        <v>307</v>
      </c>
      <c r="B309" s="13">
        <v>6.9560000000000004</v>
      </c>
      <c r="C309" s="13">
        <v>1</v>
      </c>
    </row>
    <row r="310" spans="1:3">
      <c r="A310">
        <v>308</v>
      </c>
      <c r="B310" s="13">
        <v>6.5709999999999997</v>
      </c>
      <c r="C310" s="13">
        <v>1</v>
      </c>
    </row>
    <row r="311" spans="1:3">
      <c r="A311">
        <v>309</v>
      </c>
      <c r="B311" s="13">
        <v>6.1559999999999997</v>
      </c>
      <c r="C311" s="13">
        <v>1</v>
      </c>
    </row>
    <row r="312" spans="1:3">
      <c r="A312">
        <v>310</v>
      </c>
      <c r="B312" s="13">
        <v>5.7169999999999996</v>
      </c>
      <c r="C312" s="13">
        <v>1</v>
      </c>
    </row>
    <row r="313" spans="1:3">
      <c r="A313">
        <v>311</v>
      </c>
      <c r="B313" s="13">
        <v>5.2489999999999997</v>
      </c>
      <c r="C313" s="13">
        <v>1</v>
      </c>
    </row>
    <row r="314" spans="1:3">
      <c r="A314">
        <v>312</v>
      </c>
      <c r="B314" s="13">
        <v>4.7690000000000001</v>
      </c>
      <c r="C314" s="13">
        <v>1</v>
      </c>
    </row>
    <row r="315" spans="1:3">
      <c r="A315">
        <v>313</v>
      </c>
      <c r="B315" s="13">
        <v>4.2649999999999997</v>
      </c>
      <c r="C315" s="13">
        <v>1</v>
      </c>
    </row>
    <row r="316" spans="1:3">
      <c r="A316">
        <v>314</v>
      </c>
      <c r="B316" s="13">
        <v>3.7410000000000001</v>
      </c>
      <c r="C316" s="13">
        <v>1</v>
      </c>
    </row>
    <row r="317" spans="1:3">
      <c r="A317">
        <v>315</v>
      </c>
      <c r="B317" s="13">
        <v>3.2029999999999998</v>
      </c>
      <c r="C317" s="13">
        <v>1</v>
      </c>
    </row>
    <row r="318" spans="1:3">
      <c r="A318">
        <v>316</v>
      </c>
      <c r="B318" s="13">
        <v>2.6520000000000001</v>
      </c>
      <c r="C318" s="13">
        <v>1</v>
      </c>
    </row>
    <row r="319" spans="1:3">
      <c r="A319">
        <v>317</v>
      </c>
      <c r="B319" s="13">
        <v>2.093</v>
      </c>
      <c r="C319" s="13">
        <v>1</v>
      </c>
    </row>
    <row r="320" spans="1:3">
      <c r="A320">
        <v>318</v>
      </c>
      <c r="B320" s="13">
        <v>1.524</v>
      </c>
      <c r="C320" s="13">
        <v>1</v>
      </c>
    </row>
    <row r="321" spans="1:3">
      <c r="A321">
        <v>319</v>
      </c>
      <c r="B321" s="13">
        <v>0.95</v>
      </c>
      <c r="C321" s="13">
        <v>1</v>
      </c>
    </row>
    <row r="322" spans="1:3">
      <c r="A322">
        <v>320</v>
      </c>
      <c r="B322" s="13">
        <v>0.85399999999999998</v>
      </c>
      <c r="C322" s="13">
        <v>1</v>
      </c>
    </row>
    <row r="323" spans="1:3">
      <c r="A323">
        <v>321</v>
      </c>
      <c r="B323" s="13">
        <v>0.80300000000000005</v>
      </c>
      <c r="C323" s="13">
        <v>1</v>
      </c>
    </row>
    <row r="324" spans="1:3">
      <c r="A324">
        <v>322</v>
      </c>
      <c r="B324" s="13">
        <v>1.3939999999999999</v>
      </c>
      <c r="C324" s="13">
        <v>1</v>
      </c>
    </row>
    <row r="325" spans="1:3">
      <c r="A325">
        <v>323</v>
      </c>
      <c r="B325" s="13">
        <v>2.17</v>
      </c>
      <c r="C325" s="13">
        <v>1</v>
      </c>
    </row>
    <row r="326" spans="1:3">
      <c r="A326">
        <v>324</v>
      </c>
      <c r="B326" s="13">
        <v>2.9430000000000001</v>
      </c>
      <c r="C326" s="13">
        <v>1</v>
      </c>
    </row>
    <row r="327" spans="1:3">
      <c r="A327">
        <v>325</v>
      </c>
      <c r="B327" s="13">
        <v>3.7</v>
      </c>
      <c r="C327" s="13">
        <v>1</v>
      </c>
    </row>
    <row r="328" spans="1:3">
      <c r="A328">
        <v>326</v>
      </c>
      <c r="B328" s="13">
        <v>4.4420000000000002</v>
      </c>
      <c r="C328" s="13">
        <v>1</v>
      </c>
    </row>
    <row r="329" spans="1:3">
      <c r="A329">
        <v>327</v>
      </c>
      <c r="B329" s="13">
        <v>5.1669999999999998</v>
      </c>
      <c r="C329" s="13">
        <v>1</v>
      </c>
    </row>
    <row r="330" spans="1:3">
      <c r="A330">
        <v>328</v>
      </c>
      <c r="B330" s="13">
        <v>5.87</v>
      </c>
      <c r="C330" s="13">
        <v>1</v>
      </c>
    </row>
    <row r="331" spans="1:3">
      <c r="A331">
        <v>329</v>
      </c>
      <c r="B331" s="13">
        <v>6.548</v>
      </c>
      <c r="C331" s="13">
        <v>1</v>
      </c>
    </row>
    <row r="332" spans="1:3">
      <c r="A332">
        <v>330</v>
      </c>
      <c r="B332" s="13">
        <v>7.2</v>
      </c>
      <c r="C332" s="13">
        <v>1</v>
      </c>
    </row>
    <row r="333" spans="1:3">
      <c r="A333">
        <v>331</v>
      </c>
      <c r="B333" s="13">
        <v>7.7949999999999999</v>
      </c>
      <c r="C333" s="13">
        <v>1</v>
      </c>
    </row>
    <row r="334" spans="1:3">
      <c r="A334">
        <v>332</v>
      </c>
      <c r="B334" s="13">
        <v>8.407</v>
      </c>
      <c r="C334" s="13">
        <v>1</v>
      </c>
    </row>
    <row r="335" spans="1:3">
      <c r="A335">
        <v>333</v>
      </c>
      <c r="B335" s="13">
        <v>8.9589999999999996</v>
      </c>
      <c r="C335" s="13">
        <v>1</v>
      </c>
    </row>
    <row r="336" spans="1:3">
      <c r="A336">
        <v>334</v>
      </c>
      <c r="B336" s="13">
        <v>9.4740000000000002</v>
      </c>
      <c r="C336" s="13">
        <v>1</v>
      </c>
    </row>
    <row r="337" spans="1:3">
      <c r="A337">
        <v>335</v>
      </c>
      <c r="B337" s="13">
        <v>9.9480000000000004</v>
      </c>
      <c r="C337" s="13">
        <v>1</v>
      </c>
    </row>
    <row r="338" spans="1:3">
      <c r="A338">
        <v>336</v>
      </c>
      <c r="B338" s="13">
        <v>10.378</v>
      </c>
      <c r="C338" s="13">
        <v>1</v>
      </c>
    </row>
    <row r="339" spans="1:3">
      <c r="A339">
        <v>337</v>
      </c>
      <c r="B339" s="13">
        <v>10.769</v>
      </c>
      <c r="C339" s="13">
        <v>1</v>
      </c>
    </row>
    <row r="340" spans="1:3">
      <c r="A340">
        <v>338</v>
      </c>
      <c r="B340" s="13">
        <v>11.11</v>
      </c>
      <c r="C340" s="13">
        <v>1</v>
      </c>
    </row>
    <row r="341" spans="1:3">
      <c r="A341">
        <v>339</v>
      </c>
      <c r="B341" s="13">
        <v>11.407999999999999</v>
      </c>
      <c r="C341" s="13">
        <v>1</v>
      </c>
    </row>
    <row r="342" spans="1:3">
      <c r="A342">
        <v>340</v>
      </c>
      <c r="B342" s="13">
        <v>11.654</v>
      </c>
      <c r="C342" s="13">
        <v>1</v>
      </c>
    </row>
    <row r="343" spans="1:3">
      <c r="A343">
        <v>341</v>
      </c>
      <c r="B343" s="13">
        <v>11.853</v>
      </c>
      <c r="C343" s="13">
        <v>1</v>
      </c>
    </row>
    <row r="344" spans="1:3">
      <c r="A344">
        <v>342</v>
      </c>
      <c r="B344" s="13">
        <v>12.002000000000001</v>
      </c>
      <c r="C344" s="13">
        <v>1</v>
      </c>
    </row>
    <row r="345" spans="1:3">
      <c r="A345">
        <v>343</v>
      </c>
      <c r="B345" s="13">
        <v>12.099</v>
      </c>
      <c r="C345" s="13">
        <v>1</v>
      </c>
    </row>
    <row r="346" spans="1:3">
      <c r="A346">
        <v>344</v>
      </c>
      <c r="B346" s="13">
        <v>12.144</v>
      </c>
      <c r="C346" s="13">
        <v>1</v>
      </c>
    </row>
    <row r="347" spans="1:3">
      <c r="A347">
        <v>345</v>
      </c>
      <c r="B347" s="13">
        <v>12.14</v>
      </c>
      <c r="C347" s="13">
        <v>1</v>
      </c>
    </row>
    <row r="348" spans="1:3">
      <c r="A348">
        <v>346</v>
      </c>
      <c r="B348" s="13">
        <v>12.084</v>
      </c>
      <c r="C348" s="13">
        <v>1</v>
      </c>
    </row>
    <row r="349" spans="1:3">
      <c r="A349">
        <v>347</v>
      </c>
      <c r="B349" s="13">
        <v>11.98</v>
      </c>
      <c r="C349" s="13">
        <v>1</v>
      </c>
    </row>
    <row r="350" spans="1:3">
      <c r="A350">
        <v>348</v>
      </c>
      <c r="B350" s="13">
        <v>11.82</v>
      </c>
      <c r="C350" s="13">
        <v>1</v>
      </c>
    </row>
    <row r="351" spans="1:3">
      <c r="A351">
        <v>349</v>
      </c>
      <c r="B351" s="13">
        <v>11.612</v>
      </c>
      <c r="C351" s="13">
        <v>1</v>
      </c>
    </row>
    <row r="352" spans="1:3">
      <c r="A352">
        <v>350</v>
      </c>
      <c r="B352" s="13">
        <v>11.356</v>
      </c>
      <c r="C352" s="13">
        <v>1</v>
      </c>
    </row>
    <row r="353" spans="1:3">
      <c r="A353">
        <v>351</v>
      </c>
      <c r="B353" s="13">
        <v>9.5679999999999996</v>
      </c>
      <c r="C353" s="13">
        <v>0.86565000000000003</v>
      </c>
    </row>
    <row r="354" spans="1:3">
      <c r="A354">
        <v>352</v>
      </c>
      <c r="B354" s="13">
        <v>0</v>
      </c>
      <c r="C354" s="13">
        <v>0</v>
      </c>
    </row>
    <row r="355" spans="1:3">
      <c r="A355">
        <v>353</v>
      </c>
      <c r="B355" s="13">
        <v>0</v>
      </c>
      <c r="C355" s="13">
        <v>0</v>
      </c>
    </row>
    <row r="356" spans="1:3">
      <c r="A356">
        <v>354</v>
      </c>
      <c r="B356" s="13">
        <v>0</v>
      </c>
      <c r="C356" s="13">
        <v>0</v>
      </c>
    </row>
    <row r="357" spans="1:3">
      <c r="A357">
        <v>355</v>
      </c>
      <c r="B357" s="13">
        <v>0</v>
      </c>
      <c r="C357" s="13">
        <v>0</v>
      </c>
    </row>
    <row r="358" spans="1:3">
      <c r="A358">
        <v>356</v>
      </c>
      <c r="B358" s="13">
        <v>0</v>
      </c>
      <c r="C358" s="13">
        <v>0</v>
      </c>
    </row>
    <row r="359" spans="1:3">
      <c r="A359">
        <v>357</v>
      </c>
      <c r="B359" s="13">
        <v>0</v>
      </c>
      <c r="C359" s="13">
        <v>0</v>
      </c>
    </row>
    <row r="360" spans="1:3">
      <c r="A360">
        <v>358</v>
      </c>
      <c r="B360" s="13">
        <v>0</v>
      </c>
      <c r="C360" s="13">
        <v>0</v>
      </c>
    </row>
    <row r="361" spans="1:3">
      <c r="A361">
        <v>359</v>
      </c>
      <c r="B361" s="13">
        <v>0</v>
      </c>
      <c r="C361" s="13">
        <v>0</v>
      </c>
    </row>
    <row r="362" spans="1:3">
      <c r="A362">
        <v>360</v>
      </c>
      <c r="B362" s="13">
        <v>0</v>
      </c>
      <c r="C362" s="13">
        <v>0</v>
      </c>
    </row>
    <row r="363" spans="1:3">
      <c r="A363">
        <v>361</v>
      </c>
      <c r="B363" s="13">
        <v>0</v>
      </c>
      <c r="C363" s="13">
        <v>0</v>
      </c>
    </row>
    <row r="364" spans="1:3">
      <c r="A364">
        <v>362</v>
      </c>
      <c r="B364" s="13">
        <v>0</v>
      </c>
      <c r="C364" s="13">
        <v>0</v>
      </c>
    </row>
    <row r="365" spans="1:3">
      <c r="A365">
        <v>363</v>
      </c>
      <c r="B365" s="13">
        <v>0</v>
      </c>
      <c r="C365" s="13">
        <v>0</v>
      </c>
    </row>
    <row r="366" spans="1:3">
      <c r="A366">
        <v>364</v>
      </c>
      <c r="B366" s="13">
        <v>0</v>
      </c>
      <c r="C366" s="13">
        <v>0</v>
      </c>
    </row>
    <row r="367" spans="1:3">
      <c r="A367">
        <v>365</v>
      </c>
      <c r="B367" s="13">
        <v>0</v>
      </c>
      <c r="C367" s="13">
        <v>0</v>
      </c>
    </row>
    <row r="368" spans="1:3">
      <c r="A368">
        <v>366</v>
      </c>
      <c r="B368" s="13">
        <v>0</v>
      </c>
      <c r="C368" s="13">
        <v>0</v>
      </c>
    </row>
    <row r="369" spans="1:3">
      <c r="A369">
        <v>367</v>
      </c>
      <c r="B369" s="13">
        <v>0</v>
      </c>
      <c r="C369" s="13">
        <v>0</v>
      </c>
    </row>
    <row r="370" spans="1:3">
      <c r="A370">
        <v>368</v>
      </c>
      <c r="B370" s="13">
        <v>0</v>
      </c>
      <c r="C370" s="13">
        <v>0</v>
      </c>
    </row>
    <row r="371" spans="1:3">
      <c r="A371">
        <v>369</v>
      </c>
      <c r="B371" s="13">
        <v>0</v>
      </c>
      <c r="C371" s="13">
        <v>0</v>
      </c>
    </row>
    <row r="372" spans="1:3">
      <c r="A372">
        <v>370</v>
      </c>
      <c r="B372" s="13">
        <v>0</v>
      </c>
      <c r="C372" s="13">
        <v>0</v>
      </c>
    </row>
    <row r="373" spans="1:3">
      <c r="A373">
        <v>371</v>
      </c>
      <c r="B373" s="13">
        <v>0</v>
      </c>
      <c r="C373" s="13">
        <v>0</v>
      </c>
    </row>
    <row r="374" spans="1:3">
      <c r="A374">
        <v>372</v>
      </c>
      <c r="B374" s="13">
        <v>0</v>
      </c>
      <c r="C374" s="13">
        <v>0</v>
      </c>
    </row>
    <row r="375" spans="1:3">
      <c r="A375">
        <v>373</v>
      </c>
      <c r="B375" s="13">
        <v>0</v>
      </c>
      <c r="C375" s="13">
        <v>0</v>
      </c>
    </row>
    <row r="376" spans="1:3">
      <c r="A376">
        <v>374</v>
      </c>
      <c r="B376" s="13">
        <v>0</v>
      </c>
      <c r="C376" s="13">
        <v>0</v>
      </c>
    </row>
    <row r="377" spans="1:3">
      <c r="A377">
        <v>375</v>
      </c>
      <c r="B377" s="13">
        <v>0</v>
      </c>
      <c r="C377" s="13">
        <v>0</v>
      </c>
    </row>
    <row r="378" spans="1:3">
      <c r="A378">
        <v>376</v>
      </c>
      <c r="B378" s="13">
        <v>0</v>
      </c>
      <c r="C378" s="13">
        <v>0</v>
      </c>
    </row>
    <row r="379" spans="1:3">
      <c r="A379">
        <v>377</v>
      </c>
      <c r="B379" s="13">
        <v>0</v>
      </c>
      <c r="C379" s="13">
        <v>0</v>
      </c>
    </row>
    <row r="380" spans="1:3">
      <c r="A380">
        <v>378</v>
      </c>
      <c r="B380" s="13">
        <v>0</v>
      </c>
      <c r="C380" s="13">
        <v>0</v>
      </c>
    </row>
    <row r="381" spans="1:3">
      <c r="A381">
        <v>379</v>
      </c>
      <c r="B381" s="13">
        <v>0</v>
      </c>
      <c r="C381" s="13">
        <v>0</v>
      </c>
    </row>
    <row r="382" spans="1:3">
      <c r="A382">
        <v>380</v>
      </c>
      <c r="B382" s="13">
        <v>0</v>
      </c>
      <c r="C382" s="13">
        <v>0</v>
      </c>
    </row>
    <row r="383" spans="1:3">
      <c r="A383">
        <v>381</v>
      </c>
      <c r="B383" s="13">
        <v>0</v>
      </c>
      <c r="C383" s="13">
        <v>0</v>
      </c>
    </row>
    <row r="384" spans="1:3">
      <c r="A384">
        <v>382</v>
      </c>
      <c r="B384" s="13">
        <v>0</v>
      </c>
      <c r="C384" s="13">
        <v>0</v>
      </c>
    </row>
    <row r="385" spans="1:3">
      <c r="A385">
        <v>383</v>
      </c>
      <c r="B385" s="13">
        <v>0</v>
      </c>
      <c r="C385" s="13">
        <v>0</v>
      </c>
    </row>
    <row r="386" spans="1:3">
      <c r="A386">
        <v>384</v>
      </c>
      <c r="B386" s="13">
        <v>0</v>
      </c>
      <c r="C386" s="13">
        <v>0</v>
      </c>
    </row>
    <row r="387" spans="1:3">
      <c r="A387">
        <v>385</v>
      </c>
      <c r="B387" s="13">
        <v>0</v>
      </c>
      <c r="C387" s="13">
        <v>0</v>
      </c>
    </row>
    <row r="388" spans="1:3">
      <c r="A388">
        <v>386</v>
      </c>
      <c r="B388" s="13">
        <v>0</v>
      </c>
      <c r="C388" s="13">
        <v>0</v>
      </c>
    </row>
    <row r="389" spans="1:3">
      <c r="A389">
        <v>387</v>
      </c>
      <c r="B389" s="13">
        <v>8.31</v>
      </c>
      <c r="C389" s="13">
        <v>1</v>
      </c>
    </row>
    <row r="390" spans="1:3">
      <c r="A390">
        <v>388</v>
      </c>
      <c r="B390" s="13">
        <v>8.516</v>
      </c>
      <c r="C390" s="13">
        <v>1</v>
      </c>
    </row>
    <row r="391" spans="1:3">
      <c r="A391">
        <v>389</v>
      </c>
      <c r="B391" s="13">
        <v>8.6850000000000005</v>
      </c>
      <c r="C391" s="13">
        <v>1</v>
      </c>
    </row>
    <row r="392" spans="1:3">
      <c r="A392">
        <v>390</v>
      </c>
      <c r="B392" s="13">
        <v>8.8190000000000008</v>
      </c>
      <c r="C392" s="13">
        <v>1</v>
      </c>
    </row>
    <row r="393" spans="1:3">
      <c r="A393">
        <v>391</v>
      </c>
      <c r="B393" s="13">
        <v>8.9179999999999993</v>
      </c>
      <c r="C393" s="13">
        <v>1</v>
      </c>
    </row>
    <row r="394" spans="1:3">
      <c r="A394">
        <v>392</v>
      </c>
      <c r="B394" s="13">
        <v>8.9819999999999993</v>
      </c>
      <c r="C394" s="13">
        <v>1</v>
      </c>
    </row>
    <row r="395" spans="1:3">
      <c r="A395">
        <v>393</v>
      </c>
      <c r="B395" s="13">
        <v>9.0069999999999997</v>
      </c>
      <c r="C395" s="13">
        <v>1</v>
      </c>
    </row>
    <row r="396" spans="1:3">
      <c r="A396">
        <v>394</v>
      </c>
      <c r="B396" s="13">
        <v>8.9960000000000004</v>
      </c>
      <c r="C396" s="13">
        <v>1</v>
      </c>
    </row>
    <row r="397" spans="1:3">
      <c r="A397">
        <v>395</v>
      </c>
      <c r="B397" s="13">
        <v>8.9830000000000005</v>
      </c>
      <c r="C397" s="13">
        <v>1</v>
      </c>
    </row>
    <row r="398" spans="1:3">
      <c r="A398">
        <v>396</v>
      </c>
      <c r="B398" s="13">
        <v>8.859</v>
      </c>
      <c r="C398" s="13">
        <v>1</v>
      </c>
    </row>
    <row r="399" spans="1:3">
      <c r="A399">
        <v>397</v>
      </c>
      <c r="B399" s="13">
        <v>8.7349999999999994</v>
      </c>
      <c r="C399" s="13">
        <v>1</v>
      </c>
    </row>
    <row r="400" spans="1:3">
      <c r="A400">
        <v>398</v>
      </c>
      <c r="B400" s="13">
        <v>8.5749999999999993</v>
      </c>
      <c r="C400" s="13">
        <v>1</v>
      </c>
    </row>
    <row r="401" spans="1:3">
      <c r="A401">
        <v>399</v>
      </c>
      <c r="B401" s="13">
        <v>8.3770000000000007</v>
      </c>
      <c r="C401" s="13">
        <v>1</v>
      </c>
    </row>
    <row r="402" spans="1:3">
      <c r="A402">
        <v>400</v>
      </c>
      <c r="B402" s="13">
        <v>8.1460000000000008</v>
      </c>
      <c r="C402" s="13">
        <v>1</v>
      </c>
    </row>
    <row r="403" spans="1:3">
      <c r="A403">
        <v>401</v>
      </c>
      <c r="B403" s="13">
        <v>7.8789999999999996</v>
      </c>
      <c r="C403" s="13">
        <v>1</v>
      </c>
    </row>
    <row r="404" spans="1:3">
      <c r="A404">
        <v>402</v>
      </c>
      <c r="B404" s="13">
        <v>7.5830000000000002</v>
      </c>
      <c r="C404" s="13">
        <v>1</v>
      </c>
    </row>
    <row r="405" spans="1:3">
      <c r="A405">
        <v>403</v>
      </c>
      <c r="B405" s="13">
        <v>7.2469999999999999</v>
      </c>
      <c r="C405" s="13">
        <v>1</v>
      </c>
    </row>
    <row r="406" spans="1:3">
      <c r="A406">
        <v>404</v>
      </c>
      <c r="B406" s="13">
        <v>6.883</v>
      </c>
      <c r="C406" s="13">
        <v>1</v>
      </c>
    </row>
    <row r="407" spans="1:3">
      <c r="A407">
        <v>405</v>
      </c>
      <c r="B407" s="13">
        <v>6.4930000000000003</v>
      </c>
      <c r="C407" s="13">
        <v>1</v>
      </c>
    </row>
    <row r="408" spans="1:3">
      <c r="A408">
        <v>406</v>
      </c>
      <c r="B408" s="13">
        <v>6.0739999999999998</v>
      </c>
      <c r="C408" s="13">
        <v>1</v>
      </c>
    </row>
    <row r="409" spans="1:3">
      <c r="A409">
        <v>407</v>
      </c>
      <c r="B409" s="13">
        <v>5.6310000000000002</v>
      </c>
      <c r="C409" s="13">
        <v>1</v>
      </c>
    </row>
    <row r="410" spans="1:3">
      <c r="A410">
        <v>408</v>
      </c>
      <c r="B410" s="13">
        <v>5.1609999999999996</v>
      </c>
      <c r="C410" s="13">
        <v>1</v>
      </c>
    </row>
    <row r="411" spans="1:3">
      <c r="A411">
        <v>409</v>
      </c>
      <c r="B411" s="13">
        <v>4.6760000000000002</v>
      </c>
      <c r="C411" s="13">
        <v>1</v>
      </c>
    </row>
    <row r="412" spans="1:3">
      <c r="A412">
        <v>410</v>
      </c>
      <c r="B412" s="13">
        <v>4.1639999999999997</v>
      </c>
      <c r="C412" s="13">
        <v>1</v>
      </c>
    </row>
    <row r="413" spans="1:3">
      <c r="A413">
        <v>411</v>
      </c>
      <c r="B413" s="13">
        <v>3.6389999999999998</v>
      </c>
      <c r="C413" s="13">
        <v>1</v>
      </c>
    </row>
    <row r="414" spans="1:3">
      <c r="A414">
        <v>412</v>
      </c>
      <c r="B414" s="13">
        <v>3.0979999999999999</v>
      </c>
      <c r="C414" s="13">
        <v>1</v>
      </c>
    </row>
    <row r="415" spans="1:3">
      <c r="A415">
        <v>413</v>
      </c>
      <c r="B415" s="13">
        <v>2.5449999999999999</v>
      </c>
      <c r="C415" s="13">
        <v>1</v>
      </c>
    </row>
    <row r="416" spans="1:3">
      <c r="A416">
        <v>414</v>
      </c>
      <c r="B416" s="13">
        <v>1.982</v>
      </c>
      <c r="C416" s="13">
        <v>1</v>
      </c>
    </row>
    <row r="417" spans="1:3">
      <c r="A417">
        <v>415</v>
      </c>
      <c r="B417" s="13">
        <v>1.4139999999999999</v>
      </c>
      <c r="C417" s="13">
        <v>1</v>
      </c>
    </row>
    <row r="418" spans="1:3">
      <c r="A418">
        <v>416</v>
      </c>
      <c r="B418" s="13">
        <v>0.89400000000000002</v>
      </c>
      <c r="C418" s="13">
        <v>1</v>
      </c>
    </row>
    <row r="419" spans="1:3">
      <c r="A419">
        <v>417</v>
      </c>
      <c r="B419" s="13">
        <v>0.84399999999999997</v>
      </c>
      <c r="C419" s="13">
        <v>1</v>
      </c>
    </row>
    <row r="420" spans="1:3">
      <c r="A420">
        <v>418</v>
      </c>
      <c r="B420" s="13">
        <v>0.79400000000000004</v>
      </c>
      <c r="C420" s="13">
        <v>1</v>
      </c>
    </row>
    <row r="421" spans="1:3">
      <c r="A421">
        <v>419</v>
      </c>
      <c r="B421" s="13">
        <v>1.5429999999999999</v>
      </c>
      <c r="C421" s="13">
        <v>1</v>
      </c>
    </row>
    <row r="422" spans="1:3">
      <c r="A422">
        <v>420</v>
      </c>
      <c r="B422" s="13">
        <v>2.3210000000000002</v>
      </c>
      <c r="C422" s="13">
        <v>1</v>
      </c>
    </row>
    <row r="423" spans="1:3">
      <c r="A423">
        <v>421</v>
      </c>
      <c r="B423" s="13">
        <v>3.089</v>
      </c>
      <c r="C423" s="13">
        <v>1</v>
      </c>
    </row>
    <row r="424" spans="1:3">
      <c r="A424">
        <v>422</v>
      </c>
      <c r="B424" s="13">
        <v>3.8439999999999999</v>
      </c>
      <c r="C424" s="13">
        <v>1</v>
      </c>
    </row>
    <row r="425" spans="1:3">
      <c r="A425">
        <v>423</v>
      </c>
      <c r="B425" s="13">
        <v>4.5839999999999996</v>
      </c>
      <c r="C425" s="13">
        <v>1</v>
      </c>
    </row>
    <row r="426" spans="1:3">
      <c r="A426">
        <v>424</v>
      </c>
      <c r="B426" s="13">
        <v>5.3040000000000003</v>
      </c>
      <c r="C426" s="13">
        <v>1</v>
      </c>
    </row>
    <row r="427" spans="1:3">
      <c r="A427">
        <v>425</v>
      </c>
      <c r="B427" s="13">
        <v>5.9989999999999997</v>
      </c>
      <c r="C427" s="13">
        <v>1</v>
      </c>
    </row>
    <row r="428" spans="1:3">
      <c r="A428">
        <v>426</v>
      </c>
      <c r="B428" s="13">
        <v>6.6769999999999996</v>
      </c>
      <c r="C428" s="13">
        <v>1</v>
      </c>
    </row>
    <row r="429" spans="1:3">
      <c r="A429">
        <v>427</v>
      </c>
      <c r="B429" s="13">
        <v>7.3209999999999997</v>
      </c>
      <c r="C429" s="13">
        <v>1</v>
      </c>
    </row>
    <row r="430" spans="1:3">
      <c r="A430">
        <v>428</v>
      </c>
      <c r="B430" s="13">
        <v>7.9340000000000002</v>
      </c>
      <c r="C430" s="13">
        <v>1</v>
      </c>
    </row>
    <row r="431" spans="1:3">
      <c r="A431">
        <v>429</v>
      </c>
      <c r="B431" s="13">
        <v>8.5150000000000006</v>
      </c>
      <c r="C431" s="13">
        <v>1</v>
      </c>
    </row>
    <row r="432" spans="1:3">
      <c r="A432">
        <v>430</v>
      </c>
      <c r="B432" s="13">
        <v>9.0609999999999999</v>
      </c>
      <c r="C432" s="13">
        <v>1</v>
      </c>
    </row>
    <row r="433" spans="1:3">
      <c r="A433">
        <v>431</v>
      </c>
      <c r="B433" s="13">
        <v>9.5679999999999996</v>
      </c>
      <c r="C433" s="13">
        <v>1</v>
      </c>
    </row>
    <row r="434" spans="1:3">
      <c r="A434">
        <v>432</v>
      </c>
      <c r="B434" s="13">
        <v>10.034000000000001</v>
      </c>
      <c r="C434" s="13">
        <v>1</v>
      </c>
    </row>
    <row r="435" spans="1:3">
      <c r="A435">
        <v>433</v>
      </c>
      <c r="B435" s="13">
        <v>10.457000000000001</v>
      </c>
      <c r="C435" s="13">
        <v>1</v>
      </c>
    </row>
    <row r="436" spans="1:3">
      <c r="A436">
        <v>434</v>
      </c>
      <c r="B436" s="13">
        <v>10.837</v>
      </c>
      <c r="C436" s="13">
        <v>1</v>
      </c>
    </row>
    <row r="437" spans="1:3">
      <c r="A437">
        <v>435</v>
      </c>
      <c r="B437" s="13">
        <v>11.172000000000001</v>
      </c>
      <c r="C437" s="13">
        <v>1</v>
      </c>
    </row>
    <row r="438" spans="1:3">
      <c r="A438">
        <v>436</v>
      </c>
      <c r="B438" s="13">
        <v>11.459</v>
      </c>
      <c r="C438" s="13">
        <v>1</v>
      </c>
    </row>
    <row r="439" spans="1:3">
      <c r="A439">
        <v>437</v>
      </c>
      <c r="B439" s="13">
        <v>11.696999999999999</v>
      </c>
      <c r="C439" s="13">
        <v>1</v>
      </c>
    </row>
    <row r="440" spans="1:3">
      <c r="A440">
        <v>438</v>
      </c>
      <c r="B440" s="13">
        <v>11.887</v>
      </c>
      <c r="C440" s="13">
        <v>1</v>
      </c>
    </row>
    <row r="441" spans="1:3">
      <c r="A441">
        <v>439</v>
      </c>
      <c r="B441" s="13">
        <v>12.023999999999999</v>
      </c>
      <c r="C441" s="13">
        <v>1</v>
      </c>
    </row>
    <row r="442" spans="1:3">
      <c r="A442">
        <v>440</v>
      </c>
      <c r="B442" s="13">
        <v>12.114000000000001</v>
      </c>
      <c r="C442" s="13">
        <v>1</v>
      </c>
    </row>
    <row r="443" spans="1:3">
      <c r="A443">
        <v>441</v>
      </c>
      <c r="B443" s="13">
        <v>12.148</v>
      </c>
      <c r="C443" s="13">
        <v>1</v>
      </c>
    </row>
    <row r="444" spans="1:3">
      <c r="A444">
        <v>442</v>
      </c>
      <c r="B444" s="13">
        <v>12.134</v>
      </c>
      <c r="C444" s="13">
        <v>1</v>
      </c>
    </row>
    <row r="445" spans="1:3">
      <c r="A445">
        <v>443</v>
      </c>
      <c r="B445" s="13">
        <v>12.068</v>
      </c>
      <c r="C445" s="13">
        <v>1</v>
      </c>
    </row>
    <row r="446" spans="1:3">
      <c r="A446">
        <v>444</v>
      </c>
      <c r="B446" s="13">
        <v>11.952999999999999</v>
      </c>
      <c r="C446" s="13">
        <v>1</v>
      </c>
    </row>
    <row r="447" spans="1:3">
      <c r="A447">
        <v>445</v>
      </c>
      <c r="B447" s="13">
        <v>11.784000000000001</v>
      </c>
      <c r="C447" s="13">
        <v>1</v>
      </c>
    </row>
    <row r="448" spans="1:3">
      <c r="A448">
        <v>446</v>
      </c>
      <c r="B448" s="13">
        <v>11.566000000000001</v>
      </c>
      <c r="C448" s="13">
        <v>1</v>
      </c>
    </row>
    <row r="449" spans="1:3">
      <c r="A449">
        <v>447</v>
      </c>
      <c r="B449" s="13">
        <v>11.301</v>
      </c>
      <c r="C449" s="13">
        <v>1</v>
      </c>
    </row>
    <row r="450" spans="1:3">
      <c r="A450">
        <v>448</v>
      </c>
      <c r="B450" s="13">
        <v>0</v>
      </c>
      <c r="C450" s="13">
        <v>0</v>
      </c>
    </row>
    <row r="451" spans="1:3">
      <c r="A451">
        <v>449</v>
      </c>
      <c r="B451" s="13">
        <v>0</v>
      </c>
      <c r="C451" s="13">
        <v>0</v>
      </c>
    </row>
    <row r="452" spans="1:3">
      <c r="A452">
        <v>450</v>
      </c>
      <c r="B452" s="13">
        <v>0</v>
      </c>
      <c r="C452" s="13">
        <v>0</v>
      </c>
    </row>
    <row r="453" spans="1:3">
      <c r="A453">
        <v>451</v>
      </c>
      <c r="B453" s="13">
        <v>0</v>
      </c>
      <c r="C453" s="13">
        <v>0</v>
      </c>
    </row>
    <row r="454" spans="1:3">
      <c r="A454">
        <v>452</v>
      </c>
      <c r="B454" s="13">
        <v>0</v>
      </c>
      <c r="C454" s="13">
        <v>0</v>
      </c>
    </row>
    <row r="455" spans="1:3">
      <c r="A455">
        <v>453</v>
      </c>
      <c r="B455" s="13">
        <v>0</v>
      </c>
      <c r="C455" s="13">
        <v>0</v>
      </c>
    </row>
    <row r="456" spans="1:3">
      <c r="A456">
        <v>454</v>
      </c>
      <c r="B456" s="13">
        <v>0</v>
      </c>
      <c r="C456" s="13">
        <v>0</v>
      </c>
    </row>
    <row r="457" spans="1:3">
      <c r="A457">
        <v>455</v>
      </c>
      <c r="B457" s="13">
        <v>0</v>
      </c>
      <c r="C457" s="13">
        <v>0</v>
      </c>
    </row>
    <row r="458" spans="1:3">
      <c r="A458">
        <v>456</v>
      </c>
      <c r="B458" s="13">
        <v>0</v>
      </c>
      <c r="C458" s="13">
        <v>0</v>
      </c>
    </row>
    <row r="459" spans="1:3">
      <c r="A459">
        <v>457</v>
      </c>
      <c r="B459" s="13">
        <v>0</v>
      </c>
      <c r="C459" s="13">
        <v>0</v>
      </c>
    </row>
    <row r="460" spans="1:3">
      <c r="A460">
        <v>458</v>
      </c>
      <c r="B460" s="13">
        <v>0</v>
      </c>
      <c r="C460" s="13">
        <v>0</v>
      </c>
    </row>
    <row r="461" spans="1:3">
      <c r="A461">
        <v>459</v>
      </c>
      <c r="B461" s="13">
        <v>0</v>
      </c>
      <c r="C461" s="13">
        <v>0</v>
      </c>
    </row>
    <row r="462" spans="1:3">
      <c r="A462">
        <v>460</v>
      </c>
      <c r="B462" s="13">
        <v>0</v>
      </c>
      <c r="C462" s="13">
        <v>0</v>
      </c>
    </row>
    <row r="463" spans="1:3">
      <c r="A463">
        <v>461</v>
      </c>
      <c r="B463" s="13">
        <v>0</v>
      </c>
      <c r="C463" s="13">
        <v>0</v>
      </c>
    </row>
    <row r="464" spans="1:3">
      <c r="A464">
        <v>462</v>
      </c>
      <c r="B464" s="13">
        <v>0</v>
      </c>
      <c r="C464" s="13">
        <v>0</v>
      </c>
    </row>
    <row r="465" spans="1:3">
      <c r="A465">
        <v>463</v>
      </c>
      <c r="B465" s="13">
        <v>0</v>
      </c>
      <c r="C465" s="13">
        <v>0</v>
      </c>
    </row>
    <row r="466" spans="1:3">
      <c r="A466">
        <v>464</v>
      </c>
      <c r="B466" s="13">
        <v>0</v>
      </c>
      <c r="C466" s="13">
        <v>0</v>
      </c>
    </row>
    <row r="467" spans="1:3">
      <c r="A467">
        <v>465</v>
      </c>
      <c r="B467" s="13">
        <v>0</v>
      </c>
      <c r="C467" s="13">
        <v>0</v>
      </c>
    </row>
    <row r="468" spans="1:3">
      <c r="A468">
        <v>466</v>
      </c>
      <c r="B468" s="13">
        <v>0</v>
      </c>
      <c r="C468" s="13">
        <v>0</v>
      </c>
    </row>
    <row r="469" spans="1:3">
      <c r="A469">
        <v>467</v>
      </c>
      <c r="B469" s="13">
        <v>0</v>
      </c>
      <c r="C469" s="13">
        <v>0</v>
      </c>
    </row>
    <row r="470" spans="1:3">
      <c r="A470">
        <v>468</v>
      </c>
      <c r="B470" s="13">
        <v>0</v>
      </c>
      <c r="C470" s="13">
        <v>0</v>
      </c>
    </row>
    <row r="471" spans="1:3">
      <c r="A471">
        <v>469</v>
      </c>
      <c r="B471" s="13">
        <v>0</v>
      </c>
      <c r="C471" s="13">
        <v>0</v>
      </c>
    </row>
    <row r="472" spans="1:3">
      <c r="A472">
        <v>470</v>
      </c>
      <c r="B472" s="13">
        <v>0</v>
      </c>
      <c r="C472" s="13">
        <v>0</v>
      </c>
    </row>
    <row r="473" spans="1:3">
      <c r="A473">
        <v>471</v>
      </c>
      <c r="B473" s="13">
        <v>0</v>
      </c>
      <c r="C473" s="13">
        <v>0</v>
      </c>
    </row>
    <row r="474" spans="1:3">
      <c r="A474">
        <v>472</v>
      </c>
      <c r="B474" s="13">
        <v>0</v>
      </c>
      <c r="C474" s="13">
        <v>0</v>
      </c>
    </row>
    <row r="475" spans="1:3">
      <c r="A475">
        <v>473</v>
      </c>
      <c r="B475" s="13">
        <v>0</v>
      </c>
      <c r="C475" s="13">
        <v>0</v>
      </c>
    </row>
    <row r="476" spans="1:3">
      <c r="A476">
        <v>474</v>
      </c>
      <c r="B476" s="13">
        <v>0</v>
      </c>
      <c r="C476" s="13">
        <v>0</v>
      </c>
    </row>
    <row r="477" spans="1:3">
      <c r="A477">
        <v>475</v>
      </c>
      <c r="B477" s="13">
        <v>0</v>
      </c>
      <c r="C477" s="13">
        <v>0</v>
      </c>
    </row>
    <row r="478" spans="1:3">
      <c r="A478">
        <v>476</v>
      </c>
      <c r="B478" s="13">
        <v>0</v>
      </c>
      <c r="C478" s="13">
        <v>0</v>
      </c>
    </row>
    <row r="479" spans="1:3">
      <c r="A479">
        <v>477</v>
      </c>
      <c r="B479" s="13">
        <v>0</v>
      </c>
      <c r="C479" s="13">
        <v>0</v>
      </c>
    </row>
    <row r="480" spans="1:3">
      <c r="A480">
        <v>478</v>
      </c>
      <c r="B480" s="13">
        <v>0</v>
      </c>
      <c r="C480" s="13">
        <v>0</v>
      </c>
    </row>
    <row r="481" spans="1:3">
      <c r="A481">
        <v>479</v>
      </c>
      <c r="B481" s="13">
        <v>0</v>
      </c>
      <c r="C481" s="13">
        <v>0</v>
      </c>
    </row>
    <row r="482" spans="1:3">
      <c r="A482">
        <v>480</v>
      </c>
      <c r="B482" s="13">
        <v>0</v>
      </c>
      <c r="C482" s="13">
        <v>0</v>
      </c>
    </row>
    <row r="483" spans="1:3">
      <c r="A483">
        <v>481</v>
      </c>
      <c r="B483" s="13">
        <v>0</v>
      </c>
      <c r="C483" s="13">
        <v>0</v>
      </c>
    </row>
    <row r="484" spans="1:3">
      <c r="A484">
        <v>482</v>
      </c>
      <c r="B484" s="13">
        <v>0</v>
      </c>
      <c r="C484" s="13">
        <v>0</v>
      </c>
    </row>
    <row r="485" spans="1:3">
      <c r="A485">
        <v>483</v>
      </c>
      <c r="B485" s="13">
        <v>0</v>
      </c>
      <c r="C485" s="13">
        <v>0</v>
      </c>
    </row>
    <row r="486" spans="1:3">
      <c r="A486">
        <v>484</v>
      </c>
      <c r="B486" s="13">
        <v>8.3510000000000009</v>
      </c>
      <c r="C486" s="13">
        <v>1</v>
      </c>
    </row>
    <row r="487" spans="1:3">
      <c r="A487">
        <v>485</v>
      </c>
      <c r="B487" s="13">
        <v>8.548</v>
      </c>
      <c r="C487" s="13">
        <v>1</v>
      </c>
    </row>
    <row r="488" spans="1:3">
      <c r="A488">
        <v>486</v>
      </c>
      <c r="B488" s="13">
        <v>8.7140000000000004</v>
      </c>
      <c r="C488" s="13">
        <v>1</v>
      </c>
    </row>
    <row r="489" spans="1:3">
      <c r="A489">
        <v>487</v>
      </c>
      <c r="B489" s="13">
        <v>8.843</v>
      </c>
      <c r="C489" s="13">
        <v>1</v>
      </c>
    </row>
    <row r="490" spans="1:3">
      <c r="A490">
        <v>488</v>
      </c>
      <c r="B490" s="13">
        <v>8.9369999999999994</v>
      </c>
      <c r="C490" s="13">
        <v>1</v>
      </c>
    </row>
    <row r="491" spans="1:3">
      <c r="A491">
        <v>489</v>
      </c>
      <c r="B491" s="13">
        <v>8.9890000000000008</v>
      </c>
      <c r="C491" s="13">
        <v>1</v>
      </c>
    </row>
    <row r="492" spans="1:3">
      <c r="A492">
        <v>490</v>
      </c>
      <c r="B492" s="13">
        <v>9.0090000000000003</v>
      </c>
      <c r="C492" s="13">
        <v>1</v>
      </c>
    </row>
    <row r="493" spans="1:3">
      <c r="A493">
        <v>491</v>
      </c>
      <c r="B493" s="13">
        <v>8.9890000000000008</v>
      </c>
      <c r="C493" s="13">
        <v>1</v>
      </c>
    </row>
    <row r="494" spans="1:3">
      <c r="A494">
        <v>492</v>
      </c>
      <c r="B494" s="13">
        <v>8.9350000000000005</v>
      </c>
      <c r="C494" s="13">
        <v>1</v>
      </c>
    </row>
    <row r="495" spans="1:3">
      <c r="A495">
        <v>493</v>
      </c>
      <c r="B495" s="13">
        <v>8.8390000000000004</v>
      </c>
      <c r="C495" s="13">
        <v>1</v>
      </c>
    </row>
    <row r="496" spans="1:3">
      <c r="A496">
        <v>494</v>
      </c>
      <c r="B496" s="13">
        <v>8.7080000000000002</v>
      </c>
      <c r="C496" s="13">
        <v>1</v>
      </c>
    </row>
    <row r="497" spans="1:3">
      <c r="A497">
        <v>495</v>
      </c>
      <c r="B497" s="13">
        <v>8.5380000000000003</v>
      </c>
      <c r="C497" s="13">
        <v>1</v>
      </c>
    </row>
    <row r="498" spans="1:3">
      <c r="A498">
        <v>496</v>
      </c>
      <c r="B498" s="13">
        <v>8.3379999999999992</v>
      </c>
      <c r="C498" s="13">
        <v>1</v>
      </c>
    </row>
    <row r="499" spans="1:3">
      <c r="A499">
        <v>497</v>
      </c>
      <c r="B499" s="13">
        <v>8.0969999999999995</v>
      </c>
      <c r="C499" s="13">
        <v>1</v>
      </c>
    </row>
    <row r="500" spans="1:3">
      <c r="A500">
        <v>498</v>
      </c>
      <c r="B500" s="13">
        <v>7.8230000000000004</v>
      </c>
      <c r="C500" s="13">
        <v>1</v>
      </c>
    </row>
    <row r="501" spans="1:3">
      <c r="A501">
        <v>499</v>
      </c>
      <c r="B501" s="13">
        <v>7.5179999999999998</v>
      </c>
      <c r="C501" s="13">
        <v>1</v>
      </c>
    </row>
    <row r="502" spans="1:3">
      <c r="A502">
        <v>500</v>
      </c>
      <c r="B502" s="13">
        <v>7.1779999999999999</v>
      </c>
      <c r="C502" s="13">
        <v>1</v>
      </c>
    </row>
    <row r="503" spans="1:3">
      <c r="A503">
        <v>501</v>
      </c>
      <c r="B503" s="13">
        <v>6.81</v>
      </c>
      <c r="C503" s="13">
        <v>1</v>
      </c>
    </row>
    <row r="504" spans="1:3">
      <c r="A504">
        <v>502</v>
      </c>
      <c r="B504" s="13">
        <v>6.4139999999999997</v>
      </c>
      <c r="C504" s="13">
        <v>1</v>
      </c>
    </row>
    <row r="505" spans="1:3">
      <c r="A505">
        <v>503</v>
      </c>
      <c r="B505" s="13">
        <v>5.99</v>
      </c>
      <c r="C505" s="13">
        <v>1</v>
      </c>
    </row>
    <row r="506" spans="1:3">
      <c r="A506">
        <v>504</v>
      </c>
      <c r="B506" s="13">
        <v>5.5410000000000004</v>
      </c>
      <c r="C506" s="13">
        <v>1</v>
      </c>
    </row>
    <row r="507" spans="1:3">
      <c r="A507">
        <v>505</v>
      </c>
      <c r="B507" s="13">
        <v>5.07</v>
      </c>
      <c r="C507" s="13">
        <v>1</v>
      </c>
    </row>
    <row r="508" spans="1:3">
      <c r="A508">
        <v>506</v>
      </c>
      <c r="B508" s="13">
        <v>4.5670000000000002</v>
      </c>
      <c r="C508" s="13">
        <v>1</v>
      </c>
    </row>
    <row r="509" spans="1:3">
      <c r="A509">
        <v>507</v>
      </c>
      <c r="B509" s="13">
        <v>4.0650000000000004</v>
      </c>
      <c r="C509" s="13">
        <v>1</v>
      </c>
    </row>
    <row r="510" spans="1:3">
      <c r="A510">
        <v>508</v>
      </c>
      <c r="B510" s="13">
        <v>3.536</v>
      </c>
      <c r="C510" s="13">
        <v>1</v>
      </c>
    </row>
    <row r="511" spans="1:3">
      <c r="A511">
        <v>509</v>
      </c>
      <c r="B511" s="13">
        <v>2.9940000000000002</v>
      </c>
      <c r="C511" s="13">
        <v>1</v>
      </c>
    </row>
    <row r="512" spans="1:3">
      <c r="A512">
        <v>510</v>
      </c>
      <c r="B512" s="13">
        <v>2.4329999999999998</v>
      </c>
      <c r="C512" s="13">
        <v>1</v>
      </c>
    </row>
    <row r="513" spans="1:3">
      <c r="A513">
        <v>511</v>
      </c>
      <c r="B513" s="13">
        <v>1.875</v>
      </c>
      <c r="C513" s="13">
        <v>1</v>
      </c>
    </row>
    <row r="514" spans="1:3">
      <c r="A514">
        <v>512</v>
      </c>
      <c r="B514" s="13">
        <v>1.302</v>
      </c>
      <c r="C514" s="13">
        <v>1</v>
      </c>
    </row>
    <row r="515" spans="1:3">
      <c r="A515">
        <v>513</v>
      </c>
      <c r="B515" s="13">
        <v>0.88500000000000001</v>
      </c>
      <c r="C515" s="13">
        <v>1</v>
      </c>
    </row>
    <row r="516" spans="1:3">
      <c r="A516">
        <v>514</v>
      </c>
      <c r="B516" s="13">
        <v>0.83499999999999996</v>
      </c>
      <c r="C516" s="13">
        <v>1</v>
      </c>
    </row>
    <row r="517" spans="1:3">
      <c r="A517">
        <v>515</v>
      </c>
      <c r="B517" s="13">
        <v>0.91</v>
      </c>
      <c r="C517" s="13">
        <v>1</v>
      </c>
    </row>
    <row r="518" spans="1:3">
      <c r="A518">
        <v>516</v>
      </c>
      <c r="B518" s="13">
        <v>1.694</v>
      </c>
      <c r="C518" s="13">
        <v>1</v>
      </c>
    </row>
    <row r="519" spans="1:3">
      <c r="A519">
        <v>517</v>
      </c>
      <c r="B519" s="13">
        <v>2.4710000000000001</v>
      </c>
      <c r="C519" s="13">
        <v>1</v>
      </c>
    </row>
    <row r="520" spans="1:3">
      <c r="A520">
        <v>518</v>
      </c>
      <c r="B520" s="13">
        <v>3.2349999999999999</v>
      </c>
      <c r="C520" s="13">
        <v>1</v>
      </c>
    </row>
    <row r="521" spans="1:3">
      <c r="A521">
        <v>519</v>
      </c>
      <c r="B521" s="13">
        <v>3.988</v>
      </c>
      <c r="C521" s="13">
        <v>1</v>
      </c>
    </row>
    <row r="522" spans="1:3">
      <c r="A522">
        <v>520</v>
      </c>
      <c r="B522" s="13">
        <v>4.7249999999999996</v>
      </c>
      <c r="C522" s="13">
        <v>1</v>
      </c>
    </row>
    <row r="523" spans="1:3">
      <c r="A523">
        <v>521</v>
      </c>
      <c r="B523" s="13">
        <v>5.4409999999999998</v>
      </c>
      <c r="C523" s="13">
        <v>1</v>
      </c>
    </row>
    <row r="524" spans="1:3">
      <c r="A524">
        <v>522</v>
      </c>
      <c r="B524" s="13">
        <v>6.133</v>
      </c>
      <c r="C524" s="13">
        <v>1</v>
      </c>
    </row>
    <row r="525" spans="1:3">
      <c r="A525">
        <v>523</v>
      </c>
      <c r="B525" s="13">
        <v>6.8019999999999996</v>
      </c>
      <c r="C525" s="13">
        <v>1</v>
      </c>
    </row>
    <row r="526" spans="1:3">
      <c r="A526">
        <v>524</v>
      </c>
      <c r="B526" s="13">
        <v>7.4420000000000002</v>
      </c>
      <c r="C526" s="13">
        <v>1</v>
      </c>
    </row>
    <row r="527" spans="1:3">
      <c r="A527">
        <v>525</v>
      </c>
      <c r="B527" s="13">
        <v>8.0489999999999995</v>
      </c>
      <c r="C527" s="13">
        <v>1</v>
      </c>
    </row>
    <row r="528" spans="1:3">
      <c r="A528">
        <v>526</v>
      </c>
      <c r="B528" s="13">
        <v>8.6229999999999993</v>
      </c>
      <c r="C528" s="13">
        <v>1</v>
      </c>
    </row>
    <row r="529" spans="1:3">
      <c r="A529">
        <v>527</v>
      </c>
      <c r="B529" s="13">
        <v>9.1609999999999996</v>
      </c>
      <c r="C529" s="13">
        <v>1</v>
      </c>
    </row>
    <row r="530" spans="1:3">
      <c r="A530">
        <v>528</v>
      </c>
      <c r="B530" s="13">
        <v>9.6590000000000007</v>
      </c>
      <c r="C530" s="13">
        <v>1</v>
      </c>
    </row>
    <row r="531" spans="1:3">
      <c r="A531">
        <v>529</v>
      </c>
      <c r="B531" s="13">
        <v>10.118</v>
      </c>
      <c r="C531" s="13">
        <v>1</v>
      </c>
    </row>
    <row r="532" spans="1:3">
      <c r="A532">
        <v>530</v>
      </c>
      <c r="B532" s="13">
        <v>10.536</v>
      </c>
      <c r="C532" s="13">
        <v>1</v>
      </c>
    </row>
    <row r="533" spans="1:3">
      <c r="A533">
        <v>531</v>
      </c>
      <c r="B533" s="13">
        <v>10.909000000000001</v>
      </c>
      <c r="C533" s="13">
        <v>1</v>
      </c>
    </row>
    <row r="534" spans="1:3">
      <c r="A534">
        <v>532</v>
      </c>
      <c r="B534" s="13">
        <v>11.231</v>
      </c>
      <c r="C534" s="13">
        <v>1</v>
      </c>
    </row>
    <row r="535" spans="1:3">
      <c r="A535">
        <v>533</v>
      </c>
      <c r="B535" s="13">
        <v>11.507999999999999</v>
      </c>
      <c r="C535" s="13">
        <v>1</v>
      </c>
    </row>
    <row r="536" spans="1:3">
      <c r="A536">
        <v>534</v>
      </c>
      <c r="B536" s="13">
        <v>11.737</v>
      </c>
      <c r="C536" s="13">
        <v>1</v>
      </c>
    </row>
    <row r="537" spans="1:3">
      <c r="A537">
        <v>535</v>
      </c>
      <c r="B537" s="13">
        <v>11.919</v>
      </c>
      <c r="C537" s="13">
        <v>1</v>
      </c>
    </row>
    <row r="538" spans="1:3">
      <c r="A538">
        <v>536</v>
      </c>
      <c r="B538" s="13">
        <v>12.042</v>
      </c>
      <c r="C538" s="13">
        <v>1</v>
      </c>
    </row>
    <row r="539" spans="1:3">
      <c r="A539">
        <v>537</v>
      </c>
      <c r="B539" s="13">
        <v>12.122999999999999</v>
      </c>
      <c r="C539" s="13">
        <v>1</v>
      </c>
    </row>
    <row r="540" spans="1:3">
      <c r="A540">
        <v>538</v>
      </c>
      <c r="B540" s="13">
        <v>12.15</v>
      </c>
      <c r="C540" s="13">
        <v>1</v>
      </c>
    </row>
    <row r="541" spans="1:3">
      <c r="A541">
        <v>539</v>
      </c>
      <c r="B541" s="13">
        <v>12.125</v>
      </c>
      <c r="C541" s="13">
        <v>1</v>
      </c>
    </row>
    <row r="542" spans="1:3">
      <c r="A542">
        <v>540</v>
      </c>
      <c r="B542" s="13">
        <v>12.047000000000001</v>
      </c>
      <c r="C542" s="13">
        <v>1</v>
      </c>
    </row>
    <row r="543" spans="1:3">
      <c r="A543">
        <v>541</v>
      </c>
      <c r="B543" s="13">
        <v>11.923</v>
      </c>
      <c r="C543" s="13">
        <v>1</v>
      </c>
    </row>
    <row r="544" spans="1:3">
      <c r="A544">
        <v>542</v>
      </c>
      <c r="B544" s="13">
        <v>11.742000000000001</v>
      </c>
      <c r="C544" s="13">
        <v>1</v>
      </c>
    </row>
    <row r="545" spans="1:3">
      <c r="A545">
        <v>543</v>
      </c>
      <c r="B545" s="13">
        <v>11.519</v>
      </c>
      <c r="C545" s="13">
        <v>1</v>
      </c>
    </row>
    <row r="546" spans="1:3">
      <c r="A546">
        <v>544</v>
      </c>
      <c r="B546" s="13">
        <v>11.246</v>
      </c>
      <c r="C546" s="13">
        <v>1</v>
      </c>
    </row>
    <row r="547" spans="1:3">
      <c r="A547">
        <v>545</v>
      </c>
      <c r="B547" s="13">
        <v>0</v>
      </c>
      <c r="C547" s="13">
        <v>0</v>
      </c>
    </row>
    <row r="548" spans="1:3">
      <c r="A548">
        <v>546</v>
      </c>
      <c r="B548" s="13">
        <v>0</v>
      </c>
      <c r="C548" s="13">
        <v>0</v>
      </c>
    </row>
    <row r="549" spans="1:3">
      <c r="A549">
        <v>547</v>
      </c>
      <c r="B549" s="13">
        <v>0</v>
      </c>
      <c r="C549" s="13">
        <v>0</v>
      </c>
    </row>
    <row r="550" spans="1:3">
      <c r="A550">
        <v>548</v>
      </c>
      <c r="B550" s="13">
        <v>0</v>
      </c>
      <c r="C550" s="13">
        <v>0</v>
      </c>
    </row>
    <row r="551" spans="1:3">
      <c r="A551">
        <v>549</v>
      </c>
      <c r="B551" s="13">
        <v>0</v>
      </c>
      <c r="C551" s="13">
        <v>0</v>
      </c>
    </row>
    <row r="552" spans="1:3">
      <c r="A552">
        <v>550</v>
      </c>
      <c r="B552" s="13">
        <v>0</v>
      </c>
      <c r="C552" s="13">
        <v>0</v>
      </c>
    </row>
    <row r="553" spans="1:3">
      <c r="A553">
        <v>551</v>
      </c>
      <c r="B553" s="13">
        <v>0</v>
      </c>
      <c r="C553" s="13">
        <v>0</v>
      </c>
    </row>
    <row r="554" spans="1:3">
      <c r="A554">
        <v>552</v>
      </c>
      <c r="B554" s="13">
        <v>0</v>
      </c>
      <c r="C554" s="13">
        <v>0</v>
      </c>
    </row>
    <row r="555" spans="1:3">
      <c r="A555">
        <v>553</v>
      </c>
      <c r="B555" s="13">
        <v>0</v>
      </c>
      <c r="C555" s="13">
        <v>0</v>
      </c>
    </row>
    <row r="556" spans="1:3">
      <c r="A556">
        <v>554</v>
      </c>
      <c r="B556" s="13">
        <v>0</v>
      </c>
      <c r="C556" s="13">
        <v>0</v>
      </c>
    </row>
    <row r="557" spans="1:3">
      <c r="A557">
        <v>555</v>
      </c>
      <c r="B557" s="13">
        <v>0</v>
      </c>
      <c r="C557" s="13">
        <v>0</v>
      </c>
    </row>
    <row r="558" spans="1:3">
      <c r="A558">
        <v>556</v>
      </c>
      <c r="B558" s="13">
        <v>0</v>
      </c>
      <c r="C558" s="13">
        <v>0</v>
      </c>
    </row>
    <row r="559" spans="1:3">
      <c r="A559">
        <v>557</v>
      </c>
      <c r="B559" s="13">
        <v>0</v>
      </c>
      <c r="C559" s="13">
        <v>0</v>
      </c>
    </row>
    <row r="560" spans="1:3">
      <c r="A560">
        <v>558</v>
      </c>
      <c r="B560" s="13">
        <v>0</v>
      </c>
      <c r="C560" s="13">
        <v>0</v>
      </c>
    </row>
    <row r="561" spans="1:3">
      <c r="A561">
        <v>559</v>
      </c>
      <c r="B561" s="13">
        <v>0</v>
      </c>
      <c r="C561" s="13">
        <v>0</v>
      </c>
    </row>
    <row r="562" spans="1:3">
      <c r="A562">
        <v>560</v>
      </c>
      <c r="B562" s="13">
        <v>0</v>
      </c>
      <c r="C562" s="13">
        <v>0</v>
      </c>
    </row>
    <row r="563" spans="1:3">
      <c r="A563">
        <v>561</v>
      </c>
      <c r="B563" s="13">
        <v>0</v>
      </c>
      <c r="C563" s="13">
        <v>0</v>
      </c>
    </row>
    <row r="564" spans="1:3">
      <c r="A564">
        <v>562</v>
      </c>
      <c r="B564" s="13">
        <v>0</v>
      </c>
      <c r="C564" s="13">
        <v>0</v>
      </c>
    </row>
    <row r="565" spans="1:3">
      <c r="A565">
        <v>563</v>
      </c>
      <c r="B565" s="13">
        <v>0</v>
      </c>
      <c r="C565" s="13">
        <v>0</v>
      </c>
    </row>
    <row r="566" spans="1:3">
      <c r="A566">
        <v>564</v>
      </c>
      <c r="B566" s="13">
        <v>0</v>
      </c>
      <c r="C566" s="13">
        <v>0</v>
      </c>
    </row>
    <row r="567" spans="1:3">
      <c r="A567">
        <v>565</v>
      </c>
      <c r="B567" s="13">
        <v>0</v>
      </c>
      <c r="C567" s="13">
        <v>0</v>
      </c>
    </row>
    <row r="568" spans="1:3">
      <c r="A568">
        <v>566</v>
      </c>
      <c r="B568" s="13">
        <v>0</v>
      </c>
      <c r="C568" s="13">
        <v>0</v>
      </c>
    </row>
    <row r="569" spans="1:3">
      <c r="A569">
        <v>567</v>
      </c>
      <c r="B569" s="13">
        <v>0</v>
      </c>
      <c r="C569" s="13">
        <v>0</v>
      </c>
    </row>
    <row r="570" spans="1:3">
      <c r="A570">
        <v>568</v>
      </c>
      <c r="B570" s="13">
        <v>0</v>
      </c>
      <c r="C570" s="13">
        <v>0</v>
      </c>
    </row>
    <row r="571" spans="1:3">
      <c r="A571">
        <v>569</v>
      </c>
      <c r="B571" s="13">
        <v>0</v>
      </c>
      <c r="C571" s="13">
        <v>0</v>
      </c>
    </row>
    <row r="572" spans="1:3">
      <c r="A572">
        <v>570</v>
      </c>
      <c r="B572" s="13">
        <v>0</v>
      </c>
      <c r="C572" s="13">
        <v>0</v>
      </c>
    </row>
    <row r="573" spans="1:3">
      <c r="A573">
        <v>571</v>
      </c>
      <c r="B573" s="13">
        <v>0</v>
      </c>
      <c r="C573" s="13">
        <v>0</v>
      </c>
    </row>
    <row r="574" spans="1:3">
      <c r="A574">
        <v>572</v>
      </c>
      <c r="B574" s="13">
        <v>0</v>
      </c>
      <c r="C574" s="13">
        <v>0</v>
      </c>
    </row>
    <row r="575" spans="1:3">
      <c r="A575">
        <v>573</v>
      </c>
      <c r="B575" s="13">
        <v>0</v>
      </c>
      <c r="C575" s="13">
        <v>0</v>
      </c>
    </row>
    <row r="576" spans="1:3">
      <c r="A576">
        <v>574</v>
      </c>
      <c r="B576" s="13">
        <v>0</v>
      </c>
      <c r="C576" s="13">
        <v>0</v>
      </c>
    </row>
    <row r="577" spans="1:3">
      <c r="A577">
        <v>575</v>
      </c>
      <c r="B577" s="13">
        <v>0</v>
      </c>
      <c r="C577" s="13">
        <v>0</v>
      </c>
    </row>
    <row r="578" spans="1:3">
      <c r="A578">
        <v>576</v>
      </c>
      <c r="B578" s="13">
        <v>0</v>
      </c>
      <c r="C578" s="13">
        <v>0</v>
      </c>
    </row>
    <row r="579" spans="1:3">
      <c r="A579">
        <v>577</v>
      </c>
      <c r="B579" s="13">
        <v>0</v>
      </c>
      <c r="C579" s="13">
        <v>0</v>
      </c>
    </row>
    <row r="580" spans="1:3">
      <c r="A580">
        <v>578</v>
      </c>
      <c r="B580" s="13">
        <v>0</v>
      </c>
      <c r="C580" s="13">
        <v>0</v>
      </c>
    </row>
    <row r="581" spans="1:3">
      <c r="A581">
        <v>579</v>
      </c>
      <c r="B581" s="13">
        <v>0</v>
      </c>
      <c r="C581" s="13">
        <v>0</v>
      </c>
    </row>
    <row r="582" spans="1:3">
      <c r="A582">
        <v>580</v>
      </c>
      <c r="B582" s="13">
        <v>6.4740000000000002</v>
      </c>
      <c r="C582" s="13">
        <v>0.792902</v>
      </c>
    </row>
    <row r="583" spans="1:3">
      <c r="A583">
        <v>581</v>
      </c>
      <c r="B583" s="13">
        <v>8.3930000000000007</v>
      </c>
      <c r="C583" s="13">
        <v>1</v>
      </c>
    </row>
    <row r="584" spans="1:3">
      <c r="A584">
        <v>582</v>
      </c>
      <c r="B584" s="13">
        <v>8.5839999999999996</v>
      </c>
      <c r="C584" s="13">
        <v>1</v>
      </c>
    </row>
    <row r="585" spans="1:3">
      <c r="A585">
        <v>583</v>
      </c>
      <c r="B585" s="13">
        <v>8.7409999999999997</v>
      </c>
      <c r="C585" s="13">
        <v>1</v>
      </c>
    </row>
    <row r="586" spans="1:3">
      <c r="A586">
        <v>584</v>
      </c>
      <c r="B586" s="13">
        <v>8.8620000000000001</v>
      </c>
      <c r="C586" s="13">
        <v>1</v>
      </c>
    </row>
    <row r="587" spans="1:3">
      <c r="A587">
        <v>585</v>
      </c>
      <c r="B587" s="13">
        <v>8.9459999999999997</v>
      </c>
      <c r="C587" s="13">
        <v>1</v>
      </c>
    </row>
    <row r="588" spans="1:3">
      <c r="A588">
        <v>586</v>
      </c>
      <c r="B588" s="13">
        <v>8.9969999999999999</v>
      </c>
      <c r="C588" s="13">
        <v>1</v>
      </c>
    </row>
    <row r="589" spans="1:3">
      <c r="A589">
        <v>587</v>
      </c>
      <c r="B589" s="13">
        <v>9.0060000000000002</v>
      </c>
      <c r="C589" s="13">
        <v>1</v>
      </c>
    </row>
    <row r="590" spans="1:3">
      <c r="A590">
        <v>588</v>
      </c>
      <c r="B590" s="13">
        <v>8.98</v>
      </c>
      <c r="C590" s="13">
        <v>1</v>
      </c>
    </row>
    <row r="591" spans="1:3">
      <c r="A591">
        <v>589</v>
      </c>
      <c r="B591" s="13">
        <v>8.9169999999999998</v>
      </c>
      <c r="C591" s="13">
        <v>1</v>
      </c>
    </row>
    <row r="592" spans="1:3">
      <c r="A592">
        <v>590</v>
      </c>
      <c r="B592" s="13">
        <v>8.8179999999999996</v>
      </c>
      <c r="C592" s="13">
        <v>1</v>
      </c>
    </row>
    <row r="593" spans="1:3">
      <c r="A593">
        <v>591</v>
      </c>
      <c r="B593" s="13">
        <v>8.6769999999999996</v>
      </c>
      <c r="C593" s="13">
        <v>1</v>
      </c>
    </row>
    <row r="594" spans="1:3">
      <c r="A594">
        <v>592</v>
      </c>
      <c r="B594" s="13">
        <v>8.5030000000000001</v>
      </c>
      <c r="C594" s="13">
        <v>1</v>
      </c>
    </row>
    <row r="595" spans="1:3">
      <c r="A595">
        <v>593</v>
      </c>
      <c r="B595" s="13">
        <v>8.2940000000000005</v>
      </c>
      <c r="C595" s="13">
        <v>1</v>
      </c>
    </row>
    <row r="596" spans="1:3">
      <c r="A596">
        <v>594</v>
      </c>
      <c r="B596" s="13">
        <v>8.0489999999999995</v>
      </c>
      <c r="C596" s="13">
        <v>1</v>
      </c>
    </row>
    <row r="597" spans="1:3">
      <c r="A597">
        <v>595</v>
      </c>
      <c r="B597" s="13">
        <v>7.7670000000000003</v>
      </c>
      <c r="C597" s="13">
        <v>1</v>
      </c>
    </row>
    <row r="598" spans="1:3">
      <c r="A598">
        <v>596</v>
      </c>
      <c r="B598" s="13">
        <v>7.4539999999999997</v>
      </c>
      <c r="C598" s="13">
        <v>1</v>
      </c>
    </row>
    <row r="599" spans="1:3">
      <c r="A599">
        <v>597</v>
      </c>
      <c r="B599" s="13">
        <v>7.1109999999999998</v>
      </c>
      <c r="C599" s="13">
        <v>1</v>
      </c>
    </row>
    <row r="600" spans="1:3">
      <c r="A600">
        <v>598</v>
      </c>
      <c r="B600" s="13">
        <v>6.7380000000000004</v>
      </c>
      <c r="C600" s="13">
        <v>1</v>
      </c>
    </row>
    <row r="601" spans="1:3">
      <c r="A601">
        <v>599</v>
      </c>
      <c r="B601" s="13">
        <v>6.3339999999999996</v>
      </c>
      <c r="C601" s="13">
        <v>1</v>
      </c>
    </row>
    <row r="602" spans="1:3">
      <c r="A602">
        <v>600</v>
      </c>
      <c r="B602" s="13">
        <v>5.9080000000000004</v>
      </c>
      <c r="C602" s="13">
        <v>1</v>
      </c>
    </row>
    <row r="603" spans="1:3">
      <c r="A603">
        <v>601</v>
      </c>
      <c r="B603" s="13">
        <v>5.4530000000000003</v>
      </c>
      <c r="C603" s="13">
        <v>1</v>
      </c>
    </row>
    <row r="604" spans="1:3">
      <c r="A604">
        <v>602</v>
      </c>
      <c r="B604" s="13">
        <v>4.9749999999999996</v>
      </c>
      <c r="C604" s="13">
        <v>1</v>
      </c>
    </row>
    <row r="605" spans="1:3">
      <c r="A605">
        <v>603</v>
      </c>
      <c r="B605" s="13">
        <v>4.4740000000000002</v>
      </c>
      <c r="C605" s="13">
        <v>1</v>
      </c>
    </row>
    <row r="606" spans="1:3">
      <c r="A606">
        <v>604</v>
      </c>
      <c r="B606" s="13">
        <v>3.964</v>
      </c>
      <c r="C606" s="13">
        <v>1</v>
      </c>
    </row>
    <row r="607" spans="1:3">
      <c r="A607">
        <v>605</v>
      </c>
      <c r="B607" s="13">
        <v>3.4329999999999998</v>
      </c>
      <c r="C607" s="13">
        <v>1</v>
      </c>
    </row>
    <row r="608" spans="1:3">
      <c r="A608">
        <v>606</v>
      </c>
      <c r="B608" s="13">
        <v>2.8879999999999999</v>
      </c>
      <c r="C608" s="13">
        <v>1</v>
      </c>
    </row>
    <row r="609" spans="1:3">
      <c r="A609">
        <v>607</v>
      </c>
      <c r="B609" s="13">
        <v>2.33</v>
      </c>
      <c r="C609" s="13">
        <v>1</v>
      </c>
    </row>
    <row r="610" spans="1:3">
      <c r="A610">
        <v>608</v>
      </c>
      <c r="B610" s="13">
        <v>1.766</v>
      </c>
      <c r="C610" s="13">
        <v>1</v>
      </c>
    </row>
    <row r="611" spans="1:3">
      <c r="A611">
        <v>609</v>
      </c>
      <c r="B611" s="13">
        <v>1.194</v>
      </c>
      <c r="C611" s="13">
        <v>1</v>
      </c>
    </row>
    <row r="612" spans="1:3">
      <c r="A612">
        <v>610</v>
      </c>
      <c r="B612" s="13">
        <v>0.876</v>
      </c>
      <c r="C612" s="13">
        <v>1</v>
      </c>
    </row>
    <row r="613" spans="1:3">
      <c r="A613">
        <v>611</v>
      </c>
      <c r="B613" s="13">
        <v>0.82699999999999996</v>
      </c>
      <c r="C613" s="13">
        <v>1</v>
      </c>
    </row>
    <row r="614" spans="1:3">
      <c r="A614">
        <v>612</v>
      </c>
      <c r="B614" s="13">
        <v>1.06</v>
      </c>
      <c r="C614" s="13">
        <v>1</v>
      </c>
    </row>
    <row r="615" spans="1:3">
      <c r="A615">
        <v>613</v>
      </c>
      <c r="B615" s="13">
        <v>1.8440000000000001</v>
      </c>
      <c r="C615" s="13">
        <v>1</v>
      </c>
    </row>
    <row r="616" spans="1:3">
      <c r="A616">
        <v>614</v>
      </c>
      <c r="B616" s="13">
        <v>2.6160000000000001</v>
      </c>
      <c r="C616" s="13">
        <v>1</v>
      </c>
    </row>
    <row r="617" spans="1:3">
      <c r="A617">
        <v>615</v>
      </c>
      <c r="B617" s="13">
        <v>3.3809999999999998</v>
      </c>
      <c r="C617" s="13">
        <v>1</v>
      </c>
    </row>
    <row r="618" spans="1:3">
      <c r="A618">
        <v>616</v>
      </c>
      <c r="B618" s="13">
        <v>4.1310000000000002</v>
      </c>
      <c r="C618" s="13">
        <v>1</v>
      </c>
    </row>
    <row r="619" spans="1:3">
      <c r="A619">
        <v>617</v>
      </c>
      <c r="B619" s="13">
        <v>4.867</v>
      </c>
      <c r="C619" s="13">
        <v>1</v>
      </c>
    </row>
    <row r="620" spans="1:3">
      <c r="A620">
        <v>618</v>
      </c>
      <c r="B620" s="13">
        <v>5.577</v>
      </c>
      <c r="C620" s="13">
        <v>1</v>
      </c>
    </row>
    <row r="621" spans="1:3">
      <c r="A621">
        <v>619</v>
      </c>
      <c r="B621" s="13">
        <v>6.2640000000000002</v>
      </c>
      <c r="C621" s="13">
        <v>1</v>
      </c>
    </row>
    <row r="622" spans="1:3">
      <c r="A622">
        <v>620</v>
      </c>
      <c r="B622" s="13">
        <v>6.9279999999999999</v>
      </c>
      <c r="C622" s="13">
        <v>1</v>
      </c>
    </row>
    <row r="623" spans="1:3">
      <c r="A623">
        <v>621</v>
      </c>
      <c r="B623" s="13">
        <v>7.5590000000000002</v>
      </c>
      <c r="C623" s="13">
        <v>1</v>
      </c>
    </row>
    <row r="624" spans="1:3">
      <c r="A624">
        <v>622</v>
      </c>
      <c r="B624" s="13">
        <v>8.1630000000000003</v>
      </c>
      <c r="C624" s="13">
        <v>1</v>
      </c>
    </row>
    <row r="625" spans="1:3">
      <c r="A625">
        <v>623</v>
      </c>
      <c r="B625" s="13">
        <v>8.7279999999999998</v>
      </c>
      <c r="C625" s="13">
        <v>1</v>
      </c>
    </row>
    <row r="626" spans="1:3">
      <c r="A626">
        <v>624</v>
      </c>
      <c r="B626" s="13">
        <v>9.2620000000000005</v>
      </c>
      <c r="C626" s="13">
        <v>1</v>
      </c>
    </row>
    <row r="627" spans="1:3">
      <c r="A627">
        <v>625</v>
      </c>
      <c r="B627" s="13">
        <v>9.7530000000000001</v>
      </c>
      <c r="C627" s="13">
        <v>1</v>
      </c>
    </row>
    <row r="628" spans="1:3">
      <c r="A628">
        <v>626</v>
      </c>
      <c r="B628" s="13">
        <v>10.201000000000001</v>
      </c>
      <c r="C628" s="13">
        <v>1</v>
      </c>
    </row>
    <row r="629" spans="1:3">
      <c r="A629">
        <v>627</v>
      </c>
      <c r="B629" s="13">
        <v>10.608000000000001</v>
      </c>
      <c r="C629" s="13">
        <v>1</v>
      </c>
    </row>
    <row r="630" spans="1:3">
      <c r="A630">
        <v>628</v>
      </c>
      <c r="B630" s="13">
        <v>10.972</v>
      </c>
      <c r="C630" s="13">
        <v>1</v>
      </c>
    </row>
    <row r="631" spans="1:3">
      <c r="A631">
        <v>629</v>
      </c>
      <c r="B631" s="13">
        <v>11.287000000000001</v>
      </c>
      <c r="C631" s="13">
        <v>1</v>
      </c>
    </row>
    <row r="632" spans="1:3">
      <c r="A632">
        <v>630</v>
      </c>
      <c r="B632" s="13">
        <v>11.555</v>
      </c>
      <c r="C632" s="13">
        <v>1</v>
      </c>
    </row>
    <row r="633" spans="1:3">
      <c r="A633">
        <v>631</v>
      </c>
      <c r="B633" s="13">
        <v>11.775</v>
      </c>
      <c r="C633" s="13">
        <v>1</v>
      </c>
    </row>
    <row r="634" spans="1:3">
      <c r="A634">
        <v>632</v>
      </c>
      <c r="B634" s="13">
        <v>11.946</v>
      </c>
      <c r="C634" s="13">
        <v>1</v>
      </c>
    </row>
    <row r="635" spans="1:3">
      <c r="A635">
        <v>633</v>
      </c>
      <c r="B635" s="13">
        <v>12.064</v>
      </c>
      <c r="C635" s="13">
        <v>1</v>
      </c>
    </row>
    <row r="636" spans="1:3">
      <c r="A636">
        <v>634</v>
      </c>
      <c r="B636" s="13">
        <v>12.137</v>
      </c>
      <c r="C636" s="13">
        <v>1</v>
      </c>
    </row>
    <row r="637" spans="1:3">
      <c r="A637">
        <v>635</v>
      </c>
      <c r="B637" s="13">
        <v>12.148999999999999</v>
      </c>
      <c r="C637" s="13">
        <v>1</v>
      </c>
    </row>
    <row r="638" spans="1:3">
      <c r="A638">
        <v>636</v>
      </c>
      <c r="B638" s="13">
        <v>12.114000000000001</v>
      </c>
      <c r="C638" s="13">
        <v>1</v>
      </c>
    </row>
    <row r="639" spans="1:3">
      <c r="A639">
        <v>637</v>
      </c>
      <c r="B639" s="13">
        <v>12.058999999999999</v>
      </c>
      <c r="C639" s="13">
        <v>1</v>
      </c>
    </row>
    <row r="640" spans="1:3">
      <c r="A640">
        <v>638</v>
      </c>
      <c r="B640" s="13">
        <v>11.891999999999999</v>
      </c>
      <c r="C640" s="13">
        <v>1</v>
      </c>
    </row>
    <row r="641" spans="1:3">
      <c r="A641">
        <v>639</v>
      </c>
      <c r="B641" s="13">
        <v>11.706</v>
      </c>
      <c r="C641" s="13">
        <v>1</v>
      </c>
    </row>
    <row r="642" spans="1:3">
      <c r="A642">
        <v>640</v>
      </c>
      <c r="B642" s="13">
        <v>11.468999999999999</v>
      </c>
      <c r="C642" s="13">
        <v>1</v>
      </c>
    </row>
    <row r="643" spans="1:3">
      <c r="A643">
        <v>641</v>
      </c>
      <c r="B643" s="13">
        <v>11.186999999999999</v>
      </c>
      <c r="C643" s="13">
        <v>1</v>
      </c>
    </row>
    <row r="644" spans="1:3">
      <c r="A644">
        <v>642</v>
      </c>
      <c r="B644" s="13">
        <v>0</v>
      </c>
      <c r="C644" s="13">
        <v>0</v>
      </c>
    </row>
    <row r="645" spans="1:3">
      <c r="A645">
        <v>643</v>
      </c>
      <c r="B645" s="13">
        <v>0</v>
      </c>
      <c r="C645" s="13">
        <v>0</v>
      </c>
    </row>
    <row r="646" spans="1:3">
      <c r="A646">
        <v>644</v>
      </c>
      <c r="B646" s="13">
        <v>0</v>
      </c>
      <c r="C646" s="13">
        <v>0</v>
      </c>
    </row>
    <row r="647" spans="1:3">
      <c r="A647">
        <v>645</v>
      </c>
      <c r="B647" s="13">
        <v>0</v>
      </c>
      <c r="C647" s="13">
        <v>0</v>
      </c>
    </row>
    <row r="648" spans="1:3">
      <c r="A648">
        <v>646</v>
      </c>
      <c r="B648" s="13">
        <v>0</v>
      </c>
      <c r="C648" s="13">
        <v>0</v>
      </c>
    </row>
    <row r="649" spans="1:3">
      <c r="A649">
        <v>647</v>
      </c>
      <c r="B649" s="13">
        <v>0</v>
      </c>
      <c r="C649" s="13">
        <v>0</v>
      </c>
    </row>
    <row r="650" spans="1:3">
      <c r="A650">
        <v>648</v>
      </c>
      <c r="B650" s="13">
        <v>0</v>
      </c>
      <c r="C650" s="13">
        <v>0</v>
      </c>
    </row>
    <row r="651" spans="1:3">
      <c r="A651">
        <v>649</v>
      </c>
      <c r="B651" s="13">
        <v>0</v>
      </c>
      <c r="C651" s="13">
        <v>0</v>
      </c>
    </row>
    <row r="652" spans="1:3">
      <c r="A652">
        <v>650</v>
      </c>
      <c r="B652" s="13">
        <v>0</v>
      </c>
      <c r="C652" s="13">
        <v>0</v>
      </c>
    </row>
    <row r="653" spans="1:3">
      <c r="A653">
        <v>651</v>
      </c>
      <c r="B653" s="13">
        <v>0</v>
      </c>
      <c r="C653" s="13">
        <v>0</v>
      </c>
    </row>
    <row r="654" spans="1:3">
      <c r="A654">
        <v>652</v>
      </c>
      <c r="B654" s="13">
        <v>0</v>
      </c>
      <c r="C654" s="13">
        <v>0</v>
      </c>
    </row>
    <row r="655" spans="1:3">
      <c r="A655">
        <v>653</v>
      </c>
      <c r="B655" s="13">
        <v>0</v>
      </c>
      <c r="C655" s="13">
        <v>0</v>
      </c>
    </row>
    <row r="656" spans="1:3">
      <c r="A656">
        <v>654</v>
      </c>
      <c r="B656" s="13">
        <v>0</v>
      </c>
      <c r="C656" s="13">
        <v>0</v>
      </c>
    </row>
    <row r="657" spans="1:3">
      <c r="A657">
        <v>655</v>
      </c>
      <c r="B657" s="13">
        <v>0</v>
      </c>
      <c r="C657" s="13">
        <v>0</v>
      </c>
    </row>
    <row r="658" spans="1:3">
      <c r="A658">
        <v>656</v>
      </c>
      <c r="B658" s="13">
        <v>0</v>
      </c>
      <c r="C658" s="13">
        <v>0</v>
      </c>
    </row>
    <row r="659" spans="1:3">
      <c r="A659">
        <v>657</v>
      </c>
      <c r="B659" s="13">
        <v>0</v>
      </c>
      <c r="C659" s="13">
        <v>0</v>
      </c>
    </row>
    <row r="660" spans="1:3">
      <c r="A660">
        <v>658</v>
      </c>
      <c r="B660" s="13">
        <v>0</v>
      </c>
      <c r="C660" s="13">
        <v>0</v>
      </c>
    </row>
    <row r="661" spans="1:3">
      <c r="A661">
        <v>659</v>
      </c>
      <c r="B661" s="13">
        <v>0</v>
      </c>
      <c r="C661" s="13">
        <v>0</v>
      </c>
    </row>
    <row r="662" spans="1:3">
      <c r="A662">
        <v>660</v>
      </c>
      <c r="B662" s="13">
        <v>0</v>
      </c>
      <c r="C662" s="13">
        <v>0</v>
      </c>
    </row>
    <row r="663" spans="1:3">
      <c r="A663">
        <v>661</v>
      </c>
      <c r="B663" s="13">
        <v>0</v>
      </c>
      <c r="C663" s="13">
        <v>0</v>
      </c>
    </row>
    <row r="664" spans="1:3">
      <c r="A664">
        <v>662</v>
      </c>
      <c r="B664" s="13">
        <v>0</v>
      </c>
      <c r="C664" s="13">
        <v>0</v>
      </c>
    </row>
    <row r="665" spans="1:3">
      <c r="A665">
        <v>663</v>
      </c>
      <c r="B665" s="13">
        <v>0</v>
      </c>
      <c r="C665" s="13">
        <v>0</v>
      </c>
    </row>
    <row r="666" spans="1:3">
      <c r="A666">
        <v>664</v>
      </c>
      <c r="B666" s="13">
        <v>0</v>
      </c>
      <c r="C666" s="13">
        <v>0</v>
      </c>
    </row>
    <row r="667" spans="1:3">
      <c r="A667">
        <v>665</v>
      </c>
      <c r="B667" s="13">
        <v>0</v>
      </c>
      <c r="C667" s="13">
        <v>0</v>
      </c>
    </row>
    <row r="668" spans="1:3">
      <c r="A668">
        <v>666</v>
      </c>
      <c r="B668" s="13">
        <v>0</v>
      </c>
      <c r="C668" s="13">
        <v>0</v>
      </c>
    </row>
    <row r="669" spans="1:3">
      <c r="A669">
        <v>667</v>
      </c>
      <c r="B669" s="13">
        <v>0</v>
      </c>
      <c r="C669" s="13">
        <v>0</v>
      </c>
    </row>
    <row r="670" spans="1:3">
      <c r="A670">
        <v>668</v>
      </c>
      <c r="B670" s="13">
        <v>0</v>
      </c>
      <c r="C670" s="13">
        <v>0</v>
      </c>
    </row>
    <row r="671" spans="1:3">
      <c r="A671">
        <v>669</v>
      </c>
      <c r="B671" s="13">
        <v>0</v>
      </c>
      <c r="C671" s="13">
        <v>0</v>
      </c>
    </row>
    <row r="672" spans="1:3">
      <c r="A672">
        <v>670</v>
      </c>
      <c r="B672" s="13">
        <v>0</v>
      </c>
      <c r="C672" s="13">
        <v>0</v>
      </c>
    </row>
    <row r="673" spans="1:3">
      <c r="A673">
        <v>671</v>
      </c>
      <c r="B673" s="13">
        <v>0</v>
      </c>
      <c r="C673" s="13">
        <v>0</v>
      </c>
    </row>
    <row r="674" spans="1:3">
      <c r="A674">
        <v>672</v>
      </c>
      <c r="B674" s="13">
        <v>0</v>
      </c>
      <c r="C674" s="13">
        <v>0</v>
      </c>
    </row>
    <row r="675" spans="1:3">
      <c r="A675">
        <v>673</v>
      </c>
      <c r="B675" s="13">
        <v>0</v>
      </c>
      <c r="C675" s="13">
        <v>0</v>
      </c>
    </row>
    <row r="676" spans="1:3">
      <c r="A676">
        <v>674</v>
      </c>
      <c r="B676" s="13">
        <v>0</v>
      </c>
      <c r="C676" s="13">
        <v>0</v>
      </c>
    </row>
    <row r="677" spans="1:3">
      <c r="A677">
        <v>675</v>
      </c>
      <c r="B677" s="13">
        <v>0</v>
      </c>
      <c r="C677" s="13">
        <v>0</v>
      </c>
    </row>
    <row r="678" spans="1:3">
      <c r="A678">
        <v>676</v>
      </c>
      <c r="B678" s="13">
        <v>0</v>
      </c>
      <c r="C678" s="13">
        <v>0</v>
      </c>
    </row>
    <row r="679" spans="1:3">
      <c r="A679">
        <v>677</v>
      </c>
      <c r="B679" s="13">
        <v>8.2119999999999997</v>
      </c>
      <c r="C679" s="13">
        <v>1</v>
      </c>
    </row>
    <row r="680" spans="1:3">
      <c r="A680">
        <v>678</v>
      </c>
      <c r="B680" s="13">
        <v>8.4309999999999992</v>
      </c>
      <c r="C680" s="13">
        <v>1</v>
      </c>
    </row>
    <row r="681" spans="1:3">
      <c r="A681">
        <v>679</v>
      </c>
      <c r="B681" s="13">
        <v>8.6170000000000009</v>
      </c>
      <c r="C681" s="13">
        <v>1</v>
      </c>
    </row>
    <row r="682" spans="1:3">
      <c r="A682">
        <v>680</v>
      </c>
      <c r="B682" s="13">
        <v>8.7669999999999995</v>
      </c>
      <c r="C682" s="13">
        <v>1</v>
      </c>
    </row>
    <row r="683" spans="1:3">
      <c r="A683">
        <v>681</v>
      </c>
      <c r="B683" s="13">
        <v>8.8819999999999997</v>
      </c>
      <c r="C683" s="13">
        <v>1</v>
      </c>
    </row>
    <row r="684" spans="1:3">
      <c r="A684">
        <v>682</v>
      </c>
      <c r="B684" s="13">
        <v>8.9600000000000009</v>
      </c>
      <c r="C684" s="13">
        <v>1</v>
      </c>
    </row>
    <row r="685" spans="1:3">
      <c r="A685">
        <v>683</v>
      </c>
      <c r="B685" s="13">
        <v>9.0030000000000001</v>
      </c>
      <c r="C685" s="13">
        <v>1</v>
      </c>
    </row>
    <row r="686" spans="1:3">
      <c r="A686">
        <v>684</v>
      </c>
      <c r="B686" s="13">
        <v>9.0039999999999996</v>
      </c>
      <c r="C686" s="13">
        <v>1</v>
      </c>
    </row>
    <row r="687" spans="1:3">
      <c r="A687">
        <v>685</v>
      </c>
      <c r="B687" s="13">
        <v>8.9719999999999995</v>
      </c>
      <c r="C687" s="13">
        <v>1</v>
      </c>
    </row>
    <row r="688" spans="1:3">
      <c r="A688">
        <v>686</v>
      </c>
      <c r="B688" s="13">
        <v>8.9</v>
      </c>
      <c r="C688" s="13">
        <v>1</v>
      </c>
    </row>
    <row r="689" spans="1:3">
      <c r="A689">
        <v>687</v>
      </c>
      <c r="B689" s="13">
        <v>8.7910000000000004</v>
      </c>
      <c r="C689" s="13">
        <v>1</v>
      </c>
    </row>
    <row r="690" spans="1:3">
      <c r="A690">
        <v>688</v>
      </c>
      <c r="B690" s="13">
        <v>8.6449999999999996</v>
      </c>
      <c r="C690" s="13">
        <v>1</v>
      </c>
    </row>
    <row r="691" spans="1:3">
      <c r="A691">
        <v>689</v>
      </c>
      <c r="B691" s="13">
        <v>8.4640000000000004</v>
      </c>
      <c r="C691" s="13">
        <v>1</v>
      </c>
    </row>
    <row r="692" spans="1:3">
      <c r="A692">
        <v>690</v>
      </c>
      <c r="B692" s="13">
        <v>8.2479999999999993</v>
      </c>
      <c r="C692" s="13">
        <v>1</v>
      </c>
    </row>
    <row r="693" spans="1:3">
      <c r="A693">
        <v>691</v>
      </c>
      <c r="B693" s="13">
        <v>7.9960000000000004</v>
      </c>
      <c r="C693" s="13">
        <v>1</v>
      </c>
    </row>
    <row r="694" spans="1:3">
      <c r="A694">
        <v>692</v>
      </c>
      <c r="B694" s="13">
        <v>7.7110000000000003</v>
      </c>
      <c r="C694" s="13">
        <v>1</v>
      </c>
    </row>
    <row r="695" spans="1:3">
      <c r="A695">
        <v>693</v>
      </c>
      <c r="B695" s="13">
        <v>7.39</v>
      </c>
      <c r="C695" s="13">
        <v>1</v>
      </c>
    </row>
    <row r="696" spans="1:3">
      <c r="A696">
        <v>694</v>
      </c>
      <c r="B696" s="13">
        <v>7.0419999999999998</v>
      </c>
      <c r="C696" s="13">
        <v>1</v>
      </c>
    </row>
    <row r="697" spans="1:3">
      <c r="A697">
        <v>695</v>
      </c>
      <c r="B697" s="13">
        <v>6.6619999999999999</v>
      </c>
      <c r="C697" s="13">
        <v>1</v>
      </c>
    </row>
    <row r="698" spans="1:3">
      <c r="A698">
        <v>696</v>
      </c>
      <c r="B698" s="13">
        <v>6.2539999999999996</v>
      </c>
      <c r="C698" s="13">
        <v>1</v>
      </c>
    </row>
    <row r="699" spans="1:3">
      <c r="A699">
        <v>697</v>
      </c>
      <c r="B699" s="13">
        <v>5.819</v>
      </c>
      <c r="C699" s="13">
        <v>1</v>
      </c>
    </row>
    <row r="700" spans="1:3">
      <c r="A700">
        <v>698</v>
      </c>
      <c r="B700" s="13">
        <v>5.3650000000000002</v>
      </c>
      <c r="C700" s="13">
        <v>1</v>
      </c>
    </row>
    <row r="701" spans="1:3">
      <c r="A701">
        <v>699</v>
      </c>
      <c r="B701" s="13">
        <v>4.8849999999999998</v>
      </c>
      <c r="C701" s="13">
        <v>1</v>
      </c>
    </row>
    <row r="702" spans="1:3">
      <c r="A702">
        <v>700</v>
      </c>
      <c r="B702" s="13">
        <v>4.3840000000000003</v>
      </c>
      <c r="C702" s="13">
        <v>1</v>
      </c>
    </row>
    <row r="703" spans="1:3">
      <c r="A703">
        <v>701</v>
      </c>
      <c r="B703" s="13">
        <v>3.8620000000000001</v>
      </c>
      <c r="C703" s="13">
        <v>1</v>
      </c>
    </row>
    <row r="704" spans="1:3">
      <c r="A704">
        <v>702</v>
      </c>
      <c r="B704" s="13">
        <v>3.3279999999999998</v>
      </c>
      <c r="C704" s="13">
        <v>1</v>
      </c>
    </row>
    <row r="705" spans="1:3">
      <c r="A705">
        <v>703</v>
      </c>
      <c r="B705" s="13">
        <v>2.7789999999999999</v>
      </c>
      <c r="C705" s="13">
        <v>1</v>
      </c>
    </row>
    <row r="706" spans="1:3">
      <c r="A706">
        <v>704</v>
      </c>
      <c r="B706" s="13">
        <v>2.2210000000000001</v>
      </c>
      <c r="C706" s="13">
        <v>1</v>
      </c>
    </row>
    <row r="707" spans="1:3">
      <c r="A707">
        <v>705</v>
      </c>
      <c r="B707" s="13">
        <v>1.6539999999999999</v>
      </c>
      <c r="C707" s="13">
        <v>1</v>
      </c>
    </row>
    <row r="708" spans="1:3">
      <c r="A708">
        <v>706</v>
      </c>
      <c r="B708" s="13">
        <v>1.083</v>
      </c>
      <c r="C708" s="13">
        <v>1</v>
      </c>
    </row>
    <row r="709" spans="1:3">
      <c r="A709">
        <v>707</v>
      </c>
      <c r="B709" s="13">
        <v>0.86699999999999999</v>
      </c>
      <c r="C709" s="13">
        <v>1</v>
      </c>
    </row>
    <row r="710" spans="1:3">
      <c r="A710">
        <v>708</v>
      </c>
      <c r="B710" s="13">
        <v>0.82</v>
      </c>
      <c r="C710" s="13">
        <v>1</v>
      </c>
    </row>
    <row r="711" spans="1:3">
      <c r="A711">
        <v>709</v>
      </c>
      <c r="B711" s="13">
        <v>1.212</v>
      </c>
      <c r="C711" s="13">
        <v>1</v>
      </c>
    </row>
    <row r="712" spans="1:3">
      <c r="A712">
        <v>710</v>
      </c>
      <c r="B712" s="13">
        <v>1.992</v>
      </c>
      <c r="C712" s="13">
        <v>1</v>
      </c>
    </row>
    <row r="713" spans="1:3">
      <c r="A713">
        <v>711</v>
      </c>
      <c r="B713" s="13">
        <v>2.7650000000000001</v>
      </c>
      <c r="C713" s="13">
        <v>1</v>
      </c>
    </row>
    <row r="714" spans="1:3">
      <c r="A714">
        <v>712</v>
      </c>
      <c r="B714" s="13">
        <v>3.5270000000000001</v>
      </c>
      <c r="C714" s="13">
        <v>1</v>
      </c>
    </row>
    <row r="715" spans="1:3">
      <c r="A715">
        <v>713</v>
      </c>
      <c r="B715" s="13">
        <v>4.2729999999999997</v>
      </c>
      <c r="C715" s="13">
        <v>1</v>
      </c>
    </row>
    <row r="716" spans="1:3">
      <c r="A716">
        <v>714</v>
      </c>
      <c r="B716" s="13">
        <v>5.0010000000000003</v>
      </c>
      <c r="C716" s="13">
        <v>1</v>
      </c>
    </row>
    <row r="717" spans="1:3">
      <c r="A717">
        <v>715</v>
      </c>
      <c r="B717" s="13">
        <v>5.7089999999999996</v>
      </c>
      <c r="C717" s="13">
        <v>1</v>
      </c>
    </row>
    <row r="718" spans="1:3">
      <c r="A718">
        <v>716</v>
      </c>
      <c r="B718" s="13">
        <v>6.3940000000000001</v>
      </c>
      <c r="C718" s="13">
        <v>1</v>
      </c>
    </row>
    <row r="719" spans="1:3">
      <c r="A719">
        <v>717</v>
      </c>
      <c r="B719" s="13">
        <v>7.0490000000000004</v>
      </c>
      <c r="C719" s="13">
        <v>1</v>
      </c>
    </row>
    <row r="720" spans="1:3">
      <c r="A720">
        <v>718</v>
      </c>
      <c r="B720" s="13">
        <v>7.6760000000000002</v>
      </c>
      <c r="C720" s="13">
        <v>1</v>
      </c>
    </row>
    <row r="721" spans="1:3">
      <c r="A721">
        <v>719</v>
      </c>
      <c r="B721" s="13">
        <v>8.2729999999999997</v>
      </c>
      <c r="C721" s="13">
        <v>1</v>
      </c>
    </row>
    <row r="722" spans="1:3">
      <c r="A722">
        <v>720</v>
      </c>
      <c r="B722" s="13">
        <v>8.8339999999999996</v>
      </c>
      <c r="C722" s="13">
        <v>1</v>
      </c>
    </row>
    <row r="723" spans="1:3">
      <c r="A723">
        <v>721</v>
      </c>
      <c r="B723" s="13">
        <v>9.3550000000000004</v>
      </c>
      <c r="C723" s="13">
        <v>1</v>
      </c>
    </row>
    <row r="724" spans="1:3">
      <c r="A724">
        <v>722</v>
      </c>
      <c r="B724" s="13">
        <v>9.8409999999999993</v>
      </c>
      <c r="C724" s="13">
        <v>1</v>
      </c>
    </row>
    <row r="725" spans="1:3">
      <c r="A725">
        <v>723</v>
      </c>
      <c r="B725" s="13">
        <v>10.285</v>
      </c>
      <c r="C725" s="13">
        <v>1</v>
      </c>
    </row>
    <row r="726" spans="1:3">
      <c r="A726">
        <v>724</v>
      </c>
      <c r="B726" s="13">
        <v>10.682</v>
      </c>
      <c r="C726" s="13">
        <v>1</v>
      </c>
    </row>
    <row r="727" spans="1:3">
      <c r="A727">
        <v>725</v>
      </c>
      <c r="B727" s="13">
        <v>11.037000000000001</v>
      </c>
      <c r="C727" s="13">
        <v>1</v>
      </c>
    </row>
    <row r="728" spans="1:3">
      <c r="A728">
        <v>726</v>
      </c>
      <c r="B728" s="13">
        <v>11.343999999999999</v>
      </c>
      <c r="C728" s="13">
        <v>1</v>
      </c>
    </row>
    <row r="729" spans="1:3">
      <c r="A729">
        <v>727</v>
      </c>
      <c r="B729" s="13">
        <v>11.602</v>
      </c>
      <c r="C729" s="13">
        <v>1</v>
      </c>
    </row>
    <row r="730" spans="1:3">
      <c r="A730">
        <v>728</v>
      </c>
      <c r="B730" s="13">
        <v>11.813000000000001</v>
      </c>
      <c r="C730" s="13">
        <v>1</v>
      </c>
    </row>
    <row r="731" spans="1:3">
      <c r="A731">
        <v>729</v>
      </c>
      <c r="B731" s="13">
        <v>11.972</v>
      </c>
      <c r="C731" s="13">
        <v>1</v>
      </c>
    </row>
    <row r="732" spans="1:3">
      <c r="A732">
        <v>730</v>
      </c>
      <c r="B732" s="13">
        <v>12.069000000000001</v>
      </c>
      <c r="C732" s="13">
        <v>1</v>
      </c>
    </row>
    <row r="733" spans="1:3">
      <c r="A733">
        <v>731</v>
      </c>
      <c r="B733" s="13">
        <v>12.137</v>
      </c>
      <c r="C733" s="13">
        <v>1</v>
      </c>
    </row>
    <row r="734" spans="1:3">
      <c r="A734">
        <v>732</v>
      </c>
      <c r="B734" s="13">
        <v>12.147</v>
      </c>
      <c r="C734" s="13">
        <v>1</v>
      </c>
    </row>
    <row r="735" spans="1:3">
      <c r="A735">
        <v>733</v>
      </c>
      <c r="B735" s="13">
        <v>12.1</v>
      </c>
      <c r="C735" s="13">
        <v>1</v>
      </c>
    </row>
    <row r="736" spans="1:3">
      <c r="A736">
        <v>734</v>
      </c>
      <c r="B736" s="13">
        <v>12.007</v>
      </c>
      <c r="C736" s="13">
        <v>1</v>
      </c>
    </row>
    <row r="737" spans="1:3">
      <c r="A737">
        <v>735</v>
      </c>
      <c r="B737" s="13">
        <v>11.858000000000001</v>
      </c>
      <c r="C737" s="13">
        <v>1</v>
      </c>
    </row>
    <row r="738" spans="1:3">
      <c r="A738">
        <v>736</v>
      </c>
      <c r="B738" s="13">
        <v>11.664999999999999</v>
      </c>
      <c r="C738" s="13">
        <v>1</v>
      </c>
    </row>
    <row r="739" spans="1:3">
      <c r="A739">
        <v>737</v>
      </c>
      <c r="B739" s="13">
        <v>11.42</v>
      </c>
      <c r="C739" s="13">
        <v>1</v>
      </c>
    </row>
    <row r="740" spans="1:3">
      <c r="A740">
        <v>738</v>
      </c>
      <c r="B740" s="13">
        <v>11.125999999999999</v>
      </c>
      <c r="C740" s="13">
        <v>1</v>
      </c>
    </row>
    <row r="741" spans="1:3">
      <c r="A741">
        <v>739</v>
      </c>
      <c r="B741" s="13">
        <v>0</v>
      </c>
      <c r="C741" s="13">
        <v>0</v>
      </c>
    </row>
    <row r="742" spans="1:3">
      <c r="A742">
        <v>740</v>
      </c>
      <c r="B742" s="13">
        <v>0</v>
      </c>
      <c r="C742" s="13">
        <v>0</v>
      </c>
    </row>
    <row r="743" spans="1:3">
      <c r="A743">
        <v>741</v>
      </c>
      <c r="B743" s="13">
        <v>0</v>
      </c>
      <c r="C743" s="13">
        <v>0</v>
      </c>
    </row>
    <row r="744" spans="1:3">
      <c r="A744">
        <v>742</v>
      </c>
      <c r="B744" s="13">
        <v>0</v>
      </c>
      <c r="C744" s="13">
        <v>0</v>
      </c>
    </row>
    <row r="745" spans="1:3">
      <c r="A745">
        <v>743</v>
      </c>
      <c r="B745" s="13">
        <v>0</v>
      </c>
      <c r="C745" s="13">
        <v>0</v>
      </c>
    </row>
    <row r="746" spans="1:3">
      <c r="A746">
        <v>744</v>
      </c>
      <c r="B746" s="13">
        <v>0</v>
      </c>
      <c r="C746" s="13">
        <v>0</v>
      </c>
    </row>
    <row r="747" spans="1:3">
      <c r="A747">
        <v>745</v>
      </c>
      <c r="B747" s="13">
        <v>0</v>
      </c>
      <c r="C747" s="13">
        <v>0</v>
      </c>
    </row>
    <row r="748" spans="1:3">
      <c r="A748">
        <v>746</v>
      </c>
      <c r="B748" s="13">
        <v>0</v>
      </c>
      <c r="C748" s="13">
        <v>0</v>
      </c>
    </row>
    <row r="749" spans="1:3">
      <c r="A749">
        <v>747</v>
      </c>
      <c r="B749" s="13">
        <v>0</v>
      </c>
      <c r="C749" s="13">
        <v>0</v>
      </c>
    </row>
    <row r="750" spans="1:3">
      <c r="A750">
        <v>748</v>
      </c>
      <c r="B750" s="13">
        <v>0</v>
      </c>
      <c r="C750" s="13">
        <v>0</v>
      </c>
    </row>
    <row r="751" spans="1:3">
      <c r="A751">
        <v>749</v>
      </c>
      <c r="B751" s="13">
        <v>0</v>
      </c>
      <c r="C751" s="13">
        <v>0</v>
      </c>
    </row>
    <row r="752" spans="1:3">
      <c r="A752">
        <v>750</v>
      </c>
      <c r="B752" s="13">
        <v>0</v>
      </c>
      <c r="C752" s="13">
        <v>0</v>
      </c>
    </row>
    <row r="753" spans="1:3">
      <c r="A753">
        <v>751</v>
      </c>
      <c r="B753" s="13">
        <v>0</v>
      </c>
      <c r="C753" s="13">
        <v>0</v>
      </c>
    </row>
    <row r="754" spans="1:3">
      <c r="A754">
        <v>752</v>
      </c>
      <c r="B754" s="13">
        <v>0</v>
      </c>
      <c r="C754" s="13">
        <v>0</v>
      </c>
    </row>
    <row r="755" spans="1:3">
      <c r="A755">
        <v>753</v>
      </c>
      <c r="B755" s="13">
        <v>0</v>
      </c>
      <c r="C755" s="13">
        <v>0</v>
      </c>
    </row>
    <row r="756" spans="1:3">
      <c r="A756">
        <v>754</v>
      </c>
      <c r="B756" s="13">
        <v>0</v>
      </c>
      <c r="C756" s="13">
        <v>0</v>
      </c>
    </row>
    <row r="757" spans="1:3">
      <c r="A757">
        <v>755</v>
      </c>
      <c r="B757" s="13">
        <v>0</v>
      </c>
      <c r="C757" s="13">
        <v>0</v>
      </c>
    </row>
    <row r="758" spans="1:3">
      <c r="A758">
        <v>756</v>
      </c>
      <c r="B758" s="13">
        <v>0</v>
      </c>
      <c r="C758" s="13">
        <v>0</v>
      </c>
    </row>
    <row r="759" spans="1:3">
      <c r="A759">
        <v>757</v>
      </c>
      <c r="B759" s="13">
        <v>0</v>
      </c>
      <c r="C759" s="13">
        <v>0</v>
      </c>
    </row>
    <row r="760" spans="1:3">
      <c r="A760">
        <v>758</v>
      </c>
      <c r="B760" s="13">
        <v>0</v>
      </c>
      <c r="C760" s="13">
        <v>0</v>
      </c>
    </row>
    <row r="761" spans="1:3">
      <c r="A761">
        <v>759</v>
      </c>
      <c r="B761" s="13">
        <v>0</v>
      </c>
      <c r="C761" s="13">
        <v>0</v>
      </c>
    </row>
    <row r="762" spans="1:3">
      <c r="A762">
        <v>760</v>
      </c>
      <c r="B762" s="13">
        <v>0</v>
      </c>
      <c r="C762" s="13">
        <v>0</v>
      </c>
    </row>
    <row r="763" spans="1:3">
      <c r="A763">
        <v>761</v>
      </c>
      <c r="B763" s="13">
        <v>0</v>
      </c>
      <c r="C763" s="13">
        <v>0</v>
      </c>
    </row>
    <row r="764" spans="1:3">
      <c r="A764">
        <v>762</v>
      </c>
      <c r="B764" s="13">
        <v>0</v>
      </c>
      <c r="C764" s="13">
        <v>0</v>
      </c>
    </row>
    <row r="765" spans="1:3">
      <c r="A765">
        <v>763</v>
      </c>
      <c r="B765" s="13">
        <v>0</v>
      </c>
      <c r="C765" s="13">
        <v>0</v>
      </c>
    </row>
    <row r="766" spans="1:3">
      <c r="A766">
        <v>764</v>
      </c>
      <c r="B766" s="13">
        <v>0</v>
      </c>
      <c r="C766" s="13">
        <v>0</v>
      </c>
    </row>
    <row r="767" spans="1:3">
      <c r="A767">
        <v>765</v>
      </c>
      <c r="B767" s="13">
        <v>0</v>
      </c>
      <c r="C767" s="13">
        <v>0</v>
      </c>
    </row>
    <row r="768" spans="1:3">
      <c r="A768">
        <v>766</v>
      </c>
      <c r="B768" s="13">
        <v>0</v>
      </c>
      <c r="C768" s="13">
        <v>0</v>
      </c>
    </row>
    <row r="769" spans="1:3">
      <c r="A769">
        <v>767</v>
      </c>
      <c r="B769" s="13">
        <v>0</v>
      </c>
      <c r="C769" s="13">
        <v>0</v>
      </c>
    </row>
    <row r="770" spans="1:3">
      <c r="A770">
        <v>768</v>
      </c>
      <c r="B770" s="13">
        <v>0</v>
      </c>
      <c r="C770" s="13">
        <v>0</v>
      </c>
    </row>
    <row r="771" spans="1:3">
      <c r="A771">
        <v>769</v>
      </c>
      <c r="B771" s="13">
        <v>0</v>
      </c>
      <c r="C771" s="13">
        <v>0</v>
      </c>
    </row>
    <row r="772" spans="1:3">
      <c r="A772">
        <v>770</v>
      </c>
      <c r="B772" s="13">
        <v>0</v>
      </c>
      <c r="C772" s="13">
        <v>0</v>
      </c>
    </row>
    <row r="773" spans="1:3">
      <c r="A773">
        <v>771</v>
      </c>
      <c r="B773" s="13">
        <v>0</v>
      </c>
      <c r="C773" s="13">
        <v>0</v>
      </c>
    </row>
    <row r="774" spans="1:3">
      <c r="A774">
        <v>772</v>
      </c>
      <c r="B774" s="13">
        <v>0</v>
      </c>
      <c r="C774" s="13">
        <v>0</v>
      </c>
    </row>
    <row r="775" spans="1:3">
      <c r="A775">
        <v>773</v>
      </c>
      <c r="B775" s="13">
        <v>0</v>
      </c>
      <c r="C775" s="13">
        <v>0</v>
      </c>
    </row>
    <row r="776" spans="1:3">
      <c r="A776">
        <v>774</v>
      </c>
      <c r="B776" s="13">
        <v>8.2579999999999991</v>
      </c>
      <c r="C776" s="13">
        <v>1</v>
      </c>
    </row>
    <row r="777" spans="1:3">
      <c r="A777">
        <v>775</v>
      </c>
      <c r="B777" s="13">
        <v>8.4740000000000002</v>
      </c>
      <c r="C777" s="13">
        <v>1</v>
      </c>
    </row>
    <row r="778" spans="1:3">
      <c r="A778">
        <v>776</v>
      </c>
      <c r="B778" s="13">
        <v>8.6489999999999991</v>
      </c>
      <c r="C778" s="13">
        <v>1</v>
      </c>
    </row>
    <row r="779" spans="1:3">
      <c r="A779">
        <v>777</v>
      </c>
      <c r="B779" s="13">
        <v>8.7910000000000004</v>
      </c>
      <c r="C779" s="13">
        <v>1</v>
      </c>
    </row>
    <row r="780" spans="1:3">
      <c r="A780">
        <v>778</v>
      </c>
      <c r="B780" s="13">
        <v>8.9</v>
      </c>
      <c r="C780" s="13">
        <v>1</v>
      </c>
    </row>
    <row r="781" spans="1:3">
      <c r="A781">
        <v>779</v>
      </c>
      <c r="B781" s="13">
        <v>8.9710000000000001</v>
      </c>
      <c r="C781" s="13">
        <v>1</v>
      </c>
    </row>
    <row r="782" spans="1:3">
      <c r="A782">
        <v>780</v>
      </c>
      <c r="B782" s="13">
        <v>9.0060000000000002</v>
      </c>
      <c r="C782" s="13">
        <v>1</v>
      </c>
    </row>
    <row r="783" spans="1:3">
      <c r="A783">
        <v>781</v>
      </c>
      <c r="B783" s="13">
        <v>9.0009999999999994</v>
      </c>
      <c r="C783" s="13">
        <v>1</v>
      </c>
    </row>
    <row r="784" spans="1:3">
      <c r="A784">
        <v>782</v>
      </c>
      <c r="B784" s="13">
        <v>8.9629999999999992</v>
      </c>
      <c r="C784" s="13">
        <v>1</v>
      </c>
    </row>
    <row r="785" spans="1:3">
      <c r="A785">
        <v>783</v>
      </c>
      <c r="B785" s="13">
        <v>8.8819999999999997</v>
      </c>
      <c r="C785" s="13">
        <v>1</v>
      </c>
    </row>
    <row r="786" spans="1:3">
      <c r="A786">
        <v>784</v>
      </c>
      <c r="B786" s="13">
        <v>8.7690000000000001</v>
      </c>
      <c r="C786" s="13">
        <v>1</v>
      </c>
    </row>
    <row r="787" spans="1:3">
      <c r="A787">
        <v>785</v>
      </c>
      <c r="B787" s="13">
        <v>8.6140000000000008</v>
      </c>
      <c r="C787" s="13">
        <v>1</v>
      </c>
    </row>
    <row r="788" spans="1:3">
      <c r="A788">
        <v>786</v>
      </c>
      <c r="B788" s="13">
        <v>8.4250000000000007</v>
      </c>
      <c r="C788" s="13">
        <v>1</v>
      </c>
    </row>
    <row r="789" spans="1:3">
      <c r="A789">
        <v>787</v>
      </c>
      <c r="B789" s="13">
        <v>8.2029999999999994</v>
      </c>
      <c r="C789" s="13">
        <v>1</v>
      </c>
    </row>
    <row r="790" spans="1:3">
      <c r="A790">
        <v>788</v>
      </c>
      <c r="B790" s="13">
        <v>7.9450000000000003</v>
      </c>
      <c r="C790" s="13">
        <v>1</v>
      </c>
    </row>
    <row r="791" spans="1:3">
      <c r="A791">
        <v>789</v>
      </c>
      <c r="B791" s="13">
        <v>7.6520000000000001</v>
      </c>
      <c r="C791" s="13">
        <v>1</v>
      </c>
    </row>
    <row r="792" spans="1:3">
      <c r="A792">
        <v>790</v>
      </c>
      <c r="B792" s="13">
        <v>7.3259999999999996</v>
      </c>
      <c r="C792" s="13">
        <v>1</v>
      </c>
    </row>
    <row r="793" spans="1:3">
      <c r="A793">
        <v>791</v>
      </c>
      <c r="B793" s="13">
        <v>6.9729999999999999</v>
      </c>
      <c r="C793" s="13">
        <v>1</v>
      </c>
    </row>
    <row r="794" spans="1:3">
      <c r="A794">
        <v>792</v>
      </c>
      <c r="B794" s="13">
        <v>6.5869999999999997</v>
      </c>
      <c r="C794" s="13">
        <v>1</v>
      </c>
    </row>
    <row r="795" spans="1:3">
      <c r="A795">
        <v>793</v>
      </c>
      <c r="B795" s="13">
        <v>6.173</v>
      </c>
      <c r="C795" s="13">
        <v>1</v>
      </c>
    </row>
    <row r="796" spans="1:3">
      <c r="A796">
        <v>794</v>
      </c>
      <c r="B796" s="13">
        <v>5.7320000000000002</v>
      </c>
      <c r="C796" s="13">
        <v>1</v>
      </c>
    </row>
    <row r="797" spans="1:3">
      <c r="A797">
        <v>795</v>
      </c>
      <c r="B797" s="13">
        <v>5.2670000000000003</v>
      </c>
      <c r="C797" s="13">
        <v>1</v>
      </c>
    </row>
    <row r="798" spans="1:3">
      <c r="A798">
        <v>796</v>
      </c>
      <c r="B798" s="13">
        <v>4.7869999999999999</v>
      </c>
      <c r="C798" s="13">
        <v>1</v>
      </c>
    </row>
    <row r="799" spans="1:3">
      <c r="A799">
        <v>797</v>
      </c>
      <c r="B799" s="13">
        <v>4.2850000000000001</v>
      </c>
      <c r="C799" s="13">
        <v>1</v>
      </c>
    </row>
    <row r="800" spans="1:3">
      <c r="A800">
        <v>798</v>
      </c>
      <c r="B800" s="13">
        <v>3.7610000000000001</v>
      </c>
      <c r="C800" s="13">
        <v>1</v>
      </c>
    </row>
    <row r="801" spans="1:3">
      <c r="A801">
        <v>799</v>
      </c>
      <c r="B801" s="13">
        <v>3.2240000000000002</v>
      </c>
      <c r="C801" s="13">
        <v>1</v>
      </c>
    </row>
    <row r="802" spans="1:3">
      <c r="A802">
        <v>800</v>
      </c>
      <c r="B802" s="13">
        <v>2.6749999999999998</v>
      </c>
      <c r="C802" s="13">
        <v>1</v>
      </c>
    </row>
    <row r="803" spans="1:3">
      <c r="A803">
        <v>801</v>
      </c>
      <c r="B803" s="13">
        <v>2.1139999999999999</v>
      </c>
      <c r="C803" s="13">
        <v>1</v>
      </c>
    </row>
    <row r="804" spans="1:3">
      <c r="A804">
        <v>802</v>
      </c>
      <c r="B804" s="13">
        <v>1.5449999999999999</v>
      </c>
      <c r="C804" s="13">
        <v>1</v>
      </c>
    </row>
    <row r="805" spans="1:3">
      <c r="A805">
        <v>803</v>
      </c>
      <c r="B805" s="13">
        <v>0.97299999999999998</v>
      </c>
      <c r="C805" s="13">
        <v>1</v>
      </c>
    </row>
    <row r="806" spans="1:3">
      <c r="A806">
        <v>804</v>
      </c>
      <c r="B806" s="13">
        <v>0.85799999999999998</v>
      </c>
      <c r="C806" s="13">
        <v>1</v>
      </c>
    </row>
    <row r="807" spans="1:3">
      <c r="A807">
        <v>805</v>
      </c>
      <c r="B807" s="13">
        <v>0.81</v>
      </c>
      <c r="C807" s="13">
        <v>1</v>
      </c>
    </row>
    <row r="808" spans="1:3">
      <c r="A808">
        <v>806</v>
      </c>
      <c r="B808" s="13">
        <v>1.363</v>
      </c>
      <c r="C808" s="13">
        <v>1</v>
      </c>
    </row>
    <row r="809" spans="1:3">
      <c r="A809">
        <v>807</v>
      </c>
      <c r="B809" s="13">
        <v>2.1419999999999999</v>
      </c>
      <c r="C809" s="13">
        <v>1</v>
      </c>
    </row>
    <row r="810" spans="1:3">
      <c r="A810">
        <v>808</v>
      </c>
      <c r="B810" s="13">
        <v>2.9129999999999998</v>
      </c>
      <c r="C810" s="13">
        <v>1</v>
      </c>
    </row>
    <row r="811" spans="1:3">
      <c r="A811">
        <v>809</v>
      </c>
      <c r="B811" s="13">
        <v>3.673</v>
      </c>
      <c r="C811" s="13">
        <v>1</v>
      </c>
    </row>
    <row r="812" spans="1:3">
      <c r="A812">
        <v>810</v>
      </c>
      <c r="B812" s="13">
        <v>4.4139999999999997</v>
      </c>
      <c r="C812" s="13">
        <v>1</v>
      </c>
    </row>
    <row r="813" spans="1:3">
      <c r="A813">
        <v>811</v>
      </c>
      <c r="B813" s="13">
        <v>5.14</v>
      </c>
      <c r="C813" s="13">
        <v>1</v>
      </c>
    </row>
    <row r="814" spans="1:3">
      <c r="A814">
        <v>812</v>
      </c>
      <c r="B814" s="13">
        <v>5.8440000000000003</v>
      </c>
      <c r="C814" s="13">
        <v>1</v>
      </c>
    </row>
    <row r="815" spans="1:3">
      <c r="A815">
        <v>813</v>
      </c>
      <c r="B815" s="13">
        <v>6.524</v>
      </c>
      <c r="C815" s="13">
        <v>1</v>
      </c>
    </row>
    <row r="816" spans="1:3">
      <c r="A816">
        <v>814</v>
      </c>
      <c r="B816" s="13">
        <v>7.1740000000000004</v>
      </c>
      <c r="C816" s="13">
        <v>1</v>
      </c>
    </row>
    <row r="817" spans="1:3">
      <c r="A817">
        <v>815</v>
      </c>
      <c r="B817" s="13">
        <v>7.8</v>
      </c>
      <c r="C817" s="13">
        <v>1</v>
      </c>
    </row>
    <row r="818" spans="1:3">
      <c r="A818">
        <v>816</v>
      </c>
      <c r="B818" s="13">
        <v>8.3870000000000005</v>
      </c>
      <c r="C818" s="13">
        <v>1</v>
      </c>
    </row>
    <row r="819" spans="1:3">
      <c r="A819">
        <v>817</v>
      </c>
      <c r="B819" s="13">
        <v>8.9390000000000001</v>
      </c>
      <c r="C819" s="13">
        <v>1</v>
      </c>
    </row>
    <row r="820" spans="1:3">
      <c r="A820">
        <v>818</v>
      </c>
      <c r="B820" s="13">
        <v>9.4529999999999994</v>
      </c>
      <c r="C820" s="13">
        <v>1</v>
      </c>
    </row>
    <row r="821" spans="1:3">
      <c r="A821">
        <v>819</v>
      </c>
      <c r="B821" s="13">
        <v>9.93</v>
      </c>
      <c r="C821" s="13">
        <v>1</v>
      </c>
    </row>
    <row r="822" spans="1:3">
      <c r="A822">
        <v>820</v>
      </c>
      <c r="B822" s="13">
        <v>10.364000000000001</v>
      </c>
      <c r="C822" s="13">
        <v>1</v>
      </c>
    </row>
    <row r="823" spans="1:3">
      <c r="A823">
        <v>821</v>
      </c>
      <c r="B823" s="13">
        <v>10.754</v>
      </c>
      <c r="C823" s="13">
        <v>1</v>
      </c>
    </row>
    <row r="824" spans="1:3">
      <c r="A824">
        <v>822</v>
      </c>
      <c r="B824" s="13">
        <v>11.1</v>
      </c>
      <c r="C824" s="13">
        <v>1</v>
      </c>
    </row>
    <row r="825" spans="1:3">
      <c r="A825">
        <v>823</v>
      </c>
      <c r="B825" s="13">
        <v>11.397</v>
      </c>
      <c r="C825" s="13">
        <v>1</v>
      </c>
    </row>
    <row r="826" spans="1:3">
      <c r="A826">
        <v>824</v>
      </c>
      <c r="B826" s="13">
        <v>11.645</v>
      </c>
      <c r="C826" s="13">
        <v>1</v>
      </c>
    </row>
    <row r="827" spans="1:3">
      <c r="A827">
        <v>825</v>
      </c>
      <c r="B827" s="13">
        <v>11.848000000000001</v>
      </c>
      <c r="C827" s="13">
        <v>1</v>
      </c>
    </row>
    <row r="828" spans="1:3">
      <c r="A828">
        <v>826</v>
      </c>
      <c r="B828" s="13">
        <v>11.996</v>
      </c>
      <c r="C828" s="13">
        <v>1</v>
      </c>
    </row>
    <row r="829" spans="1:3">
      <c r="A829">
        <v>827</v>
      </c>
      <c r="B829" s="13">
        <v>12.097</v>
      </c>
      <c r="C829" s="13">
        <v>1</v>
      </c>
    </row>
    <row r="830" spans="1:3">
      <c r="A830">
        <v>828</v>
      </c>
      <c r="B830" s="13">
        <v>12.145</v>
      </c>
      <c r="C830" s="13">
        <v>1</v>
      </c>
    </row>
    <row r="831" spans="1:3">
      <c r="A831">
        <v>829</v>
      </c>
      <c r="B831" s="13">
        <v>12.141999999999999</v>
      </c>
      <c r="C831" s="13">
        <v>1</v>
      </c>
    </row>
    <row r="832" spans="1:3">
      <c r="A832">
        <v>830</v>
      </c>
      <c r="B832" s="13">
        <v>12.087</v>
      </c>
      <c r="C832" s="13">
        <v>1</v>
      </c>
    </row>
    <row r="833" spans="1:3">
      <c r="A833">
        <v>831</v>
      </c>
      <c r="B833" s="13">
        <v>11.983000000000001</v>
      </c>
      <c r="C833" s="13">
        <v>1</v>
      </c>
    </row>
    <row r="834" spans="1:3">
      <c r="A834">
        <v>832</v>
      </c>
      <c r="B834" s="13">
        <v>11.826000000000001</v>
      </c>
      <c r="C834" s="13">
        <v>1</v>
      </c>
    </row>
    <row r="835" spans="1:3">
      <c r="A835">
        <v>833</v>
      </c>
      <c r="B835" s="13">
        <v>11.62</v>
      </c>
      <c r="C835" s="13">
        <v>1</v>
      </c>
    </row>
    <row r="836" spans="1:3">
      <c r="A836">
        <v>834</v>
      </c>
      <c r="B836" s="13">
        <v>11.365</v>
      </c>
      <c r="C836" s="13">
        <v>1</v>
      </c>
    </row>
    <row r="837" spans="1:3">
      <c r="A837">
        <v>835</v>
      </c>
      <c r="B837" s="13">
        <v>11.065</v>
      </c>
      <c r="C837" s="13">
        <v>1</v>
      </c>
    </row>
    <row r="838" spans="1:3">
      <c r="A838">
        <v>836</v>
      </c>
      <c r="B838" s="13">
        <v>0</v>
      </c>
      <c r="C838" s="13">
        <v>0</v>
      </c>
    </row>
    <row r="839" spans="1:3">
      <c r="A839">
        <v>837</v>
      </c>
      <c r="B839" s="13">
        <v>0</v>
      </c>
      <c r="C839" s="13">
        <v>0</v>
      </c>
    </row>
    <row r="840" spans="1:3">
      <c r="A840">
        <v>838</v>
      </c>
      <c r="B840" s="13">
        <v>0</v>
      </c>
      <c r="C840" s="13">
        <v>0</v>
      </c>
    </row>
    <row r="841" spans="1:3">
      <c r="A841">
        <v>839</v>
      </c>
      <c r="B841" s="13">
        <v>0</v>
      </c>
      <c r="C841" s="13">
        <v>0</v>
      </c>
    </row>
    <row r="842" spans="1:3">
      <c r="A842">
        <v>840</v>
      </c>
      <c r="B842" s="13">
        <v>0</v>
      </c>
      <c r="C842" s="13">
        <v>0</v>
      </c>
    </row>
    <row r="843" spans="1:3">
      <c r="A843">
        <v>841</v>
      </c>
      <c r="B843" s="13">
        <v>0</v>
      </c>
      <c r="C843" s="13">
        <v>0</v>
      </c>
    </row>
    <row r="844" spans="1:3">
      <c r="A844">
        <v>842</v>
      </c>
      <c r="B844" s="13">
        <v>0</v>
      </c>
      <c r="C844" s="13">
        <v>0</v>
      </c>
    </row>
    <row r="845" spans="1:3">
      <c r="A845">
        <v>843</v>
      </c>
      <c r="B845" s="13">
        <v>0</v>
      </c>
      <c r="C845" s="13">
        <v>0</v>
      </c>
    </row>
    <row r="846" spans="1:3">
      <c r="A846">
        <v>844</v>
      </c>
      <c r="B846" s="13">
        <v>0</v>
      </c>
      <c r="C846" s="13">
        <v>0</v>
      </c>
    </row>
    <row r="847" spans="1:3">
      <c r="A847">
        <v>845</v>
      </c>
      <c r="B847" s="13">
        <v>0</v>
      </c>
      <c r="C847" s="13">
        <v>0</v>
      </c>
    </row>
    <row r="848" spans="1:3">
      <c r="A848">
        <v>846</v>
      </c>
      <c r="B848" s="13">
        <v>0</v>
      </c>
      <c r="C848" s="13">
        <v>0</v>
      </c>
    </row>
    <row r="849" spans="1:3">
      <c r="A849">
        <v>847</v>
      </c>
      <c r="B849" s="13">
        <v>0</v>
      </c>
      <c r="C849" s="13">
        <v>0</v>
      </c>
    </row>
    <row r="850" spans="1:3">
      <c r="A850">
        <v>848</v>
      </c>
      <c r="B850" s="13">
        <v>0</v>
      </c>
      <c r="C850" s="13">
        <v>0</v>
      </c>
    </row>
    <row r="851" spans="1:3">
      <c r="A851">
        <v>849</v>
      </c>
      <c r="B851" s="13">
        <v>0</v>
      </c>
      <c r="C851" s="13">
        <v>0</v>
      </c>
    </row>
    <row r="852" spans="1:3">
      <c r="A852">
        <v>850</v>
      </c>
      <c r="B852" s="13">
        <v>0</v>
      </c>
      <c r="C852" s="13">
        <v>0</v>
      </c>
    </row>
    <row r="853" spans="1:3">
      <c r="A853">
        <v>851</v>
      </c>
      <c r="B853" s="13">
        <v>0</v>
      </c>
      <c r="C853" s="13">
        <v>0</v>
      </c>
    </row>
    <row r="854" spans="1:3">
      <c r="A854">
        <v>852</v>
      </c>
      <c r="B854" s="13">
        <v>0</v>
      </c>
      <c r="C854" s="13">
        <v>0</v>
      </c>
    </row>
    <row r="855" spans="1:3">
      <c r="A855">
        <v>853</v>
      </c>
      <c r="B855" s="13">
        <v>0</v>
      </c>
      <c r="C855" s="13">
        <v>0</v>
      </c>
    </row>
    <row r="856" spans="1:3">
      <c r="A856">
        <v>854</v>
      </c>
      <c r="B856" s="13">
        <v>0</v>
      </c>
      <c r="C856" s="13">
        <v>0</v>
      </c>
    </row>
    <row r="857" spans="1:3">
      <c r="A857">
        <v>855</v>
      </c>
      <c r="B857" s="13">
        <v>0</v>
      </c>
      <c r="C857" s="13">
        <v>0</v>
      </c>
    </row>
    <row r="858" spans="1:3">
      <c r="A858">
        <v>856</v>
      </c>
      <c r="B858" s="13">
        <v>0</v>
      </c>
      <c r="C858" s="13">
        <v>0</v>
      </c>
    </row>
    <row r="859" spans="1:3">
      <c r="A859">
        <v>857</v>
      </c>
      <c r="B859" s="13">
        <v>0</v>
      </c>
      <c r="C859" s="13">
        <v>0</v>
      </c>
    </row>
    <row r="860" spans="1:3">
      <c r="A860">
        <v>858</v>
      </c>
      <c r="B860" s="13">
        <v>0</v>
      </c>
      <c r="C860" s="13">
        <v>0</v>
      </c>
    </row>
    <row r="861" spans="1:3">
      <c r="A861">
        <v>859</v>
      </c>
      <c r="B861" s="13">
        <v>0</v>
      </c>
      <c r="C861" s="13">
        <v>0</v>
      </c>
    </row>
    <row r="862" spans="1:3">
      <c r="A862">
        <v>860</v>
      </c>
      <c r="B862" s="13">
        <v>0</v>
      </c>
      <c r="C862" s="13">
        <v>0</v>
      </c>
    </row>
    <row r="863" spans="1:3">
      <c r="A863">
        <v>861</v>
      </c>
      <c r="B863" s="13">
        <v>0</v>
      </c>
      <c r="C863" s="13">
        <v>0</v>
      </c>
    </row>
    <row r="864" spans="1:3">
      <c r="A864">
        <v>862</v>
      </c>
      <c r="B864" s="13">
        <v>0</v>
      </c>
      <c r="C864" s="13">
        <v>0</v>
      </c>
    </row>
    <row r="865" spans="1:3">
      <c r="A865">
        <v>863</v>
      </c>
      <c r="B865" s="13">
        <v>0</v>
      </c>
      <c r="C865" s="13">
        <v>0</v>
      </c>
    </row>
    <row r="866" spans="1:3">
      <c r="A866">
        <v>864</v>
      </c>
      <c r="B866" s="13">
        <v>0</v>
      </c>
      <c r="C866" s="13">
        <v>0</v>
      </c>
    </row>
    <row r="867" spans="1:3">
      <c r="A867">
        <v>865</v>
      </c>
      <c r="B867" s="13">
        <v>0</v>
      </c>
      <c r="C867" s="13">
        <v>0</v>
      </c>
    </row>
    <row r="868" spans="1:3">
      <c r="A868">
        <v>866</v>
      </c>
      <c r="B868" s="13">
        <v>0</v>
      </c>
      <c r="C868" s="13">
        <v>0</v>
      </c>
    </row>
    <row r="869" spans="1:3">
      <c r="A869">
        <v>867</v>
      </c>
      <c r="B869" s="13">
        <v>0</v>
      </c>
      <c r="C869" s="13">
        <v>0</v>
      </c>
    </row>
    <row r="870" spans="1:3">
      <c r="A870">
        <v>868</v>
      </c>
      <c r="B870" s="13">
        <v>0</v>
      </c>
      <c r="C870" s="13">
        <v>0</v>
      </c>
    </row>
    <row r="871" spans="1:3">
      <c r="A871">
        <v>869</v>
      </c>
      <c r="B871" s="13">
        <v>0</v>
      </c>
      <c r="C871" s="13">
        <v>0</v>
      </c>
    </row>
    <row r="872" spans="1:3">
      <c r="A872">
        <v>870</v>
      </c>
      <c r="B872" s="13">
        <v>0</v>
      </c>
      <c r="C872" s="13">
        <v>0</v>
      </c>
    </row>
    <row r="873" spans="1:3">
      <c r="A873">
        <v>871</v>
      </c>
      <c r="B873" s="13">
        <v>8.2949999999999999</v>
      </c>
      <c r="C873" s="13">
        <v>1</v>
      </c>
    </row>
    <row r="874" spans="1:3">
      <c r="A874">
        <v>872</v>
      </c>
      <c r="B874" s="13">
        <v>8.5069999999999997</v>
      </c>
      <c r="C874" s="13">
        <v>1</v>
      </c>
    </row>
    <row r="875" spans="1:3">
      <c r="A875">
        <v>873</v>
      </c>
      <c r="B875" s="13">
        <v>8.68</v>
      </c>
      <c r="C875" s="13">
        <v>1</v>
      </c>
    </row>
    <row r="876" spans="1:3">
      <c r="A876">
        <v>874</v>
      </c>
      <c r="B876" s="13">
        <v>8.8149999999999995</v>
      </c>
      <c r="C876" s="13">
        <v>1</v>
      </c>
    </row>
    <row r="877" spans="1:3">
      <c r="A877">
        <v>875</v>
      </c>
      <c r="B877" s="13">
        <v>8.9160000000000004</v>
      </c>
      <c r="C877" s="13">
        <v>1</v>
      </c>
    </row>
    <row r="878" spans="1:3">
      <c r="A878">
        <v>876</v>
      </c>
      <c r="B878" s="13">
        <v>8.9779999999999998</v>
      </c>
      <c r="C878" s="13">
        <v>1</v>
      </c>
    </row>
    <row r="879" spans="1:3">
      <c r="A879">
        <v>877</v>
      </c>
      <c r="B879" s="13">
        <v>9.0069999999999997</v>
      </c>
      <c r="C879" s="13">
        <v>1</v>
      </c>
    </row>
    <row r="880" spans="1:3">
      <c r="A880">
        <v>878</v>
      </c>
      <c r="B880" s="13">
        <v>8.9979999999999993</v>
      </c>
      <c r="C880" s="13">
        <v>1</v>
      </c>
    </row>
    <row r="881" spans="1:3">
      <c r="A881">
        <v>879</v>
      </c>
      <c r="B881" s="13">
        <v>8.9589999999999996</v>
      </c>
      <c r="C881" s="13">
        <v>1</v>
      </c>
    </row>
    <row r="882" spans="1:3">
      <c r="A882">
        <v>880</v>
      </c>
      <c r="B882" s="13">
        <v>8.8629999999999995</v>
      </c>
      <c r="C882" s="13">
        <v>1</v>
      </c>
    </row>
    <row r="883" spans="1:3">
      <c r="A883">
        <v>881</v>
      </c>
      <c r="B883" s="13">
        <v>8.74</v>
      </c>
      <c r="C883" s="13">
        <v>1</v>
      </c>
    </row>
    <row r="884" spans="1:3">
      <c r="A884">
        <v>882</v>
      </c>
      <c r="B884" s="13">
        <v>8.5809999999999995</v>
      </c>
      <c r="C884" s="13">
        <v>1</v>
      </c>
    </row>
    <row r="885" spans="1:3">
      <c r="A885">
        <v>883</v>
      </c>
      <c r="B885" s="13">
        <v>8.3840000000000003</v>
      </c>
      <c r="C885" s="13">
        <v>1</v>
      </c>
    </row>
    <row r="886" spans="1:3">
      <c r="A886">
        <v>884</v>
      </c>
      <c r="B886" s="13">
        <v>8.1560000000000006</v>
      </c>
      <c r="C886" s="13">
        <v>1</v>
      </c>
    </row>
    <row r="887" spans="1:3">
      <c r="A887">
        <v>885</v>
      </c>
      <c r="B887" s="13">
        <v>7.89</v>
      </c>
      <c r="C887" s="13">
        <v>1</v>
      </c>
    </row>
    <row r="888" spans="1:3">
      <c r="A888">
        <v>886</v>
      </c>
      <c r="B888" s="13">
        <v>7.5890000000000004</v>
      </c>
      <c r="C888" s="13">
        <v>1</v>
      </c>
    </row>
    <row r="889" spans="1:3">
      <c r="A889">
        <v>887</v>
      </c>
      <c r="B889" s="13">
        <v>7.2610000000000001</v>
      </c>
      <c r="C889" s="13">
        <v>1</v>
      </c>
    </row>
    <row r="890" spans="1:3">
      <c r="A890">
        <v>888</v>
      </c>
      <c r="B890" s="13">
        <v>6.9059999999999997</v>
      </c>
      <c r="C890" s="13">
        <v>1</v>
      </c>
    </row>
    <row r="891" spans="1:3">
      <c r="A891">
        <v>889</v>
      </c>
      <c r="B891" s="13">
        <v>6.5090000000000003</v>
      </c>
      <c r="C891" s="13">
        <v>1</v>
      </c>
    </row>
    <row r="892" spans="1:3">
      <c r="A892">
        <v>890</v>
      </c>
      <c r="B892" s="13">
        <v>6.09</v>
      </c>
      <c r="C892" s="13">
        <v>1</v>
      </c>
    </row>
    <row r="893" spans="1:3">
      <c r="A893">
        <v>891</v>
      </c>
      <c r="B893" s="13">
        <v>5.6470000000000002</v>
      </c>
      <c r="C893" s="13">
        <v>1</v>
      </c>
    </row>
    <row r="894" spans="1:3">
      <c r="A894">
        <v>892</v>
      </c>
      <c r="B894" s="13">
        <v>5.1779999999999999</v>
      </c>
      <c r="C894" s="13">
        <v>1</v>
      </c>
    </row>
    <row r="895" spans="1:3">
      <c r="A895">
        <v>893</v>
      </c>
      <c r="B895" s="13">
        <v>4.694</v>
      </c>
      <c r="C895" s="13">
        <v>1</v>
      </c>
    </row>
    <row r="896" spans="1:3">
      <c r="A896">
        <v>894</v>
      </c>
      <c r="B896" s="13">
        <v>4.1840000000000002</v>
      </c>
      <c r="C896" s="13">
        <v>1</v>
      </c>
    </row>
    <row r="897" spans="1:3">
      <c r="A897">
        <v>895</v>
      </c>
      <c r="B897" s="13">
        <v>3.6589999999999998</v>
      </c>
      <c r="C897" s="13">
        <v>1</v>
      </c>
    </row>
    <row r="898" spans="1:3">
      <c r="A898">
        <v>896</v>
      </c>
      <c r="B898" s="13">
        <v>3.1190000000000002</v>
      </c>
      <c r="C898" s="13">
        <v>1</v>
      </c>
    </row>
    <row r="899" spans="1:3">
      <c r="A899">
        <v>897</v>
      </c>
      <c r="B899" s="13">
        <v>2.5659999999999998</v>
      </c>
      <c r="C899" s="13">
        <v>1</v>
      </c>
    </row>
    <row r="900" spans="1:3">
      <c r="A900">
        <v>898</v>
      </c>
      <c r="B900" s="13">
        <v>2.0049999999999999</v>
      </c>
      <c r="C900" s="13">
        <v>1</v>
      </c>
    </row>
    <row r="901" spans="1:3">
      <c r="A901">
        <v>899</v>
      </c>
      <c r="B901" s="13">
        <v>1.4359999999999999</v>
      </c>
      <c r="C901" s="13">
        <v>1</v>
      </c>
    </row>
    <row r="902" spans="1:3">
      <c r="A902">
        <v>900</v>
      </c>
      <c r="B902" s="13">
        <v>0.89900000000000002</v>
      </c>
      <c r="C902" s="13">
        <v>1</v>
      </c>
    </row>
    <row r="903" spans="1:3">
      <c r="A903">
        <v>901</v>
      </c>
      <c r="B903" s="13">
        <v>0.84899999999999998</v>
      </c>
      <c r="C903" s="13">
        <v>1</v>
      </c>
    </row>
    <row r="904" spans="1:3">
      <c r="A904">
        <v>902</v>
      </c>
      <c r="B904" s="13">
        <v>0.8</v>
      </c>
      <c r="C904" s="13">
        <v>1</v>
      </c>
    </row>
    <row r="905" spans="1:3">
      <c r="A905">
        <v>903</v>
      </c>
      <c r="B905" s="13">
        <v>1.514</v>
      </c>
      <c r="C905" s="13">
        <v>1</v>
      </c>
    </row>
    <row r="906" spans="1:3">
      <c r="A906">
        <v>904</v>
      </c>
      <c r="B906" s="13">
        <v>2.2919999999999998</v>
      </c>
      <c r="C906" s="13">
        <v>1</v>
      </c>
    </row>
    <row r="907" spans="1:3">
      <c r="A907">
        <v>905</v>
      </c>
      <c r="B907" s="13">
        <v>3.06</v>
      </c>
      <c r="C907" s="13">
        <v>1</v>
      </c>
    </row>
    <row r="908" spans="1:3">
      <c r="A908">
        <v>906</v>
      </c>
      <c r="B908" s="13">
        <v>3.8159999999999998</v>
      </c>
      <c r="C908" s="13">
        <v>1</v>
      </c>
    </row>
    <row r="909" spans="1:3">
      <c r="A909">
        <v>907</v>
      </c>
      <c r="B909" s="13">
        <v>4.5519999999999996</v>
      </c>
      <c r="C909" s="13">
        <v>1</v>
      </c>
    </row>
    <row r="910" spans="1:3">
      <c r="A910">
        <v>908</v>
      </c>
      <c r="B910" s="13">
        <v>5.2770000000000001</v>
      </c>
      <c r="C910" s="13">
        <v>1</v>
      </c>
    </row>
    <row r="911" spans="1:3">
      <c r="A911">
        <v>909</v>
      </c>
      <c r="B911" s="13">
        <v>5.9749999999999996</v>
      </c>
      <c r="C911" s="13">
        <v>1</v>
      </c>
    </row>
    <row r="912" spans="1:3">
      <c r="A912">
        <v>910</v>
      </c>
      <c r="B912" s="13">
        <v>6.6509999999999998</v>
      </c>
      <c r="C912" s="13">
        <v>1</v>
      </c>
    </row>
    <row r="913" spans="1:3">
      <c r="A913">
        <v>911</v>
      </c>
      <c r="B913" s="13">
        <v>7.2969999999999997</v>
      </c>
      <c r="C913" s="13">
        <v>1</v>
      </c>
    </row>
    <row r="914" spans="1:3">
      <c r="A914">
        <v>912</v>
      </c>
      <c r="B914" s="13">
        <v>7.907</v>
      </c>
      <c r="C914" s="13">
        <v>1</v>
      </c>
    </row>
    <row r="915" spans="1:3">
      <c r="A915">
        <v>913</v>
      </c>
      <c r="B915" s="13">
        <v>8.4930000000000003</v>
      </c>
      <c r="C915" s="13">
        <v>1</v>
      </c>
    </row>
    <row r="916" spans="1:3">
      <c r="A916">
        <v>914</v>
      </c>
      <c r="B916" s="13">
        <v>9.0410000000000004</v>
      </c>
      <c r="C916" s="13">
        <v>1</v>
      </c>
    </row>
    <row r="917" spans="1:3">
      <c r="A917">
        <v>915</v>
      </c>
      <c r="B917" s="13">
        <v>9.5489999999999995</v>
      </c>
      <c r="C917" s="13">
        <v>1</v>
      </c>
    </row>
    <row r="918" spans="1:3">
      <c r="A918">
        <v>916</v>
      </c>
      <c r="B918" s="13">
        <v>10.016999999999999</v>
      </c>
      <c r="C918" s="13">
        <v>1</v>
      </c>
    </row>
    <row r="919" spans="1:3">
      <c r="A919">
        <v>917</v>
      </c>
      <c r="B919" s="13">
        <v>10.446999999999999</v>
      </c>
      <c r="C919" s="13">
        <v>1</v>
      </c>
    </row>
    <row r="920" spans="1:3">
      <c r="A920">
        <v>918</v>
      </c>
      <c r="B920" s="13">
        <v>10.823</v>
      </c>
      <c r="C920" s="13">
        <v>1</v>
      </c>
    </row>
    <row r="921" spans="1:3">
      <c r="A921">
        <v>919</v>
      </c>
      <c r="B921" s="13">
        <v>11.159000000000001</v>
      </c>
      <c r="C921" s="13">
        <v>1</v>
      </c>
    </row>
    <row r="922" spans="1:3">
      <c r="A922">
        <v>920</v>
      </c>
      <c r="B922" s="13">
        <v>11.448</v>
      </c>
      <c r="C922" s="13">
        <v>1</v>
      </c>
    </row>
    <row r="923" spans="1:3">
      <c r="A923">
        <v>921</v>
      </c>
      <c r="B923" s="13">
        <v>11.689</v>
      </c>
      <c r="C923" s="13">
        <v>1</v>
      </c>
    </row>
    <row r="924" spans="1:3">
      <c r="A924">
        <v>922</v>
      </c>
      <c r="B924" s="13">
        <v>11.877000000000001</v>
      </c>
      <c r="C924" s="13">
        <v>1</v>
      </c>
    </row>
    <row r="925" spans="1:3">
      <c r="A925">
        <v>923</v>
      </c>
      <c r="B925" s="13">
        <v>12.02</v>
      </c>
      <c r="C925" s="13">
        <v>1</v>
      </c>
    </row>
    <row r="926" spans="1:3">
      <c r="A926">
        <v>924</v>
      </c>
      <c r="B926" s="13">
        <v>12.109</v>
      </c>
      <c r="C926" s="13">
        <v>1</v>
      </c>
    </row>
    <row r="927" spans="1:3">
      <c r="A927">
        <v>925</v>
      </c>
      <c r="B927" s="13">
        <v>12.146000000000001</v>
      </c>
      <c r="C927" s="13">
        <v>1</v>
      </c>
    </row>
    <row r="928" spans="1:3">
      <c r="A928">
        <v>926</v>
      </c>
      <c r="B928" s="13">
        <v>12.134</v>
      </c>
      <c r="C928" s="13">
        <v>1</v>
      </c>
    </row>
    <row r="929" spans="1:3">
      <c r="A929">
        <v>927</v>
      </c>
      <c r="B929" s="13">
        <v>12.07</v>
      </c>
      <c r="C929" s="13">
        <v>1</v>
      </c>
    </row>
    <row r="930" spans="1:3">
      <c r="A930">
        <v>928</v>
      </c>
      <c r="B930" s="13">
        <v>11.956</v>
      </c>
      <c r="C930" s="13">
        <v>1</v>
      </c>
    </row>
    <row r="931" spans="1:3">
      <c r="A931">
        <v>929</v>
      </c>
      <c r="B931" s="13">
        <v>11.79</v>
      </c>
      <c r="C931" s="13">
        <v>1</v>
      </c>
    </row>
    <row r="932" spans="1:3">
      <c r="A932">
        <v>930</v>
      </c>
      <c r="B932" s="13">
        <v>11.576000000000001</v>
      </c>
      <c r="C932" s="13">
        <v>1</v>
      </c>
    </row>
    <row r="933" spans="1:3">
      <c r="A933">
        <v>931</v>
      </c>
      <c r="B933" s="13">
        <v>11.311999999999999</v>
      </c>
      <c r="C933" s="13">
        <v>1</v>
      </c>
    </row>
    <row r="934" spans="1:3">
      <c r="A934">
        <v>932</v>
      </c>
      <c r="B934" s="13">
        <v>0</v>
      </c>
      <c r="C934" s="13">
        <v>0</v>
      </c>
    </row>
    <row r="935" spans="1:3">
      <c r="A935">
        <v>933</v>
      </c>
      <c r="B935" s="13">
        <v>0</v>
      </c>
      <c r="C935" s="13">
        <v>0</v>
      </c>
    </row>
    <row r="936" spans="1:3">
      <c r="A936">
        <v>934</v>
      </c>
      <c r="B936" s="13">
        <v>0</v>
      </c>
      <c r="C936" s="13">
        <v>0</v>
      </c>
    </row>
    <row r="937" spans="1:3">
      <c r="A937">
        <v>935</v>
      </c>
      <c r="B937" s="13">
        <v>0</v>
      </c>
      <c r="C937" s="13">
        <v>0</v>
      </c>
    </row>
    <row r="938" spans="1:3">
      <c r="A938">
        <v>936</v>
      </c>
      <c r="B938" s="13">
        <v>0</v>
      </c>
      <c r="C938" s="13">
        <v>0</v>
      </c>
    </row>
    <row r="939" spans="1:3">
      <c r="A939">
        <v>937</v>
      </c>
      <c r="B939" s="13">
        <v>0</v>
      </c>
      <c r="C939" s="13">
        <v>0</v>
      </c>
    </row>
    <row r="940" spans="1:3">
      <c r="A940">
        <v>938</v>
      </c>
      <c r="B940" s="13">
        <v>0</v>
      </c>
      <c r="C940" s="13">
        <v>0</v>
      </c>
    </row>
    <row r="941" spans="1:3">
      <c r="A941">
        <v>939</v>
      </c>
      <c r="B941" s="13">
        <v>0</v>
      </c>
      <c r="C941" s="13">
        <v>0</v>
      </c>
    </row>
    <row r="942" spans="1:3">
      <c r="A942">
        <v>940</v>
      </c>
      <c r="B942" s="13">
        <v>0</v>
      </c>
      <c r="C942" s="13">
        <v>0</v>
      </c>
    </row>
    <row r="943" spans="1:3">
      <c r="A943">
        <v>941</v>
      </c>
      <c r="B943" s="13">
        <v>0</v>
      </c>
      <c r="C943" s="13">
        <v>0</v>
      </c>
    </row>
    <row r="944" spans="1:3">
      <c r="A944">
        <v>942</v>
      </c>
      <c r="B944" s="13">
        <v>0</v>
      </c>
      <c r="C944" s="13">
        <v>0</v>
      </c>
    </row>
    <row r="945" spans="1:3">
      <c r="A945">
        <v>943</v>
      </c>
      <c r="B945" s="13">
        <v>0</v>
      </c>
      <c r="C945" s="13">
        <v>0</v>
      </c>
    </row>
    <row r="946" spans="1:3">
      <c r="A946">
        <v>944</v>
      </c>
      <c r="B946" s="13">
        <v>0</v>
      </c>
      <c r="C946" s="13">
        <v>0</v>
      </c>
    </row>
    <row r="947" spans="1:3">
      <c r="A947">
        <v>945</v>
      </c>
      <c r="B947" s="13">
        <v>0</v>
      </c>
      <c r="C947" s="13">
        <v>0</v>
      </c>
    </row>
    <row r="948" spans="1:3">
      <c r="A948">
        <v>946</v>
      </c>
      <c r="B948" s="13">
        <v>0</v>
      </c>
      <c r="C948" s="13">
        <v>0</v>
      </c>
    </row>
    <row r="949" spans="1:3">
      <c r="A949">
        <v>947</v>
      </c>
      <c r="B949" s="13">
        <v>0</v>
      </c>
      <c r="C949" s="13">
        <v>0</v>
      </c>
    </row>
    <row r="950" spans="1:3">
      <c r="A950">
        <v>948</v>
      </c>
      <c r="B950" s="13">
        <v>0</v>
      </c>
      <c r="C950" s="13">
        <v>0</v>
      </c>
    </row>
    <row r="951" spans="1:3">
      <c r="A951">
        <v>949</v>
      </c>
      <c r="B951" s="13">
        <v>0</v>
      </c>
      <c r="C951" s="13">
        <v>0</v>
      </c>
    </row>
    <row r="952" spans="1:3">
      <c r="A952">
        <v>950</v>
      </c>
      <c r="B952" s="13">
        <v>0</v>
      </c>
      <c r="C952" s="13">
        <v>0</v>
      </c>
    </row>
    <row r="953" spans="1:3">
      <c r="A953">
        <v>951</v>
      </c>
      <c r="B953" s="13">
        <v>0</v>
      </c>
      <c r="C953" s="13">
        <v>0</v>
      </c>
    </row>
    <row r="954" spans="1:3">
      <c r="A954">
        <v>952</v>
      </c>
      <c r="B954" s="13">
        <v>0</v>
      </c>
      <c r="C954" s="13">
        <v>0</v>
      </c>
    </row>
    <row r="955" spans="1:3">
      <c r="A955">
        <v>953</v>
      </c>
      <c r="B955" s="13">
        <v>0</v>
      </c>
      <c r="C955" s="13">
        <v>0</v>
      </c>
    </row>
    <row r="956" spans="1:3">
      <c r="A956">
        <v>954</v>
      </c>
      <c r="B956" s="13">
        <v>0</v>
      </c>
      <c r="C956" s="13">
        <v>0</v>
      </c>
    </row>
    <row r="957" spans="1:3">
      <c r="A957">
        <v>955</v>
      </c>
      <c r="B957" s="13">
        <v>0</v>
      </c>
      <c r="C957" s="13">
        <v>0</v>
      </c>
    </row>
    <row r="958" spans="1:3">
      <c r="A958">
        <v>956</v>
      </c>
      <c r="B958" s="13">
        <v>0</v>
      </c>
      <c r="C958" s="13">
        <v>0</v>
      </c>
    </row>
    <row r="959" spans="1:3">
      <c r="A959">
        <v>957</v>
      </c>
      <c r="B959" s="13">
        <v>0</v>
      </c>
      <c r="C959" s="13">
        <v>0</v>
      </c>
    </row>
    <row r="960" spans="1:3">
      <c r="A960">
        <v>958</v>
      </c>
      <c r="B960" s="13">
        <v>0</v>
      </c>
      <c r="C960" s="13">
        <v>0</v>
      </c>
    </row>
    <row r="961" spans="1:3">
      <c r="A961">
        <v>959</v>
      </c>
      <c r="B961" s="13">
        <v>0</v>
      </c>
      <c r="C961" s="13">
        <v>0</v>
      </c>
    </row>
    <row r="962" spans="1:3">
      <c r="A962">
        <v>960</v>
      </c>
      <c r="B962" s="13">
        <v>0</v>
      </c>
      <c r="C962" s="13">
        <v>0</v>
      </c>
    </row>
    <row r="963" spans="1:3">
      <c r="A963">
        <v>961</v>
      </c>
      <c r="B963" s="13">
        <v>0</v>
      </c>
      <c r="C963" s="13">
        <v>0</v>
      </c>
    </row>
    <row r="964" spans="1:3">
      <c r="A964">
        <v>962</v>
      </c>
      <c r="B964" s="13">
        <v>0</v>
      </c>
      <c r="C964" s="13">
        <v>0</v>
      </c>
    </row>
    <row r="965" spans="1:3">
      <c r="A965">
        <v>963</v>
      </c>
      <c r="B965" s="13">
        <v>0</v>
      </c>
      <c r="C965" s="13">
        <v>0</v>
      </c>
    </row>
    <row r="966" spans="1:3">
      <c r="A966">
        <v>964</v>
      </c>
      <c r="B966" s="13">
        <v>0</v>
      </c>
      <c r="C966" s="13">
        <v>0</v>
      </c>
    </row>
    <row r="967" spans="1:3">
      <c r="A967">
        <v>965</v>
      </c>
      <c r="B967" s="13">
        <v>0</v>
      </c>
      <c r="C967" s="13">
        <v>0</v>
      </c>
    </row>
    <row r="968" spans="1:3">
      <c r="A968">
        <v>966</v>
      </c>
      <c r="B968" s="13">
        <v>0</v>
      </c>
      <c r="C968" s="13">
        <v>0</v>
      </c>
    </row>
    <row r="969" spans="1:3">
      <c r="A969">
        <v>967</v>
      </c>
      <c r="B969" s="13">
        <v>0</v>
      </c>
      <c r="C969" s="13">
        <v>0</v>
      </c>
    </row>
    <row r="970" spans="1:3">
      <c r="A970">
        <v>968</v>
      </c>
      <c r="B970" s="13">
        <v>8.343</v>
      </c>
      <c r="C970" s="13">
        <v>1</v>
      </c>
    </row>
    <row r="971" spans="1:3">
      <c r="A971">
        <v>969</v>
      </c>
      <c r="B971" s="13">
        <v>8.5429999999999993</v>
      </c>
      <c r="C971" s="13">
        <v>1</v>
      </c>
    </row>
    <row r="972" spans="1:3">
      <c r="A972">
        <v>970</v>
      </c>
      <c r="B972" s="13">
        <v>8.7080000000000002</v>
      </c>
      <c r="C972" s="13">
        <v>1</v>
      </c>
    </row>
    <row r="973" spans="1:3">
      <c r="A973">
        <v>971</v>
      </c>
      <c r="B973" s="13">
        <v>8.8390000000000004</v>
      </c>
      <c r="C973" s="13">
        <v>1</v>
      </c>
    </row>
    <row r="974" spans="1:3">
      <c r="A974">
        <v>972</v>
      </c>
      <c r="B974" s="13">
        <v>8.9280000000000008</v>
      </c>
      <c r="C974" s="13">
        <v>1</v>
      </c>
    </row>
    <row r="975" spans="1:3">
      <c r="A975">
        <v>973</v>
      </c>
      <c r="B975" s="13">
        <v>8.9870000000000001</v>
      </c>
      <c r="C975" s="13">
        <v>1</v>
      </c>
    </row>
    <row r="976" spans="1:3">
      <c r="A976">
        <v>974</v>
      </c>
      <c r="B976" s="13">
        <v>9.0079999999999991</v>
      </c>
      <c r="C976" s="13">
        <v>1</v>
      </c>
    </row>
    <row r="977" spans="1:3">
      <c r="A977">
        <v>975</v>
      </c>
      <c r="B977" s="13">
        <v>8.99</v>
      </c>
      <c r="C977" s="13">
        <v>1</v>
      </c>
    </row>
    <row r="978" spans="1:3">
      <c r="A978">
        <v>976</v>
      </c>
      <c r="B978" s="13">
        <v>8.9329999999999998</v>
      </c>
      <c r="C978" s="13">
        <v>1</v>
      </c>
    </row>
    <row r="979" spans="1:3">
      <c r="A979">
        <v>977</v>
      </c>
      <c r="B979" s="13">
        <v>8.843</v>
      </c>
      <c r="C979" s="13">
        <v>1</v>
      </c>
    </row>
    <row r="980" spans="1:3">
      <c r="A980">
        <v>978</v>
      </c>
      <c r="B980" s="13">
        <v>8.7129999999999992</v>
      </c>
      <c r="C980" s="13">
        <v>1</v>
      </c>
    </row>
    <row r="981" spans="1:3">
      <c r="A981">
        <v>979</v>
      </c>
      <c r="B981" s="13">
        <v>8.5449999999999999</v>
      </c>
      <c r="C981" s="13">
        <v>1</v>
      </c>
    </row>
    <row r="982" spans="1:3">
      <c r="A982">
        <v>980</v>
      </c>
      <c r="B982" s="13">
        <v>8.3460000000000001</v>
      </c>
      <c r="C982" s="13">
        <v>1</v>
      </c>
    </row>
    <row r="983" spans="1:3">
      <c r="A983">
        <v>981</v>
      </c>
      <c r="B983" s="13">
        <v>8.1069999999999993</v>
      </c>
      <c r="C983" s="13">
        <v>1</v>
      </c>
    </row>
    <row r="984" spans="1:3">
      <c r="A984">
        <v>982</v>
      </c>
      <c r="B984" s="13">
        <v>7.835</v>
      </c>
      <c r="C984" s="13">
        <v>1</v>
      </c>
    </row>
    <row r="985" spans="1:3">
      <c r="A985">
        <v>983</v>
      </c>
      <c r="B985" s="13">
        <v>7.5309999999999997</v>
      </c>
      <c r="C985" s="13">
        <v>1</v>
      </c>
    </row>
    <row r="986" spans="1:3">
      <c r="A986">
        <v>984</v>
      </c>
      <c r="B986" s="13">
        <v>7.1909999999999998</v>
      </c>
      <c r="C986" s="13">
        <v>1</v>
      </c>
    </row>
    <row r="987" spans="1:3">
      <c r="A987">
        <v>985</v>
      </c>
      <c r="B987" s="13">
        <v>6.8280000000000003</v>
      </c>
      <c r="C987" s="13">
        <v>1</v>
      </c>
    </row>
    <row r="988" spans="1:3">
      <c r="A988">
        <v>986</v>
      </c>
      <c r="B988" s="13">
        <v>6.43</v>
      </c>
      <c r="C988" s="13">
        <v>1</v>
      </c>
    </row>
    <row r="989" spans="1:3">
      <c r="A989">
        <v>987</v>
      </c>
      <c r="B989" s="13">
        <v>6.008</v>
      </c>
      <c r="C989" s="13">
        <v>1</v>
      </c>
    </row>
    <row r="990" spans="1:3">
      <c r="A990">
        <v>988</v>
      </c>
      <c r="B990" s="13">
        <v>5.5590000000000002</v>
      </c>
      <c r="C990" s="13">
        <v>1</v>
      </c>
    </row>
    <row r="991" spans="1:3">
      <c r="A991">
        <v>989</v>
      </c>
      <c r="B991" s="13">
        <v>5.0890000000000004</v>
      </c>
      <c r="C991" s="13">
        <v>1</v>
      </c>
    </row>
    <row r="992" spans="1:3">
      <c r="A992">
        <v>990</v>
      </c>
      <c r="B992" s="13">
        <v>4.5839999999999996</v>
      </c>
      <c r="C992" s="13">
        <v>1</v>
      </c>
    </row>
    <row r="993" spans="1:3">
      <c r="A993">
        <v>991</v>
      </c>
      <c r="B993" s="13">
        <v>4.085</v>
      </c>
      <c r="C993" s="13">
        <v>1</v>
      </c>
    </row>
    <row r="994" spans="1:3">
      <c r="A994">
        <v>992</v>
      </c>
      <c r="B994" s="13">
        <v>3.5550000000000002</v>
      </c>
      <c r="C994" s="13">
        <v>1</v>
      </c>
    </row>
    <row r="995" spans="1:3">
      <c r="A995">
        <v>993</v>
      </c>
      <c r="B995" s="13">
        <v>3.0169999999999999</v>
      </c>
      <c r="C995" s="13">
        <v>1</v>
      </c>
    </row>
    <row r="996" spans="1:3">
      <c r="A996">
        <v>994</v>
      </c>
      <c r="B996" s="13">
        <v>2.4590000000000001</v>
      </c>
      <c r="C996" s="13">
        <v>1</v>
      </c>
    </row>
    <row r="997" spans="1:3">
      <c r="A997">
        <v>995</v>
      </c>
      <c r="B997" s="13">
        <v>1.897</v>
      </c>
      <c r="C997" s="13">
        <v>1</v>
      </c>
    </row>
    <row r="998" spans="1:3">
      <c r="A998">
        <v>996</v>
      </c>
      <c r="B998" s="13">
        <v>1.3260000000000001</v>
      </c>
      <c r="C998" s="13">
        <v>1</v>
      </c>
    </row>
    <row r="999" spans="1:3">
      <c r="A999">
        <v>997</v>
      </c>
      <c r="B999" s="13">
        <v>0.88800000000000001</v>
      </c>
      <c r="C999" s="13">
        <v>1</v>
      </c>
    </row>
    <row r="1000" spans="1:3">
      <c r="A1000">
        <v>998</v>
      </c>
      <c r="B1000" s="13">
        <v>0.84199999999999997</v>
      </c>
      <c r="C1000" s="13">
        <v>1</v>
      </c>
    </row>
    <row r="1001" spans="1:3">
      <c r="A1001">
        <v>999</v>
      </c>
      <c r="B1001" s="13">
        <v>0.88200000000000001</v>
      </c>
      <c r="C1001" s="13">
        <v>1</v>
      </c>
    </row>
    <row r="1002" spans="1:3">
      <c r="A1002">
        <v>1000</v>
      </c>
      <c r="B1002" s="13">
        <v>1.665</v>
      </c>
      <c r="C1002" s="13">
        <v>1</v>
      </c>
    </row>
    <row r="1003" spans="1:3">
      <c r="A1003">
        <v>1001</v>
      </c>
      <c r="B1003" s="13">
        <v>2.44</v>
      </c>
      <c r="C1003" s="13">
        <v>1</v>
      </c>
    </row>
    <row r="1004" spans="1:3">
      <c r="A1004">
        <v>1002</v>
      </c>
      <c r="B1004" s="13">
        <v>3.2069999999999999</v>
      </c>
      <c r="C1004" s="13">
        <v>1</v>
      </c>
    </row>
    <row r="1005" spans="1:3">
      <c r="A1005">
        <v>1003</v>
      </c>
      <c r="B1005" s="13">
        <v>3.9609999999999999</v>
      </c>
      <c r="C1005" s="13">
        <v>1</v>
      </c>
    </row>
    <row r="1006" spans="1:3">
      <c r="A1006">
        <v>1004</v>
      </c>
      <c r="B1006" s="13">
        <v>4.6970000000000001</v>
      </c>
      <c r="C1006" s="13">
        <v>1</v>
      </c>
    </row>
    <row r="1007" spans="1:3">
      <c r="A1007">
        <v>1005</v>
      </c>
      <c r="B1007" s="13">
        <v>5.4139999999999997</v>
      </c>
      <c r="C1007" s="13">
        <v>1</v>
      </c>
    </row>
    <row r="1008" spans="1:3">
      <c r="A1008">
        <v>1006</v>
      </c>
      <c r="B1008" s="13">
        <v>6.1079999999999997</v>
      </c>
      <c r="C1008" s="13">
        <v>1</v>
      </c>
    </row>
    <row r="1009" spans="1:3">
      <c r="A1009">
        <v>1007</v>
      </c>
      <c r="B1009" s="13">
        <v>6.7779999999999996</v>
      </c>
      <c r="C1009" s="13">
        <v>1</v>
      </c>
    </row>
    <row r="1010" spans="1:3">
      <c r="A1010">
        <v>1008</v>
      </c>
      <c r="B1010" s="13">
        <v>7.4180000000000001</v>
      </c>
      <c r="C1010" s="13">
        <v>1</v>
      </c>
    </row>
    <row r="1011" spans="1:3">
      <c r="A1011">
        <v>1009</v>
      </c>
      <c r="B1011" s="13">
        <v>8.0280000000000005</v>
      </c>
      <c r="C1011" s="13">
        <v>1</v>
      </c>
    </row>
    <row r="1012" spans="1:3">
      <c r="A1012">
        <v>1010</v>
      </c>
      <c r="B1012" s="13">
        <v>8.6029999999999998</v>
      </c>
      <c r="C1012" s="13">
        <v>1</v>
      </c>
    </row>
    <row r="1013" spans="1:3">
      <c r="A1013">
        <v>1011</v>
      </c>
      <c r="B1013" s="13">
        <v>9.141</v>
      </c>
      <c r="C1013" s="13">
        <v>1</v>
      </c>
    </row>
    <row r="1014" spans="1:3">
      <c r="A1014">
        <v>1012</v>
      </c>
      <c r="B1014" s="13">
        <v>9.6419999999999995</v>
      </c>
      <c r="C1014" s="13">
        <v>1</v>
      </c>
    </row>
    <row r="1015" spans="1:3">
      <c r="A1015">
        <v>1013</v>
      </c>
      <c r="B1015" s="13">
        <v>10.102</v>
      </c>
      <c r="C1015" s="13">
        <v>1</v>
      </c>
    </row>
    <row r="1016" spans="1:3">
      <c r="A1016">
        <v>1014</v>
      </c>
      <c r="B1016" s="13">
        <v>10.518000000000001</v>
      </c>
      <c r="C1016" s="13">
        <v>1</v>
      </c>
    </row>
    <row r="1017" spans="1:3">
      <c r="A1017">
        <v>1015</v>
      </c>
      <c r="B1017" s="13">
        <v>10.894</v>
      </c>
      <c r="C1017" s="13">
        <v>1</v>
      </c>
    </row>
    <row r="1018" spans="1:3">
      <c r="A1018">
        <v>1016</v>
      </c>
      <c r="B1018" s="13">
        <v>11.218999999999999</v>
      </c>
      <c r="C1018" s="13">
        <v>1</v>
      </c>
    </row>
    <row r="1019" spans="1:3">
      <c r="A1019">
        <v>1017</v>
      </c>
      <c r="B1019" s="13">
        <v>11.5</v>
      </c>
      <c r="C1019" s="13">
        <v>1</v>
      </c>
    </row>
    <row r="1020" spans="1:3">
      <c r="A1020">
        <v>1018</v>
      </c>
      <c r="B1020" s="13">
        <v>11.728999999999999</v>
      </c>
      <c r="C1020" s="13">
        <v>1</v>
      </c>
    </row>
    <row r="1021" spans="1:3">
      <c r="A1021">
        <v>1019</v>
      </c>
      <c r="B1021" s="13">
        <v>11.909000000000001</v>
      </c>
      <c r="C1021" s="13">
        <v>1</v>
      </c>
    </row>
    <row r="1022" spans="1:3">
      <c r="A1022">
        <v>1020</v>
      </c>
      <c r="B1022" s="13">
        <v>12.045</v>
      </c>
      <c r="C1022" s="13">
        <v>1</v>
      </c>
    </row>
    <row r="1023" spans="1:3">
      <c r="A1023">
        <v>1021</v>
      </c>
      <c r="B1023" s="13">
        <v>12.12</v>
      </c>
      <c r="C1023" s="13">
        <v>1</v>
      </c>
    </row>
    <row r="1024" spans="1:3">
      <c r="A1024">
        <v>1022</v>
      </c>
      <c r="B1024" s="13">
        <v>12.148999999999999</v>
      </c>
      <c r="C1024" s="13">
        <v>1</v>
      </c>
    </row>
    <row r="1025" spans="1:3">
      <c r="A1025">
        <v>1023</v>
      </c>
      <c r="B1025" s="13">
        <v>12.125999999999999</v>
      </c>
      <c r="C1025" s="13">
        <v>1</v>
      </c>
    </row>
    <row r="1026" spans="1:3">
      <c r="A1026">
        <v>1024</v>
      </c>
      <c r="B1026" s="13">
        <v>12.054</v>
      </c>
      <c r="C1026" s="13">
        <v>1</v>
      </c>
    </row>
    <row r="1027" spans="1:3">
      <c r="A1027">
        <v>1025</v>
      </c>
      <c r="B1027" s="13">
        <v>11.928000000000001</v>
      </c>
      <c r="C1027" s="13">
        <v>1</v>
      </c>
    </row>
    <row r="1028" spans="1:3">
      <c r="A1028">
        <v>1026</v>
      </c>
      <c r="B1028" s="13">
        <v>11.747999999999999</v>
      </c>
      <c r="C1028" s="13">
        <v>1</v>
      </c>
    </row>
    <row r="1029" spans="1:3">
      <c r="A1029">
        <v>1027</v>
      </c>
      <c r="B1029" s="13">
        <v>11.529</v>
      </c>
      <c r="C1029" s="13">
        <v>1</v>
      </c>
    </row>
    <row r="1030" spans="1:3">
      <c r="A1030">
        <v>1028</v>
      </c>
      <c r="B1030" s="13">
        <v>11.254</v>
      </c>
      <c r="C1030" s="13">
        <v>1</v>
      </c>
    </row>
    <row r="1031" spans="1:3">
      <c r="A1031">
        <v>1029</v>
      </c>
      <c r="B1031" s="13">
        <v>0</v>
      </c>
      <c r="C1031" s="13">
        <v>0</v>
      </c>
    </row>
    <row r="1032" spans="1:3">
      <c r="A1032">
        <v>1030</v>
      </c>
      <c r="B1032" s="13">
        <v>0</v>
      </c>
      <c r="C1032" s="13">
        <v>0</v>
      </c>
    </row>
    <row r="1033" spans="1:3">
      <c r="A1033">
        <v>1031</v>
      </c>
      <c r="B1033" s="13">
        <v>0</v>
      </c>
      <c r="C1033" s="13">
        <v>0</v>
      </c>
    </row>
    <row r="1034" spans="1:3">
      <c r="A1034">
        <v>1032</v>
      </c>
      <c r="B1034" s="13">
        <v>0</v>
      </c>
      <c r="C1034" s="13">
        <v>0</v>
      </c>
    </row>
    <row r="1035" spans="1:3">
      <c r="A1035">
        <v>1033</v>
      </c>
      <c r="B1035" s="13">
        <v>0</v>
      </c>
      <c r="C1035" s="13">
        <v>0</v>
      </c>
    </row>
    <row r="1036" spans="1:3">
      <c r="A1036">
        <v>1034</v>
      </c>
      <c r="B1036" s="13">
        <v>0</v>
      </c>
      <c r="C1036" s="13">
        <v>0</v>
      </c>
    </row>
    <row r="1037" spans="1:3">
      <c r="A1037">
        <v>1035</v>
      </c>
      <c r="B1037" s="13">
        <v>0</v>
      </c>
      <c r="C1037" s="13">
        <v>0</v>
      </c>
    </row>
    <row r="1038" spans="1:3">
      <c r="A1038">
        <v>1036</v>
      </c>
      <c r="B1038" s="13">
        <v>0</v>
      </c>
      <c r="C1038" s="13">
        <v>0</v>
      </c>
    </row>
    <row r="1039" spans="1:3">
      <c r="A1039">
        <v>1037</v>
      </c>
      <c r="B1039" s="13">
        <v>0</v>
      </c>
      <c r="C1039" s="13">
        <v>0</v>
      </c>
    </row>
    <row r="1040" spans="1:3">
      <c r="A1040">
        <v>1038</v>
      </c>
      <c r="B1040" s="13">
        <v>0</v>
      </c>
      <c r="C1040" s="13">
        <v>0</v>
      </c>
    </row>
    <row r="1041" spans="1:3">
      <c r="A1041">
        <v>1039</v>
      </c>
      <c r="B1041" s="13">
        <v>0</v>
      </c>
      <c r="C1041" s="13">
        <v>0</v>
      </c>
    </row>
    <row r="1042" spans="1:3">
      <c r="A1042">
        <v>1040</v>
      </c>
      <c r="B1042" s="13">
        <v>0</v>
      </c>
      <c r="C1042" s="13">
        <v>0</v>
      </c>
    </row>
    <row r="1043" spans="1:3">
      <c r="A1043">
        <v>1041</v>
      </c>
      <c r="B1043" s="13">
        <v>0</v>
      </c>
      <c r="C1043" s="13">
        <v>0</v>
      </c>
    </row>
    <row r="1044" spans="1:3">
      <c r="A1044">
        <v>1042</v>
      </c>
      <c r="B1044" s="13">
        <v>0</v>
      </c>
      <c r="C1044" s="13">
        <v>0</v>
      </c>
    </row>
    <row r="1045" spans="1:3">
      <c r="A1045">
        <v>1043</v>
      </c>
      <c r="B1045" s="13">
        <v>0</v>
      </c>
      <c r="C1045" s="13">
        <v>0</v>
      </c>
    </row>
    <row r="1046" spans="1:3">
      <c r="A1046">
        <v>1044</v>
      </c>
      <c r="B1046" s="13">
        <v>0</v>
      </c>
      <c r="C1046" s="13">
        <v>0</v>
      </c>
    </row>
    <row r="1047" spans="1:3">
      <c r="A1047">
        <v>1045</v>
      </c>
      <c r="B1047" s="13">
        <v>0</v>
      </c>
      <c r="C1047" s="13">
        <v>0</v>
      </c>
    </row>
    <row r="1048" spans="1:3">
      <c r="A1048">
        <v>1046</v>
      </c>
      <c r="B1048" s="13">
        <v>0</v>
      </c>
      <c r="C1048" s="13">
        <v>0</v>
      </c>
    </row>
    <row r="1049" spans="1:3">
      <c r="A1049">
        <v>1047</v>
      </c>
      <c r="B1049" s="13">
        <v>0</v>
      </c>
      <c r="C1049" s="13">
        <v>0</v>
      </c>
    </row>
    <row r="1050" spans="1:3">
      <c r="A1050">
        <v>1048</v>
      </c>
      <c r="B1050" s="13">
        <v>0</v>
      </c>
      <c r="C1050" s="13">
        <v>0</v>
      </c>
    </row>
    <row r="1051" spans="1:3">
      <c r="A1051">
        <v>1049</v>
      </c>
      <c r="B1051" s="13">
        <v>0</v>
      </c>
      <c r="C1051" s="13">
        <v>0</v>
      </c>
    </row>
    <row r="1052" spans="1:3">
      <c r="A1052">
        <v>1050</v>
      </c>
      <c r="B1052" s="13">
        <v>0</v>
      </c>
      <c r="C1052" s="13">
        <v>0</v>
      </c>
    </row>
    <row r="1053" spans="1:3">
      <c r="A1053">
        <v>1051</v>
      </c>
      <c r="B1053" s="13">
        <v>0</v>
      </c>
      <c r="C1053" s="13">
        <v>0</v>
      </c>
    </row>
    <row r="1054" spans="1:3">
      <c r="A1054">
        <v>1052</v>
      </c>
      <c r="B1054" s="13">
        <v>0</v>
      </c>
      <c r="C1054" s="13">
        <v>0</v>
      </c>
    </row>
    <row r="1055" spans="1:3">
      <c r="A1055">
        <v>1053</v>
      </c>
      <c r="B1055" s="13">
        <v>0</v>
      </c>
      <c r="C1055" s="13">
        <v>0</v>
      </c>
    </row>
    <row r="1056" spans="1:3">
      <c r="A1056">
        <v>1054</v>
      </c>
      <c r="B1056" s="13">
        <v>0</v>
      </c>
      <c r="C1056" s="13">
        <v>0</v>
      </c>
    </row>
    <row r="1057" spans="1:3">
      <c r="A1057">
        <v>1055</v>
      </c>
      <c r="B1057" s="13">
        <v>0</v>
      </c>
      <c r="C1057" s="13">
        <v>0</v>
      </c>
    </row>
    <row r="1058" spans="1:3">
      <c r="A1058">
        <v>1056</v>
      </c>
      <c r="B1058" s="13">
        <v>0</v>
      </c>
      <c r="C1058" s="13">
        <v>0</v>
      </c>
    </row>
    <row r="1059" spans="1:3">
      <c r="A1059">
        <v>1057</v>
      </c>
      <c r="B1059" s="13">
        <v>0</v>
      </c>
      <c r="C1059" s="13">
        <v>0</v>
      </c>
    </row>
    <row r="1060" spans="1:3">
      <c r="A1060">
        <v>1058</v>
      </c>
      <c r="B1060" s="13">
        <v>0</v>
      </c>
      <c r="C1060" s="13">
        <v>0</v>
      </c>
    </row>
    <row r="1061" spans="1:3">
      <c r="A1061">
        <v>1059</v>
      </c>
      <c r="B1061" s="13">
        <v>0</v>
      </c>
      <c r="C1061" s="13">
        <v>0</v>
      </c>
    </row>
    <row r="1062" spans="1:3">
      <c r="A1062">
        <v>1060</v>
      </c>
      <c r="B1062" s="13">
        <v>0</v>
      </c>
      <c r="C1062" s="13">
        <v>0</v>
      </c>
    </row>
    <row r="1063" spans="1:3">
      <c r="A1063">
        <v>1061</v>
      </c>
      <c r="B1063" s="13">
        <v>0</v>
      </c>
      <c r="C1063" s="13">
        <v>0</v>
      </c>
    </row>
    <row r="1064" spans="1:3">
      <c r="A1064">
        <v>1062</v>
      </c>
      <c r="B1064" s="13">
        <v>0</v>
      </c>
      <c r="C1064" s="13">
        <v>0</v>
      </c>
    </row>
    <row r="1065" spans="1:3">
      <c r="A1065">
        <v>1063</v>
      </c>
      <c r="B1065" s="13">
        <v>0</v>
      </c>
      <c r="C1065" s="13">
        <v>0</v>
      </c>
    </row>
    <row r="1066" spans="1:3">
      <c r="A1066">
        <v>1064</v>
      </c>
      <c r="B1066" s="13">
        <v>3.839</v>
      </c>
      <c r="C1066" s="13">
        <v>0.47070000000000001</v>
      </c>
    </row>
    <row r="1067" spans="1:3">
      <c r="A1067">
        <v>1065</v>
      </c>
      <c r="B1067" s="13">
        <v>8.3859999999999992</v>
      </c>
      <c r="C1067" s="13">
        <v>1</v>
      </c>
    </row>
    <row r="1068" spans="1:3">
      <c r="A1068">
        <v>1066</v>
      </c>
      <c r="B1068" s="13">
        <v>8.5779999999999994</v>
      </c>
      <c r="C1068" s="13">
        <v>1</v>
      </c>
    </row>
    <row r="1069" spans="1:3">
      <c r="A1069">
        <v>1067</v>
      </c>
      <c r="B1069" s="13">
        <v>8.7360000000000007</v>
      </c>
      <c r="C1069" s="13">
        <v>1</v>
      </c>
    </row>
    <row r="1070" spans="1:3">
      <c r="A1070">
        <v>1068</v>
      </c>
      <c r="B1070" s="13">
        <v>8.8610000000000007</v>
      </c>
      <c r="C1070" s="13">
        <v>1</v>
      </c>
    </row>
    <row r="1071" spans="1:3">
      <c r="A1071">
        <v>1069</v>
      </c>
      <c r="B1071" s="13">
        <v>8.9459999999999997</v>
      </c>
      <c r="C1071" s="13">
        <v>1</v>
      </c>
    </row>
    <row r="1072" spans="1:3">
      <c r="A1072">
        <v>1070</v>
      </c>
      <c r="B1072" s="13">
        <v>8.9949999999999992</v>
      </c>
      <c r="C1072" s="13">
        <v>1</v>
      </c>
    </row>
    <row r="1073" spans="1:3">
      <c r="A1073">
        <v>1071</v>
      </c>
      <c r="B1073" s="13">
        <v>9.0079999999999991</v>
      </c>
      <c r="C1073" s="13">
        <v>1</v>
      </c>
    </row>
    <row r="1074" spans="1:3">
      <c r="A1074">
        <v>1072</v>
      </c>
      <c r="B1074" s="13">
        <v>8.9830000000000005</v>
      </c>
      <c r="C1074" s="13">
        <v>1</v>
      </c>
    </row>
    <row r="1075" spans="1:3">
      <c r="A1075">
        <v>1073</v>
      </c>
      <c r="B1075" s="13">
        <v>8.9139999999999997</v>
      </c>
      <c r="C1075" s="13">
        <v>1</v>
      </c>
    </row>
    <row r="1076" spans="1:3">
      <c r="A1076">
        <v>1074</v>
      </c>
      <c r="B1076" s="13">
        <v>8.8209999999999997</v>
      </c>
      <c r="C1076" s="13">
        <v>1</v>
      </c>
    </row>
    <row r="1077" spans="1:3">
      <c r="A1077">
        <v>1075</v>
      </c>
      <c r="B1077" s="13">
        <v>8.6859999999999999</v>
      </c>
      <c r="C1077" s="13">
        <v>1</v>
      </c>
    </row>
    <row r="1078" spans="1:3">
      <c r="A1078">
        <v>1076</v>
      </c>
      <c r="B1078" s="13">
        <v>8.5109999999999992</v>
      </c>
      <c r="C1078" s="13">
        <v>1</v>
      </c>
    </row>
    <row r="1079" spans="1:3">
      <c r="A1079">
        <v>1077</v>
      </c>
      <c r="B1079" s="13">
        <v>8.3019999999999996</v>
      </c>
      <c r="C1079" s="13">
        <v>1</v>
      </c>
    </row>
    <row r="1080" spans="1:3">
      <c r="A1080">
        <v>1078</v>
      </c>
      <c r="B1080" s="13">
        <v>8.0579999999999998</v>
      </c>
      <c r="C1080" s="13">
        <v>1</v>
      </c>
    </row>
    <row r="1081" spans="1:3">
      <c r="A1081">
        <v>1079</v>
      </c>
      <c r="B1081" s="13">
        <v>7.7789999999999999</v>
      </c>
      <c r="C1081" s="13">
        <v>1</v>
      </c>
    </row>
    <row r="1082" spans="1:3">
      <c r="A1082">
        <v>1080</v>
      </c>
      <c r="B1082" s="13">
        <v>7.4669999999999996</v>
      </c>
      <c r="C1082" s="13">
        <v>1</v>
      </c>
    </row>
    <row r="1083" spans="1:3">
      <c r="A1083">
        <v>1081</v>
      </c>
      <c r="B1083" s="13">
        <v>7.1269999999999998</v>
      </c>
      <c r="C1083" s="13">
        <v>1</v>
      </c>
    </row>
    <row r="1084" spans="1:3">
      <c r="A1084">
        <v>1082</v>
      </c>
      <c r="B1084" s="13">
        <v>6.7460000000000004</v>
      </c>
      <c r="C1084" s="13">
        <v>1</v>
      </c>
    </row>
    <row r="1085" spans="1:3">
      <c r="A1085">
        <v>1083</v>
      </c>
      <c r="B1085" s="13">
        <v>6.35</v>
      </c>
      <c r="C1085" s="13">
        <v>1</v>
      </c>
    </row>
    <row r="1086" spans="1:3">
      <c r="A1086">
        <v>1084</v>
      </c>
      <c r="B1086" s="13">
        <v>5.9279999999999999</v>
      </c>
      <c r="C1086" s="13">
        <v>1</v>
      </c>
    </row>
    <row r="1087" spans="1:3">
      <c r="A1087">
        <v>1085</v>
      </c>
      <c r="B1087" s="13">
        <v>5.4690000000000003</v>
      </c>
      <c r="C1087" s="13">
        <v>1</v>
      </c>
    </row>
    <row r="1088" spans="1:3">
      <c r="A1088">
        <v>1086</v>
      </c>
      <c r="B1088" s="13">
        <v>4.9930000000000003</v>
      </c>
      <c r="C1088" s="13">
        <v>1</v>
      </c>
    </row>
    <row r="1089" spans="1:3">
      <c r="A1089">
        <v>1087</v>
      </c>
      <c r="B1089" s="13">
        <v>4.5019999999999998</v>
      </c>
      <c r="C1089" s="13">
        <v>1</v>
      </c>
    </row>
    <row r="1090" spans="1:3">
      <c r="A1090">
        <v>1088</v>
      </c>
      <c r="B1090" s="13">
        <v>3.9870000000000001</v>
      </c>
      <c r="C1090" s="13">
        <v>1</v>
      </c>
    </row>
    <row r="1091" spans="1:3">
      <c r="A1091">
        <v>1089</v>
      </c>
      <c r="B1091" s="13">
        <v>3.4550000000000001</v>
      </c>
      <c r="C1091" s="13">
        <v>1</v>
      </c>
    </row>
    <row r="1092" spans="1:3">
      <c r="A1092">
        <v>1090</v>
      </c>
      <c r="B1092" s="13">
        <v>2.9089999999999998</v>
      </c>
      <c r="C1092" s="13">
        <v>1</v>
      </c>
    </row>
    <row r="1093" spans="1:3">
      <c r="A1093">
        <v>1091</v>
      </c>
      <c r="B1093" s="13">
        <v>2.3540000000000001</v>
      </c>
      <c r="C1093" s="13">
        <v>1</v>
      </c>
    </row>
    <row r="1094" spans="1:3">
      <c r="A1094">
        <v>1092</v>
      </c>
      <c r="B1094" s="13">
        <v>1.7869999999999999</v>
      </c>
      <c r="C1094" s="13">
        <v>1</v>
      </c>
    </row>
    <row r="1095" spans="1:3">
      <c r="A1095">
        <v>1093</v>
      </c>
      <c r="B1095" s="13">
        <v>1.2170000000000001</v>
      </c>
      <c r="C1095" s="13">
        <v>1</v>
      </c>
    </row>
    <row r="1096" spans="1:3">
      <c r="A1096">
        <v>1094</v>
      </c>
      <c r="B1096" s="13">
        <v>0.88100000000000001</v>
      </c>
      <c r="C1096" s="13">
        <v>1</v>
      </c>
    </row>
    <row r="1097" spans="1:3">
      <c r="A1097">
        <v>1095</v>
      </c>
      <c r="B1097" s="13">
        <v>0.83299999999999996</v>
      </c>
      <c r="C1097" s="13">
        <v>1</v>
      </c>
    </row>
    <row r="1098" spans="1:3">
      <c r="A1098">
        <v>1096</v>
      </c>
      <c r="B1098" s="13">
        <v>1.0309999999999999</v>
      </c>
      <c r="C1098" s="13">
        <v>1</v>
      </c>
    </row>
    <row r="1099" spans="1:3">
      <c r="A1099">
        <v>1097</v>
      </c>
      <c r="B1099" s="13">
        <v>1.8180000000000001</v>
      </c>
      <c r="C1099" s="13">
        <v>1</v>
      </c>
    </row>
    <row r="1100" spans="1:3">
      <c r="A1100">
        <v>1098</v>
      </c>
      <c r="B1100" s="13">
        <v>2.59</v>
      </c>
      <c r="C1100" s="13">
        <v>1</v>
      </c>
    </row>
    <row r="1101" spans="1:3">
      <c r="A1101">
        <v>1099</v>
      </c>
      <c r="B1101" s="13">
        <v>3.3519999999999999</v>
      </c>
      <c r="C1101" s="13">
        <v>1</v>
      </c>
    </row>
    <row r="1102" spans="1:3">
      <c r="A1102">
        <v>1100</v>
      </c>
      <c r="B1102" s="13">
        <v>4.1050000000000004</v>
      </c>
      <c r="C1102" s="13">
        <v>1</v>
      </c>
    </row>
    <row r="1103" spans="1:3">
      <c r="A1103">
        <v>1101</v>
      </c>
      <c r="B1103" s="13">
        <v>4.8339999999999996</v>
      </c>
      <c r="C1103" s="13">
        <v>1</v>
      </c>
    </row>
    <row r="1104" spans="1:3">
      <c r="A1104">
        <v>1102</v>
      </c>
      <c r="B1104" s="13">
        <v>5.5510000000000002</v>
      </c>
      <c r="C1104" s="13">
        <v>1</v>
      </c>
    </row>
    <row r="1105" spans="1:3">
      <c r="A1105">
        <v>1103</v>
      </c>
      <c r="B1105" s="13">
        <v>6.2370000000000001</v>
      </c>
      <c r="C1105" s="13">
        <v>1</v>
      </c>
    </row>
    <row r="1106" spans="1:3">
      <c r="A1106">
        <v>1104</v>
      </c>
      <c r="B1106" s="13">
        <v>6.9029999999999996</v>
      </c>
      <c r="C1106" s="13">
        <v>1</v>
      </c>
    </row>
    <row r="1107" spans="1:3">
      <c r="A1107">
        <v>1105</v>
      </c>
      <c r="B1107" s="13">
        <v>7.5389999999999997</v>
      </c>
      <c r="C1107" s="13">
        <v>1</v>
      </c>
    </row>
    <row r="1108" spans="1:3">
      <c r="A1108">
        <v>1106</v>
      </c>
      <c r="B1108" s="13">
        <v>8.1430000000000007</v>
      </c>
      <c r="C1108" s="13">
        <v>1</v>
      </c>
    </row>
    <row r="1109" spans="1:3">
      <c r="A1109">
        <v>1107</v>
      </c>
      <c r="B1109" s="13">
        <v>8.7080000000000002</v>
      </c>
      <c r="C1109" s="13">
        <v>1</v>
      </c>
    </row>
    <row r="1110" spans="1:3">
      <c r="A1110">
        <v>1108</v>
      </c>
      <c r="B1110" s="13">
        <v>9.234</v>
      </c>
      <c r="C1110" s="13">
        <v>1</v>
      </c>
    </row>
    <row r="1111" spans="1:3">
      <c r="A1111">
        <v>1109</v>
      </c>
      <c r="B1111" s="13">
        <v>9.7330000000000005</v>
      </c>
      <c r="C1111" s="13">
        <v>1</v>
      </c>
    </row>
    <row r="1112" spans="1:3">
      <c r="A1112">
        <v>1110</v>
      </c>
      <c r="B1112" s="13">
        <v>10.186999999999999</v>
      </c>
      <c r="C1112" s="13">
        <v>1</v>
      </c>
    </row>
    <row r="1113" spans="1:3">
      <c r="A1113">
        <v>1111</v>
      </c>
      <c r="B1113" s="13">
        <v>10.593</v>
      </c>
      <c r="C1113" s="13">
        <v>1</v>
      </c>
    </row>
    <row r="1114" spans="1:3">
      <c r="A1114">
        <v>1112</v>
      </c>
      <c r="B1114" s="13">
        <v>10.955</v>
      </c>
      <c r="C1114" s="13">
        <v>1</v>
      </c>
    </row>
    <row r="1115" spans="1:3">
      <c r="A1115">
        <v>1113</v>
      </c>
      <c r="B1115" s="13">
        <v>11.273</v>
      </c>
      <c r="C1115" s="13">
        <v>1</v>
      </c>
    </row>
    <row r="1116" spans="1:3">
      <c r="A1116">
        <v>1114</v>
      </c>
      <c r="B1116" s="13">
        <v>11.547000000000001</v>
      </c>
      <c r="C1116" s="13">
        <v>1</v>
      </c>
    </row>
    <row r="1117" spans="1:3">
      <c r="A1117">
        <v>1115</v>
      </c>
      <c r="B1117" s="13">
        <v>11.769</v>
      </c>
      <c r="C1117" s="13">
        <v>1</v>
      </c>
    </row>
    <row r="1118" spans="1:3">
      <c r="A1118">
        <v>1116</v>
      </c>
      <c r="B1118" s="13">
        <v>11.941000000000001</v>
      </c>
      <c r="C1118" s="13">
        <v>1</v>
      </c>
    </row>
    <row r="1119" spans="1:3">
      <c r="A1119">
        <v>1117</v>
      </c>
      <c r="B1119" s="13">
        <v>12.061</v>
      </c>
      <c r="C1119" s="13">
        <v>1</v>
      </c>
    </row>
    <row r="1120" spans="1:3">
      <c r="A1120">
        <v>1118</v>
      </c>
      <c r="B1120" s="13">
        <v>12.132999999999999</v>
      </c>
      <c r="C1120" s="13">
        <v>1</v>
      </c>
    </row>
    <row r="1121" spans="1:3">
      <c r="A1121">
        <v>1119</v>
      </c>
      <c r="B1121" s="13">
        <v>12.15</v>
      </c>
      <c r="C1121" s="13">
        <v>1</v>
      </c>
    </row>
    <row r="1122" spans="1:3">
      <c r="A1122">
        <v>1120</v>
      </c>
      <c r="B1122" s="13">
        <v>12.114000000000001</v>
      </c>
      <c r="C1122" s="13">
        <v>1</v>
      </c>
    </row>
    <row r="1123" spans="1:3">
      <c r="A1123">
        <v>1121</v>
      </c>
      <c r="B1123" s="13">
        <v>12.032999999999999</v>
      </c>
      <c r="C1123" s="13">
        <v>1</v>
      </c>
    </row>
    <row r="1124" spans="1:3">
      <c r="A1124">
        <v>1122</v>
      </c>
      <c r="B1124" s="13">
        <v>11.898</v>
      </c>
      <c r="C1124" s="13">
        <v>1</v>
      </c>
    </row>
    <row r="1125" spans="1:3">
      <c r="A1125">
        <v>1123</v>
      </c>
      <c r="B1125" s="13">
        <v>11.712</v>
      </c>
      <c r="C1125" s="13">
        <v>1</v>
      </c>
    </row>
    <row r="1126" spans="1:3">
      <c r="A1126">
        <v>1124</v>
      </c>
      <c r="B1126" s="13">
        <v>11.48</v>
      </c>
      <c r="C1126" s="13">
        <v>1</v>
      </c>
    </row>
    <row r="1127" spans="1:3">
      <c r="A1127">
        <v>1125</v>
      </c>
      <c r="B1127" s="13">
        <v>11.206</v>
      </c>
      <c r="C1127" s="13">
        <v>1</v>
      </c>
    </row>
    <row r="1128" spans="1:3">
      <c r="A1128">
        <v>1126</v>
      </c>
      <c r="B1128" s="13">
        <v>0</v>
      </c>
      <c r="C1128" s="13">
        <v>0</v>
      </c>
    </row>
    <row r="1129" spans="1:3">
      <c r="A1129">
        <v>1127</v>
      </c>
      <c r="B1129" s="13">
        <v>0</v>
      </c>
      <c r="C1129" s="13">
        <v>0</v>
      </c>
    </row>
    <row r="1130" spans="1:3">
      <c r="A1130">
        <v>1128</v>
      </c>
      <c r="B1130" s="13">
        <v>0</v>
      </c>
      <c r="C1130" s="13">
        <v>0</v>
      </c>
    </row>
    <row r="1131" spans="1:3">
      <c r="A1131">
        <v>1129</v>
      </c>
      <c r="B1131" s="13">
        <v>0</v>
      </c>
      <c r="C1131" s="13">
        <v>0</v>
      </c>
    </row>
    <row r="1132" spans="1:3">
      <c r="A1132">
        <v>1130</v>
      </c>
      <c r="B1132" s="13">
        <v>0</v>
      </c>
      <c r="C1132" s="13">
        <v>0</v>
      </c>
    </row>
    <row r="1133" spans="1:3">
      <c r="A1133">
        <v>1131</v>
      </c>
      <c r="B1133" s="13">
        <v>0</v>
      </c>
      <c r="C1133" s="13">
        <v>0</v>
      </c>
    </row>
    <row r="1134" spans="1:3">
      <c r="A1134">
        <v>1132</v>
      </c>
      <c r="B1134" s="13">
        <v>0</v>
      </c>
      <c r="C1134" s="13">
        <v>0</v>
      </c>
    </row>
    <row r="1135" spans="1:3">
      <c r="A1135">
        <v>1133</v>
      </c>
      <c r="B1135" s="13">
        <v>0</v>
      </c>
      <c r="C1135" s="13">
        <v>0</v>
      </c>
    </row>
    <row r="1136" spans="1:3">
      <c r="A1136">
        <v>1134</v>
      </c>
      <c r="B1136" s="13">
        <v>0</v>
      </c>
      <c r="C1136" s="13">
        <v>0</v>
      </c>
    </row>
    <row r="1137" spans="1:3">
      <c r="A1137">
        <v>1135</v>
      </c>
      <c r="B1137" s="13">
        <v>0</v>
      </c>
      <c r="C1137" s="13">
        <v>0</v>
      </c>
    </row>
    <row r="1138" spans="1:3">
      <c r="A1138">
        <v>1136</v>
      </c>
      <c r="B1138" s="13">
        <v>0</v>
      </c>
      <c r="C1138" s="13">
        <v>0</v>
      </c>
    </row>
    <row r="1139" spans="1:3">
      <c r="A1139">
        <v>1137</v>
      </c>
      <c r="B1139" s="13">
        <v>0</v>
      </c>
      <c r="C1139" s="13">
        <v>0</v>
      </c>
    </row>
    <row r="1140" spans="1:3">
      <c r="A1140">
        <v>1138</v>
      </c>
      <c r="B1140" s="13">
        <v>0</v>
      </c>
      <c r="C1140" s="13">
        <v>0</v>
      </c>
    </row>
    <row r="1141" spans="1:3">
      <c r="A1141">
        <v>1139</v>
      </c>
      <c r="B1141" s="13">
        <v>0</v>
      </c>
      <c r="C1141" s="13">
        <v>0</v>
      </c>
    </row>
    <row r="1142" spans="1:3">
      <c r="A1142">
        <v>1140</v>
      </c>
      <c r="B1142" s="13">
        <v>0</v>
      </c>
      <c r="C1142" s="13">
        <v>0</v>
      </c>
    </row>
    <row r="1143" spans="1:3">
      <c r="A1143">
        <v>1141</v>
      </c>
      <c r="B1143" s="13">
        <v>0</v>
      </c>
      <c r="C1143" s="13">
        <v>0</v>
      </c>
    </row>
    <row r="1144" spans="1:3">
      <c r="A1144">
        <v>1142</v>
      </c>
      <c r="B1144" s="13">
        <v>0</v>
      </c>
      <c r="C1144" s="13">
        <v>0</v>
      </c>
    </row>
    <row r="1145" spans="1:3">
      <c r="A1145">
        <v>1143</v>
      </c>
      <c r="B1145" s="13">
        <v>0</v>
      </c>
      <c r="C1145" s="13">
        <v>0</v>
      </c>
    </row>
    <row r="1146" spans="1:3">
      <c r="A1146">
        <v>1144</v>
      </c>
      <c r="B1146" s="13">
        <v>0</v>
      </c>
      <c r="C1146" s="13">
        <v>0</v>
      </c>
    </row>
    <row r="1147" spans="1:3">
      <c r="A1147">
        <v>1145</v>
      </c>
      <c r="B1147" s="13">
        <v>0</v>
      </c>
      <c r="C1147" s="13">
        <v>0</v>
      </c>
    </row>
    <row r="1148" spans="1:3">
      <c r="A1148">
        <v>1146</v>
      </c>
      <c r="B1148" s="13">
        <v>0</v>
      </c>
      <c r="C1148" s="13">
        <v>0</v>
      </c>
    </row>
    <row r="1149" spans="1:3">
      <c r="A1149">
        <v>1147</v>
      </c>
      <c r="B1149" s="13">
        <v>0</v>
      </c>
      <c r="C1149" s="13">
        <v>0</v>
      </c>
    </row>
    <row r="1150" spans="1:3">
      <c r="A1150">
        <v>1148</v>
      </c>
      <c r="B1150" s="13">
        <v>0</v>
      </c>
      <c r="C1150" s="13">
        <v>0</v>
      </c>
    </row>
    <row r="1151" spans="1:3">
      <c r="A1151">
        <v>1149</v>
      </c>
      <c r="B1151" s="13">
        <v>0</v>
      </c>
      <c r="C1151" s="13">
        <v>0</v>
      </c>
    </row>
    <row r="1152" spans="1:3">
      <c r="A1152">
        <v>1150</v>
      </c>
      <c r="B1152" s="13">
        <v>0</v>
      </c>
      <c r="C1152" s="13">
        <v>0</v>
      </c>
    </row>
    <row r="1153" spans="1:3">
      <c r="A1153">
        <v>1151</v>
      </c>
      <c r="B1153" s="13">
        <v>0</v>
      </c>
      <c r="C1153" s="13">
        <v>0</v>
      </c>
    </row>
    <row r="1154" spans="1:3">
      <c r="A1154">
        <v>1152</v>
      </c>
      <c r="B1154" s="13">
        <v>0</v>
      </c>
      <c r="C1154" s="13">
        <v>0</v>
      </c>
    </row>
    <row r="1155" spans="1:3">
      <c r="A1155">
        <v>1153</v>
      </c>
      <c r="B1155" s="13">
        <v>0</v>
      </c>
      <c r="C1155" s="13">
        <v>0</v>
      </c>
    </row>
    <row r="1156" spans="1:3">
      <c r="A1156">
        <v>1154</v>
      </c>
      <c r="B1156" s="13">
        <v>0</v>
      </c>
      <c r="C1156" s="13">
        <v>0</v>
      </c>
    </row>
    <row r="1157" spans="1:3">
      <c r="A1157">
        <v>1155</v>
      </c>
      <c r="B1157" s="13">
        <v>0</v>
      </c>
      <c r="C1157" s="13">
        <v>0</v>
      </c>
    </row>
    <row r="1158" spans="1:3">
      <c r="A1158">
        <v>1156</v>
      </c>
      <c r="B1158" s="13">
        <v>0</v>
      </c>
      <c r="C1158" s="13">
        <v>0</v>
      </c>
    </row>
    <row r="1159" spans="1:3">
      <c r="A1159">
        <v>1157</v>
      </c>
      <c r="B1159" s="13">
        <v>0</v>
      </c>
      <c r="C1159" s="13">
        <v>0</v>
      </c>
    </row>
    <row r="1160" spans="1:3">
      <c r="A1160">
        <v>1158</v>
      </c>
      <c r="B1160" s="13">
        <v>0</v>
      </c>
      <c r="C1160" s="13">
        <v>0</v>
      </c>
    </row>
    <row r="1161" spans="1:3">
      <c r="A1161">
        <v>1159</v>
      </c>
      <c r="B1161" s="13">
        <v>0</v>
      </c>
      <c r="C1161" s="13">
        <v>0</v>
      </c>
    </row>
    <row r="1162" spans="1:3">
      <c r="A1162">
        <v>1160</v>
      </c>
      <c r="B1162" s="13">
        <v>0</v>
      </c>
      <c r="C1162" s="13">
        <v>0</v>
      </c>
    </row>
    <row r="1163" spans="1:3">
      <c r="A1163">
        <v>1161</v>
      </c>
      <c r="B1163" s="13">
        <v>8.202</v>
      </c>
      <c r="C1163" s="13">
        <v>1</v>
      </c>
    </row>
    <row r="1164" spans="1:3">
      <c r="A1164">
        <v>1162</v>
      </c>
      <c r="B1164" s="13">
        <v>8.4250000000000007</v>
      </c>
      <c r="C1164" s="13">
        <v>1</v>
      </c>
    </row>
    <row r="1165" spans="1:3">
      <c r="A1165">
        <v>1163</v>
      </c>
      <c r="B1165" s="13">
        <v>8.6129999999999995</v>
      </c>
      <c r="C1165" s="13">
        <v>1</v>
      </c>
    </row>
    <row r="1166" spans="1:3">
      <c r="A1166">
        <v>1164</v>
      </c>
      <c r="B1166" s="13">
        <v>8.7639999999999993</v>
      </c>
      <c r="C1166" s="13">
        <v>1</v>
      </c>
    </row>
    <row r="1167" spans="1:3">
      <c r="A1167">
        <v>1165</v>
      </c>
      <c r="B1167" s="13">
        <v>8.8800000000000008</v>
      </c>
      <c r="C1167" s="13">
        <v>1</v>
      </c>
    </row>
    <row r="1168" spans="1:3">
      <c r="A1168">
        <v>1166</v>
      </c>
      <c r="B1168" s="13">
        <v>8.9570000000000007</v>
      </c>
      <c r="C1168" s="13">
        <v>1</v>
      </c>
    </row>
    <row r="1169" spans="1:3">
      <c r="A1169">
        <v>1167</v>
      </c>
      <c r="B1169" s="13">
        <v>9.0039999999999996</v>
      </c>
      <c r="C1169" s="13">
        <v>1</v>
      </c>
    </row>
    <row r="1170" spans="1:3">
      <c r="A1170">
        <v>1168</v>
      </c>
      <c r="B1170" s="13">
        <v>9.0060000000000002</v>
      </c>
      <c r="C1170" s="13">
        <v>1</v>
      </c>
    </row>
    <row r="1171" spans="1:3">
      <c r="A1171">
        <v>1169</v>
      </c>
      <c r="B1171" s="13">
        <v>8.9730000000000008</v>
      </c>
      <c r="C1171" s="13">
        <v>1</v>
      </c>
    </row>
    <row r="1172" spans="1:3">
      <c r="A1172">
        <v>1170</v>
      </c>
      <c r="B1172" s="13">
        <v>8.8989999999999991</v>
      </c>
      <c r="C1172" s="13">
        <v>1</v>
      </c>
    </row>
    <row r="1173" spans="1:3">
      <c r="A1173">
        <v>1171</v>
      </c>
      <c r="B1173" s="13">
        <v>8.7970000000000006</v>
      </c>
      <c r="C1173" s="13">
        <v>1</v>
      </c>
    </row>
    <row r="1174" spans="1:3">
      <c r="A1174">
        <v>1172</v>
      </c>
      <c r="B1174" s="13">
        <v>8.6530000000000005</v>
      </c>
      <c r="C1174" s="13">
        <v>1</v>
      </c>
    </row>
    <row r="1175" spans="1:3">
      <c r="A1175">
        <v>1173</v>
      </c>
      <c r="B1175" s="13">
        <v>8.4760000000000009</v>
      </c>
      <c r="C1175" s="13">
        <v>1</v>
      </c>
    </row>
    <row r="1176" spans="1:3">
      <c r="A1176">
        <v>1174</v>
      </c>
      <c r="B1176" s="13">
        <v>8.2579999999999991</v>
      </c>
      <c r="C1176" s="13">
        <v>1</v>
      </c>
    </row>
    <row r="1177" spans="1:3">
      <c r="A1177">
        <v>1175</v>
      </c>
      <c r="B1177" s="13">
        <v>8.0060000000000002</v>
      </c>
      <c r="C1177" s="13">
        <v>1</v>
      </c>
    </row>
    <row r="1178" spans="1:3">
      <c r="A1178">
        <v>1176</v>
      </c>
      <c r="B1178" s="13">
        <v>7.7220000000000004</v>
      </c>
      <c r="C1178" s="13">
        <v>1</v>
      </c>
    </row>
    <row r="1179" spans="1:3">
      <c r="A1179">
        <v>1177</v>
      </c>
      <c r="B1179" s="13">
        <v>7.4050000000000002</v>
      </c>
      <c r="C1179" s="13">
        <v>1</v>
      </c>
    </row>
    <row r="1180" spans="1:3">
      <c r="A1180">
        <v>1178</v>
      </c>
      <c r="B1180" s="13">
        <v>7.0609999999999999</v>
      </c>
      <c r="C1180" s="13">
        <v>1</v>
      </c>
    </row>
    <row r="1181" spans="1:3">
      <c r="A1181">
        <v>1179</v>
      </c>
      <c r="B1181" s="13">
        <v>6.6749999999999998</v>
      </c>
      <c r="C1181" s="13">
        <v>1</v>
      </c>
    </row>
    <row r="1182" spans="1:3">
      <c r="A1182">
        <v>1180</v>
      </c>
      <c r="B1182" s="13">
        <v>6.2679999999999998</v>
      </c>
      <c r="C1182" s="13">
        <v>1</v>
      </c>
    </row>
    <row r="1183" spans="1:3">
      <c r="A1183">
        <v>1181</v>
      </c>
      <c r="B1183" s="13">
        <v>5.8390000000000004</v>
      </c>
      <c r="C1183" s="13">
        <v>1</v>
      </c>
    </row>
    <row r="1184" spans="1:3">
      <c r="A1184">
        <v>1182</v>
      </c>
      <c r="B1184" s="13">
        <v>5.3819999999999997</v>
      </c>
      <c r="C1184" s="13">
        <v>1</v>
      </c>
    </row>
    <row r="1185" spans="1:3">
      <c r="A1185">
        <v>1183</v>
      </c>
      <c r="B1185" s="13">
        <v>4.9029999999999996</v>
      </c>
      <c r="C1185" s="13">
        <v>1</v>
      </c>
    </row>
    <row r="1186" spans="1:3">
      <c r="A1186">
        <v>1184</v>
      </c>
      <c r="B1186" s="13">
        <v>4.399</v>
      </c>
      <c r="C1186" s="13">
        <v>1</v>
      </c>
    </row>
    <row r="1187" spans="1:3">
      <c r="A1187">
        <v>1185</v>
      </c>
      <c r="B1187" s="13">
        <v>3.8860000000000001</v>
      </c>
      <c r="C1187" s="13">
        <v>1</v>
      </c>
    </row>
    <row r="1188" spans="1:3">
      <c r="A1188">
        <v>1186</v>
      </c>
      <c r="B1188" s="13">
        <v>3.3479999999999999</v>
      </c>
      <c r="C1188" s="13">
        <v>1</v>
      </c>
    </row>
    <row r="1189" spans="1:3">
      <c r="A1189">
        <v>1187</v>
      </c>
      <c r="B1189" s="13">
        <v>2.8029999999999999</v>
      </c>
      <c r="C1189" s="13">
        <v>1</v>
      </c>
    </row>
    <row r="1190" spans="1:3">
      <c r="A1190">
        <v>1188</v>
      </c>
      <c r="B1190" s="13">
        <v>2.2440000000000002</v>
      </c>
      <c r="C1190" s="13">
        <v>1</v>
      </c>
    </row>
    <row r="1191" spans="1:3">
      <c r="A1191">
        <v>1189</v>
      </c>
      <c r="B1191" s="13">
        <v>1.679</v>
      </c>
      <c r="C1191" s="13">
        <v>1</v>
      </c>
    </row>
    <row r="1192" spans="1:3">
      <c r="A1192">
        <v>1190</v>
      </c>
      <c r="B1192" s="13">
        <v>1.103</v>
      </c>
      <c r="C1192" s="13">
        <v>1</v>
      </c>
    </row>
    <row r="1193" spans="1:3">
      <c r="A1193">
        <v>1191</v>
      </c>
      <c r="B1193" s="13">
        <v>0.87</v>
      </c>
      <c r="C1193" s="13">
        <v>1</v>
      </c>
    </row>
    <row r="1194" spans="1:3">
      <c r="A1194">
        <v>1192</v>
      </c>
      <c r="B1194" s="13">
        <v>0.82399999999999995</v>
      </c>
      <c r="C1194" s="13">
        <v>1</v>
      </c>
    </row>
    <row r="1195" spans="1:3">
      <c r="A1195">
        <v>1193</v>
      </c>
      <c r="B1195" s="13">
        <v>1.1819999999999999</v>
      </c>
      <c r="C1195" s="13">
        <v>1</v>
      </c>
    </row>
    <row r="1196" spans="1:3">
      <c r="A1196">
        <v>1194</v>
      </c>
      <c r="B1196" s="13">
        <v>1.962</v>
      </c>
      <c r="C1196" s="13">
        <v>1</v>
      </c>
    </row>
    <row r="1197" spans="1:3">
      <c r="A1197">
        <v>1195</v>
      </c>
      <c r="B1197" s="13">
        <v>2.738</v>
      </c>
      <c r="C1197" s="13">
        <v>1</v>
      </c>
    </row>
    <row r="1198" spans="1:3">
      <c r="A1198">
        <v>1196</v>
      </c>
      <c r="B1198" s="13">
        <v>3.5019999999999998</v>
      </c>
      <c r="C1198" s="13">
        <v>1</v>
      </c>
    </row>
    <row r="1199" spans="1:3">
      <c r="A1199">
        <v>1197</v>
      </c>
      <c r="B1199" s="13">
        <v>4.2480000000000002</v>
      </c>
      <c r="C1199" s="13">
        <v>1</v>
      </c>
    </row>
    <row r="1200" spans="1:3">
      <c r="A1200">
        <v>1198</v>
      </c>
      <c r="B1200" s="13">
        <v>4.9740000000000002</v>
      </c>
      <c r="C1200" s="13">
        <v>1</v>
      </c>
    </row>
    <row r="1201" spans="1:3">
      <c r="A1201">
        <v>1199</v>
      </c>
      <c r="B1201" s="13">
        <v>5.6849999999999996</v>
      </c>
      <c r="C1201" s="13">
        <v>1</v>
      </c>
    </row>
    <row r="1202" spans="1:3">
      <c r="A1202">
        <v>1200</v>
      </c>
      <c r="B1202" s="13">
        <v>6.3689999999999998</v>
      </c>
      <c r="C1202" s="13">
        <v>1</v>
      </c>
    </row>
    <row r="1203" spans="1:3">
      <c r="A1203">
        <v>1201</v>
      </c>
      <c r="B1203" s="13">
        <v>7.0279999999999996</v>
      </c>
      <c r="C1203" s="13">
        <v>1</v>
      </c>
    </row>
    <row r="1204" spans="1:3">
      <c r="A1204">
        <v>1202</v>
      </c>
      <c r="B1204" s="13">
        <v>7.6509999999999998</v>
      </c>
      <c r="C1204" s="13">
        <v>1</v>
      </c>
    </row>
    <row r="1205" spans="1:3">
      <c r="A1205">
        <v>1203</v>
      </c>
      <c r="B1205" s="13">
        <v>8.2520000000000007</v>
      </c>
      <c r="C1205" s="13">
        <v>1</v>
      </c>
    </row>
    <row r="1206" spans="1:3">
      <c r="A1206">
        <v>1204</v>
      </c>
      <c r="B1206" s="13">
        <v>8.8149999999999995</v>
      </c>
      <c r="C1206" s="13">
        <v>1</v>
      </c>
    </row>
    <row r="1207" spans="1:3">
      <c r="A1207">
        <v>1205</v>
      </c>
      <c r="B1207" s="13">
        <v>9.3390000000000004</v>
      </c>
      <c r="C1207" s="13">
        <v>1</v>
      </c>
    </row>
    <row r="1208" spans="1:3">
      <c r="A1208">
        <v>1206</v>
      </c>
      <c r="B1208" s="13">
        <v>9.8230000000000004</v>
      </c>
      <c r="C1208" s="13">
        <v>1</v>
      </c>
    </row>
    <row r="1209" spans="1:3">
      <c r="A1209">
        <v>1207</v>
      </c>
      <c r="B1209" s="13">
        <v>10.272</v>
      </c>
      <c r="C1209" s="13">
        <v>1</v>
      </c>
    </row>
    <row r="1210" spans="1:3">
      <c r="A1210">
        <v>1208</v>
      </c>
      <c r="B1210" s="13">
        <v>10.667</v>
      </c>
      <c r="C1210" s="13">
        <v>1</v>
      </c>
    </row>
    <row r="1211" spans="1:3">
      <c r="A1211">
        <v>1209</v>
      </c>
      <c r="B1211" s="13">
        <v>11.023</v>
      </c>
      <c r="C1211" s="13">
        <v>1</v>
      </c>
    </row>
    <row r="1212" spans="1:3">
      <c r="A1212">
        <v>1210</v>
      </c>
      <c r="B1212" s="13">
        <v>11.33</v>
      </c>
      <c r="C1212" s="13">
        <v>1</v>
      </c>
    </row>
    <row r="1213" spans="1:3">
      <c r="A1213">
        <v>1211</v>
      </c>
      <c r="B1213" s="13">
        <v>11.599</v>
      </c>
      <c r="C1213" s="13">
        <v>1</v>
      </c>
    </row>
    <row r="1214" spans="1:3">
      <c r="A1214">
        <v>1212</v>
      </c>
      <c r="B1214" s="13">
        <v>11.805</v>
      </c>
      <c r="C1214" s="13">
        <v>1</v>
      </c>
    </row>
    <row r="1215" spans="1:3">
      <c r="A1215">
        <v>1213</v>
      </c>
      <c r="B1215" s="13">
        <v>11.964</v>
      </c>
      <c r="C1215" s="13">
        <v>1</v>
      </c>
    </row>
    <row r="1216" spans="1:3">
      <c r="A1216">
        <v>1214</v>
      </c>
      <c r="B1216" s="13">
        <v>12.079000000000001</v>
      </c>
      <c r="C1216" s="13">
        <v>1</v>
      </c>
    </row>
    <row r="1217" spans="1:3">
      <c r="A1217">
        <v>1215</v>
      </c>
      <c r="B1217" s="13">
        <v>12.148</v>
      </c>
      <c r="C1217" s="13">
        <v>1</v>
      </c>
    </row>
    <row r="1218" spans="1:3">
      <c r="A1218">
        <v>1216</v>
      </c>
      <c r="B1218" s="13">
        <v>12.151</v>
      </c>
      <c r="C1218" s="13">
        <v>1</v>
      </c>
    </row>
    <row r="1219" spans="1:3">
      <c r="A1219">
        <v>1217</v>
      </c>
      <c r="B1219" s="13">
        <v>12.106</v>
      </c>
      <c r="C1219" s="13">
        <v>1</v>
      </c>
    </row>
    <row r="1220" spans="1:3">
      <c r="A1220">
        <v>1218</v>
      </c>
      <c r="B1220" s="13">
        <v>12.013999999999999</v>
      </c>
      <c r="C1220" s="13">
        <v>1</v>
      </c>
    </row>
    <row r="1221" spans="1:3">
      <c r="A1221">
        <v>1219</v>
      </c>
      <c r="B1221" s="13">
        <v>11.868</v>
      </c>
      <c r="C1221" s="13">
        <v>1</v>
      </c>
    </row>
    <row r="1222" spans="1:3">
      <c r="A1222">
        <v>1220</v>
      </c>
      <c r="B1222" s="13">
        <v>11.678000000000001</v>
      </c>
      <c r="C1222" s="13">
        <v>1</v>
      </c>
    </row>
    <row r="1223" spans="1:3">
      <c r="A1223">
        <v>1221</v>
      </c>
      <c r="B1223" s="13">
        <v>11.429</v>
      </c>
      <c r="C1223" s="13">
        <v>1</v>
      </c>
    </row>
    <row r="1224" spans="1:3">
      <c r="A1224">
        <v>1222</v>
      </c>
      <c r="B1224" s="13">
        <v>11.135</v>
      </c>
      <c r="C1224" s="13">
        <v>1</v>
      </c>
    </row>
    <row r="1225" spans="1:3">
      <c r="A1225">
        <v>1223</v>
      </c>
      <c r="B1225" s="13">
        <v>0</v>
      </c>
      <c r="C1225" s="13">
        <v>0</v>
      </c>
    </row>
    <row r="1226" spans="1:3">
      <c r="A1226">
        <v>1224</v>
      </c>
      <c r="B1226" s="13">
        <v>0</v>
      </c>
      <c r="C1226" s="13">
        <v>0</v>
      </c>
    </row>
    <row r="1227" spans="1:3">
      <c r="A1227">
        <v>1225</v>
      </c>
      <c r="B1227" s="13">
        <v>0</v>
      </c>
      <c r="C1227" s="13">
        <v>0</v>
      </c>
    </row>
    <row r="1228" spans="1:3">
      <c r="A1228">
        <v>1226</v>
      </c>
      <c r="B1228" s="13">
        <v>0</v>
      </c>
      <c r="C1228" s="13">
        <v>0</v>
      </c>
    </row>
    <row r="1229" spans="1:3">
      <c r="A1229">
        <v>1227</v>
      </c>
      <c r="B1229" s="13">
        <v>0</v>
      </c>
      <c r="C1229" s="13">
        <v>0</v>
      </c>
    </row>
    <row r="1230" spans="1:3">
      <c r="A1230">
        <v>1228</v>
      </c>
      <c r="B1230" s="13">
        <v>0</v>
      </c>
      <c r="C1230" s="13">
        <v>0</v>
      </c>
    </row>
    <row r="1231" spans="1:3">
      <c r="A1231">
        <v>1229</v>
      </c>
      <c r="B1231" s="13">
        <v>0</v>
      </c>
      <c r="C1231" s="13">
        <v>0</v>
      </c>
    </row>
    <row r="1232" spans="1:3">
      <c r="A1232">
        <v>1230</v>
      </c>
      <c r="B1232" s="13">
        <v>0</v>
      </c>
      <c r="C1232" s="13">
        <v>0</v>
      </c>
    </row>
    <row r="1233" spans="1:3">
      <c r="A1233">
        <v>1231</v>
      </c>
      <c r="B1233" s="13">
        <v>0</v>
      </c>
      <c r="C1233" s="13">
        <v>0</v>
      </c>
    </row>
    <row r="1234" spans="1:3">
      <c r="A1234">
        <v>1232</v>
      </c>
      <c r="B1234" s="13">
        <v>0</v>
      </c>
      <c r="C1234" s="13">
        <v>0</v>
      </c>
    </row>
    <row r="1235" spans="1:3">
      <c r="A1235">
        <v>1233</v>
      </c>
      <c r="B1235" s="13">
        <v>0</v>
      </c>
      <c r="C1235" s="13">
        <v>0</v>
      </c>
    </row>
    <row r="1236" spans="1:3">
      <c r="A1236">
        <v>1234</v>
      </c>
      <c r="B1236" s="13">
        <v>0</v>
      </c>
      <c r="C1236" s="13">
        <v>0</v>
      </c>
    </row>
    <row r="1237" spans="1:3">
      <c r="A1237">
        <v>1235</v>
      </c>
      <c r="B1237" s="13">
        <v>0</v>
      </c>
      <c r="C1237" s="13">
        <v>0</v>
      </c>
    </row>
    <row r="1238" spans="1:3">
      <c r="A1238">
        <v>1236</v>
      </c>
      <c r="B1238" s="13">
        <v>0</v>
      </c>
      <c r="C1238" s="13">
        <v>0</v>
      </c>
    </row>
    <row r="1239" spans="1:3">
      <c r="A1239">
        <v>1237</v>
      </c>
      <c r="B1239" s="13">
        <v>0</v>
      </c>
      <c r="C1239" s="13">
        <v>0</v>
      </c>
    </row>
    <row r="1240" spans="1:3">
      <c r="A1240">
        <v>1238</v>
      </c>
      <c r="B1240" s="13">
        <v>0</v>
      </c>
      <c r="C1240" s="13">
        <v>0</v>
      </c>
    </row>
    <row r="1241" spans="1:3">
      <c r="A1241">
        <v>1239</v>
      </c>
      <c r="B1241" s="13">
        <v>0</v>
      </c>
      <c r="C1241" s="13">
        <v>0</v>
      </c>
    </row>
    <row r="1242" spans="1:3">
      <c r="A1242">
        <v>1240</v>
      </c>
      <c r="B1242" s="13">
        <v>0</v>
      </c>
      <c r="C1242" s="13">
        <v>0</v>
      </c>
    </row>
    <row r="1243" spans="1:3">
      <c r="A1243">
        <v>1241</v>
      </c>
      <c r="B1243" s="13">
        <v>0</v>
      </c>
      <c r="C1243" s="13">
        <v>0</v>
      </c>
    </row>
    <row r="1244" spans="1:3">
      <c r="A1244">
        <v>1242</v>
      </c>
      <c r="B1244" s="13">
        <v>0</v>
      </c>
      <c r="C1244" s="13">
        <v>0</v>
      </c>
    </row>
    <row r="1245" spans="1:3">
      <c r="A1245">
        <v>1243</v>
      </c>
      <c r="B1245" s="13">
        <v>0</v>
      </c>
      <c r="C1245" s="13">
        <v>0</v>
      </c>
    </row>
    <row r="1246" spans="1:3">
      <c r="A1246">
        <v>1244</v>
      </c>
      <c r="B1246" s="13">
        <v>0</v>
      </c>
      <c r="C1246" s="13">
        <v>0</v>
      </c>
    </row>
    <row r="1247" spans="1:3">
      <c r="A1247">
        <v>1245</v>
      </c>
      <c r="B1247" s="13">
        <v>0</v>
      </c>
      <c r="C1247" s="13">
        <v>0</v>
      </c>
    </row>
    <row r="1248" spans="1:3">
      <c r="A1248">
        <v>1246</v>
      </c>
      <c r="B1248" s="13">
        <v>0</v>
      </c>
      <c r="C1248" s="13">
        <v>0</v>
      </c>
    </row>
    <row r="1249" spans="1:3">
      <c r="A1249">
        <v>1247</v>
      </c>
      <c r="B1249" s="13">
        <v>0</v>
      </c>
      <c r="C1249" s="13">
        <v>0</v>
      </c>
    </row>
    <row r="1250" spans="1:3">
      <c r="A1250">
        <v>1248</v>
      </c>
      <c r="B1250" s="13">
        <v>0</v>
      </c>
      <c r="C1250" s="13">
        <v>0</v>
      </c>
    </row>
    <row r="1251" spans="1:3">
      <c r="A1251">
        <v>1249</v>
      </c>
      <c r="B1251" s="13">
        <v>0</v>
      </c>
      <c r="C1251" s="13">
        <v>0</v>
      </c>
    </row>
    <row r="1252" spans="1:3">
      <c r="A1252">
        <v>1250</v>
      </c>
      <c r="B1252" s="13">
        <v>0</v>
      </c>
      <c r="C1252" s="13">
        <v>0</v>
      </c>
    </row>
    <row r="1253" spans="1:3">
      <c r="A1253">
        <v>1251</v>
      </c>
      <c r="B1253" s="13">
        <v>0</v>
      </c>
      <c r="C1253" s="13">
        <v>0</v>
      </c>
    </row>
    <row r="1254" spans="1:3">
      <c r="A1254">
        <v>1252</v>
      </c>
      <c r="B1254" s="13">
        <v>0</v>
      </c>
      <c r="C1254" s="13">
        <v>0</v>
      </c>
    </row>
    <row r="1255" spans="1:3">
      <c r="A1255">
        <v>1253</v>
      </c>
      <c r="B1255" s="13">
        <v>0</v>
      </c>
      <c r="C1255" s="13">
        <v>0</v>
      </c>
    </row>
    <row r="1256" spans="1:3">
      <c r="A1256">
        <v>1254</v>
      </c>
      <c r="B1256" s="13">
        <v>0</v>
      </c>
      <c r="C1256" s="13">
        <v>0</v>
      </c>
    </row>
    <row r="1257" spans="1:3">
      <c r="A1257">
        <v>1255</v>
      </c>
      <c r="B1257" s="13">
        <v>0</v>
      </c>
      <c r="C1257" s="13">
        <v>0</v>
      </c>
    </row>
    <row r="1258" spans="1:3">
      <c r="A1258">
        <v>1256</v>
      </c>
      <c r="B1258" s="13">
        <v>0</v>
      </c>
      <c r="C1258" s="13">
        <v>0</v>
      </c>
    </row>
    <row r="1259" spans="1:3">
      <c r="A1259">
        <v>1257</v>
      </c>
      <c r="B1259" s="13">
        <v>0</v>
      </c>
      <c r="C1259" s="13">
        <v>0</v>
      </c>
    </row>
    <row r="1260" spans="1:3">
      <c r="A1260">
        <v>1258</v>
      </c>
      <c r="B1260" s="13">
        <v>8.2449999999999992</v>
      </c>
      <c r="C1260" s="13">
        <v>1</v>
      </c>
    </row>
    <row r="1261" spans="1:3">
      <c r="A1261">
        <v>1259</v>
      </c>
      <c r="B1261" s="13">
        <v>8.4649999999999999</v>
      </c>
      <c r="C1261" s="13">
        <v>1</v>
      </c>
    </row>
    <row r="1262" spans="1:3">
      <c r="A1262">
        <v>1260</v>
      </c>
      <c r="B1262" s="13">
        <v>8.6430000000000007</v>
      </c>
      <c r="C1262" s="13">
        <v>1</v>
      </c>
    </row>
    <row r="1263" spans="1:3">
      <c r="A1263">
        <v>1261</v>
      </c>
      <c r="B1263" s="13">
        <v>8.7859999999999996</v>
      </c>
      <c r="C1263" s="13">
        <v>1</v>
      </c>
    </row>
    <row r="1264" spans="1:3">
      <c r="A1264">
        <v>1262</v>
      </c>
      <c r="B1264" s="13">
        <v>8.8949999999999996</v>
      </c>
      <c r="C1264" s="13">
        <v>1</v>
      </c>
    </row>
    <row r="1265" spans="1:3">
      <c r="A1265">
        <v>1263</v>
      </c>
      <c r="B1265" s="13">
        <v>8.968</v>
      </c>
      <c r="C1265" s="13">
        <v>1</v>
      </c>
    </row>
    <row r="1266" spans="1:3">
      <c r="A1266">
        <v>1264</v>
      </c>
      <c r="B1266" s="13">
        <v>9.0050000000000008</v>
      </c>
      <c r="C1266" s="13">
        <v>1</v>
      </c>
    </row>
    <row r="1267" spans="1:3">
      <c r="A1267">
        <v>1265</v>
      </c>
      <c r="B1267" s="13">
        <v>9.0050000000000008</v>
      </c>
      <c r="C1267" s="13">
        <v>1</v>
      </c>
    </row>
    <row r="1268" spans="1:3">
      <c r="A1268">
        <v>1266</v>
      </c>
      <c r="B1268" s="13">
        <v>8.9619999999999997</v>
      </c>
      <c r="C1268" s="13">
        <v>1</v>
      </c>
    </row>
    <row r="1269" spans="1:3">
      <c r="A1269">
        <v>1267</v>
      </c>
      <c r="B1269" s="13">
        <v>8.8840000000000003</v>
      </c>
      <c r="C1269" s="13">
        <v>1</v>
      </c>
    </row>
    <row r="1270" spans="1:3">
      <c r="A1270">
        <v>1268</v>
      </c>
      <c r="B1270" s="13">
        <v>8.7710000000000008</v>
      </c>
      <c r="C1270" s="13">
        <v>1</v>
      </c>
    </row>
    <row r="1271" spans="1:3">
      <c r="A1271">
        <v>1269</v>
      </c>
      <c r="B1271" s="13">
        <v>8.6229999999999993</v>
      </c>
      <c r="C1271" s="13">
        <v>1</v>
      </c>
    </row>
    <row r="1272" spans="1:3">
      <c r="A1272">
        <v>1270</v>
      </c>
      <c r="B1272" s="13">
        <v>8.4339999999999993</v>
      </c>
      <c r="C1272" s="13">
        <v>1</v>
      </c>
    </row>
    <row r="1273" spans="1:3">
      <c r="A1273">
        <v>1271</v>
      </c>
      <c r="B1273" s="13">
        <v>8.2149999999999999</v>
      </c>
      <c r="C1273" s="13">
        <v>1</v>
      </c>
    </row>
    <row r="1274" spans="1:3">
      <c r="A1274">
        <v>1272</v>
      </c>
      <c r="B1274" s="13">
        <v>7.952</v>
      </c>
      <c r="C1274" s="13">
        <v>1</v>
      </c>
    </row>
    <row r="1275" spans="1:3">
      <c r="A1275">
        <v>1273</v>
      </c>
      <c r="B1275" s="13">
        <v>7.6639999999999997</v>
      </c>
      <c r="C1275" s="13">
        <v>1</v>
      </c>
    </row>
    <row r="1276" spans="1:3">
      <c r="A1276">
        <v>1274</v>
      </c>
      <c r="B1276" s="13">
        <v>7.34</v>
      </c>
      <c r="C1276" s="13">
        <v>1</v>
      </c>
    </row>
    <row r="1277" spans="1:3">
      <c r="A1277">
        <v>1275</v>
      </c>
      <c r="B1277" s="13">
        <v>6.9809999999999999</v>
      </c>
      <c r="C1277" s="13">
        <v>1</v>
      </c>
    </row>
    <row r="1278" spans="1:3">
      <c r="A1278">
        <v>1276</v>
      </c>
      <c r="B1278" s="13">
        <v>6.6029999999999998</v>
      </c>
      <c r="C1278" s="13">
        <v>1</v>
      </c>
    </row>
    <row r="1279" spans="1:3">
      <c r="A1279">
        <v>1277</v>
      </c>
      <c r="B1279" s="13">
        <v>6.1890000000000001</v>
      </c>
      <c r="C1279" s="13">
        <v>1</v>
      </c>
    </row>
    <row r="1280" spans="1:3">
      <c r="A1280">
        <v>1278</v>
      </c>
      <c r="B1280" s="13">
        <v>5.7549999999999999</v>
      </c>
      <c r="C1280" s="13">
        <v>1</v>
      </c>
    </row>
    <row r="1281" spans="1:3">
      <c r="A1281">
        <v>1279</v>
      </c>
      <c r="B1281" s="13">
        <v>5.2919999999999998</v>
      </c>
      <c r="C1281" s="13">
        <v>1</v>
      </c>
    </row>
    <row r="1282" spans="1:3">
      <c r="A1282">
        <v>1280</v>
      </c>
      <c r="B1282" s="13">
        <v>4.806</v>
      </c>
      <c r="C1282" s="13">
        <v>1</v>
      </c>
    </row>
    <row r="1283" spans="1:3">
      <c r="A1283">
        <v>1281</v>
      </c>
      <c r="B1283" s="13">
        <v>4.3010000000000002</v>
      </c>
      <c r="C1283" s="13">
        <v>1</v>
      </c>
    </row>
    <row r="1284" spans="1:3">
      <c r="A1284">
        <v>1282</v>
      </c>
      <c r="B1284" s="13">
        <v>3.7839999999999998</v>
      </c>
      <c r="C1284" s="13">
        <v>1</v>
      </c>
    </row>
    <row r="1285" spans="1:3">
      <c r="A1285">
        <v>1283</v>
      </c>
      <c r="B1285" s="13">
        <v>3.2389999999999999</v>
      </c>
      <c r="C1285" s="13">
        <v>1</v>
      </c>
    </row>
    <row r="1286" spans="1:3">
      <c r="A1286">
        <v>1284</v>
      </c>
      <c r="B1286" s="13">
        <v>2.6920000000000002</v>
      </c>
      <c r="C1286" s="13">
        <v>1</v>
      </c>
    </row>
    <row r="1287" spans="1:3">
      <c r="A1287">
        <v>1285</v>
      </c>
      <c r="B1287" s="13">
        <v>2.1360000000000001</v>
      </c>
      <c r="C1287" s="13">
        <v>1</v>
      </c>
    </row>
    <row r="1288" spans="1:3">
      <c r="A1288">
        <v>1286</v>
      </c>
      <c r="B1288" s="13">
        <v>1.571</v>
      </c>
      <c r="C1288" s="13">
        <v>1</v>
      </c>
    </row>
    <row r="1289" spans="1:3">
      <c r="A1289">
        <v>1287</v>
      </c>
      <c r="B1289" s="13">
        <v>0.99399999999999999</v>
      </c>
      <c r="C1289" s="13">
        <v>1</v>
      </c>
    </row>
    <row r="1290" spans="1:3">
      <c r="A1290">
        <v>1288</v>
      </c>
      <c r="B1290" s="13">
        <v>0.86399999999999999</v>
      </c>
      <c r="C1290" s="13">
        <v>1</v>
      </c>
    </row>
    <row r="1291" spans="1:3">
      <c r="A1291">
        <v>1289</v>
      </c>
      <c r="B1291" s="13">
        <v>0.81299999999999994</v>
      </c>
      <c r="C1291" s="13">
        <v>1</v>
      </c>
    </row>
    <row r="1292" spans="1:3">
      <c r="A1292">
        <v>1290</v>
      </c>
      <c r="B1292" s="13">
        <v>1.3340000000000001</v>
      </c>
      <c r="C1292" s="13">
        <v>1</v>
      </c>
    </row>
    <row r="1293" spans="1:3">
      <c r="A1293">
        <v>1291</v>
      </c>
      <c r="B1293" s="13">
        <v>2.117</v>
      </c>
      <c r="C1293" s="13">
        <v>1</v>
      </c>
    </row>
    <row r="1294" spans="1:3">
      <c r="A1294">
        <v>1292</v>
      </c>
      <c r="B1294" s="13">
        <v>2.8839999999999999</v>
      </c>
      <c r="C1294" s="13">
        <v>1</v>
      </c>
    </row>
    <row r="1295" spans="1:3">
      <c r="A1295">
        <v>1293</v>
      </c>
      <c r="B1295" s="13">
        <v>3.6419999999999999</v>
      </c>
      <c r="C1295" s="13">
        <v>1</v>
      </c>
    </row>
    <row r="1296" spans="1:3">
      <c r="A1296">
        <v>1294</v>
      </c>
      <c r="B1296" s="13">
        <v>4.38</v>
      </c>
      <c r="C1296" s="13">
        <v>1</v>
      </c>
    </row>
    <row r="1297" spans="1:3">
      <c r="A1297">
        <v>1295</v>
      </c>
      <c r="B1297" s="13">
        <v>5.1159999999999997</v>
      </c>
      <c r="C1297" s="13">
        <v>1</v>
      </c>
    </row>
    <row r="1298" spans="1:3">
      <c r="A1298">
        <v>1296</v>
      </c>
      <c r="B1298" s="13">
        <v>5.819</v>
      </c>
      <c r="C1298" s="13">
        <v>1</v>
      </c>
    </row>
    <row r="1299" spans="1:3">
      <c r="A1299">
        <v>1297</v>
      </c>
      <c r="B1299" s="13">
        <v>6.4980000000000002</v>
      </c>
      <c r="C1299" s="13">
        <v>1</v>
      </c>
    </row>
    <row r="1300" spans="1:3">
      <c r="A1300">
        <v>1298</v>
      </c>
      <c r="B1300" s="13">
        <v>7.1509999999999998</v>
      </c>
      <c r="C1300" s="13">
        <v>1</v>
      </c>
    </row>
    <row r="1301" spans="1:3">
      <c r="A1301">
        <v>1299</v>
      </c>
      <c r="B1301" s="13">
        <v>7.7770000000000001</v>
      </c>
      <c r="C1301" s="13">
        <v>1</v>
      </c>
    </row>
    <row r="1302" spans="1:3">
      <c r="A1302">
        <v>1300</v>
      </c>
      <c r="B1302" s="13">
        <v>8.3640000000000008</v>
      </c>
      <c r="C1302" s="13">
        <v>1</v>
      </c>
    </row>
    <row r="1303" spans="1:3">
      <c r="A1303">
        <v>1301</v>
      </c>
      <c r="B1303" s="13">
        <v>8.92</v>
      </c>
      <c r="C1303" s="13">
        <v>1</v>
      </c>
    </row>
    <row r="1304" spans="1:3">
      <c r="A1304">
        <v>1302</v>
      </c>
      <c r="B1304" s="13">
        <v>9.4350000000000005</v>
      </c>
      <c r="C1304" s="13">
        <v>1</v>
      </c>
    </row>
    <row r="1305" spans="1:3">
      <c r="A1305">
        <v>1303</v>
      </c>
      <c r="B1305" s="13">
        <v>9.9139999999999997</v>
      </c>
      <c r="C1305" s="13">
        <v>1</v>
      </c>
    </row>
    <row r="1306" spans="1:3">
      <c r="A1306">
        <v>1304</v>
      </c>
      <c r="B1306" s="13">
        <v>10.347</v>
      </c>
      <c r="C1306" s="13">
        <v>1</v>
      </c>
    </row>
    <row r="1307" spans="1:3">
      <c r="A1307">
        <v>1305</v>
      </c>
      <c r="B1307" s="13">
        <v>10.739000000000001</v>
      </c>
      <c r="C1307" s="13">
        <v>1</v>
      </c>
    </row>
    <row r="1308" spans="1:3">
      <c r="A1308">
        <v>1306</v>
      </c>
      <c r="B1308" s="13">
        <v>11.090999999999999</v>
      </c>
      <c r="C1308" s="13">
        <v>1</v>
      </c>
    </row>
    <row r="1309" spans="1:3">
      <c r="A1309">
        <v>1307</v>
      </c>
      <c r="B1309" s="13">
        <v>11.385</v>
      </c>
      <c r="C1309" s="13">
        <v>1</v>
      </c>
    </row>
    <row r="1310" spans="1:3">
      <c r="A1310">
        <v>1308</v>
      </c>
      <c r="B1310" s="13">
        <v>11.637</v>
      </c>
      <c r="C1310" s="13">
        <v>1</v>
      </c>
    </row>
    <row r="1311" spans="1:3">
      <c r="A1311">
        <v>1309</v>
      </c>
      <c r="B1311" s="13">
        <v>11.840999999999999</v>
      </c>
      <c r="C1311" s="13">
        <v>1</v>
      </c>
    </row>
    <row r="1312" spans="1:3">
      <c r="A1312">
        <v>1310</v>
      </c>
      <c r="B1312" s="13">
        <v>11.99</v>
      </c>
      <c r="C1312" s="13">
        <v>1</v>
      </c>
    </row>
    <row r="1313" spans="1:3">
      <c r="A1313">
        <v>1311</v>
      </c>
      <c r="B1313" s="13">
        <v>12.090999999999999</v>
      </c>
      <c r="C1313" s="13">
        <v>1</v>
      </c>
    </row>
    <row r="1314" spans="1:3">
      <c r="A1314">
        <v>1312</v>
      </c>
      <c r="B1314" s="13">
        <v>12.143000000000001</v>
      </c>
      <c r="C1314" s="13">
        <v>1</v>
      </c>
    </row>
    <row r="1315" spans="1:3">
      <c r="A1315">
        <v>1313</v>
      </c>
      <c r="B1315" s="13">
        <v>12.143000000000001</v>
      </c>
      <c r="C1315" s="13">
        <v>1</v>
      </c>
    </row>
    <row r="1316" spans="1:3">
      <c r="A1316">
        <v>1314</v>
      </c>
      <c r="B1316" s="13">
        <v>12.092000000000001</v>
      </c>
      <c r="C1316" s="13">
        <v>1</v>
      </c>
    </row>
    <row r="1317" spans="1:3">
      <c r="A1317">
        <v>1315</v>
      </c>
      <c r="B1317" s="13">
        <v>11.983000000000001</v>
      </c>
      <c r="C1317" s="13">
        <v>1</v>
      </c>
    </row>
    <row r="1318" spans="1:3">
      <c r="A1318">
        <v>1316</v>
      </c>
      <c r="B1318" s="13">
        <v>11.834</v>
      </c>
      <c r="C1318" s="13">
        <v>1</v>
      </c>
    </row>
    <row r="1319" spans="1:3">
      <c r="A1319">
        <v>1317</v>
      </c>
      <c r="B1319" s="13">
        <v>11.625999999999999</v>
      </c>
      <c r="C1319" s="13">
        <v>1</v>
      </c>
    </row>
    <row r="1320" spans="1:3">
      <c r="A1320">
        <v>1318</v>
      </c>
      <c r="B1320" s="13">
        <v>11.379</v>
      </c>
      <c r="C1320" s="13">
        <v>1</v>
      </c>
    </row>
    <row r="1321" spans="1:3">
      <c r="A1321">
        <v>1319</v>
      </c>
      <c r="B1321" s="13">
        <v>11.077999999999999</v>
      </c>
      <c r="C1321" s="13">
        <v>1</v>
      </c>
    </row>
    <row r="1322" spans="1:3">
      <c r="A1322">
        <v>1320</v>
      </c>
      <c r="B1322" s="13">
        <v>0</v>
      </c>
      <c r="C1322" s="13">
        <v>0</v>
      </c>
    </row>
    <row r="1323" spans="1:3">
      <c r="A1323">
        <v>1321</v>
      </c>
      <c r="B1323" s="13">
        <v>0</v>
      </c>
      <c r="C1323" s="13">
        <v>0</v>
      </c>
    </row>
    <row r="1324" spans="1:3">
      <c r="A1324">
        <v>1322</v>
      </c>
      <c r="B1324" s="13">
        <v>0</v>
      </c>
      <c r="C1324" s="13">
        <v>0</v>
      </c>
    </row>
    <row r="1325" spans="1:3">
      <c r="A1325">
        <v>1323</v>
      </c>
      <c r="B1325" s="13">
        <v>0</v>
      </c>
      <c r="C1325" s="13">
        <v>0</v>
      </c>
    </row>
    <row r="1326" spans="1:3">
      <c r="A1326">
        <v>1324</v>
      </c>
      <c r="B1326" s="13">
        <v>0</v>
      </c>
      <c r="C1326" s="13">
        <v>0</v>
      </c>
    </row>
    <row r="1327" spans="1:3">
      <c r="A1327">
        <v>1325</v>
      </c>
      <c r="B1327" s="13">
        <v>0</v>
      </c>
      <c r="C1327" s="13">
        <v>0</v>
      </c>
    </row>
    <row r="1328" spans="1:3">
      <c r="A1328">
        <v>1326</v>
      </c>
      <c r="B1328" s="13">
        <v>0</v>
      </c>
      <c r="C1328" s="13">
        <v>0</v>
      </c>
    </row>
    <row r="1329" spans="1:3">
      <c r="A1329">
        <v>1327</v>
      </c>
      <c r="B1329" s="13">
        <v>0</v>
      </c>
      <c r="C1329" s="13">
        <v>0</v>
      </c>
    </row>
    <row r="1330" spans="1:3">
      <c r="A1330">
        <v>1328</v>
      </c>
      <c r="B1330" s="13">
        <v>0</v>
      </c>
      <c r="C1330" s="13">
        <v>0</v>
      </c>
    </row>
    <row r="1331" spans="1:3">
      <c r="A1331">
        <v>1329</v>
      </c>
      <c r="B1331" s="13">
        <v>0</v>
      </c>
      <c r="C1331" s="13">
        <v>0</v>
      </c>
    </row>
    <row r="1332" spans="1:3">
      <c r="A1332">
        <v>1330</v>
      </c>
      <c r="B1332" s="13">
        <v>0</v>
      </c>
      <c r="C1332" s="13">
        <v>0</v>
      </c>
    </row>
    <row r="1333" spans="1:3">
      <c r="A1333">
        <v>1331</v>
      </c>
      <c r="B1333" s="13">
        <v>0</v>
      </c>
      <c r="C1333" s="13">
        <v>0</v>
      </c>
    </row>
    <row r="1334" spans="1:3">
      <c r="A1334">
        <v>1332</v>
      </c>
      <c r="B1334" s="13">
        <v>0</v>
      </c>
      <c r="C1334" s="13">
        <v>0</v>
      </c>
    </row>
    <row r="1335" spans="1:3">
      <c r="A1335">
        <v>1333</v>
      </c>
      <c r="B1335" s="13">
        <v>0</v>
      </c>
      <c r="C1335" s="13">
        <v>0</v>
      </c>
    </row>
    <row r="1336" spans="1:3">
      <c r="A1336">
        <v>1334</v>
      </c>
      <c r="B1336" s="13">
        <v>0</v>
      </c>
      <c r="C1336" s="13">
        <v>0</v>
      </c>
    </row>
    <row r="1337" spans="1:3">
      <c r="A1337">
        <v>1335</v>
      </c>
      <c r="B1337" s="13">
        <v>0</v>
      </c>
      <c r="C1337" s="13">
        <v>0</v>
      </c>
    </row>
    <row r="1338" spans="1:3">
      <c r="A1338">
        <v>1336</v>
      </c>
      <c r="B1338" s="13">
        <v>0</v>
      </c>
      <c r="C1338" s="13">
        <v>0</v>
      </c>
    </row>
    <row r="1339" spans="1:3">
      <c r="A1339">
        <v>1337</v>
      </c>
      <c r="B1339" s="13">
        <v>0</v>
      </c>
      <c r="C1339" s="13">
        <v>0</v>
      </c>
    </row>
    <row r="1340" spans="1:3">
      <c r="A1340">
        <v>1338</v>
      </c>
      <c r="B1340" s="13">
        <v>0</v>
      </c>
      <c r="C1340" s="13">
        <v>0</v>
      </c>
    </row>
    <row r="1341" spans="1:3">
      <c r="A1341">
        <v>1339</v>
      </c>
      <c r="B1341" s="13">
        <v>0</v>
      </c>
      <c r="C1341" s="13">
        <v>0</v>
      </c>
    </row>
    <row r="1342" spans="1:3">
      <c r="A1342">
        <v>1340</v>
      </c>
      <c r="B1342" s="13">
        <v>0</v>
      </c>
      <c r="C1342" s="13">
        <v>0</v>
      </c>
    </row>
    <row r="1343" spans="1:3">
      <c r="A1343">
        <v>1341</v>
      </c>
      <c r="B1343" s="13">
        <v>0</v>
      </c>
      <c r="C1343" s="13">
        <v>0</v>
      </c>
    </row>
    <row r="1344" spans="1:3">
      <c r="A1344">
        <v>1342</v>
      </c>
      <c r="B1344" s="13">
        <v>0</v>
      </c>
      <c r="C1344" s="13">
        <v>0</v>
      </c>
    </row>
    <row r="1345" spans="1:3">
      <c r="A1345">
        <v>1343</v>
      </c>
      <c r="B1345" s="13">
        <v>0</v>
      </c>
      <c r="C1345" s="13">
        <v>0</v>
      </c>
    </row>
    <row r="1346" spans="1:3">
      <c r="A1346">
        <v>1344</v>
      </c>
      <c r="B1346" s="13">
        <v>0</v>
      </c>
      <c r="C1346" s="13">
        <v>0</v>
      </c>
    </row>
    <row r="1347" spans="1:3">
      <c r="A1347">
        <v>1345</v>
      </c>
      <c r="B1347" s="13">
        <v>0</v>
      </c>
      <c r="C1347" s="13">
        <v>0</v>
      </c>
    </row>
    <row r="1348" spans="1:3">
      <c r="A1348">
        <v>1346</v>
      </c>
      <c r="B1348" s="13">
        <v>0</v>
      </c>
      <c r="C1348" s="13">
        <v>0</v>
      </c>
    </row>
    <row r="1349" spans="1:3">
      <c r="A1349">
        <v>1347</v>
      </c>
      <c r="B1349" s="13">
        <v>0</v>
      </c>
      <c r="C1349" s="13">
        <v>0</v>
      </c>
    </row>
    <row r="1350" spans="1:3">
      <c r="A1350">
        <v>1348</v>
      </c>
      <c r="B1350" s="13">
        <v>0</v>
      </c>
      <c r="C1350" s="13">
        <v>0</v>
      </c>
    </row>
    <row r="1351" spans="1:3">
      <c r="A1351">
        <v>1349</v>
      </c>
      <c r="B1351" s="13">
        <v>0</v>
      </c>
      <c r="C1351" s="13">
        <v>0</v>
      </c>
    </row>
    <row r="1352" spans="1:3">
      <c r="A1352">
        <v>1350</v>
      </c>
      <c r="B1352" s="13">
        <v>0</v>
      </c>
      <c r="C1352" s="13">
        <v>0</v>
      </c>
    </row>
    <row r="1353" spans="1:3">
      <c r="A1353">
        <v>1351</v>
      </c>
      <c r="B1353" s="13">
        <v>0</v>
      </c>
      <c r="C1353" s="13">
        <v>0</v>
      </c>
    </row>
    <row r="1354" spans="1:3">
      <c r="A1354">
        <v>1352</v>
      </c>
      <c r="B1354" s="13">
        <v>0</v>
      </c>
      <c r="C1354" s="13">
        <v>0</v>
      </c>
    </row>
    <row r="1355" spans="1:3">
      <c r="A1355">
        <v>1353</v>
      </c>
      <c r="B1355" s="13">
        <v>0</v>
      </c>
      <c r="C1355" s="13">
        <v>0</v>
      </c>
    </row>
    <row r="1356" spans="1:3">
      <c r="A1356">
        <v>1354</v>
      </c>
      <c r="B1356" s="13">
        <v>0</v>
      </c>
      <c r="C1356" s="13">
        <v>0</v>
      </c>
    </row>
    <row r="1357" spans="1:3">
      <c r="A1357">
        <v>1355</v>
      </c>
      <c r="B1357" s="13">
        <v>8.3030000000000008</v>
      </c>
      <c r="C1357" s="13">
        <v>1</v>
      </c>
    </row>
    <row r="1358" spans="1:3">
      <c r="A1358">
        <v>1356</v>
      </c>
      <c r="B1358" s="13">
        <v>8.5009999999999994</v>
      </c>
      <c r="C1358" s="13">
        <v>1</v>
      </c>
    </row>
    <row r="1359" spans="1:3">
      <c r="A1359">
        <v>1357</v>
      </c>
      <c r="B1359" s="13">
        <v>8.6739999999999995</v>
      </c>
      <c r="C1359" s="13">
        <v>1</v>
      </c>
    </row>
    <row r="1360" spans="1:3">
      <c r="A1360">
        <v>1358</v>
      </c>
      <c r="B1360" s="13">
        <v>8.81</v>
      </c>
      <c r="C1360" s="13">
        <v>1</v>
      </c>
    </row>
    <row r="1361" spans="1:3">
      <c r="A1361">
        <v>1359</v>
      </c>
      <c r="B1361" s="13">
        <v>8.9169999999999998</v>
      </c>
      <c r="C1361" s="13">
        <v>1</v>
      </c>
    </row>
    <row r="1362" spans="1:3">
      <c r="A1362">
        <v>1360</v>
      </c>
      <c r="B1362" s="13">
        <v>8.9809999999999999</v>
      </c>
      <c r="C1362" s="13">
        <v>1</v>
      </c>
    </row>
    <row r="1363" spans="1:3">
      <c r="A1363">
        <v>1361</v>
      </c>
      <c r="B1363" s="13">
        <v>9.0050000000000008</v>
      </c>
      <c r="C1363" s="13">
        <v>1</v>
      </c>
    </row>
    <row r="1364" spans="1:3">
      <c r="A1364">
        <v>1362</v>
      </c>
      <c r="B1364" s="13">
        <v>8.9969999999999999</v>
      </c>
      <c r="C1364" s="13">
        <v>1</v>
      </c>
    </row>
    <row r="1365" spans="1:3">
      <c r="A1365">
        <v>1363</v>
      </c>
      <c r="B1365" s="13">
        <v>8.952</v>
      </c>
      <c r="C1365" s="13">
        <v>1</v>
      </c>
    </row>
    <row r="1366" spans="1:3">
      <c r="A1366">
        <v>1364</v>
      </c>
      <c r="B1366" s="13">
        <v>8.8670000000000009</v>
      </c>
      <c r="C1366" s="13">
        <v>1</v>
      </c>
    </row>
    <row r="1367" spans="1:3">
      <c r="A1367">
        <v>1365</v>
      </c>
      <c r="B1367" s="13">
        <v>8.7479999999999993</v>
      </c>
      <c r="C1367" s="13">
        <v>1</v>
      </c>
    </row>
    <row r="1368" spans="1:3">
      <c r="A1368">
        <v>1366</v>
      </c>
      <c r="B1368" s="13">
        <v>8.5890000000000004</v>
      </c>
      <c r="C1368" s="13">
        <v>1</v>
      </c>
    </row>
    <row r="1369" spans="1:3">
      <c r="A1369">
        <v>1367</v>
      </c>
      <c r="B1369" s="13">
        <v>8.3930000000000007</v>
      </c>
      <c r="C1369" s="13">
        <v>1</v>
      </c>
    </row>
    <row r="1370" spans="1:3">
      <c r="A1370">
        <v>1368</v>
      </c>
      <c r="B1370" s="13">
        <v>8.1620000000000008</v>
      </c>
      <c r="C1370" s="13">
        <v>1</v>
      </c>
    </row>
    <row r="1371" spans="1:3">
      <c r="A1371">
        <v>1369</v>
      </c>
      <c r="B1371" s="13">
        <v>7.9009999999999998</v>
      </c>
      <c r="C1371" s="13">
        <v>1</v>
      </c>
    </row>
    <row r="1372" spans="1:3">
      <c r="A1372">
        <v>1370</v>
      </c>
      <c r="B1372" s="13">
        <v>7.601</v>
      </c>
      <c r="C1372" s="13">
        <v>1</v>
      </c>
    </row>
    <row r="1373" spans="1:3">
      <c r="A1373">
        <v>1371</v>
      </c>
      <c r="B1373" s="13">
        <v>7.2729999999999997</v>
      </c>
      <c r="C1373" s="13">
        <v>1</v>
      </c>
    </row>
    <row r="1374" spans="1:3">
      <c r="A1374">
        <v>1372</v>
      </c>
      <c r="B1374" s="13">
        <v>6.923</v>
      </c>
      <c r="C1374" s="13">
        <v>1</v>
      </c>
    </row>
    <row r="1375" spans="1:3">
      <c r="A1375">
        <v>1373</v>
      </c>
      <c r="B1375" s="13">
        <v>6.5250000000000004</v>
      </c>
      <c r="C1375" s="13">
        <v>1</v>
      </c>
    </row>
    <row r="1376" spans="1:3">
      <c r="A1376">
        <v>1374</v>
      </c>
      <c r="B1376" s="13">
        <v>6.1070000000000002</v>
      </c>
      <c r="C1376" s="13">
        <v>1</v>
      </c>
    </row>
    <row r="1377" spans="1:3">
      <c r="A1377">
        <v>1375</v>
      </c>
      <c r="B1377" s="13">
        <v>5.6619999999999999</v>
      </c>
      <c r="C1377" s="13">
        <v>1</v>
      </c>
    </row>
    <row r="1378" spans="1:3">
      <c r="A1378">
        <v>1376</v>
      </c>
      <c r="B1378" s="13">
        <v>5.1989999999999998</v>
      </c>
      <c r="C1378" s="13">
        <v>1</v>
      </c>
    </row>
    <row r="1379" spans="1:3">
      <c r="A1379">
        <v>1377</v>
      </c>
      <c r="B1379" s="13">
        <v>4.7089999999999996</v>
      </c>
      <c r="C1379" s="13">
        <v>1</v>
      </c>
    </row>
    <row r="1380" spans="1:3">
      <c r="A1380">
        <v>1378</v>
      </c>
      <c r="B1380" s="13">
        <v>4.2060000000000004</v>
      </c>
      <c r="C1380" s="13">
        <v>1</v>
      </c>
    </row>
    <row r="1381" spans="1:3">
      <c r="A1381">
        <v>1379</v>
      </c>
      <c r="B1381" s="13">
        <v>3.68</v>
      </c>
      <c r="C1381" s="13">
        <v>1</v>
      </c>
    </row>
    <row r="1382" spans="1:3">
      <c r="A1382">
        <v>1380</v>
      </c>
      <c r="B1382" s="13">
        <v>3.14</v>
      </c>
      <c r="C1382" s="13">
        <v>1</v>
      </c>
    </row>
    <row r="1383" spans="1:3">
      <c r="A1383">
        <v>1381</v>
      </c>
      <c r="B1383" s="13">
        <v>2.5910000000000002</v>
      </c>
      <c r="C1383" s="13">
        <v>1</v>
      </c>
    </row>
    <row r="1384" spans="1:3">
      <c r="A1384">
        <v>1382</v>
      </c>
      <c r="B1384" s="13">
        <v>2.0270000000000001</v>
      </c>
      <c r="C1384" s="13">
        <v>1</v>
      </c>
    </row>
    <row r="1385" spans="1:3">
      <c r="A1385">
        <v>1383</v>
      </c>
      <c r="B1385" s="13">
        <v>1.4590000000000001</v>
      </c>
      <c r="C1385" s="13">
        <v>1</v>
      </c>
    </row>
    <row r="1386" spans="1:3">
      <c r="A1386">
        <v>1384</v>
      </c>
      <c r="B1386" s="13">
        <v>0.89100000000000001</v>
      </c>
      <c r="C1386" s="13">
        <v>1</v>
      </c>
    </row>
    <row r="1387" spans="1:3">
      <c r="A1387">
        <v>1385</v>
      </c>
      <c r="B1387" s="13">
        <v>0.85199999999999998</v>
      </c>
      <c r="C1387" s="13">
        <v>1</v>
      </c>
    </row>
    <row r="1388" spans="1:3">
      <c r="A1388">
        <v>1386</v>
      </c>
      <c r="B1388" s="13">
        <v>0.80300000000000005</v>
      </c>
      <c r="C1388" s="13">
        <v>1</v>
      </c>
    </row>
    <row r="1389" spans="1:3">
      <c r="A1389">
        <v>1387</v>
      </c>
      <c r="B1389" s="13">
        <v>1.4850000000000001</v>
      </c>
      <c r="C1389" s="13">
        <v>1</v>
      </c>
    </row>
    <row r="1390" spans="1:3">
      <c r="A1390">
        <v>1388</v>
      </c>
      <c r="B1390" s="13">
        <v>2.2629999999999999</v>
      </c>
      <c r="C1390" s="13">
        <v>1</v>
      </c>
    </row>
    <row r="1391" spans="1:3">
      <c r="A1391">
        <v>1389</v>
      </c>
      <c r="B1391" s="13">
        <v>3.032</v>
      </c>
      <c r="C1391" s="13">
        <v>1</v>
      </c>
    </row>
    <row r="1392" spans="1:3">
      <c r="A1392">
        <v>1390</v>
      </c>
      <c r="B1392" s="13">
        <v>3.7890000000000001</v>
      </c>
      <c r="C1392" s="13">
        <v>1</v>
      </c>
    </row>
    <row r="1393" spans="1:3">
      <c r="A1393">
        <v>1391</v>
      </c>
      <c r="B1393" s="13">
        <v>4.5289999999999999</v>
      </c>
      <c r="C1393" s="13">
        <v>1</v>
      </c>
    </row>
    <row r="1394" spans="1:3">
      <c r="A1394">
        <v>1392</v>
      </c>
      <c r="B1394" s="13">
        <v>5.2530000000000001</v>
      </c>
      <c r="C1394" s="13">
        <v>1</v>
      </c>
    </row>
    <row r="1395" spans="1:3">
      <c r="A1395">
        <v>1393</v>
      </c>
      <c r="B1395" s="13">
        <v>5.9509999999999996</v>
      </c>
      <c r="C1395" s="13">
        <v>1</v>
      </c>
    </row>
    <row r="1396" spans="1:3">
      <c r="A1396">
        <v>1394</v>
      </c>
      <c r="B1396" s="13">
        <v>6.625</v>
      </c>
      <c r="C1396" s="13">
        <v>1</v>
      </c>
    </row>
    <row r="1397" spans="1:3">
      <c r="A1397">
        <v>1395</v>
      </c>
      <c r="B1397" s="13">
        <v>7.274</v>
      </c>
      <c r="C1397" s="13">
        <v>1</v>
      </c>
    </row>
    <row r="1398" spans="1:3">
      <c r="A1398">
        <v>1396</v>
      </c>
      <c r="B1398" s="13">
        <v>7.8949999999999996</v>
      </c>
      <c r="C1398" s="13">
        <v>1</v>
      </c>
    </row>
    <row r="1399" spans="1:3">
      <c r="A1399">
        <v>1397</v>
      </c>
      <c r="B1399" s="13">
        <v>8.4740000000000002</v>
      </c>
      <c r="C1399" s="13">
        <v>1</v>
      </c>
    </row>
    <row r="1400" spans="1:3">
      <c r="A1400">
        <v>1398</v>
      </c>
      <c r="B1400" s="13">
        <v>9.0190000000000001</v>
      </c>
      <c r="C1400" s="13">
        <v>1</v>
      </c>
    </row>
    <row r="1401" spans="1:3">
      <c r="A1401">
        <v>1399</v>
      </c>
      <c r="B1401" s="13">
        <v>9.532</v>
      </c>
      <c r="C1401" s="13">
        <v>1</v>
      </c>
    </row>
    <row r="1402" spans="1:3">
      <c r="A1402">
        <v>1400</v>
      </c>
      <c r="B1402" s="13">
        <v>9.9979999999999993</v>
      </c>
      <c r="C1402" s="13">
        <v>1</v>
      </c>
    </row>
    <row r="1403" spans="1:3">
      <c r="A1403">
        <v>1401</v>
      </c>
      <c r="B1403" s="13">
        <v>10.428000000000001</v>
      </c>
      <c r="C1403" s="13">
        <v>1</v>
      </c>
    </row>
    <row r="1404" spans="1:3">
      <c r="A1404">
        <v>1402</v>
      </c>
      <c r="B1404" s="13">
        <v>10.81</v>
      </c>
      <c r="C1404" s="13">
        <v>1</v>
      </c>
    </row>
    <row r="1405" spans="1:3">
      <c r="A1405">
        <v>1403</v>
      </c>
      <c r="B1405" s="13">
        <v>11.147</v>
      </c>
      <c r="C1405" s="13">
        <v>1</v>
      </c>
    </row>
    <row r="1406" spans="1:3">
      <c r="A1406">
        <v>1404</v>
      </c>
      <c r="B1406" s="13">
        <v>11.438000000000001</v>
      </c>
      <c r="C1406" s="13">
        <v>1</v>
      </c>
    </row>
    <row r="1407" spans="1:3">
      <c r="A1407">
        <v>1405</v>
      </c>
      <c r="B1407" s="13">
        <v>11.683999999999999</v>
      </c>
      <c r="C1407" s="13">
        <v>1</v>
      </c>
    </row>
    <row r="1408" spans="1:3">
      <c r="A1408">
        <v>1406</v>
      </c>
      <c r="B1408" s="13">
        <v>11.871</v>
      </c>
      <c r="C1408" s="13">
        <v>1</v>
      </c>
    </row>
    <row r="1409" spans="1:3">
      <c r="A1409">
        <v>1407</v>
      </c>
      <c r="B1409" s="13">
        <v>12.016</v>
      </c>
      <c r="C1409" s="13">
        <v>1</v>
      </c>
    </row>
    <row r="1410" spans="1:3">
      <c r="A1410">
        <v>1408</v>
      </c>
      <c r="B1410" s="13">
        <v>12.103</v>
      </c>
      <c r="C1410" s="13">
        <v>1</v>
      </c>
    </row>
    <row r="1411" spans="1:3">
      <c r="A1411">
        <v>1409</v>
      </c>
      <c r="B1411" s="13">
        <v>12.148</v>
      </c>
      <c r="C1411" s="13">
        <v>1</v>
      </c>
    </row>
    <row r="1412" spans="1:3">
      <c r="A1412">
        <v>1410</v>
      </c>
      <c r="B1412" s="13">
        <v>12.138</v>
      </c>
      <c r="C1412" s="13">
        <v>1</v>
      </c>
    </row>
    <row r="1413" spans="1:3">
      <c r="A1413">
        <v>1411</v>
      </c>
      <c r="B1413" s="13">
        <v>12.071999999999999</v>
      </c>
      <c r="C1413" s="13">
        <v>1</v>
      </c>
    </row>
    <row r="1414" spans="1:3">
      <c r="A1414">
        <v>1412</v>
      </c>
      <c r="B1414" s="13">
        <v>11.952999999999999</v>
      </c>
      <c r="C1414" s="13">
        <v>1</v>
      </c>
    </row>
    <row r="1415" spans="1:3">
      <c r="A1415">
        <v>1413</v>
      </c>
      <c r="B1415" s="13">
        <v>11.795999999999999</v>
      </c>
      <c r="C1415" s="13">
        <v>1</v>
      </c>
    </row>
    <row r="1416" spans="1:3">
      <c r="A1416">
        <v>1414</v>
      </c>
      <c r="B1416" s="13">
        <v>11.584</v>
      </c>
      <c r="C1416" s="13">
        <v>1</v>
      </c>
    </row>
    <row r="1417" spans="1:3">
      <c r="A1417">
        <v>1415</v>
      </c>
      <c r="B1417" s="13">
        <v>11.323</v>
      </c>
      <c r="C1417" s="13">
        <v>1</v>
      </c>
    </row>
    <row r="1418" spans="1:3">
      <c r="A1418">
        <v>1416</v>
      </c>
      <c r="B1418" s="13">
        <v>0</v>
      </c>
      <c r="C1418" s="13">
        <v>0</v>
      </c>
    </row>
    <row r="1419" spans="1:3">
      <c r="A1419">
        <v>1417</v>
      </c>
      <c r="B1419" s="13">
        <v>0</v>
      </c>
      <c r="C1419" s="13">
        <v>0</v>
      </c>
    </row>
    <row r="1420" spans="1:3">
      <c r="A1420">
        <v>1418</v>
      </c>
      <c r="B1420" s="13">
        <v>0</v>
      </c>
      <c r="C1420" s="13">
        <v>0</v>
      </c>
    </row>
    <row r="1421" spans="1:3">
      <c r="A1421">
        <v>1419</v>
      </c>
      <c r="B1421" s="13">
        <v>0</v>
      </c>
      <c r="C1421" s="13">
        <v>0</v>
      </c>
    </row>
    <row r="1422" spans="1:3">
      <c r="A1422">
        <v>1420</v>
      </c>
      <c r="B1422" s="13">
        <v>0</v>
      </c>
      <c r="C1422" s="13">
        <v>0</v>
      </c>
    </row>
    <row r="1423" spans="1:3">
      <c r="A1423">
        <v>1421</v>
      </c>
      <c r="B1423" s="13">
        <v>0</v>
      </c>
      <c r="C1423" s="13">
        <v>0</v>
      </c>
    </row>
    <row r="1424" spans="1:3">
      <c r="A1424">
        <v>1422</v>
      </c>
      <c r="B1424" s="13">
        <v>0</v>
      </c>
      <c r="C1424" s="13">
        <v>0</v>
      </c>
    </row>
    <row r="1425" spans="1:3">
      <c r="A1425">
        <v>1423</v>
      </c>
      <c r="B1425" s="13">
        <v>0</v>
      </c>
      <c r="C1425" s="13">
        <v>0</v>
      </c>
    </row>
    <row r="1426" spans="1:3">
      <c r="A1426">
        <v>1424</v>
      </c>
      <c r="B1426" s="13">
        <v>0</v>
      </c>
      <c r="C1426" s="13">
        <v>0</v>
      </c>
    </row>
    <row r="1427" spans="1:3">
      <c r="A1427">
        <v>1425</v>
      </c>
      <c r="B1427" s="13">
        <v>0</v>
      </c>
      <c r="C1427" s="13">
        <v>0</v>
      </c>
    </row>
    <row r="1428" spans="1:3">
      <c r="A1428">
        <v>1426</v>
      </c>
      <c r="B1428" s="13">
        <v>0</v>
      </c>
      <c r="C1428" s="13">
        <v>0</v>
      </c>
    </row>
    <row r="1429" spans="1:3">
      <c r="A1429">
        <v>1427</v>
      </c>
      <c r="B1429" s="13">
        <v>0</v>
      </c>
      <c r="C1429" s="13">
        <v>0</v>
      </c>
    </row>
    <row r="1430" spans="1:3">
      <c r="A1430">
        <v>1428</v>
      </c>
      <c r="B1430" s="13">
        <v>0</v>
      </c>
      <c r="C1430" s="13">
        <v>0</v>
      </c>
    </row>
    <row r="1431" spans="1:3">
      <c r="A1431">
        <v>1429</v>
      </c>
      <c r="B1431" s="13">
        <v>0</v>
      </c>
      <c r="C1431" s="13">
        <v>0</v>
      </c>
    </row>
    <row r="1432" spans="1:3">
      <c r="A1432">
        <v>1430</v>
      </c>
      <c r="B1432" s="13">
        <v>0</v>
      </c>
      <c r="C1432" s="13">
        <v>0</v>
      </c>
    </row>
    <row r="1433" spans="1:3">
      <c r="A1433">
        <v>1431</v>
      </c>
      <c r="B1433" s="13">
        <v>0</v>
      </c>
      <c r="C1433" s="13">
        <v>0</v>
      </c>
    </row>
    <row r="1434" spans="1:3">
      <c r="A1434">
        <v>1432</v>
      </c>
      <c r="B1434" s="13">
        <v>0</v>
      </c>
      <c r="C1434" s="13">
        <v>0</v>
      </c>
    </row>
    <row r="1435" spans="1:3">
      <c r="A1435">
        <v>1433</v>
      </c>
      <c r="B1435" s="13">
        <v>0</v>
      </c>
      <c r="C1435" s="13">
        <v>0</v>
      </c>
    </row>
    <row r="1436" spans="1:3">
      <c r="A1436">
        <v>1434</v>
      </c>
      <c r="B1436" s="13">
        <v>0</v>
      </c>
      <c r="C1436" s="13">
        <v>0</v>
      </c>
    </row>
    <row r="1437" spans="1:3">
      <c r="A1437">
        <v>1435</v>
      </c>
      <c r="B1437" s="13">
        <v>0</v>
      </c>
      <c r="C1437" s="13">
        <v>0</v>
      </c>
    </row>
    <row r="1438" spans="1:3">
      <c r="A1438">
        <v>1436</v>
      </c>
      <c r="B1438" s="13">
        <v>0</v>
      </c>
      <c r="C1438" s="13">
        <v>0</v>
      </c>
    </row>
    <row r="1439" spans="1:3">
      <c r="A1439">
        <v>1437</v>
      </c>
      <c r="B1439" s="13">
        <v>0</v>
      </c>
      <c r="C1439" s="13">
        <v>0</v>
      </c>
    </row>
    <row r="1440" spans="1:3">
      <c r="A1440">
        <v>1438</v>
      </c>
      <c r="B1440" s="13">
        <v>0</v>
      </c>
      <c r="C1440" s="13">
        <v>0</v>
      </c>
    </row>
    <row r="1441" spans="1:3">
      <c r="A1441">
        <v>1439</v>
      </c>
      <c r="B1441" s="13">
        <v>0</v>
      </c>
      <c r="C1441" s="13">
        <v>0</v>
      </c>
    </row>
    <row r="1442" spans="1:3">
      <c r="A1442">
        <v>1440</v>
      </c>
      <c r="B1442" s="13">
        <v>0</v>
      </c>
      <c r="C1442" s="1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EAFCD-E930-4EE1-943C-2FA4F7DAC80E}">
  <sheetPr filterMode="1">
    <tabColor rgb="FFFFC000"/>
  </sheetPr>
  <dimension ref="A1:J1442"/>
  <sheetViews>
    <sheetView workbookViewId="0">
      <pane ySplit="1" topLeftCell="A2" activePane="bottomLeft" state="frozen"/>
      <selection pane="bottomLeft" activeCell="U43" sqref="U43"/>
    </sheetView>
  </sheetViews>
  <sheetFormatPr defaultRowHeight="15"/>
  <cols>
    <col min="1" max="1" width="7.85546875" customWidth="1"/>
    <col min="2" max="2" width="17.7109375" customWidth="1"/>
    <col min="3" max="3" width="20.140625" customWidth="1"/>
    <col min="4" max="4" width="21" customWidth="1"/>
    <col min="5" max="5" width="12.28515625" customWidth="1"/>
    <col min="6" max="6" width="18.140625" customWidth="1"/>
  </cols>
  <sheetData>
    <row r="1" spans="1:6" ht="30.75">
      <c r="A1" s="10" t="s">
        <v>112</v>
      </c>
      <c r="B1" s="11" t="s">
        <v>113</v>
      </c>
      <c r="C1" s="10" t="s">
        <v>114</v>
      </c>
      <c r="D1" s="10" t="s">
        <v>115</v>
      </c>
      <c r="E1" s="10" t="s">
        <v>116</v>
      </c>
      <c r="F1" s="10" t="s">
        <v>117</v>
      </c>
    </row>
    <row r="2" spans="1:6">
      <c r="A2">
        <v>0</v>
      </c>
      <c r="B2" t="s">
        <v>48</v>
      </c>
      <c r="C2">
        <f>_xlfn.XLOOKUP(B2,Backend_data!$A$5:$A$18,Backend_data!$B$5:$B$18)</f>
        <v>6790.8</v>
      </c>
      <c r="D2">
        <f>'Power generation (tumbling)'!B2*(1000*'Power generation (tumbling)'!$F$1)</f>
        <v>4179</v>
      </c>
      <c r="E2" s="2">
        <f>D2-C2</f>
        <v>-2611.8000000000002</v>
      </c>
      <c r="F2" s="2">
        <f>Hardware!$B$1</f>
        <v>42000</v>
      </c>
    </row>
    <row r="3" spans="1:6">
      <c r="A3">
        <v>1</v>
      </c>
      <c r="B3" t="s">
        <v>48</v>
      </c>
      <c r="C3">
        <f>_xlfn.XLOOKUP(B3,Backend_data!$A$5:$A$18,Backend_data!$B$5:$B$18)</f>
        <v>6790.8</v>
      </c>
      <c r="D3">
        <f>'Power generation (tumbling)'!B3*(1000*'Power generation (tumbling)'!$F$1)</f>
        <v>4277.5</v>
      </c>
      <c r="E3" s="2">
        <f>D3-C3</f>
        <v>-2513.3000000000002</v>
      </c>
      <c r="F3">
        <f>IF(F2+(E2)*(1/60) &gt; Hardware!$B$1, Hardware!$B$1, IF(F2+(E2)*(1/60) &lt; 0, 0, F2+(E2)*(1/60)))</f>
        <v>41956.47</v>
      </c>
    </row>
    <row r="4" spans="1:6">
      <c r="A4">
        <v>2</v>
      </c>
      <c r="B4" t="s">
        <v>44</v>
      </c>
      <c r="C4">
        <f>_xlfn.XLOOKUP(B4,Backend_data!$A$5:$A$18,Backend_data!$B$5:$B$18)</f>
        <v>3756.4</v>
      </c>
      <c r="D4">
        <f>'Power generation (tumbling)'!B4*(1000*'Power generation (tumbling)'!$F$1)</f>
        <v>4359.5</v>
      </c>
      <c r="E4" s="2">
        <f>D4-C4</f>
        <v>603.09999999999991</v>
      </c>
      <c r="F4">
        <f>IF(F3+(E3)*(1/60) &gt; Hardware!$B$1, Hardware!$B$1, IF(F3+(E3)*(1/60) &lt; 0, 0, F3+(E3)*(1/60)))</f>
        <v>41914.581666666665</v>
      </c>
    </row>
    <row r="5" spans="1:6">
      <c r="A5">
        <v>3</v>
      </c>
      <c r="B5" t="s">
        <v>44</v>
      </c>
      <c r="C5">
        <f>_xlfn.XLOOKUP(B5,Backend_data!$A$5:$A$18,Backend_data!$B$5:$B$18)</f>
        <v>3756.4</v>
      </c>
      <c r="D5">
        <f>'Power generation (tumbling)'!B5*(1000*'Power generation (tumbling)'!$F$1)</f>
        <v>4422.5</v>
      </c>
      <c r="E5" s="2">
        <f>D5-C5</f>
        <v>666.09999999999991</v>
      </c>
      <c r="F5">
        <f>IF(F4+(E4)*(1/60) &gt; Hardware!$B$1, Hardware!$B$1, IF(F4+(E4)*(1/60) &lt; 0, 0, F4+(E4)*(1/60)))</f>
        <v>41924.633333333331</v>
      </c>
    </row>
    <row r="6" spans="1:6">
      <c r="A6">
        <v>4</v>
      </c>
      <c r="B6" t="s">
        <v>44</v>
      </c>
      <c r="C6">
        <f>_xlfn.XLOOKUP(B6,Backend_data!$A$5:$A$18,Backend_data!$B$5:$B$18)</f>
        <v>3756.4</v>
      </c>
      <c r="D6">
        <f>'Power generation (tumbling)'!B6*(1000*'Power generation (tumbling)'!$F$1)</f>
        <v>4475.5</v>
      </c>
      <c r="E6" s="2">
        <f>D6-C6</f>
        <v>719.09999999999991</v>
      </c>
      <c r="F6">
        <f>IF(F5+(E5)*(1/60) &gt; Hardware!$B$1, Hardware!$B$1, IF(F5+(E5)*(1/60) &lt; 0, 0, F5+(E5)*(1/60)))</f>
        <v>41935.735000000001</v>
      </c>
    </row>
    <row r="7" spans="1:6">
      <c r="A7">
        <v>5</v>
      </c>
      <c r="B7" t="s">
        <v>44</v>
      </c>
      <c r="C7">
        <f>_xlfn.XLOOKUP(B7,Backend_data!$A$5:$A$18,Backend_data!$B$5:$B$18)</f>
        <v>3756.4</v>
      </c>
      <c r="D7">
        <f>'Power generation (tumbling)'!B7*(1000*'Power generation (tumbling)'!$F$1)</f>
        <v>4494.5</v>
      </c>
      <c r="E7" s="2">
        <f>D7-C7</f>
        <v>738.09999999999991</v>
      </c>
      <c r="F7">
        <f>IF(F6+(E6)*(1/60) &gt; Hardware!$B$1, Hardware!$B$1, IF(F6+(E6)*(1/60) &lt; 0, 0, F6+(E6)*(1/60)))</f>
        <v>41947.72</v>
      </c>
    </row>
    <row r="8" spans="1:6">
      <c r="A8">
        <v>6</v>
      </c>
      <c r="B8" t="s">
        <v>44</v>
      </c>
      <c r="C8">
        <f>_xlfn.XLOOKUP(B8,Backend_data!$A$5:$A$18,Backend_data!$B$5:$B$18)</f>
        <v>3756.4</v>
      </c>
      <c r="D8">
        <f>'Power generation (tumbling)'!B8*(1000*'Power generation (tumbling)'!$F$1)</f>
        <v>4504</v>
      </c>
      <c r="E8" s="2">
        <f>D8-C8</f>
        <v>747.59999999999991</v>
      </c>
      <c r="F8">
        <f>IF(F7+(E7)*(1/60) &gt; Hardware!$B$1, Hardware!$B$1, IF(F7+(E7)*(1/60) &lt; 0, 0, F7+(E7)*(1/60)))</f>
        <v>41960.021666666667</v>
      </c>
    </row>
    <row r="9" spans="1:6">
      <c r="A9">
        <v>7</v>
      </c>
      <c r="B9" t="s">
        <v>44</v>
      </c>
      <c r="C9">
        <f>_xlfn.XLOOKUP(B9,Backend_data!$A$5:$A$18,Backend_data!$B$5:$B$18)</f>
        <v>3756.4</v>
      </c>
      <c r="D9">
        <f>'Power generation (tumbling)'!B9*(1000*'Power generation (tumbling)'!$F$1)</f>
        <v>4493.5</v>
      </c>
      <c r="E9" s="2">
        <f>D9-C9</f>
        <v>737.09999999999991</v>
      </c>
      <c r="F9">
        <f>IF(F8+(E8)*(1/60) &gt; Hardware!$B$1, Hardware!$B$1, IF(F8+(E8)*(1/60) &lt; 0, 0, F8+(E8)*(1/60)))</f>
        <v>41972.481666666667</v>
      </c>
    </row>
    <row r="10" spans="1:6">
      <c r="A10">
        <v>8</v>
      </c>
      <c r="B10" t="s">
        <v>44</v>
      </c>
      <c r="C10">
        <f>_xlfn.XLOOKUP(B10,Backend_data!$A$5:$A$18,Backend_data!$B$5:$B$18)</f>
        <v>3756.4</v>
      </c>
      <c r="D10">
        <f>'Power generation (tumbling)'!B10*(1000*'Power generation (tumbling)'!$F$1)</f>
        <v>4464.5</v>
      </c>
      <c r="E10" s="2">
        <f>D10-C10</f>
        <v>708.09999999999991</v>
      </c>
      <c r="F10">
        <f>IF(F9+(E9)*(1/60) &gt; Hardware!$B$1, Hardware!$B$1, IF(F9+(E9)*(1/60) &lt; 0, 0, F9+(E9)*(1/60)))</f>
        <v>41984.76666666667</v>
      </c>
    </row>
    <row r="11" spans="1:6">
      <c r="A11">
        <v>9</v>
      </c>
      <c r="B11" t="s">
        <v>44</v>
      </c>
      <c r="C11">
        <f>_xlfn.XLOOKUP(B11,Backend_data!$A$5:$A$18,Backend_data!$B$5:$B$18)</f>
        <v>3756.4</v>
      </c>
      <c r="D11">
        <f>'Power generation (tumbling)'!B11*(1000*'Power generation (tumbling)'!$F$1)</f>
        <v>4417</v>
      </c>
      <c r="E11" s="2">
        <f>D11-C11</f>
        <v>660.59999999999991</v>
      </c>
      <c r="F11">
        <f>IF(F10+(E10)*(1/60) &gt; Hardware!$B$1, Hardware!$B$1, IF(F10+(E10)*(1/60) &lt; 0, 0, F10+(E10)*(1/60)))</f>
        <v>41996.568333333336</v>
      </c>
    </row>
    <row r="12" spans="1:6">
      <c r="A12">
        <v>10</v>
      </c>
      <c r="B12" t="s">
        <v>44</v>
      </c>
      <c r="C12">
        <f>_xlfn.XLOOKUP(B12,Backend_data!$A$5:$A$18,Backend_data!$B$5:$B$18)</f>
        <v>3756.4</v>
      </c>
      <c r="D12">
        <f>'Power generation (tumbling)'!B12*(1000*'Power generation (tumbling)'!$F$1)</f>
        <v>4350.5</v>
      </c>
      <c r="E12" s="2">
        <f>D12-C12</f>
        <v>594.09999999999991</v>
      </c>
      <c r="F12">
        <f>IF(F11+(E11)*(1/60) &gt; Hardware!$B$1, Hardware!$B$1, IF(F11+(E11)*(1/60) &lt; 0, 0, F11+(E11)*(1/60)))</f>
        <v>42000</v>
      </c>
    </row>
    <row r="13" spans="1:6">
      <c r="A13">
        <v>11</v>
      </c>
      <c r="B13" t="s">
        <v>44</v>
      </c>
      <c r="C13">
        <f>_xlfn.XLOOKUP(B13,Backend_data!$A$5:$A$18,Backend_data!$B$5:$B$18)</f>
        <v>3756.4</v>
      </c>
      <c r="D13">
        <f>'Power generation (tumbling)'!B13*(1000*'Power generation (tumbling)'!$F$1)</f>
        <v>4265.5</v>
      </c>
      <c r="E13" s="2">
        <f>D13-C13</f>
        <v>509.09999999999991</v>
      </c>
      <c r="F13">
        <f>IF(F12+(E12)*(1/60) &gt; Hardware!$B$1, Hardware!$B$1, IF(F12+(E12)*(1/60) &lt; 0, 0, F12+(E12)*(1/60)))</f>
        <v>42000</v>
      </c>
    </row>
    <row r="14" spans="1:6">
      <c r="A14">
        <v>12</v>
      </c>
      <c r="B14" t="s">
        <v>44</v>
      </c>
      <c r="C14">
        <f>_xlfn.XLOOKUP(B14,Backend_data!$A$5:$A$18,Backend_data!$B$5:$B$18)</f>
        <v>3756.4</v>
      </c>
      <c r="D14">
        <f>'Power generation (tumbling)'!B14*(1000*'Power generation (tumbling)'!$F$1)</f>
        <v>4164</v>
      </c>
      <c r="E14" s="2">
        <f>D14-C14</f>
        <v>407.59999999999991</v>
      </c>
      <c r="F14">
        <f>IF(F13+(E13)*(1/60) &gt; Hardware!$B$1, Hardware!$B$1, IF(F13+(E13)*(1/60) &lt; 0, 0, F13+(E13)*(1/60)))</f>
        <v>42000</v>
      </c>
    </row>
    <row r="15" spans="1:6">
      <c r="A15">
        <v>13</v>
      </c>
      <c r="B15" t="s">
        <v>44</v>
      </c>
      <c r="C15">
        <f>_xlfn.XLOOKUP(B15,Backend_data!$A$5:$A$18,Backend_data!$B$5:$B$18)</f>
        <v>3756.4</v>
      </c>
      <c r="D15">
        <f>'Power generation (tumbling)'!B15*(1000*'Power generation (tumbling)'!$F$1)</f>
        <v>4043.5</v>
      </c>
      <c r="E15" s="2">
        <f>D15-C15</f>
        <v>287.09999999999991</v>
      </c>
      <c r="F15">
        <f>IF(F14+(E14)*(1/60) &gt; Hardware!$B$1, Hardware!$B$1, IF(F14+(E14)*(1/60) &lt; 0, 0, F14+(E14)*(1/60)))</f>
        <v>42000</v>
      </c>
    </row>
    <row r="16" spans="1:6">
      <c r="A16">
        <v>14</v>
      </c>
      <c r="B16" t="s">
        <v>44</v>
      </c>
      <c r="C16">
        <f>_xlfn.XLOOKUP(B16,Backend_data!$A$5:$A$18,Backend_data!$B$5:$B$18)</f>
        <v>3756.4</v>
      </c>
      <c r="D16">
        <f>'Power generation (tumbling)'!B16*(1000*'Power generation (tumbling)'!$F$1)</f>
        <v>3906.5</v>
      </c>
      <c r="E16" s="2">
        <f>D16-C16</f>
        <v>150.09999999999991</v>
      </c>
      <c r="F16">
        <f>IF(F15+(E15)*(1/60) &gt; Hardware!$B$1, Hardware!$B$1, IF(F15+(E15)*(1/60) &lt; 0, 0, F15+(E15)*(1/60)))</f>
        <v>42000</v>
      </c>
    </row>
    <row r="17" spans="1:6">
      <c r="A17">
        <v>15</v>
      </c>
      <c r="B17" t="s">
        <v>44</v>
      </c>
      <c r="C17">
        <f>_xlfn.XLOOKUP(B17,Backend_data!$A$5:$A$18,Backend_data!$B$5:$B$18)</f>
        <v>3756.4</v>
      </c>
      <c r="D17">
        <f>'Power generation (tumbling)'!B17*(1000*'Power generation (tumbling)'!$F$1)</f>
        <v>3752</v>
      </c>
      <c r="E17" s="2">
        <f>D17-C17</f>
        <v>-4.4000000000000909</v>
      </c>
      <c r="F17">
        <f>IF(F16+(E16)*(1/60) &gt; Hardware!$B$1, Hardware!$B$1, IF(F16+(E16)*(1/60) &lt; 0, 0, F16+(E16)*(1/60)))</f>
        <v>42000</v>
      </c>
    </row>
    <row r="18" spans="1:6">
      <c r="A18">
        <v>16</v>
      </c>
      <c r="B18" t="s">
        <v>44</v>
      </c>
      <c r="C18">
        <f>_xlfn.XLOOKUP(B18,Backend_data!$A$5:$A$18,Backend_data!$B$5:$B$18)</f>
        <v>3756.4</v>
      </c>
      <c r="D18">
        <f>'Power generation (tumbling)'!B18*(1000*'Power generation (tumbling)'!$F$1)</f>
        <v>3582</v>
      </c>
      <c r="E18" s="2">
        <f>D18-C18</f>
        <v>-174.40000000000009</v>
      </c>
      <c r="F18">
        <f>IF(F17+(E17)*(1/60) &gt; Hardware!$B$1, Hardware!$B$1, IF(F17+(E17)*(1/60) &lt; 0, 0, F17+(E17)*(1/60)))</f>
        <v>41999.926666666666</v>
      </c>
    </row>
    <row r="19" spans="1:6">
      <c r="A19">
        <v>17</v>
      </c>
      <c r="B19" t="s">
        <v>44</v>
      </c>
      <c r="C19">
        <f>_xlfn.XLOOKUP(B19,Backend_data!$A$5:$A$18,Backend_data!$B$5:$B$18)</f>
        <v>3756.4</v>
      </c>
      <c r="D19">
        <f>'Power generation (tumbling)'!B19*(1000*'Power generation (tumbling)'!$F$1)</f>
        <v>3399.5</v>
      </c>
      <c r="E19" s="2">
        <f>D19-C19</f>
        <v>-356.90000000000009</v>
      </c>
      <c r="F19">
        <f>IF(F18+(E18)*(1/60) &gt; Hardware!$B$1, Hardware!$B$1, IF(F18+(E18)*(1/60) &lt; 0, 0, F18+(E18)*(1/60)))</f>
        <v>41997.02</v>
      </c>
    </row>
    <row r="20" spans="1:6">
      <c r="A20">
        <v>18</v>
      </c>
      <c r="B20" t="s">
        <v>44</v>
      </c>
      <c r="C20">
        <f>_xlfn.XLOOKUP(B20,Backend_data!$A$5:$A$18,Backend_data!$B$5:$B$18)</f>
        <v>3756.4</v>
      </c>
      <c r="D20">
        <f>'Power generation (tumbling)'!B20*(1000*'Power generation (tumbling)'!$F$1)</f>
        <v>3199.5</v>
      </c>
      <c r="E20" s="2">
        <f>D20-C20</f>
        <v>-556.90000000000009</v>
      </c>
      <c r="F20">
        <f>IF(F19+(E19)*(1/60) &gt; Hardware!$B$1, Hardware!$B$1, IF(F19+(E19)*(1/60) &lt; 0, 0, F19+(E19)*(1/60)))</f>
        <v>41991.071666666663</v>
      </c>
    </row>
    <row r="21" spans="1:6">
      <c r="A21">
        <v>19</v>
      </c>
      <c r="B21" t="s">
        <v>44</v>
      </c>
      <c r="C21">
        <f>_xlfn.XLOOKUP(B21,Backend_data!$A$5:$A$18,Backend_data!$B$5:$B$18)</f>
        <v>3756.4</v>
      </c>
      <c r="D21">
        <f>'Power generation (tumbling)'!B21*(1000*'Power generation (tumbling)'!$F$1)</f>
        <v>2988</v>
      </c>
      <c r="E21" s="2">
        <f>D21-C21</f>
        <v>-768.40000000000009</v>
      </c>
      <c r="F21">
        <f>IF(F20+(E20)*(1/60) &gt; Hardware!$B$1, Hardware!$B$1, IF(F20+(E20)*(1/60) &lt; 0, 0, F20+(E20)*(1/60)))</f>
        <v>41981.789999999994</v>
      </c>
    </row>
    <row r="22" spans="1:6">
      <c r="A22">
        <v>20</v>
      </c>
      <c r="B22" t="s">
        <v>44</v>
      </c>
      <c r="C22">
        <f>_xlfn.XLOOKUP(B22,Backend_data!$A$5:$A$18,Backend_data!$B$5:$B$18)</f>
        <v>3756.4</v>
      </c>
      <c r="D22">
        <f>'Power generation (tumbling)'!B22*(1000*'Power generation (tumbling)'!$F$1)</f>
        <v>2761.5</v>
      </c>
      <c r="E22" s="2">
        <f>D22-C22</f>
        <v>-994.90000000000009</v>
      </c>
      <c r="F22">
        <f>IF(F21+(E21)*(1/60) &gt; Hardware!$B$1, Hardware!$B$1, IF(F21+(E21)*(1/60) &lt; 0, 0, F21+(E21)*(1/60)))</f>
        <v>41968.98333333333</v>
      </c>
    </row>
    <row r="23" spans="1:6">
      <c r="A23">
        <v>21</v>
      </c>
      <c r="B23" t="s">
        <v>44</v>
      </c>
      <c r="C23">
        <f>_xlfn.XLOOKUP(B23,Backend_data!$A$5:$A$18,Backend_data!$B$5:$B$18)</f>
        <v>3756.4</v>
      </c>
      <c r="D23">
        <f>'Power generation (tumbling)'!B23*(1000*'Power generation (tumbling)'!$F$1)</f>
        <v>2525.5</v>
      </c>
      <c r="E23" s="2">
        <f>D23-C23</f>
        <v>-1230.9000000000001</v>
      </c>
      <c r="F23">
        <f>IF(F22+(E22)*(1/60) &gt; Hardware!$B$1, Hardware!$B$1, IF(F22+(E22)*(1/60) &lt; 0, 0, F22+(E22)*(1/60)))</f>
        <v>41952.401666666665</v>
      </c>
    </row>
    <row r="24" spans="1:6">
      <c r="A24">
        <v>22</v>
      </c>
      <c r="B24" t="s">
        <v>44</v>
      </c>
      <c r="C24">
        <f>_xlfn.XLOOKUP(B24,Backend_data!$A$5:$A$18,Backend_data!$B$5:$B$18)</f>
        <v>3756.4</v>
      </c>
      <c r="D24">
        <f>'Power generation (tumbling)'!B24*(1000*'Power generation (tumbling)'!$F$1)</f>
        <v>2273</v>
      </c>
      <c r="E24" s="2">
        <f>D24-C24</f>
        <v>-1483.4</v>
      </c>
      <c r="F24">
        <f>IF(F23+(E23)*(1/60) &gt; Hardware!$B$1, Hardware!$B$1, IF(F23+(E23)*(1/60) &lt; 0, 0, F23+(E23)*(1/60)))</f>
        <v>41931.886666666665</v>
      </c>
    </row>
    <row r="25" spans="1:6">
      <c r="A25">
        <v>23</v>
      </c>
      <c r="B25" t="s">
        <v>44</v>
      </c>
      <c r="C25">
        <f>_xlfn.XLOOKUP(B25,Backend_data!$A$5:$A$18,Backend_data!$B$5:$B$18)</f>
        <v>3756.4</v>
      </c>
      <c r="D25">
        <f>'Power generation (tumbling)'!B25*(1000*'Power generation (tumbling)'!$F$1)</f>
        <v>2021.9999999999998</v>
      </c>
      <c r="E25" s="2">
        <f>D25-C25</f>
        <v>-1734.4000000000003</v>
      </c>
      <c r="F25">
        <f>IF(F24+(E24)*(1/60) &gt; Hardware!$B$1, Hardware!$B$1, IF(F24+(E24)*(1/60) &lt; 0, 0, F24+(E24)*(1/60)))</f>
        <v>41907.16333333333</v>
      </c>
    </row>
    <row r="26" spans="1:6">
      <c r="A26">
        <v>24</v>
      </c>
      <c r="B26" t="s">
        <v>44</v>
      </c>
      <c r="C26">
        <f>_xlfn.XLOOKUP(B26,Backend_data!$A$5:$A$18,Backend_data!$B$5:$B$18)</f>
        <v>3756.4</v>
      </c>
      <c r="D26">
        <f>'Power generation (tumbling)'!B26*(1000*'Power generation (tumbling)'!$F$1)</f>
        <v>1757.5</v>
      </c>
      <c r="E26" s="2">
        <f>D26-C26</f>
        <v>-1998.9</v>
      </c>
      <c r="F26">
        <f>IF(F25+(E25)*(1/60) &gt; Hardware!$B$1, Hardware!$B$1, IF(F25+(E25)*(1/60) &lt; 0, 0, F25+(E25)*(1/60)))</f>
        <v>41878.256666666661</v>
      </c>
    </row>
    <row r="27" spans="1:6">
      <c r="A27">
        <v>25</v>
      </c>
      <c r="B27" t="s">
        <v>44</v>
      </c>
      <c r="C27">
        <f>_xlfn.XLOOKUP(B27,Backend_data!$A$5:$A$18,Backend_data!$B$5:$B$18)</f>
        <v>3756.4</v>
      </c>
      <c r="D27">
        <f>'Power generation (tumbling)'!B27*(1000*'Power generation (tumbling)'!$F$1)</f>
        <v>1486.5</v>
      </c>
      <c r="E27" s="2">
        <f>D27-C27</f>
        <v>-2269.9</v>
      </c>
      <c r="F27">
        <f>IF(F26+(E26)*(1/60) &gt; Hardware!$B$1, Hardware!$B$1, IF(F26+(E26)*(1/60) &lt; 0, 0, F26+(E26)*(1/60)))</f>
        <v>41844.941666666658</v>
      </c>
    </row>
    <row r="28" spans="1:6">
      <c r="A28">
        <v>26</v>
      </c>
      <c r="B28" t="s">
        <v>44</v>
      </c>
      <c r="C28">
        <f>_xlfn.XLOOKUP(B28,Backend_data!$A$5:$A$18,Backend_data!$B$5:$B$18)</f>
        <v>3756.4</v>
      </c>
      <c r="D28">
        <f>'Power generation (tumbling)'!B28*(1000*'Power generation (tumbling)'!$F$1)</f>
        <v>1208</v>
      </c>
      <c r="E28" s="2">
        <f>D28-C28</f>
        <v>-2548.4</v>
      </c>
      <c r="F28">
        <f>IF(F27+(E27)*(1/60) &gt; Hardware!$B$1, Hardware!$B$1, IF(F27+(E27)*(1/60) &lt; 0, 0, F27+(E27)*(1/60)))</f>
        <v>41807.109999999993</v>
      </c>
    </row>
    <row r="29" spans="1:6">
      <c r="A29">
        <v>27</v>
      </c>
      <c r="B29" t="s">
        <v>44</v>
      </c>
      <c r="C29">
        <f>_xlfn.XLOOKUP(B29,Backend_data!$A$5:$A$18,Backend_data!$B$5:$B$18)</f>
        <v>3756.4</v>
      </c>
      <c r="D29">
        <f>'Power generation (tumbling)'!B29*(1000*'Power generation (tumbling)'!$F$1)</f>
        <v>926</v>
      </c>
      <c r="E29" s="2">
        <f>D29-C29</f>
        <v>-2830.4</v>
      </c>
      <c r="F29">
        <f>IF(F28+(E28)*(1/60) &gt; Hardware!$B$1, Hardware!$B$1, IF(F28+(E28)*(1/60) &lt; 0, 0, F28+(E28)*(1/60)))</f>
        <v>41764.636666666658</v>
      </c>
    </row>
    <row r="30" spans="1:6">
      <c r="A30">
        <v>28</v>
      </c>
      <c r="B30" t="s">
        <v>44</v>
      </c>
      <c r="C30">
        <f>_xlfn.XLOOKUP(B30,Backend_data!$A$5:$A$18,Backend_data!$B$5:$B$18)</f>
        <v>3756.4</v>
      </c>
      <c r="D30">
        <f>'Power generation (tumbling)'!B30*(1000*'Power generation (tumbling)'!$F$1)</f>
        <v>640.5</v>
      </c>
      <c r="E30" s="2">
        <f>D30-C30</f>
        <v>-3115.9</v>
      </c>
      <c r="F30">
        <f>IF(F29+(E29)*(1/60) &gt; Hardware!$B$1, Hardware!$B$1, IF(F29+(E29)*(1/60) &lt; 0, 0, F29+(E29)*(1/60)))</f>
        <v>41717.463333333326</v>
      </c>
    </row>
    <row r="31" spans="1:6">
      <c r="A31">
        <v>29</v>
      </c>
      <c r="B31" t="s">
        <v>44</v>
      </c>
      <c r="C31">
        <f>_xlfn.XLOOKUP(B31,Backend_data!$A$5:$A$18,Backend_data!$B$5:$B$18)</f>
        <v>3756.4</v>
      </c>
      <c r="D31">
        <f>'Power generation (tumbling)'!B31*(1000*'Power generation (tumbling)'!$F$1)</f>
        <v>440.5</v>
      </c>
      <c r="E31" s="2">
        <f>D31-C31</f>
        <v>-3315.9</v>
      </c>
      <c r="F31">
        <f>IF(F30+(E30)*(1/60) &gt; Hardware!$B$1, Hardware!$B$1, IF(F30+(E30)*(1/60) &lt; 0, 0, F30+(E30)*(1/60)))</f>
        <v>41665.531666666662</v>
      </c>
    </row>
    <row r="32" spans="1:6">
      <c r="A32">
        <v>30</v>
      </c>
      <c r="B32" t="s">
        <v>44</v>
      </c>
      <c r="C32">
        <f>_xlfn.XLOOKUP(B32,Backend_data!$A$5:$A$18,Backend_data!$B$5:$B$18)</f>
        <v>3756.4</v>
      </c>
      <c r="D32">
        <f>'Power generation (tumbling)'!B32*(1000*'Power generation (tumbling)'!$F$1)</f>
        <v>417</v>
      </c>
      <c r="E32" s="2">
        <f>D32-C32</f>
        <v>-3339.4</v>
      </c>
      <c r="F32">
        <f>IF(F31+(E31)*(1/60) &gt; Hardware!$B$1, Hardware!$B$1, IF(F31+(E31)*(1/60) &lt; 0, 0, F31+(E31)*(1/60)))</f>
        <v>41610.266666666663</v>
      </c>
    </row>
    <row r="33" spans="1:8">
      <c r="A33">
        <v>31</v>
      </c>
      <c r="B33" t="s">
        <v>44</v>
      </c>
      <c r="C33">
        <f>_xlfn.XLOOKUP(B33,Backend_data!$A$5:$A$18,Backend_data!$B$5:$B$18)</f>
        <v>3756.4</v>
      </c>
      <c r="D33">
        <f>'Power generation (tumbling)'!B33*(1000*'Power generation (tumbling)'!$F$1)</f>
        <v>470</v>
      </c>
      <c r="E33" s="2">
        <f>D33-C33</f>
        <v>-3286.4</v>
      </c>
      <c r="F33">
        <f>IF(F32+(E32)*(1/60) &gt; Hardware!$B$1, Hardware!$B$1, IF(F32+(E32)*(1/60) &lt; 0, 0, F32+(E32)*(1/60)))</f>
        <v>41554.609999999993</v>
      </c>
    </row>
    <row r="34" spans="1:8">
      <c r="A34">
        <v>32</v>
      </c>
      <c r="B34" t="s">
        <v>44</v>
      </c>
      <c r="C34">
        <f>_xlfn.XLOOKUP(B34,Backend_data!$A$5:$A$18,Backend_data!$B$5:$B$18)</f>
        <v>3756.4</v>
      </c>
      <c r="D34">
        <f>'Power generation (tumbling)'!B34*(1000*'Power generation (tumbling)'!$F$1)</f>
        <v>862</v>
      </c>
      <c r="E34" s="2">
        <f>D34-C34</f>
        <v>-2894.4</v>
      </c>
      <c r="F34">
        <f>IF(F33+(E33)*(1/60) &gt; Hardware!$B$1, Hardware!$B$1, IF(F33+(E33)*(1/60) &lt; 0, 0, F33+(E33)*(1/60)))</f>
        <v>41499.836666666662</v>
      </c>
      <c r="H34" t="s">
        <v>118</v>
      </c>
    </row>
    <row r="35" spans="1:8">
      <c r="A35">
        <v>33</v>
      </c>
      <c r="B35" t="s">
        <v>44</v>
      </c>
      <c r="C35">
        <f>_xlfn.XLOOKUP(B35,Backend_data!$A$5:$A$18,Backend_data!$B$5:$B$18)</f>
        <v>3756.4</v>
      </c>
      <c r="D35">
        <f>'Power generation (tumbling)'!B35*(1000*'Power generation (tumbling)'!$F$1)</f>
        <v>1248.5</v>
      </c>
      <c r="E35" s="2">
        <f>D35-C35</f>
        <v>-2507.9</v>
      </c>
      <c r="F35">
        <f>IF(F34+(E34)*(1/60) &gt; Hardware!$B$1, Hardware!$B$1, IF(F34+(E34)*(1/60) &lt; 0, 0, F34+(E34)*(1/60)))</f>
        <v>41451.596666666665</v>
      </c>
      <c r="H35" t="s">
        <v>119</v>
      </c>
    </row>
    <row r="36" spans="1:8">
      <c r="A36">
        <v>34</v>
      </c>
      <c r="B36" t="s">
        <v>44</v>
      </c>
      <c r="C36">
        <f>_xlfn.XLOOKUP(B36,Backend_data!$A$5:$A$18,Backend_data!$B$5:$B$18)</f>
        <v>3756.4</v>
      </c>
      <c r="D36">
        <f>'Power generation (tumbling)'!B36*(1000*'Power generation (tumbling)'!$F$1)</f>
        <v>1632</v>
      </c>
      <c r="E36" s="2">
        <f>D36-C36</f>
        <v>-2124.4</v>
      </c>
      <c r="F36">
        <f>IF(F35+(E35)*(1/60) &gt; Hardware!$B$1, Hardware!$B$1, IF(F35+(E35)*(1/60) &lt; 0, 0, F35+(E35)*(1/60)))</f>
        <v>41409.798333333332</v>
      </c>
      <c r="H36" t="s">
        <v>120</v>
      </c>
    </row>
    <row r="37" spans="1:8">
      <c r="A37">
        <v>35</v>
      </c>
      <c r="B37" t="s">
        <v>44</v>
      </c>
      <c r="C37">
        <f>_xlfn.XLOOKUP(B37,Backend_data!$A$5:$A$18,Backend_data!$B$5:$B$18)</f>
        <v>3756.4</v>
      </c>
      <c r="D37">
        <f>'Power generation (tumbling)'!B37*(1000*'Power generation (tumbling)'!$F$1)</f>
        <v>2007.4999999999998</v>
      </c>
      <c r="E37" s="2">
        <f>D37-C37</f>
        <v>-1748.9000000000003</v>
      </c>
      <c r="F37">
        <f>IF(F36+(E36)*(1/60) &gt; Hardware!$B$1, Hardware!$B$1, IF(F36+(E36)*(1/60) &lt; 0, 0, F36+(E36)*(1/60)))</f>
        <v>41374.391666666663</v>
      </c>
    </row>
    <row r="38" spans="1:8">
      <c r="A38">
        <v>36</v>
      </c>
      <c r="B38" t="s">
        <v>44</v>
      </c>
      <c r="C38">
        <f>_xlfn.XLOOKUP(B38,Backend_data!$A$5:$A$18,Backend_data!$B$5:$B$18)</f>
        <v>3756.4</v>
      </c>
      <c r="D38">
        <f>'Power generation (tumbling)'!B38*(1000*'Power generation (tumbling)'!$F$1)</f>
        <v>2378</v>
      </c>
      <c r="E38" s="2">
        <f>D38-C38</f>
        <v>-1378.4</v>
      </c>
      <c r="F38">
        <f>IF(F37+(E37)*(1/60) &gt; Hardware!$B$1, Hardware!$B$1, IF(F37+(E37)*(1/60) &lt; 0, 0, F37+(E37)*(1/60)))</f>
        <v>41345.243333333332</v>
      </c>
    </row>
    <row r="39" spans="1:8">
      <c r="A39">
        <v>37</v>
      </c>
      <c r="B39" t="s">
        <v>44</v>
      </c>
      <c r="C39">
        <f>_xlfn.XLOOKUP(B39,Backend_data!$A$5:$A$18,Backend_data!$B$5:$B$18)</f>
        <v>3756.4</v>
      </c>
      <c r="D39">
        <f>'Power generation (tumbling)'!B39*(1000*'Power generation (tumbling)'!$F$1)</f>
        <v>2733</v>
      </c>
      <c r="E39" s="2">
        <f>D39-C39</f>
        <v>-1023.4000000000001</v>
      </c>
      <c r="F39">
        <f>IF(F38+(E38)*(1/60) &gt; Hardware!$B$1, Hardware!$B$1, IF(F38+(E38)*(1/60) &lt; 0, 0, F38+(E38)*(1/60)))</f>
        <v>41322.269999999997</v>
      </c>
    </row>
    <row r="40" spans="1:8">
      <c r="A40">
        <v>38</v>
      </c>
      <c r="B40" t="s">
        <v>44</v>
      </c>
      <c r="C40">
        <f>_xlfn.XLOOKUP(B40,Backend_data!$A$5:$A$18,Backend_data!$B$5:$B$18)</f>
        <v>3756.4</v>
      </c>
      <c r="D40">
        <f>'Power generation (tumbling)'!B40*(1000*'Power generation (tumbling)'!$F$1)</f>
        <v>3082.5</v>
      </c>
      <c r="E40" s="2">
        <f>D40-C40</f>
        <v>-673.90000000000009</v>
      </c>
      <c r="F40">
        <f>IF(F39+(E39)*(1/60) &gt; Hardware!$B$1, Hardware!$B$1, IF(F39+(E39)*(1/60) &lt; 0, 0, F39+(E39)*(1/60)))</f>
        <v>41305.213333333333</v>
      </c>
    </row>
    <row r="41" spans="1:8">
      <c r="A41">
        <v>39</v>
      </c>
      <c r="B41" t="s">
        <v>44</v>
      </c>
      <c r="C41">
        <f>_xlfn.XLOOKUP(B41,Backend_data!$A$5:$A$18,Backend_data!$B$5:$B$18)</f>
        <v>3756.4</v>
      </c>
      <c r="D41">
        <f>'Power generation (tumbling)'!B41*(1000*'Power generation (tumbling)'!$F$1)</f>
        <v>3413.5</v>
      </c>
      <c r="E41" s="2">
        <f>D41-C41</f>
        <v>-342.90000000000009</v>
      </c>
      <c r="F41">
        <f>IF(F40+(E40)*(1/60) &gt; Hardware!$B$1, Hardware!$B$1, IF(F40+(E40)*(1/60) &lt; 0, 0, F40+(E40)*(1/60)))</f>
        <v>41293.981666666667</v>
      </c>
    </row>
    <row r="42" spans="1:8">
      <c r="A42">
        <v>40</v>
      </c>
      <c r="B42" t="s">
        <v>44</v>
      </c>
      <c r="C42">
        <f>_xlfn.XLOOKUP(B42,Backend_data!$A$5:$A$18,Backend_data!$B$5:$B$18)</f>
        <v>3756.4</v>
      </c>
      <c r="D42">
        <f>'Power generation (tumbling)'!B42*(1000*'Power generation (tumbling)'!$F$1)</f>
        <v>3732.5</v>
      </c>
      <c r="E42" s="2">
        <f>D42-C42</f>
        <v>-23.900000000000091</v>
      </c>
      <c r="F42">
        <f>IF(F41+(E41)*(1/60) &gt; Hardware!$B$1, Hardware!$B$1, IF(F41+(E41)*(1/60) &lt; 0, 0, F41+(E41)*(1/60)))</f>
        <v>41288.26666666667</v>
      </c>
    </row>
    <row r="43" spans="1:8">
      <c r="A43">
        <v>41</v>
      </c>
      <c r="B43" t="s">
        <v>44</v>
      </c>
      <c r="C43">
        <f>_xlfn.XLOOKUP(B43,Backend_data!$A$5:$A$18,Backend_data!$B$5:$B$18)</f>
        <v>3756.4</v>
      </c>
      <c r="D43">
        <f>'Power generation (tumbling)'!B43*(1000*'Power generation (tumbling)'!$F$1)</f>
        <v>4036.5</v>
      </c>
      <c r="E43" s="2">
        <f>D43-C43</f>
        <v>280.09999999999991</v>
      </c>
      <c r="F43">
        <f>IF(F42+(E42)*(1/60) &gt; Hardware!$B$1, Hardware!$B$1, IF(F42+(E42)*(1/60) &lt; 0, 0, F42+(E42)*(1/60)))</f>
        <v>41287.868333333339</v>
      </c>
    </row>
    <row r="44" spans="1:8">
      <c r="A44">
        <v>42</v>
      </c>
      <c r="B44" t="s">
        <v>44</v>
      </c>
      <c r="C44">
        <f>_xlfn.XLOOKUP(B44,Backend_data!$A$5:$A$18,Backend_data!$B$5:$B$18)</f>
        <v>3756.4</v>
      </c>
      <c r="D44">
        <f>'Power generation (tumbling)'!B44*(1000*'Power generation (tumbling)'!$F$1)</f>
        <v>4322.5</v>
      </c>
      <c r="E44" s="2">
        <f>D44-C44</f>
        <v>566.09999999999991</v>
      </c>
      <c r="F44">
        <f>IF(F43+(E43)*(1/60) &gt; Hardware!$B$1, Hardware!$B$1, IF(F43+(E43)*(1/60) &lt; 0, 0, F43+(E43)*(1/60)))</f>
        <v>41292.536666666674</v>
      </c>
    </row>
    <row r="45" spans="1:8">
      <c r="A45">
        <v>43</v>
      </c>
      <c r="B45" t="s">
        <v>44</v>
      </c>
      <c r="C45">
        <f>_xlfn.XLOOKUP(B45,Backend_data!$A$5:$A$18,Backend_data!$B$5:$B$18)</f>
        <v>3756.4</v>
      </c>
      <c r="D45">
        <f>'Power generation (tumbling)'!B45*(1000*'Power generation (tumbling)'!$F$1)</f>
        <v>4589.5</v>
      </c>
      <c r="E45" s="2">
        <f>D45-C45</f>
        <v>833.09999999999991</v>
      </c>
      <c r="F45">
        <f>IF(F44+(E44)*(1/60) &gt; Hardware!$B$1, Hardware!$B$1, IF(F44+(E44)*(1/60) &lt; 0, 0, F44+(E44)*(1/60)))</f>
        <v>41301.971666666672</v>
      </c>
    </row>
    <row r="46" spans="1:8">
      <c r="A46">
        <v>44</v>
      </c>
      <c r="B46" t="s">
        <v>44</v>
      </c>
      <c r="C46">
        <f>_xlfn.XLOOKUP(B46,Backend_data!$A$5:$A$18,Backend_data!$B$5:$B$18)</f>
        <v>3756.4</v>
      </c>
      <c r="D46">
        <f>'Power generation (tumbling)'!B46*(1000*'Power generation (tumbling)'!$F$1)</f>
        <v>4839</v>
      </c>
      <c r="E46" s="2">
        <f>D46-C46</f>
        <v>1082.5999999999999</v>
      </c>
      <c r="F46">
        <f>IF(F45+(E45)*(1/60) &gt; Hardware!$B$1, Hardware!$B$1, IF(F45+(E45)*(1/60) &lt; 0, 0, F45+(E45)*(1/60)))</f>
        <v>41315.856666666674</v>
      </c>
    </row>
    <row r="47" spans="1:8">
      <c r="A47">
        <v>45</v>
      </c>
      <c r="B47" t="s">
        <v>44</v>
      </c>
      <c r="C47">
        <f>_xlfn.XLOOKUP(B47,Backend_data!$A$5:$A$18,Backend_data!$B$5:$B$18)</f>
        <v>3756.4</v>
      </c>
      <c r="D47">
        <f>'Power generation (tumbling)'!B47*(1000*'Power generation (tumbling)'!$F$1)</f>
        <v>5067.5</v>
      </c>
      <c r="E47" s="2">
        <f>D47-C47</f>
        <v>1311.1</v>
      </c>
      <c r="F47">
        <f>IF(F46+(E46)*(1/60) &gt; Hardware!$B$1, Hardware!$B$1, IF(F46+(E46)*(1/60) &lt; 0, 0, F46+(E46)*(1/60)))</f>
        <v>41333.900000000009</v>
      </c>
    </row>
    <row r="48" spans="1:8">
      <c r="A48">
        <v>46</v>
      </c>
      <c r="B48" t="s">
        <v>44</v>
      </c>
      <c r="C48">
        <f>_xlfn.XLOOKUP(B48,Backend_data!$A$5:$A$18,Backend_data!$B$5:$B$18)</f>
        <v>3756.4</v>
      </c>
      <c r="D48">
        <f>'Power generation (tumbling)'!B48*(1000*'Power generation (tumbling)'!$F$1)</f>
        <v>5274</v>
      </c>
      <c r="E48" s="2">
        <f>D48-C48</f>
        <v>1517.6</v>
      </c>
      <c r="F48">
        <f>IF(F47+(E47)*(1/60) &gt; Hardware!$B$1, Hardware!$B$1, IF(F47+(E47)*(1/60) &lt; 0, 0, F47+(E47)*(1/60)))</f>
        <v>41355.751666666678</v>
      </c>
    </row>
    <row r="49" spans="1:6">
      <c r="A49">
        <v>47</v>
      </c>
      <c r="B49" t="s">
        <v>44</v>
      </c>
      <c r="C49">
        <f>_xlfn.XLOOKUP(B49,Backend_data!$A$5:$A$18,Backend_data!$B$5:$B$18)</f>
        <v>3756.4</v>
      </c>
      <c r="D49">
        <f>'Power generation (tumbling)'!B49*(1000*'Power generation (tumbling)'!$F$1)</f>
        <v>5459.5</v>
      </c>
      <c r="E49" s="2">
        <f>D49-C49</f>
        <v>1703.1</v>
      </c>
      <c r="F49">
        <f>IF(F48+(E48)*(1/60) &gt; Hardware!$B$1, Hardware!$B$1, IF(F48+(E48)*(1/60) &lt; 0, 0, F48+(E48)*(1/60)))</f>
        <v>41381.045000000013</v>
      </c>
    </row>
    <row r="50" spans="1:6">
      <c r="A50">
        <v>48</v>
      </c>
      <c r="B50" t="s">
        <v>44</v>
      </c>
      <c r="C50">
        <f>_xlfn.XLOOKUP(B50,Backend_data!$A$5:$A$18,Backend_data!$B$5:$B$18)</f>
        <v>3756.4</v>
      </c>
      <c r="D50">
        <f>'Power generation (tumbling)'!B50*(1000*'Power generation (tumbling)'!$F$1)</f>
        <v>5621</v>
      </c>
      <c r="E50" s="2">
        <f>D50-C50</f>
        <v>1864.6</v>
      </c>
      <c r="F50">
        <f>IF(F49+(E49)*(1/60) &gt; Hardware!$B$1, Hardware!$B$1, IF(F49+(E49)*(1/60) &lt; 0, 0, F49+(E49)*(1/60)))</f>
        <v>41409.430000000015</v>
      </c>
    </row>
    <row r="51" spans="1:6">
      <c r="A51">
        <v>49</v>
      </c>
      <c r="B51" t="s">
        <v>44</v>
      </c>
      <c r="C51">
        <f>_xlfn.XLOOKUP(B51,Backend_data!$A$5:$A$18,Backend_data!$B$5:$B$18)</f>
        <v>3756.4</v>
      </c>
      <c r="D51">
        <f>'Power generation (tumbling)'!B51*(1000*'Power generation (tumbling)'!$F$1)</f>
        <v>5759.5</v>
      </c>
      <c r="E51" s="2">
        <f>D51-C51</f>
        <v>2003.1</v>
      </c>
      <c r="F51">
        <f>IF(F50+(E50)*(1/60) &gt; Hardware!$B$1, Hardware!$B$1, IF(F50+(E50)*(1/60) &lt; 0, 0, F50+(E50)*(1/60)))</f>
        <v>41440.506666666683</v>
      </c>
    </row>
    <row r="52" spans="1:6">
      <c r="A52">
        <v>50</v>
      </c>
      <c r="B52" t="s">
        <v>44</v>
      </c>
      <c r="C52">
        <f>_xlfn.XLOOKUP(B52,Backend_data!$A$5:$A$18,Backend_data!$B$5:$B$18)</f>
        <v>3756.4</v>
      </c>
      <c r="D52">
        <f>'Power generation (tumbling)'!B52*(1000*'Power generation (tumbling)'!$F$1)</f>
        <v>5873</v>
      </c>
      <c r="E52" s="2">
        <f>D52-C52</f>
        <v>2116.6</v>
      </c>
      <c r="F52">
        <f>IF(F51+(E51)*(1/60) &gt; Hardware!$B$1, Hardware!$B$1, IF(F51+(E51)*(1/60) &lt; 0, 0, F51+(E51)*(1/60)))</f>
        <v>41473.891666666685</v>
      </c>
    </row>
    <row r="53" spans="1:6">
      <c r="A53">
        <v>51</v>
      </c>
      <c r="B53" t="s">
        <v>44</v>
      </c>
      <c r="C53">
        <f>_xlfn.XLOOKUP(B53,Backend_data!$A$5:$A$18,Backend_data!$B$5:$B$18)</f>
        <v>3756.4</v>
      </c>
      <c r="D53">
        <f>'Power generation (tumbling)'!B53*(1000*'Power generation (tumbling)'!$F$1)</f>
        <v>5960</v>
      </c>
      <c r="E53" s="2">
        <f>D53-C53</f>
        <v>2203.6</v>
      </c>
      <c r="F53">
        <f>IF(F52+(E52)*(1/60) &gt; Hardware!$B$1, Hardware!$B$1, IF(F52+(E52)*(1/60) &lt; 0, 0, F52+(E52)*(1/60)))</f>
        <v>41509.168333333349</v>
      </c>
    </row>
    <row r="54" spans="1:6">
      <c r="A54">
        <v>52</v>
      </c>
      <c r="B54" t="s">
        <v>44</v>
      </c>
      <c r="C54">
        <f>_xlfn.XLOOKUP(B54,Backend_data!$A$5:$A$18,Backend_data!$B$5:$B$18)</f>
        <v>3756.4</v>
      </c>
      <c r="D54">
        <f>'Power generation (tumbling)'!B54*(1000*'Power generation (tumbling)'!$F$1)</f>
        <v>6025</v>
      </c>
      <c r="E54" s="2">
        <f>D54-C54</f>
        <v>2268.6</v>
      </c>
      <c r="F54">
        <f>IF(F53+(E53)*(1/60) &gt; Hardware!$B$1, Hardware!$B$1, IF(F53+(E53)*(1/60) &lt; 0, 0, F53+(E53)*(1/60)))</f>
        <v>41545.895000000019</v>
      </c>
    </row>
    <row r="55" spans="1:6">
      <c r="A55">
        <v>53</v>
      </c>
      <c r="B55" t="s">
        <v>44</v>
      </c>
      <c r="C55">
        <f>_xlfn.XLOOKUP(B55,Backend_data!$A$5:$A$18,Backend_data!$B$5:$B$18)</f>
        <v>3756.4</v>
      </c>
      <c r="D55">
        <f>'Power generation (tumbling)'!B55*(1000*'Power generation (tumbling)'!$F$1)</f>
        <v>6062.5</v>
      </c>
      <c r="E55" s="2">
        <f>D55-C55</f>
        <v>2306.1</v>
      </c>
      <c r="F55">
        <f>IF(F54+(E54)*(1/60) &gt; Hardware!$B$1, Hardware!$B$1, IF(F54+(E54)*(1/60) &lt; 0, 0, F54+(E54)*(1/60)))</f>
        <v>41583.705000000016</v>
      </c>
    </row>
    <row r="56" spans="1:6">
      <c r="A56">
        <v>54</v>
      </c>
      <c r="B56" t="s">
        <v>44</v>
      </c>
      <c r="C56">
        <f>_xlfn.XLOOKUP(B56,Backend_data!$A$5:$A$18,Backend_data!$B$5:$B$18)</f>
        <v>3756.4</v>
      </c>
      <c r="D56">
        <f>'Power generation (tumbling)'!B56*(1000*'Power generation (tumbling)'!$F$1)</f>
        <v>6075.5</v>
      </c>
      <c r="E56" s="2">
        <f>D56-C56</f>
        <v>2319.1</v>
      </c>
      <c r="F56">
        <f>IF(F55+(E55)*(1/60) &gt; Hardware!$B$1, Hardware!$B$1, IF(F55+(E55)*(1/60) &lt; 0, 0, F55+(E55)*(1/60)))</f>
        <v>41622.140000000014</v>
      </c>
    </row>
    <row r="57" spans="1:6">
      <c r="A57">
        <v>55</v>
      </c>
      <c r="B57" t="s">
        <v>44</v>
      </c>
      <c r="C57">
        <f>_xlfn.XLOOKUP(B57,Backend_data!$A$5:$A$18,Backend_data!$B$5:$B$18)</f>
        <v>3756.4</v>
      </c>
      <c r="D57">
        <f>'Power generation (tumbling)'!B57*(1000*'Power generation (tumbling)'!$F$1)</f>
        <v>6062</v>
      </c>
      <c r="E57" s="2">
        <f>D57-C57</f>
        <v>2305.6</v>
      </c>
      <c r="F57">
        <f>IF(F56+(E56)*(1/60) &gt; Hardware!$B$1, Hardware!$B$1, IF(F56+(E56)*(1/60) &lt; 0, 0, F56+(E56)*(1/60)))</f>
        <v>41660.791666666679</v>
      </c>
    </row>
    <row r="58" spans="1:6">
      <c r="A58">
        <v>56</v>
      </c>
      <c r="B58" t="s">
        <v>44</v>
      </c>
      <c r="C58">
        <f>_xlfn.XLOOKUP(B58,Backend_data!$A$5:$A$18,Backend_data!$B$5:$B$18)</f>
        <v>3756.4</v>
      </c>
      <c r="D58">
        <f>'Power generation (tumbling)'!B58*(1000*'Power generation (tumbling)'!$F$1)</f>
        <v>6023.5</v>
      </c>
      <c r="E58" s="2">
        <f>D58-C58</f>
        <v>2267.1</v>
      </c>
      <c r="F58">
        <f>IF(F57+(E57)*(1/60) &gt; Hardware!$B$1, Hardware!$B$1, IF(F57+(E57)*(1/60) &lt; 0, 0, F57+(E57)*(1/60)))</f>
        <v>41699.218333333345</v>
      </c>
    </row>
    <row r="59" spans="1:6">
      <c r="A59">
        <v>57</v>
      </c>
      <c r="B59" t="s">
        <v>44</v>
      </c>
      <c r="C59">
        <f>_xlfn.XLOOKUP(B59,Backend_data!$A$5:$A$18,Backend_data!$B$5:$B$18)</f>
        <v>3756.4</v>
      </c>
      <c r="D59">
        <f>'Power generation (tumbling)'!B59*(1000*'Power generation (tumbling)'!$F$1)</f>
        <v>5959.5</v>
      </c>
      <c r="E59" s="2">
        <f>D59-C59</f>
        <v>2203.1</v>
      </c>
      <c r="F59">
        <f>IF(F58+(E58)*(1/60) &gt; Hardware!$B$1, Hardware!$B$1, IF(F58+(E58)*(1/60) &lt; 0, 0, F58+(E58)*(1/60)))</f>
        <v>41737.003333333349</v>
      </c>
    </row>
    <row r="60" spans="1:6">
      <c r="A60">
        <v>58</v>
      </c>
      <c r="B60" t="s">
        <v>44</v>
      </c>
      <c r="C60">
        <f>_xlfn.XLOOKUP(B60,Backend_data!$A$5:$A$18,Backend_data!$B$5:$B$18)</f>
        <v>3756.4</v>
      </c>
      <c r="D60">
        <f>'Power generation (tumbling)'!B60*(1000*'Power generation (tumbling)'!$F$1)</f>
        <v>5870</v>
      </c>
      <c r="E60" s="2">
        <f>D60-C60</f>
        <v>2113.6</v>
      </c>
      <c r="F60">
        <f>IF(F59+(E59)*(1/60) &gt; Hardware!$B$1, Hardware!$B$1, IF(F59+(E59)*(1/60) &lt; 0, 0, F59+(E59)*(1/60)))</f>
        <v>41773.721666666679</v>
      </c>
    </row>
    <row r="61" spans="1:6">
      <c r="A61">
        <v>59</v>
      </c>
      <c r="B61" t="s">
        <v>44</v>
      </c>
      <c r="C61">
        <f>_xlfn.XLOOKUP(B61,Backend_data!$A$5:$A$18,Backend_data!$B$5:$B$18)</f>
        <v>3756.4</v>
      </c>
      <c r="D61">
        <f>'Power generation (tumbling)'!B61*(1000*'Power generation (tumbling)'!$F$1)</f>
        <v>5755.5</v>
      </c>
      <c r="E61" s="2">
        <f>D61-C61</f>
        <v>1999.1</v>
      </c>
      <c r="F61">
        <f>IF(F60+(E60)*(1/60) &gt; Hardware!$B$1, Hardware!$B$1, IF(F60+(E60)*(1/60) &lt; 0, 0, F60+(E60)*(1/60)))</f>
        <v>41808.948333333348</v>
      </c>
    </row>
    <row r="62" spans="1:6">
      <c r="A62">
        <v>60</v>
      </c>
      <c r="B62" t="s">
        <v>44</v>
      </c>
      <c r="C62">
        <f>_xlfn.XLOOKUP(B62,Backend_data!$A$5:$A$18,Backend_data!$B$5:$B$18)</f>
        <v>3756.4</v>
      </c>
      <c r="D62">
        <f>'Power generation (tumbling)'!B62*(1000*'Power generation (tumbling)'!$F$1)</f>
        <v>5617</v>
      </c>
      <c r="E62" s="2">
        <f>D62-C62</f>
        <v>1860.6</v>
      </c>
      <c r="F62">
        <f>IF(F61+(E61)*(1/60) &gt; Hardware!$B$1, Hardware!$B$1, IF(F61+(E61)*(1/60) &lt; 0, 0, F61+(E61)*(1/60)))</f>
        <v>41842.266666666685</v>
      </c>
    </row>
    <row r="63" spans="1:6">
      <c r="A63">
        <v>61</v>
      </c>
      <c r="B63" t="s">
        <v>44</v>
      </c>
      <c r="C63">
        <f>_xlfn.XLOOKUP(B63,Backend_data!$A$5:$A$18,Backend_data!$B$5:$B$18)</f>
        <v>3756.4</v>
      </c>
      <c r="D63">
        <f>'Power generation (tumbling)'!B63*(1000*'Power generation (tumbling)'!$F$1)</f>
        <v>0</v>
      </c>
      <c r="E63" s="2">
        <f>D63-C63</f>
        <v>-3756.4</v>
      </c>
      <c r="F63">
        <f>IF(F62+(E62)*(1/60) &gt; Hardware!$B$1, Hardware!$B$1, IF(F62+(E62)*(1/60) &lt; 0, 0, F62+(E62)*(1/60)))</f>
        <v>41873.276666666687</v>
      </c>
    </row>
    <row r="64" spans="1:6">
      <c r="A64">
        <v>62</v>
      </c>
      <c r="B64" t="s">
        <v>44</v>
      </c>
      <c r="C64">
        <f>_xlfn.XLOOKUP(B64,Backend_data!$A$5:$A$18,Backend_data!$B$5:$B$18)</f>
        <v>3756.4</v>
      </c>
      <c r="D64">
        <f>'Power generation (tumbling)'!B64*(1000*'Power generation (tumbling)'!$F$1)</f>
        <v>0</v>
      </c>
      <c r="E64" s="2">
        <f>D64-C64</f>
        <v>-3756.4</v>
      </c>
      <c r="F64">
        <f>IF(F63+(E63)*(1/60) &gt; Hardware!$B$1, Hardware!$B$1, IF(F63+(E63)*(1/60) &lt; 0, 0, F63+(E63)*(1/60)))</f>
        <v>41810.67000000002</v>
      </c>
    </row>
    <row r="65" spans="1:6">
      <c r="A65">
        <v>63</v>
      </c>
      <c r="B65" t="s">
        <v>44</v>
      </c>
      <c r="C65">
        <f>_xlfn.XLOOKUP(B65,Backend_data!$A$5:$A$18,Backend_data!$B$5:$B$18)</f>
        <v>3756.4</v>
      </c>
      <c r="D65">
        <f>'Power generation (tumbling)'!B65*(1000*'Power generation (tumbling)'!$F$1)</f>
        <v>0</v>
      </c>
      <c r="E65" s="2">
        <f>D65-C65</f>
        <v>-3756.4</v>
      </c>
      <c r="F65">
        <f>IF(F64+(E64)*(1/60) &gt; Hardware!$B$1, Hardware!$B$1, IF(F64+(E64)*(1/60) &lt; 0, 0, F64+(E64)*(1/60)))</f>
        <v>41748.063333333354</v>
      </c>
    </row>
    <row r="66" spans="1:6">
      <c r="A66">
        <v>64</v>
      </c>
      <c r="B66" t="s">
        <v>44</v>
      </c>
      <c r="C66">
        <f>_xlfn.XLOOKUP(B66,Backend_data!$A$5:$A$18,Backend_data!$B$5:$B$18)</f>
        <v>3756.4</v>
      </c>
      <c r="D66">
        <f>'Power generation (tumbling)'!B66*(1000*'Power generation (tumbling)'!$F$1)</f>
        <v>0</v>
      </c>
      <c r="E66" s="2">
        <f>D66-C66</f>
        <v>-3756.4</v>
      </c>
      <c r="F66">
        <f>IF(F65+(E65)*(1/60) &gt; Hardware!$B$1, Hardware!$B$1, IF(F65+(E65)*(1/60) &lt; 0, 0, F65+(E65)*(1/60)))</f>
        <v>41685.456666666687</v>
      </c>
    </row>
    <row r="67" spans="1:6">
      <c r="A67">
        <v>65</v>
      </c>
      <c r="B67" t="s">
        <v>44</v>
      </c>
      <c r="C67">
        <f>_xlfn.XLOOKUP(B67,Backend_data!$A$5:$A$18,Backend_data!$B$5:$B$18)</f>
        <v>3756.4</v>
      </c>
      <c r="D67">
        <f>'Power generation (tumbling)'!B67*(1000*'Power generation (tumbling)'!$F$1)</f>
        <v>0</v>
      </c>
      <c r="E67" s="2">
        <f>D67-C67</f>
        <v>-3756.4</v>
      </c>
      <c r="F67">
        <f>IF(F66+(E66)*(1/60) &gt; Hardware!$B$1, Hardware!$B$1, IF(F66+(E66)*(1/60) &lt; 0, 0, F66+(E66)*(1/60)))</f>
        <v>41622.85000000002</v>
      </c>
    </row>
    <row r="68" spans="1:6">
      <c r="A68">
        <v>66</v>
      </c>
      <c r="B68" t="s">
        <v>44</v>
      </c>
      <c r="C68">
        <f>_xlfn.XLOOKUP(B68,Backend_data!$A$5:$A$18,Backend_data!$B$5:$B$18)</f>
        <v>3756.4</v>
      </c>
      <c r="D68">
        <f>'Power generation (tumbling)'!B68*(1000*'Power generation (tumbling)'!$F$1)</f>
        <v>0</v>
      </c>
      <c r="E68" s="2">
        <f>D68-C68</f>
        <v>-3756.4</v>
      </c>
      <c r="F68">
        <f>IF(F67+(E67)*(1/60) &gt; Hardware!$B$1, Hardware!$B$1, IF(F67+(E67)*(1/60) &lt; 0, 0, F67+(E67)*(1/60)))</f>
        <v>41560.243333333354</v>
      </c>
    </row>
    <row r="69" spans="1:6">
      <c r="A69">
        <v>67</v>
      </c>
      <c r="B69" t="s">
        <v>44</v>
      </c>
      <c r="C69">
        <f>_xlfn.XLOOKUP(B69,Backend_data!$A$5:$A$18,Backend_data!$B$5:$B$18)</f>
        <v>3756.4</v>
      </c>
      <c r="D69">
        <f>'Power generation (tumbling)'!B69*(1000*'Power generation (tumbling)'!$F$1)</f>
        <v>0</v>
      </c>
      <c r="E69" s="2">
        <f>D69-C69</f>
        <v>-3756.4</v>
      </c>
      <c r="F69">
        <f>IF(F68+(E68)*(1/60) &gt; Hardware!$B$1, Hardware!$B$1, IF(F68+(E68)*(1/60) &lt; 0, 0, F68+(E68)*(1/60)))</f>
        <v>41497.636666666687</v>
      </c>
    </row>
    <row r="70" spans="1:6">
      <c r="A70">
        <v>68</v>
      </c>
      <c r="B70" t="s">
        <v>44</v>
      </c>
      <c r="C70">
        <f>_xlfn.XLOOKUP(B70,Backend_data!$A$5:$A$18,Backend_data!$B$5:$B$18)</f>
        <v>3756.4</v>
      </c>
      <c r="D70">
        <f>'Power generation (tumbling)'!B70*(1000*'Power generation (tumbling)'!$F$1)</f>
        <v>0</v>
      </c>
      <c r="E70" s="2">
        <f>D70-C70</f>
        <v>-3756.4</v>
      </c>
      <c r="F70">
        <f>IF(F69+(E69)*(1/60) &gt; Hardware!$B$1, Hardware!$B$1, IF(F69+(E69)*(1/60) &lt; 0, 0, F69+(E69)*(1/60)))</f>
        <v>41435.030000000021</v>
      </c>
    </row>
    <row r="71" spans="1:6">
      <c r="A71">
        <v>69</v>
      </c>
      <c r="B71" t="s">
        <v>44</v>
      </c>
      <c r="C71">
        <f>_xlfn.XLOOKUP(B71,Backend_data!$A$5:$A$18,Backend_data!$B$5:$B$18)</f>
        <v>3756.4</v>
      </c>
      <c r="D71">
        <f>'Power generation (tumbling)'!B71*(1000*'Power generation (tumbling)'!$F$1)</f>
        <v>0</v>
      </c>
      <c r="E71" s="2">
        <f>D71-C71</f>
        <v>-3756.4</v>
      </c>
      <c r="F71">
        <f>IF(F70+(E70)*(1/60) &gt; Hardware!$B$1, Hardware!$B$1, IF(F70+(E70)*(1/60) &lt; 0, 0, F70+(E70)*(1/60)))</f>
        <v>41372.423333333354</v>
      </c>
    </row>
    <row r="72" spans="1:6">
      <c r="A72">
        <v>70</v>
      </c>
      <c r="B72" t="s">
        <v>44</v>
      </c>
      <c r="C72">
        <f>_xlfn.XLOOKUP(B72,Backend_data!$A$5:$A$18,Backend_data!$B$5:$B$18)</f>
        <v>3756.4</v>
      </c>
      <c r="D72">
        <f>'Power generation (tumbling)'!B72*(1000*'Power generation (tumbling)'!$F$1)</f>
        <v>0</v>
      </c>
      <c r="E72" s="2">
        <f>D72-C72</f>
        <v>-3756.4</v>
      </c>
      <c r="F72">
        <f>IF(F71+(E71)*(1/60) &gt; Hardware!$B$1, Hardware!$B$1, IF(F71+(E71)*(1/60) &lt; 0, 0, F71+(E71)*(1/60)))</f>
        <v>41309.816666666688</v>
      </c>
    </row>
    <row r="73" spans="1:6">
      <c r="A73">
        <v>71</v>
      </c>
      <c r="B73" t="s">
        <v>44</v>
      </c>
      <c r="C73">
        <f>_xlfn.XLOOKUP(B73,Backend_data!$A$5:$A$18,Backend_data!$B$5:$B$18)</f>
        <v>3756.4</v>
      </c>
      <c r="D73">
        <f>'Power generation (tumbling)'!B73*(1000*'Power generation (tumbling)'!$F$1)</f>
        <v>0</v>
      </c>
      <c r="E73" s="2">
        <f>D73-C73</f>
        <v>-3756.4</v>
      </c>
      <c r="F73">
        <f>IF(F72+(E72)*(1/60) &gt; Hardware!$B$1, Hardware!$B$1, IF(F72+(E72)*(1/60) &lt; 0, 0, F72+(E72)*(1/60)))</f>
        <v>41247.210000000021</v>
      </c>
    </row>
    <row r="74" spans="1:6">
      <c r="A74">
        <v>72</v>
      </c>
      <c r="B74" t="s">
        <v>44</v>
      </c>
      <c r="C74">
        <f>_xlfn.XLOOKUP(B74,Backend_data!$A$5:$A$18,Backend_data!$B$5:$B$18)</f>
        <v>3756.4</v>
      </c>
      <c r="D74">
        <f>'Power generation (tumbling)'!B74*(1000*'Power generation (tumbling)'!$F$1)</f>
        <v>0</v>
      </c>
      <c r="E74" s="2">
        <f>D74-C74</f>
        <v>-3756.4</v>
      </c>
      <c r="F74">
        <f>IF(F73+(E73)*(1/60) &gt; Hardware!$B$1, Hardware!$B$1, IF(F73+(E73)*(1/60) &lt; 0, 0, F73+(E73)*(1/60)))</f>
        <v>41184.603333333354</v>
      </c>
    </row>
    <row r="75" spans="1:6">
      <c r="A75">
        <v>73</v>
      </c>
      <c r="B75" t="s">
        <v>44</v>
      </c>
      <c r="C75">
        <f>_xlfn.XLOOKUP(B75,Backend_data!$A$5:$A$18,Backend_data!$B$5:$B$18)</f>
        <v>3756.4</v>
      </c>
      <c r="D75">
        <f>'Power generation (tumbling)'!B75*(1000*'Power generation (tumbling)'!$F$1)</f>
        <v>0</v>
      </c>
      <c r="E75" s="2">
        <f>D75-C75</f>
        <v>-3756.4</v>
      </c>
      <c r="F75">
        <f>IF(F74+(E74)*(1/60) &gt; Hardware!$B$1, Hardware!$B$1, IF(F74+(E74)*(1/60) &lt; 0, 0, F74+(E74)*(1/60)))</f>
        <v>41121.996666666688</v>
      </c>
    </row>
    <row r="76" spans="1:6">
      <c r="A76">
        <v>74</v>
      </c>
      <c r="B76" t="s">
        <v>44</v>
      </c>
      <c r="C76">
        <f>_xlfn.XLOOKUP(B76,Backend_data!$A$5:$A$18,Backend_data!$B$5:$B$18)</f>
        <v>3756.4</v>
      </c>
      <c r="D76">
        <f>'Power generation (tumbling)'!B76*(1000*'Power generation (tumbling)'!$F$1)</f>
        <v>0</v>
      </c>
      <c r="E76" s="2">
        <f>D76-C76</f>
        <v>-3756.4</v>
      </c>
      <c r="F76">
        <f>IF(F75+(E75)*(1/60) &gt; Hardware!$B$1, Hardware!$B$1, IF(F75+(E75)*(1/60) &lt; 0, 0, F75+(E75)*(1/60)))</f>
        <v>41059.390000000021</v>
      </c>
    </row>
    <row r="77" spans="1:6">
      <c r="A77">
        <v>75</v>
      </c>
      <c r="B77" t="s">
        <v>44</v>
      </c>
      <c r="C77">
        <f>_xlfn.XLOOKUP(B77,Backend_data!$A$5:$A$18,Backend_data!$B$5:$B$18)</f>
        <v>3756.4</v>
      </c>
      <c r="D77">
        <f>'Power generation (tumbling)'!B77*(1000*'Power generation (tumbling)'!$F$1)</f>
        <v>0</v>
      </c>
      <c r="E77" s="2">
        <f>D77-C77</f>
        <v>-3756.4</v>
      </c>
      <c r="F77">
        <f>IF(F76+(E76)*(1/60) &gt; Hardware!$B$1, Hardware!$B$1, IF(F76+(E76)*(1/60) &lt; 0, 0, F76+(E76)*(1/60)))</f>
        <v>40996.783333333355</v>
      </c>
    </row>
    <row r="78" spans="1:6">
      <c r="A78">
        <v>76</v>
      </c>
      <c r="B78" t="s">
        <v>44</v>
      </c>
      <c r="C78">
        <f>_xlfn.XLOOKUP(B78,Backend_data!$A$5:$A$18,Backend_data!$B$5:$B$18)</f>
        <v>3756.4</v>
      </c>
      <c r="D78">
        <f>'Power generation (tumbling)'!B78*(1000*'Power generation (tumbling)'!$F$1)</f>
        <v>0</v>
      </c>
      <c r="E78" s="2">
        <f>D78-C78</f>
        <v>-3756.4</v>
      </c>
      <c r="F78">
        <f>IF(F77+(E77)*(1/60) &gt; Hardware!$B$1, Hardware!$B$1, IF(F77+(E77)*(1/60) &lt; 0, 0, F77+(E77)*(1/60)))</f>
        <v>40934.176666666688</v>
      </c>
    </row>
    <row r="79" spans="1:6">
      <c r="A79">
        <v>77</v>
      </c>
      <c r="B79" t="s">
        <v>44</v>
      </c>
      <c r="C79">
        <f>_xlfn.XLOOKUP(B79,Backend_data!$A$5:$A$18,Backend_data!$B$5:$B$18)</f>
        <v>3756.4</v>
      </c>
      <c r="D79">
        <f>'Power generation (tumbling)'!B79*(1000*'Power generation (tumbling)'!$F$1)</f>
        <v>0</v>
      </c>
      <c r="E79" s="2">
        <f>D79-C79</f>
        <v>-3756.4</v>
      </c>
      <c r="F79">
        <f>IF(F78+(E78)*(1/60) &gt; Hardware!$B$1, Hardware!$B$1, IF(F78+(E78)*(1/60) &lt; 0, 0, F78+(E78)*(1/60)))</f>
        <v>40871.570000000022</v>
      </c>
    </row>
    <row r="80" spans="1:6">
      <c r="A80">
        <v>78</v>
      </c>
      <c r="B80" t="s">
        <v>44</v>
      </c>
      <c r="C80">
        <f>_xlfn.XLOOKUP(B80,Backend_data!$A$5:$A$18,Backend_data!$B$5:$B$18)</f>
        <v>3756.4</v>
      </c>
      <c r="D80">
        <f>'Power generation (tumbling)'!B80*(1000*'Power generation (tumbling)'!$F$1)</f>
        <v>0</v>
      </c>
      <c r="E80" s="2">
        <f>D80-C80</f>
        <v>-3756.4</v>
      </c>
      <c r="F80">
        <f>IF(F79+(E79)*(1/60) &gt; Hardware!$B$1, Hardware!$B$1, IF(F79+(E79)*(1/60) &lt; 0, 0, F79+(E79)*(1/60)))</f>
        <v>40808.963333333355</v>
      </c>
    </row>
    <row r="81" spans="1:6">
      <c r="A81">
        <v>79</v>
      </c>
      <c r="B81" t="s">
        <v>44</v>
      </c>
      <c r="C81">
        <f>_xlfn.XLOOKUP(B81,Backend_data!$A$5:$A$18,Backend_data!$B$5:$B$18)</f>
        <v>3756.4</v>
      </c>
      <c r="D81">
        <f>'Power generation (tumbling)'!B81*(1000*'Power generation (tumbling)'!$F$1)</f>
        <v>0</v>
      </c>
      <c r="E81" s="2">
        <f>D81-C81</f>
        <v>-3756.4</v>
      </c>
      <c r="F81">
        <f>IF(F80+(E80)*(1/60) &gt; Hardware!$B$1, Hardware!$B$1, IF(F80+(E80)*(1/60) &lt; 0, 0, F80+(E80)*(1/60)))</f>
        <v>40746.356666666688</v>
      </c>
    </row>
    <row r="82" spans="1:6">
      <c r="A82">
        <v>80</v>
      </c>
      <c r="B82" t="s">
        <v>44</v>
      </c>
      <c r="C82">
        <f>_xlfn.XLOOKUP(B82,Backend_data!$A$5:$A$18,Backend_data!$B$5:$B$18)</f>
        <v>3756.4</v>
      </c>
      <c r="D82">
        <f>'Power generation (tumbling)'!B82*(1000*'Power generation (tumbling)'!$F$1)</f>
        <v>0</v>
      </c>
      <c r="E82" s="2">
        <f>D82-C82</f>
        <v>-3756.4</v>
      </c>
      <c r="F82">
        <f>IF(F81+(E81)*(1/60) &gt; Hardware!$B$1, Hardware!$B$1, IF(F81+(E81)*(1/60) &lt; 0, 0, F81+(E81)*(1/60)))</f>
        <v>40683.750000000022</v>
      </c>
    </row>
    <row r="83" spans="1:6">
      <c r="A83">
        <v>81</v>
      </c>
      <c r="B83" t="s">
        <v>44</v>
      </c>
      <c r="C83">
        <f>_xlfn.XLOOKUP(B83,Backend_data!$A$5:$A$18,Backend_data!$B$5:$B$18)</f>
        <v>3756.4</v>
      </c>
      <c r="D83">
        <f>'Power generation (tumbling)'!B83*(1000*'Power generation (tumbling)'!$F$1)</f>
        <v>0</v>
      </c>
      <c r="E83" s="2">
        <f>D83-C83</f>
        <v>-3756.4</v>
      </c>
      <c r="F83">
        <f>IF(F82+(E82)*(1/60) &gt; Hardware!$B$1, Hardware!$B$1, IF(F82+(E82)*(1/60) &lt; 0, 0, F82+(E82)*(1/60)))</f>
        <v>40621.143333333355</v>
      </c>
    </row>
    <row r="84" spans="1:6">
      <c r="A84">
        <v>82</v>
      </c>
      <c r="B84" t="s">
        <v>44</v>
      </c>
      <c r="C84">
        <f>_xlfn.XLOOKUP(B84,Backend_data!$A$5:$A$18,Backend_data!$B$5:$B$18)</f>
        <v>3756.4</v>
      </c>
      <c r="D84">
        <f>'Power generation (tumbling)'!B84*(1000*'Power generation (tumbling)'!$F$1)</f>
        <v>0</v>
      </c>
      <c r="E84" s="2">
        <f>D84-C84</f>
        <v>-3756.4</v>
      </c>
      <c r="F84">
        <f>IF(F83+(E83)*(1/60) &gt; Hardware!$B$1, Hardware!$B$1, IF(F83+(E83)*(1/60) &lt; 0, 0, F83+(E83)*(1/60)))</f>
        <v>40558.536666666689</v>
      </c>
    </row>
    <row r="85" spans="1:6">
      <c r="A85">
        <v>83</v>
      </c>
      <c r="B85" t="s">
        <v>44</v>
      </c>
      <c r="C85">
        <f>_xlfn.XLOOKUP(B85,Backend_data!$A$5:$A$18,Backend_data!$B$5:$B$18)</f>
        <v>3756.4</v>
      </c>
      <c r="D85">
        <f>'Power generation (tumbling)'!B85*(1000*'Power generation (tumbling)'!$F$1)</f>
        <v>0</v>
      </c>
      <c r="E85" s="2">
        <f>D85-C85</f>
        <v>-3756.4</v>
      </c>
      <c r="F85">
        <f>IF(F84+(E84)*(1/60) &gt; Hardware!$B$1, Hardware!$B$1, IF(F84+(E84)*(1/60) &lt; 0, 0, F84+(E84)*(1/60)))</f>
        <v>40495.930000000022</v>
      </c>
    </row>
    <row r="86" spans="1:6">
      <c r="A86">
        <v>84</v>
      </c>
      <c r="B86" t="s">
        <v>44</v>
      </c>
      <c r="C86">
        <f>_xlfn.XLOOKUP(B86,Backend_data!$A$5:$A$18,Backend_data!$B$5:$B$18)</f>
        <v>3756.4</v>
      </c>
      <c r="D86">
        <f>'Power generation (tumbling)'!B86*(1000*'Power generation (tumbling)'!$F$1)</f>
        <v>0</v>
      </c>
      <c r="E86" s="2">
        <f>D86-C86</f>
        <v>-3756.4</v>
      </c>
      <c r="F86">
        <f>IF(F85+(E85)*(1/60) &gt; Hardware!$B$1, Hardware!$B$1, IF(F85+(E85)*(1/60) &lt; 0, 0, F85+(E85)*(1/60)))</f>
        <v>40433.323333333356</v>
      </c>
    </row>
    <row r="87" spans="1:6">
      <c r="A87">
        <v>85</v>
      </c>
      <c r="B87" t="s">
        <v>44</v>
      </c>
      <c r="C87">
        <f>_xlfn.XLOOKUP(B87,Backend_data!$A$5:$A$18,Backend_data!$B$5:$B$18)</f>
        <v>3756.4</v>
      </c>
      <c r="D87">
        <f>'Power generation (tumbling)'!B87*(1000*'Power generation (tumbling)'!$F$1)</f>
        <v>0</v>
      </c>
      <c r="E87" s="2">
        <f>D87-C87</f>
        <v>-3756.4</v>
      </c>
      <c r="F87">
        <f>IF(F86+(E86)*(1/60) &gt; Hardware!$B$1, Hardware!$B$1, IF(F86+(E86)*(1/60) &lt; 0, 0, F86+(E86)*(1/60)))</f>
        <v>40370.716666666689</v>
      </c>
    </row>
    <row r="88" spans="1:6">
      <c r="A88">
        <v>86</v>
      </c>
      <c r="B88" t="s">
        <v>44</v>
      </c>
      <c r="C88">
        <f>_xlfn.XLOOKUP(B88,Backend_data!$A$5:$A$18,Backend_data!$B$5:$B$18)</f>
        <v>3756.4</v>
      </c>
      <c r="D88">
        <f>'Power generation (tumbling)'!B88*(1000*'Power generation (tumbling)'!$F$1)</f>
        <v>0</v>
      </c>
      <c r="E88" s="2">
        <f>D88-C88</f>
        <v>-3756.4</v>
      </c>
      <c r="F88">
        <f>IF(F87+(E87)*(1/60) &gt; Hardware!$B$1, Hardware!$B$1, IF(F87+(E87)*(1/60) &lt; 0, 0, F87+(E87)*(1/60)))</f>
        <v>40308.110000000022</v>
      </c>
    </row>
    <row r="89" spans="1:6">
      <c r="A89">
        <v>87</v>
      </c>
      <c r="B89" t="s">
        <v>44</v>
      </c>
      <c r="C89">
        <f>_xlfn.XLOOKUP(B89,Backend_data!$A$5:$A$18,Backend_data!$B$5:$B$18)</f>
        <v>3756.4</v>
      </c>
      <c r="D89">
        <f>'Power generation (tumbling)'!B89*(1000*'Power generation (tumbling)'!$F$1)</f>
        <v>0</v>
      </c>
      <c r="E89" s="2">
        <f>D89-C89</f>
        <v>-3756.4</v>
      </c>
      <c r="F89">
        <f>IF(F88+(E88)*(1/60) &gt; Hardware!$B$1, Hardware!$B$1, IF(F88+(E88)*(1/60) &lt; 0, 0, F88+(E88)*(1/60)))</f>
        <v>40245.503333333356</v>
      </c>
    </row>
    <row r="90" spans="1:6">
      <c r="A90">
        <v>88</v>
      </c>
      <c r="B90" t="s">
        <v>44</v>
      </c>
      <c r="C90">
        <f>_xlfn.XLOOKUP(B90,Backend_data!$A$5:$A$18,Backend_data!$B$5:$B$18)</f>
        <v>3756.4</v>
      </c>
      <c r="D90">
        <f>'Power generation (tumbling)'!B90*(1000*'Power generation (tumbling)'!$F$1)</f>
        <v>0</v>
      </c>
      <c r="E90" s="2">
        <f>D90-C90</f>
        <v>-3756.4</v>
      </c>
      <c r="F90">
        <f>IF(F89+(E89)*(1/60) &gt; Hardware!$B$1, Hardware!$B$1, IF(F89+(E89)*(1/60) &lt; 0, 0, F89+(E89)*(1/60)))</f>
        <v>40182.896666666689</v>
      </c>
    </row>
    <row r="91" spans="1:6">
      <c r="A91">
        <v>89</v>
      </c>
      <c r="B91" t="s">
        <v>44</v>
      </c>
      <c r="C91">
        <f>_xlfn.XLOOKUP(B91,Backend_data!$A$5:$A$18,Backend_data!$B$5:$B$18)</f>
        <v>3756.4</v>
      </c>
      <c r="D91">
        <f>'Power generation (tumbling)'!B91*(1000*'Power generation (tumbling)'!$F$1)</f>
        <v>0</v>
      </c>
      <c r="E91" s="2">
        <f>D91-C91</f>
        <v>-3756.4</v>
      </c>
      <c r="F91">
        <f>IF(F90+(E90)*(1/60) &gt; Hardware!$B$1, Hardware!$B$1, IF(F90+(E90)*(1/60) &lt; 0, 0, F90+(E90)*(1/60)))</f>
        <v>40120.290000000023</v>
      </c>
    </row>
    <row r="92" spans="1:6">
      <c r="A92">
        <v>90</v>
      </c>
      <c r="B92" t="s">
        <v>44</v>
      </c>
      <c r="C92">
        <f>_xlfn.XLOOKUP(B92,Backend_data!$A$5:$A$18,Backend_data!$B$5:$B$18)</f>
        <v>3756.4</v>
      </c>
      <c r="D92">
        <f>'Power generation (tumbling)'!B92*(1000*'Power generation (tumbling)'!$F$1)</f>
        <v>0</v>
      </c>
      <c r="E92" s="2">
        <f>D92-C92</f>
        <v>-3756.4</v>
      </c>
      <c r="F92">
        <f>IF(F91+(E91)*(1/60) &gt; Hardware!$B$1, Hardware!$B$1, IF(F91+(E91)*(1/60) &lt; 0, 0, F91+(E91)*(1/60)))</f>
        <v>40057.683333333356</v>
      </c>
    </row>
    <row r="93" spans="1:6">
      <c r="A93">
        <v>91</v>
      </c>
      <c r="B93" t="s">
        <v>44</v>
      </c>
      <c r="C93">
        <f>_xlfn.XLOOKUP(B93,Backend_data!$A$5:$A$18,Backend_data!$B$5:$B$18)</f>
        <v>3756.4</v>
      </c>
      <c r="D93">
        <f>'Power generation (tumbling)'!B93*(1000*'Power generation (tumbling)'!$F$1)</f>
        <v>0</v>
      </c>
      <c r="E93" s="2">
        <f>D93-C93</f>
        <v>-3756.4</v>
      </c>
      <c r="F93">
        <f>IF(F92+(E92)*(1/60) &gt; Hardware!$B$1, Hardware!$B$1, IF(F92+(E92)*(1/60) &lt; 0, 0, F92+(E92)*(1/60)))</f>
        <v>39995.07666666669</v>
      </c>
    </row>
    <row r="94" spans="1:6">
      <c r="A94">
        <v>92</v>
      </c>
      <c r="B94" t="s">
        <v>44</v>
      </c>
      <c r="C94">
        <f>_xlfn.XLOOKUP(B94,Backend_data!$A$5:$A$18,Backend_data!$B$5:$B$18)</f>
        <v>3756.4</v>
      </c>
      <c r="D94">
        <f>'Power generation (tumbling)'!B94*(1000*'Power generation (tumbling)'!$F$1)</f>
        <v>0</v>
      </c>
      <c r="E94" s="2">
        <f>D94-C94</f>
        <v>-3756.4</v>
      </c>
      <c r="F94">
        <f>IF(F93+(E93)*(1/60) &gt; Hardware!$B$1, Hardware!$B$1, IF(F93+(E93)*(1/60) &lt; 0, 0, F93+(E93)*(1/60)))</f>
        <v>39932.470000000023</v>
      </c>
    </row>
    <row r="95" spans="1:6">
      <c r="A95">
        <v>93</v>
      </c>
      <c r="B95" t="s">
        <v>44</v>
      </c>
      <c r="C95">
        <f>_xlfn.XLOOKUP(B95,Backend_data!$A$5:$A$18,Backend_data!$B$5:$B$18)</f>
        <v>3756.4</v>
      </c>
      <c r="D95">
        <f>'Power generation (tumbling)'!B95*(1000*'Power generation (tumbling)'!$F$1)</f>
        <v>0</v>
      </c>
      <c r="E95" s="2">
        <f>D95-C95</f>
        <v>-3756.4</v>
      </c>
      <c r="F95">
        <f>IF(F94+(E94)*(1/60) &gt; Hardware!$B$1, Hardware!$B$1, IF(F94+(E94)*(1/60) &lt; 0, 0, F94+(E94)*(1/60)))</f>
        <v>39869.863333333356</v>
      </c>
    </row>
    <row r="96" spans="1:6">
      <c r="A96">
        <v>94</v>
      </c>
      <c r="B96" t="s">
        <v>44</v>
      </c>
      <c r="C96">
        <f>_xlfn.XLOOKUP(B96,Backend_data!$A$5:$A$18,Backend_data!$B$5:$B$18)</f>
        <v>3756.4</v>
      </c>
      <c r="D96">
        <f>'Power generation (tumbling)'!B96*(1000*'Power generation (tumbling)'!$F$1)</f>
        <v>0</v>
      </c>
      <c r="E96" s="2">
        <f>D96-C96</f>
        <v>-3756.4</v>
      </c>
      <c r="F96">
        <f>IF(F95+(E95)*(1/60) &gt; Hardware!$B$1, Hardware!$B$1, IF(F95+(E95)*(1/60) &lt; 0, 0, F95+(E95)*(1/60)))</f>
        <v>39807.25666666669</v>
      </c>
    </row>
    <row r="97" spans="1:6">
      <c r="A97">
        <v>95</v>
      </c>
      <c r="B97" t="s">
        <v>44</v>
      </c>
      <c r="C97">
        <f>_xlfn.XLOOKUP(B97,Backend_data!$A$5:$A$18,Backend_data!$B$5:$B$18)</f>
        <v>3756.4</v>
      </c>
      <c r="D97">
        <f>'Power generation (tumbling)'!B97*(1000*'Power generation (tumbling)'!$F$1)</f>
        <v>0</v>
      </c>
      <c r="E97" s="2">
        <f>D97-C97</f>
        <v>-3756.4</v>
      </c>
      <c r="F97">
        <f>IF(F96+(E96)*(1/60) &gt; Hardware!$B$1, Hardware!$B$1, IF(F96+(E96)*(1/60) &lt; 0, 0, F96+(E96)*(1/60)))</f>
        <v>39744.650000000023</v>
      </c>
    </row>
    <row r="98" spans="1:6">
      <c r="A98">
        <v>96</v>
      </c>
      <c r="B98" t="s">
        <v>44</v>
      </c>
      <c r="C98">
        <f>_xlfn.XLOOKUP(B98,Backend_data!$A$5:$A$18,Backend_data!$B$5:$B$18)</f>
        <v>3756.4</v>
      </c>
      <c r="D98">
        <f>'Power generation (tumbling)'!B98*(1000*'Power generation (tumbling)'!$F$1)</f>
        <v>4087.5000000000005</v>
      </c>
      <c r="E98" s="2">
        <f>D98-C98</f>
        <v>331.10000000000036</v>
      </c>
      <c r="F98">
        <f>IF(F97+(E97)*(1/60) &gt; Hardware!$B$1, Hardware!$B$1, IF(F97+(E97)*(1/60) &lt; 0, 0, F97+(E97)*(1/60)))</f>
        <v>39682.043333333357</v>
      </c>
    </row>
    <row r="99" spans="1:6">
      <c r="A99">
        <v>97</v>
      </c>
      <c r="B99" t="s">
        <v>44</v>
      </c>
      <c r="C99">
        <f>_xlfn.XLOOKUP(B99,Backend_data!$A$5:$A$18,Backend_data!$B$5:$B$18)</f>
        <v>3756.4</v>
      </c>
      <c r="D99">
        <f>'Power generation (tumbling)'!B99*(1000*'Power generation (tumbling)'!$F$1)</f>
        <v>4199.5</v>
      </c>
      <c r="E99" s="2">
        <f>D99-C99</f>
        <v>443.09999999999991</v>
      </c>
      <c r="F99">
        <f>IF(F98+(E98)*(1/60) &gt; Hardware!$B$1, Hardware!$B$1, IF(F98+(E98)*(1/60) &lt; 0, 0, F98+(E98)*(1/60)))</f>
        <v>39687.56166666669</v>
      </c>
    </row>
    <row r="100" spans="1:6">
      <c r="A100">
        <v>98</v>
      </c>
      <c r="B100" t="s">
        <v>44</v>
      </c>
      <c r="C100">
        <f>_xlfn.XLOOKUP(B100,Backend_data!$A$5:$A$18,Backend_data!$B$5:$B$18)</f>
        <v>3756.4</v>
      </c>
      <c r="D100">
        <f>'Power generation (tumbling)'!B100*(1000*'Power generation (tumbling)'!$F$1)</f>
        <v>4295</v>
      </c>
      <c r="E100" s="2">
        <f>D100-C100</f>
        <v>538.59999999999991</v>
      </c>
      <c r="F100">
        <f>IF(F99+(E99)*(1/60) &gt; Hardware!$B$1, Hardware!$B$1, IF(F99+(E99)*(1/60) &lt; 0, 0, F99+(E99)*(1/60)))</f>
        <v>39694.946666666692</v>
      </c>
    </row>
    <row r="101" spans="1:6">
      <c r="A101">
        <v>99</v>
      </c>
      <c r="B101" t="s">
        <v>44</v>
      </c>
      <c r="C101">
        <f>_xlfn.XLOOKUP(B101,Backend_data!$A$5:$A$18,Backend_data!$B$5:$B$18)</f>
        <v>3756.4</v>
      </c>
      <c r="D101">
        <f>'Power generation (tumbling)'!B101*(1000*'Power generation (tumbling)'!$F$1)</f>
        <v>4373</v>
      </c>
      <c r="E101" s="2">
        <f>D101-C101</f>
        <v>616.59999999999991</v>
      </c>
      <c r="F101">
        <f>IF(F100+(E100)*(1/60) &gt; Hardware!$B$1, Hardware!$B$1, IF(F100+(E100)*(1/60) &lt; 0, 0, F100+(E100)*(1/60)))</f>
        <v>39703.923333333361</v>
      </c>
    </row>
    <row r="102" spans="1:6">
      <c r="A102">
        <v>100</v>
      </c>
      <c r="B102" t="s">
        <v>44</v>
      </c>
      <c r="C102">
        <f>_xlfn.XLOOKUP(B102,Backend_data!$A$5:$A$18,Backend_data!$B$5:$B$18)</f>
        <v>3756.4</v>
      </c>
      <c r="D102">
        <f>'Power generation (tumbling)'!B102*(1000*'Power generation (tumbling)'!$F$1)</f>
        <v>4433</v>
      </c>
      <c r="E102" s="2">
        <f>D102-C102</f>
        <v>676.59999999999991</v>
      </c>
      <c r="F102">
        <f>IF(F101+(E101)*(1/60) &gt; Hardware!$B$1, Hardware!$B$1, IF(F101+(E101)*(1/60) &lt; 0, 0, F101+(E101)*(1/60)))</f>
        <v>39714.200000000026</v>
      </c>
    </row>
    <row r="103" spans="1:6">
      <c r="A103">
        <v>101</v>
      </c>
      <c r="B103" t="s">
        <v>44</v>
      </c>
      <c r="C103">
        <f>_xlfn.XLOOKUP(B103,Backend_data!$A$5:$A$18,Backend_data!$B$5:$B$18)</f>
        <v>3756.4</v>
      </c>
      <c r="D103">
        <f>'Power generation (tumbling)'!B103*(1000*'Power generation (tumbling)'!$F$1)</f>
        <v>4475.5</v>
      </c>
      <c r="E103" s="2">
        <f>D103-C103</f>
        <v>719.09999999999991</v>
      </c>
      <c r="F103">
        <f>IF(F102+(E102)*(1/60) &gt; Hardware!$B$1, Hardware!$B$1, IF(F102+(E102)*(1/60) &lt; 0, 0, F102+(E102)*(1/60)))</f>
        <v>39725.476666666691</v>
      </c>
    </row>
    <row r="104" spans="1:6">
      <c r="A104">
        <v>102</v>
      </c>
      <c r="B104" t="s">
        <v>44</v>
      </c>
      <c r="C104">
        <f>_xlfn.XLOOKUP(B104,Backend_data!$A$5:$A$18,Backend_data!$B$5:$B$18)</f>
        <v>3756.4</v>
      </c>
      <c r="D104">
        <f>'Power generation (tumbling)'!B104*(1000*'Power generation (tumbling)'!$F$1)</f>
        <v>4498</v>
      </c>
      <c r="E104" s="2">
        <f>D104-C104</f>
        <v>741.59999999999991</v>
      </c>
      <c r="F104">
        <f>IF(F103+(E103)*(1/60) &gt; Hardware!$B$1, Hardware!$B$1, IF(F103+(E103)*(1/60) &lt; 0, 0, F103+(E103)*(1/60)))</f>
        <v>39737.461666666692</v>
      </c>
    </row>
    <row r="105" spans="1:6">
      <c r="A105">
        <v>103</v>
      </c>
      <c r="B105" t="s">
        <v>44</v>
      </c>
      <c r="C105">
        <f>_xlfn.XLOOKUP(B105,Backend_data!$A$5:$A$18,Backend_data!$B$5:$B$18)</f>
        <v>3756.4</v>
      </c>
      <c r="D105">
        <f>'Power generation (tumbling)'!B105*(1000*'Power generation (tumbling)'!$F$1)</f>
        <v>4503.5</v>
      </c>
      <c r="E105" s="2">
        <f>D105-C105</f>
        <v>747.09999999999991</v>
      </c>
      <c r="F105">
        <f>IF(F104+(E104)*(1/60) &gt; Hardware!$B$1, Hardware!$B$1, IF(F104+(E104)*(1/60) &lt; 0, 0, F104+(E104)*(1/60)))</f>
        <v>39749.821666666692</v>
      </c>
    </row>
    <row r="106" spans="1:6">
      <c r="A106">
        <v>104</v>
      </c>
      <c r="B106" t="s">
        <v>44</v>
      </c>
      <c r="C106">
        <f>_xlfn.XLOOKUP(B106,Backend_data!$A$5:$A$18,Backend_data!$B$5:$B$18)</f>
        <v>3756.4</v>
      </c>
      <c r="D106">
        <f>'Power generation (tumbling)'!B106*(1000*'Power generation (tumbling)'!$F$1)</f>
        <v>4489</v>
      </c>
      <c r="E106" s="2">
        <f>D106-C106</f>
        <v>732.59999999999991</v>
      </c>
      <c r="F106">
        <f>IF(F105+(E105)*(1/60) &gt; Hardware!$B$1, Hardware!$B$1, IF(F105+(E105)*(1/60) &lt; 0, 0, F105+(E105)*(1/60)))</f>
        <v>39762.27333333336</v>
      </c>
    </row>
    <row r="107" spans="1:6">
      <c r="A107">
        <v>105</v>
      </c>
      <c r="B107" t="s">
        <v>44</v>
      </c>
      <c r="C107">
        <f>_xlfn.XLOOKUP(B107,Backend_data!$A$5:$A$18,Backend_data!$B$5:$B$18)</f>
        <v>3756.4</v>
      </c>
      <c r="D107">
        <f>'Power generation (tumbling)'!B107*(1000*'Power generation (tumbling)'!$F$1)</f>
        <v>4456.5</v>
      </c>
      <c r="E107" s="2">
        <f>D107-C107</f>
        <v>700.09999999999991</v>
      </c>
      <c r="F107">
        <f>IF(F106+(E106)*(1/60) &gt; Hardware!$B$1, Hardware!$B$1, IF(F106+(E106)*(1/60) &lt; 0, 0, F106+(E106)*(1/60)))</f>
        <v>39774.483333333359</v>
      </c>
    </row>
    <row r="108" spans="1:6">
      <c r="A108">
        <v>106</v>
      </c>
      <c r="B108" t="s">
        <v>44</v>
      </c>
      <c r="C108">
        <f>_xlfn.XLOOKUP(B108,Backend_data!$A$5:$A$18,Backend_data!$B$5:$B$18)</f>
        <v>3756.4</v>
      </c>
      <c r="D108">
        <f>'Power generation (tumbling)'!B108*(1000*'Power generation (tumbling)'!$F$1)</f>
        <v>4407</v>
      </c>
      <c r="E108" s="2">
        <f>D108-C108</f>
        <v>650.59999999999991</v>
      </c>
      <c r="F108">
        <f>IF(F107+(E107)*(1/60) &gt; Hardware!$B$1, Hardware!$B$1, IF(F107+(E107)*(1/60) &lt; 0, 0, F107+(E107)*(1/60)))</f>
        <v>39786.151666666694</v>
      </c>
    </row>
    <row r="109" spans="1:6">
      <c r="A109">
        <v>107</v>
      </c>
      <c r="B109" t="s">
        <v>44</v>
      </c>
      <c r="C109">
        <f>_xlfn.XLOOKUP(B109,Backend_data!$A$5:$A$18,Backend_data!$B$5:$B$18)</f>
        <v>3756.4</v>
      </c>
      <c r="D109">
        <f>'Power generation (tumbling)'!B109*(1000*'Power generation (tumbling)'!$F$1)</f>
        <v>4336</v>
      </c>
      <c r="E109" s="2">
        <f>D109-C109</f>
        <v>579.59999999999991</v>
      </c>
      <c r="F109">
        <f>IF(F108+(E108)*(1/60) &gt; Hardware!$B$1, Hardware!$B$1, IF(F108+(E108)*(1/60) &lt; 0, 0, F108+(E108)*(1/60)))</f>
        <v>39796.995000000024</v>
      </c>
    </row>
    <row r="110" spans="1:6">
      <c r="A110">
        <v>108</v>
      </c>
      <c r="B110" t="s">
        <v>44</v>
      </c>
      <c r="C110">
        <f>_xlfn.XLOOKUP(B110,Backend_data!$A$5:$A$18,Backend_data!$B$5:$B$18)</f>
        <v>3756.4</v>
      </c>
      <c r="D110">
        <f>'Power generation (tumbling)'!B110*(1000*'Power generation (tumbling)'!$F$1)</f>
        <v>4248.5</v>
      </c>
      <c r="E110" s="2">
        <f>D110-C110</f>
        <v>492.09999999999991</v>
      </c>
      <c r="F110">
        <f>IF(F109+(E109)*(1/60) &gt; Hardware!$B$1, Hardware!$B$1, IF(F109+(E109)*(1/60) &lt; 0, 0, F109+(E109)*(1/60)))</f>
        <v>39806.655000000028</v>
      </c>
    </row>
    <row r="111" spans="1:6">
      <c r="A111">
        <v>109</v>
      </c>
      <c r="B111" t="s">
        <v>44</v>
      </c>
      <c r="C111">
        <f>_xlfn.XLOOKUP(B111,Backend_data!$A$5:$A$18,Backend_data!$B$5:$B$18)</f>
        <v>3756.4</v>
      </c>
      <c r="D111">
        <f>'Power generation (tumbling)'!B111*(1000*'Power generation (tumbling)'!$F$1)</f>
        <v>4141</v>
      </c>
      <c r="E111" s="2">
        <f>D111-C111</f>
        <v>384.59999999999991</v>
      </c>
      <c r="F111">
        <f>IF(F110+(E110)*(1/60) &gt; Hardware!$B$1, Hardware!$B$1, IF(F110+(E110)*(1/60) &lt; 0, 0, F110+(E110)*(1/60)))</f>
        <v>39814.856666666696</v>
      </c>
    </row>
    <row r="112" spans="1:6">
      <c r="A112">
        <v>110</v>
      </c>
      <c r="B112" t="s">
        <v>44</v>
      </c>
      <c r="C112">
        <f>_xlfn.XLOOKUP(B112,Backend_data!$A$5:$A$18,Backend_data!$B$5:$B$18)</f>
        <v>3756.4</v>
      </c>
      <c r="D112">
        <f>'Power generation (tumbling)'!B112*(1000*'Power generation (tumbling)'!$F$1)</f>
        <v>4018.5000000000005</v>
      </c>
      <c r="E112" s="2">
        <f>D112-C112</f>
        <v>262.10000000000036</v>
      </c>
      <c r="F112">
        <f>IF(F111+(E111)*(1/60) &gt; Hardware!$B$1, Hardware!$B$1, IF(F111+(E111)*(1/60) &lt; 0, 0, F111+(E111)*(1/60)))</f>
        <v>39821.266666666699</v>
      </c>
    </row>
    <row r="113" spans="1:6">
      <c r="A113">
        <v>111</v>
      </c>
      <c r="B113" t="s">
        <v>44</v>
      </c>
      <c r="C113">
        <f>_xlfn.XLOOKUP(B113,Backend_data!$A$5:$A$18,Backend_data!$B$5:$B$18)</f>
        <v>3756.4</v>
      </c>
      <c r="D113">
        <f>'Power generation (tumbling)'!B113*(1000*'Power generation (tumbling)'!$F$1)</f>
        <v>3878</v>
      </c>
      <c r="E113" s="2">
        <f>D113-C113</f>
        <v>121.59999999999991</v>
      </c>
      <c r="F113">
        <f>IF(F112+(E112)*(1/60) &gt; Hardware!$B$1, Hardware!$B$1, IF(F112+(E112)*(1/60) &lt; 0, 0, F112+(E112)*(1/60)))</f>
        <v>39825.635000000031</v>
      </c>
    </row>
    <row r="114" spans="1:6">
      <c r="A114">
        <v>112</v>
      </c>
      <c r="B114" t="s">
        <v>44</v>
      </c>
      <c r="C114">
        <f>_xlfn.XLOOKUP(B114,Backend_data!$A$5:$A$18,Backend_data!$B$5:$B$18)</f>
        <v>3756.4</v>
      </c>
      <c r="D114">
        <f>'Power generation (tumbling)'!B114*(1000*'Power generation (tumbling)'!$F$1)</f>
        <v>3721</v>
      </c>
      <c r="E114" s="2">
        <f>D114-C114</f>
        <v>-35.400000000000091</v>
      </c>
      <c r="F114">
        <f>IF(F113+(E113)*(1/60) &gt; Hardware!$B$1, Hardware!$B$1, IF(F113+(E113)*(1/60) &lt; 0, 0, F113+(E113)*(1/60)))</f>
        <v>39827.661666666696</v>
      </c>
    </row>
    <row r="115" spans="1:6">
      <c r="A115">
        <v>113</v>
      </c>
      <c r="B115" t="s">
        <v>44</v>
      </c>
      <c r="C115">
        <f>_xlfn.XLOOKUP(B115,Backend_data!$A$5:$A$18,Backend_data!$B$5:$B$18)</f>
        <v>3756.4</v>
      </c>
      <c r="D115">
        <f>'Power generation (tumbling)'!B115*(1000*'Power generation (tumbling)'!$F$1)</f>
        <v>3549</v>
      </c>
      <c r="E115" s="2">
        <f>D115-C115</f>
        <v>-207.40000000000009</v>
      </c>
      <c r="F115">
        <f>IF(F114+(E114)*(1/60) &gt; Hardware!$B$1, Hardware!$B$1, IF(F114+(E114)*(1/60) &lt; 0, 0, F114+(E114)*(1/60)))</f>
        <v>39827.071666666699</v>
      </c>
    </row>
    <row r="116" spans="1:6">
      <c r="A116">
        <v>114</v>
      </c>
      <c r="B116" t="s">
        <v>44</v>
      </c>
      <c r="C116">
        <f>_xlfn.XLOOKUP(B116,Backend_data!$A$5:$A$18,Backend_data!$B$5:$B$18)</f>
        <v>3756.4</v>
      </c>
      <c r="D116">
        <f>'Power generation (tumbling)'!B116*(1000*'Power generation (tumbling)'!$F$1)</f>
        <v>3360.5</v>
      </c>
      <c r="E116" s="2">
        <f>D116-C116</f>
        <v>-395.90000000000009</v>
      </c>
      <c r="F116">
        <f>IF(F115+(E115)*(1/60) &gt; Hardware!$B$1, Hardware!$B$1, IF(F115+(E115)*(1/60) &lt; 0, 0, F115+(E115)*(1/60)))</f>
        <v>39823.615000000034</v>
      </c>
    </row>
    <row r="117" spans="1:6">
      <c r="A117">
        <v>115</v>
      </c>
      <c r="B117" t="s">
        <v>44</v>
      </c>
      <c r="C117">
        <f>_xlfn.XLOOKUP(B117,Backend_data!$A$5:$A$18,Backend_data!$B$5:$B$18)</f>
        <v>3756.4</v>
      </c>
      <c r="D117">
        <f>'Power generation (tumbling)'!B117*(1000*'Power generation (tumbling)'!$F$1)</f>
        <v>3159.5</v>
      </c>
      <c r="E117" s="2">
        <f>D117-C117</f>
        <v>-596.90000000000009</v>
      </c>
      <c r="F117">
        <f>IF(F116+(E116)*(1/60) &gt; Hardware!$B$1, Hardware!$B$1, IF(F116+(E116)*(1/60) &lt; 0, 0, F116+(E116)*(1/60)))</f>
        <v>39817.016666666699</v>
      </c>
    </row>
    <row r="118" spans="1:6">
      <c r="A118">
        <v>116</v>
      </c>
      <c r="B118" t="s">
        <v>44</v>
      </c>
      <c r="C118">
        <f>_xlfn.XLOOKUP(B118,Backend_data!$A$5:$A$18,Backend_data!$B$5:$B$18)</f>
        <v>3756.4</v>
      </c>
      <c r="D118">
        <f>'Power generation (tumbling)'!B118*(1000*'Power generation (tumbling)'!$F$1)</f>
        <v>2945</v>
      </c>
      <c r="E118" s="2">
        <f>D118-C118</f>
        <v>-811.40000000000009</v>
      </c>
      <c r="F118">
        <f>IF(F117+(E117)*(1/60) &gt; Hardware!$B$1, Hardware!$B$1, IF(F117+(E117)*(1/60) &lt; 0, 0, F117+(E117)*(1/60)))</f>
        <v>39807.068333333365</v>
      </c>
    </row>
    <row r="119" spans="1:6">
      <c r="A119">
        <v>117</v>
      </c>
      <c r="B119" t="s">
        <v>44</v>
      </c>
      <c r="C119">
        <f>_xlfn.XLOOKUP(B119,Backend_data!$A$5:$A$18,Backend_data!$B$5:$B$18)</f>
        <v>3756.4</v>
      </c>
      <c r="D119">
        <f>'Power generation (tumbling)'!B119*(1000*'Power generation (tumbling)'!$F$1)</f>
        <v>2717.5</v>
      </c>
      <c r="E119" s="2">
        <f>D119-C119</f>
        <v>-1038.9000000000001</v>
      </c>
      <c r="F119">
        <f>IF(F118+(E118)*(1/60) &gt; Hardware!$B$1, Hardware!$B$1, IF(F118+(E118)*(1/60) &lt; 0, 0, F118+(E118)*(1/60)))</f>
        <v>39793.545000000035</v>
      </c>
    </row>
    <row r="120" spans="1:6">
      <c r="A120">
        <v>118</v>
      </c>
      <c r="B120" t="s">
        <v>44</v>
      </c>
      <c r="C120">
        <f>_xlfn.XLOOKUP(B120,Backend_data!$A$5:$A$18,Backend_data!$B$5:$B$18)</f>
        <v>3756.4</v>
      </c>
      <c r="D120">
        <f>'Power generation (tumbling)'!B120*(1000*'Power generation (tumbling)'!$F$1)</f>
        <v>2478.5</v>
      </c>
      <c r="E120" s="2">
        <f>D120-C120</f>
        <v>-1277.9000000000001</v>
      </c>
      <c r="F120">
        <f>IF(F119+(E119)*(1/60) &gt; Hardware!$B$1, Hardware!$B$1, IF(F119+(E119)*(1/60) &lt; 0, 0, F119+(E119)*(1/60)))</f>
        <v>39776.230000000032</v>
      </c>
    </row>
    <row r="121" spans="1:6">
      <c r="A121">
        <v>119</v>
      </c>
      <c r="B121" t="s">
        <v>44</v>
      </c>
      <c r="C121">
        <f>_xlfn.XLOOKUP(B121,Backend_data!$A$5:$A$18,Backend_data!$B$5:$B$18)</f>
        <v>3756.4</v>
      </c>
      <c r="D121">
        <f>'Power generation (tumbling)'!B121*(1000*'Power generation (tumbling)'!$F$1)</f>
        <v>2229.5</v>
      </c>
      <c r="E121" s="2">
        <f>D121-C121</f>
        <v>-1526.9</v>
      </c>
      <c r="F121">
        <f>IF(F120+(E120)*(1/60) &gt; Hardware!$B$1, Hardware!$B$1, IF(F120+(E120)*(1/60) &lt; 0, 0, F120+(E120)*(1/60)))</f>
        <v>39754.9316666667</v>
      </c>
    </row>
    <row r="122" spans="1:6">
      <c r="A122">
        <v>120</v>
      </c>
      <c r="B122" t="s">
        <v>44</v>
      </c>
      <c r="C122">
        <f>_xlfn.XLOOKUP(B122,Backend_data!$A$5:$A$18,Backend_data!$B$5:$B$18)</f>
        <v>3756.4</v>
      </c>
      <c r="D122">
        <f>'Power generation (tumbling)'!B122*(1000*'Power generation (tumbling)'!$F$1)</f>
        <v>1972.5</v>
      </c>
      <c r="E122" s="2">
        <f>D122-C122</f>
        <v>-1783.9</v>
      </c>
      <c r="F122">
        <f>IF(F121+(E121)*(1/60) &gt; Hardware!$B$1, Hardware!$B$1, IF(F121+(E121)*(1/60) &lt; 0, 0, F121+(E121)*(1/60)))</f>
        <v>39729.483333333366</v>
      </c>
    </row>
    <row r="123" spans="1:6">
      <c r="A123">
        <v>121</v>
      </c>
      <c r="B123" t="s">
        <v>44</v>
      </c>
      <c r="C123">
        <f>_xlfn.XLOOKUP(B123,Backend_data!$A$5:$A$18,Backend_data!$B$5:$B$18)</f>
        <v>3756.4</v>
      </c>
      <c r="D123">
        <f>'Power generation (tumbling)'!B123*(1000*'Power generation (tumbling)'!$F$1)</f>
        <v>1705</v>
      </c>
      <c r="E123" s="2">
        <f>D123-C123</f>
        <v>-2051.4</v>
      </c>
      <c r="F123">
        <f>IF(F122+(E122)*(1/60) &gt; Hardware!$B$1, Hardware!$B$1, IF(F122+(E122)*(1/60) &lt; 0, 0, F122+(E122)*(1/60)))</f>
        <v>39699.7516666667</v>
      </c>
    </row>
    <row r="124" spans="1:6">
      <c r="A124">
        <v>122</v>
      </c>
      <c r="B124" t="s">
        <v>44</v>
      </c>
      <c r="C124">
        <f>_xlfn.XLOOKUP(B124,Backend_data!$A$5:$A$18,Backend_data!$B$5:$B$18)</f>
        <v>3756.4</v>
      </c>
      <c r="D124">
        <f>'Power generation (tumbling)'!B124*(1000*'Power generation (tumbling)'!$F$1)</f>
        <v>1432.5</v>
      </c>
      <c r="E124" s="2">
        <f>D124-C124</f>
        <v>-2323.9</v>
      </c>
      <c r="F124">
        <f>IF(F123+(E123)*(1/60) &gt; Hardware!$B$1, Hardware!$B$1, IF(F123+(E123)*(1/60) &lt; 0, 0, F123+(E123)*(1/60)))</f>
        <v>39665.561666666697</v>
      </c>
    </row>
    <row r="125" spans="1:6">
      <c r="A125">
        <v>123</v>
      </c>
      <c r="B125" t="s">
        <v>44</v>
      </c>
      <c r="C125">
        <f>_xlfn.XLOOKUP(B125,Backend_data!$A$5:$A$18,Backend_data!$B$5:$B$18)</f>
        <v>3756.4</v>
      </c>
      <c r="D125">
        <f>'Power generation (tumbling)'!B125*(1000*'Power generation (tumbling)'!$F$1)</f>
        <v>1156</v>
      </c>
      <c r="E125" s="2">
        <f>D125-C125</f>
        <v>-2600.4</v>
      </c>
      <c r="F125">
        <f>IF(F124+(E124)*(1/60) &gt; Hardware!$B$1, Hardware!$B$1, IF(F124+(E124)*(1/60) &lt; 0, 0, F124+(E124)*(1/60)))</f>
        <v>39626.830000000031</v>
      </c>
    </row>
    <row r="126" spans="1:6">
      <c r="A126">
        <v>124</v>
      </c>
      <c r="B126" t="s">
        <v>44</v>
      </c>
      <c r="C126">
        <f>_xlfn.XLOOKUP(B126,Backend_data!$A$5:$A$18,Backend_data!$B$5:$B$18)</f>
        <v>3756.4</v>
      </c>
      <c r="D126">
        <f>'Power generation (tumbling)'!B126*(1000*'Power generation (tumbling)'!$F$1)</f>
        <v>873</v>
      </c>
      <c r="E126" s="2">
        <f>D126-C126</f>
        <v>-2883.4</v>
      </c>
      <c r="F126">
        <f>IF(F125+(E125)*(1/60) &gt; Hardware!$B$1, Hardware!$B$1, IF(F125+(E125)*(1/60) &lt; 0, 0, F125+(E125)*(1/60)))</f>
        <v>39583.490000000034</v>
      </c>
    </row>
    <row r="127" spans="1:6">
      <c r="A127">
        <v>125</v>
      </c>
      <c r="B127" t="s">
        <v>44</v>
      </c>
      <c r="C127">
        <f>_xlfn.XLOOKUP(B127,Backend_data!$A$5:$A$18,Backend_data!$B$5:$B$18)</f>
        <v>3756.4</v>
      </c>
      <c r="D127">
        <f>'Power generation (tumbling)'!B127*(1000*'Power generation (tumbling)'!$F$1)</f>
        <v>586</v>
      </c>
      <c r="E127" s="2">
        <f>D127-C127</f>
        <v>-3170.4</v>
      </c>
      <c r="F127">
        <f>IF(F126+(E126)*(1/60) &gt; Hardware!$B$1, Hardware!$B$1, IF(F126+(E126)*(1/60) &lt; 0, 0, F126+(E126)*(1/60)))</f>
        <v>39535.433333333371</v>
      </c>
    </row>
    <row r="128" spans="1:6">
      <c r="A128">
        <v>126</v>
      </c>
      <c r="B128" t="s">
        <v>44</v>
      </c>
      <c r="C128">
        <f>_xlfn.XLOOKUP(B128,Backend_data!$A$5:$A$18,Backend_data!$B$5:$B$18)</f>
        <v>3756.4</v>
      </c>
      <c r="D128">
        <f>'Power generation (tumbling)'!B128*(1000*'Power generation (tumbling)'!$F$1)</f>
        <v>435.5</v>
      </c>
      <c r="E128" s="2">
        <f>D128-C128</f>
        <v>-3320.9</v>
      </c>
      <c r="F128">
        <f>IF(F127+(E127)*(1/60) &gt; Hardware!$B$1, Hardware!$B$1, IF(F127+(E127)*(1/60) &lt; 0, 0, F127+(E127)*(1/60)))</f>
        <v>39482.593333333374</v>
      </c>
    </row>
    <row r="129" spans="1:6">
      <c r="A129">
        <v>127</v>
      </c>
      <c r="B129" t="s">
        <v>44</v>
      </c>
      <c r="C129">
        <f>_xlfn.XLOOKUP(B129,Backend_data!$A$5:$A$18,Backend_data!$B$5:$B$18)</f>
        <v>3756.4</v>
      </c>
      <c r="D129">
        <f>'Power generation (tumbling)'!B129*(1000*'Power generation (tumbling)'!$F$1)</f>
        <v>412</v>
      </c>
      <c r="E129" s="2">
        <f>D129-C129</f>
        <v>-3344.4</v>
      </c>
      <c r="F129">
        <f>IF(F128+(E128)*(1/60) &gt; Hardware!$B$1, Hardware!$B$1, IF(F128+(E128)*(1/60) &lt; 0, 0, F128+(E128)*(1/60)))</f>
        <v>39427.245000000039</v>
      </c>
    </row>
    <row r="130" spans="1:6">
      <c r="A130">
        <v>128</v>
      </c>
      <c r="B130" t="s">
        <v>44</v>
      </c>
      <c r="C130">
        <f>_xlfn.XLOOKUP(B130,Backend_data!$A$5:$A$18,Backend_data!$B$5:$B$18)</f>
        <v>3756.4</v>
      </c>
      <c r="D130">
        <f>'Power generation (tumbling)'!B130*(1000*'Power generation (tumbling)'!$F$1)</f>
        <v>545</v>
      </c>
      <c r="E130" s="2">
        <f>D130-C130</f>
        <v>-3211.4</v>
      </c>
      <c r="F130">
        <f>IF(F129+(E129)*(1/60) &gt; Hardware!$B$1, Hardware!$B$1, IF(F129+(E129)*(1/60) &lt; 0, 0, F129+(E129)*(1/60)))</f>
        <v>39371.505000000041</v>
      </c>
    </row>
    <row r="131" spans="1:6">
      <c r="A131">
        <v>129</v>
      </c>
      <c r="B131" t="s">
        <v>44</v>
      </c>
      <c r="C131">
        <f>_xlfn.XLOOKUP(B131,Backend_data!$A$5:$A$18,Backend_data!$B$5:$B$18)</f>
        <v>3756.4</v>
      </c>
      <c r="D131">
        <f>'Power generation (tumbling)'!B131*(1000*'Power generation (tumbling)'!$F$1)</f>
        <v>937</v>
      </c>
      <c r="E131" s="2">
        <f>D131-C131</f>
        <v>-2819.4</v>
      </c>
      <c r="F131">
        <f>IF(F130+(E130)*(1/60) &gt; Hardware!$B$1, Hardware!$B$1, IF(F130+(E130)*(1/60) &lt; 0, 0, F130+(E130)*(1/60)))</f>
        <v>39317.98166666671</v>
      </c>
    </row>
    <row r="132" spans="1:6">
      <c r="A132">
        <v>130</v>
      </c>
      <c r="B132" t="s">
        <v>44</v>
      </c>
      <c r="C132">
        <f>_xlfn.XLOOKUP(B132,Backend_data!$A$5:$A$18,Backend_data!$B$5:$B$18)</f>
        <v>3756.4</v>
      </c>
      <c r="D132">
        <f>'Power generation (tumbling)'!B132*(1000*'Power generation (tumbling)'!$F$1)</f>
        <v>1323.5</v>
      </c>
      <c r="E132" s="2">
        <f>D132-C132</f>
        <v>-2432.9</v>
      </c>
      <c r="F132">
        <f>IF(F131+(E131)*(1/60) &gt; Hardware!$B$1, Hardware!$B$1, IF(F131+(E131)*(1/60) &lt; 0, 0, F131+(E131)*(1/60)))</f>
        <v>39270.991666666712</v>
      </c>
    </row>
    <row r="133" spans="1:6">
      <c r="A133">
        <v>131</v>
      </c>
      <c r="B133" t="s">
        <v>44</v>
      </c>
      <c r="C133">
        <f>_xlfn.XLOOKUP(B133,Backend_data!$A$5:$A$18,Backend_data!$B$5:$B$18)</f>
        <v>3756.4</v>
      </c>
      <c r="D133">
        <f>'Power generation (tumbling)'!B133*(1000*'Power generation (tumbling)'!$F$1)</f>
        <v>1705</v>
      </c>
      <c r="E133" s="2">
        <f>D133-C133</f>
        <v>-2051.4</v>
      </c>
      <c r="F133">
        <f>IF(F132+(E132)*(1/60) &gt; Hardware!$B$1, Hardware!$B$1, IF(F132+(E132)*(1/60) &lt; 0, 0, F132+(E132)*(1/60)))</f>
        <v>39230.44333333338</v>
      </c>
    </row>
    <row r="134" spans="1:6">
      <c r="A134">
        <v>132</v>
      </c>
      <c r="B134" t="s">
        <v>44</v>
      </c>
      <c r="C134">
        <f>_xlfn.XLOOKUP(B134,Backend_data!$A$5:$A$18,Backend_data!$B$5:$B$18)</f>
        <v>3756.4</v>
      </c>
      <c r="D134">
        <f>'Power generation (tumbling)'!B134*(1000*'Power generation (tumbling)'!$F$1)</f>
        <v>2079</v>
      </c>
      <c r="E134" s="2">
        <f>D134-C134</f>
        <v>-1677.4</v>
      </c>
      <c r="F134">
        <f>IF(F133+(E133)*(1/60) &gt; Hardware!$B$1, Hardware!$B$1, IF(F133+(E133)*(1/60) &lt; 0, 0, F133+(E133)*(1/60)))</f>
        <v>39196.253333333378</v>
      </c>
    </row>
    <row r="135" spans="1:6">
      <c r="A135">
        <v>133</v>
      </c>
      <c r="B135" t="s">
        <v>44</v>
      </c>
      <c r="C135">
        <f>_xlfn.XLOOKUP(B135,Backend_data!$A$5:$A$18,Backend_data!$B$5:$B$18)</f>
        <v>3756.4</v>
      </c>
      <c r="D135">
        <f>'Power generation (tumbling)'!B135*(1000*'Power generation (tumbling)'!$F$1)</f>
        <v>2449</v>
      </c>
      <c r="E135" s="2">
        <f>D135-C135</f>
        <v>-1307.4000000000001</v>
      </c>
      <c r="F135">
        <f>IF(F134+(E134)*(1/60) &gt; Hardware!$B$1, Hardware!$B$1, IF(F134+(E134)*(1/60) &lt; 0, 0, F134+(E134)*(1/60)))</f>
        <v>39168.296666666713</v>
      </c>
    </row>
    <row r="136" spans="1:6">
      <c r="A136">
        <v>134</v>
      </c>
      <c r="B136" t="s">
        <v>44</v>
      </c>
      <c r="C136">
        <f>_xlfn.XLOOKUP(B136,Backend_data!$A$5:$A$18,Backend_data!$B$5:$B$18)</f>
        <v>3756.4</v>
      </c>
      <c r="D136">
        <f>'Power generation (tumbling)'!B136*(1000*'Power generation (tumbling)'!$F$1)</f>
        <v>2800.5</v>
      </c>
      <c r="E136" s="2">
        <f>D136-C136</f>
        <v>-955.90000000000009</v>
      </c>
      <c r="F136">
        <f>IF(F135+(E135)*(1/60) &gt; Hardware!$B$1, Hardware!$B$1, IF(F135+(E135)*(1/60) &lt; 0, 0, F135+(E135)*(1/60)))</f>
        <v>39146.506666666712</v>
      </c>
    </row>
    <row r="137" spans="1:6">
      <c r="A137">
        <v>135</v>
      </c>
      <c r="B137" t="s">
        <v>44</v>
      </c>
      <c r="C137">
        <f>_xlfn.XLOOKUP(B137,Backend_data!$A$5:$A$18,Backend_data!$B$5:$B$18)</f>
        <v>3756.4</v>
      </c>
      <c r="D137">
        <f>'Power generation (tumbling)'!B137*(1000*'Power generation (tumbling)'!$F$1)</f>
        <v>3144.5</v>
      </c>
      <c r="E137" s="2">
        <f>D137-C137</f>
        <v>-611.90000000000009</v>
      </c>
      <c r="F137">
        <f>IF(F136+(E136)*(1/60) &gt; Hardware!$B$1, Hardware!$B$1, IF(F136+(E136)*(1/60) &lt; 0, 0, F136+(E136)*(1/60)))</f>
        <v>39130.575000000048</v>
      </c>
    </row>
    <row r="138" spans="1:6">
      <c r="A138">
        <v>136</v>
      </c>
      <c r="B138" t="s">
        <v>44</v>
      </c>
      <c r="C138">
        <f>_xlfn.XLOOKUP(B138,Backend_data!$A$5:$A$18,Backend_data!$B$5:$B$18)</f>
        <v>3756.4</v>
      </c>
      <c r="D138">
        <f>'Power generation (tumbling)'!B138*(1000*'Power generation (tumbling)'!$F$1)</f>
        <v>3477</v>
      </c>
      <c r="E138" s="2">
        <f>D138-C138</f>
        <v>-279.40000000000009</v>
      </c>
      <c r="F138">
        <f>IF(F137+(E137)*(1/60) &gt; Hardware!$B$1, Hardware!$B$1, IF(F137+(E137)*(1/60) &lt; 0, 0, F137+(E137)*(1/60)))</f>
        <v>39120.376666666714</v>
      </c>
    </row>
    <row r="139" spans="1:6">
      <c r="A139">
        <v>137</v>
      </c>
      <c r="B139" t="s">
        <v>44</v>
      </c>
      <c r="C139">
        <f>_xlfn.XLOOKUP(B139,Backend_data!$A$5:$A$18,Backend_data!$B$5:$B$18)</f>
        <v>3756.4</v>
      </c>
      <c r="D139">
        <f>'Power generation (tumbling)'!B139*(1000*'Power generation (tumbling)'!$F$1)</f>
        <v>3792</v>
      </c>
      <c r="E139" s="2">
        <f>D139-C139</f>
        <v>35.599999999999909</v>
      </c>
      <c r="F139">
        <f>IF(F138+(E138)*(1/60) &gt; Hardware!$B$1, Hardware!$B$1, IF(F138+(E138)*(1/60) &lt; 0, 0, F138+(E138)*(1/60)))</f>
        <v>39115.720000000045</v>
      </c>
    </row>
    <row r="140" spans="1:6">
      <c r="A140">
        <v>138</v>
      </c>
      <c r="B140" t="s">
        <v>44</v>
      </c>
      <c r="C140">
        <f>_xlfn.XLOOKUP(B140,Backend_data!$A$5:$A$18,Backend_data!$B$5:$B$18)</f>
        <v>3756.4</v>
      </c>
      <c r="D140">
        <f>'Power generation (tumbling)'!B140*(1000*'Power generation (tumbling)'!$F$1)</f>
        <v>4093</v>
      </c>
      <c r="E140" s="2">
        <f>D140-C140</f>
        <v>336.59999999999991</v>
      </c>
      <c r="F140">
        <f>IF(F139+(E139)*(1/60) &gt; Hardware!$B$1, Hardware!$B$1, IF(F139+(E139)*(1/60) &lt; 0, 0, F139+(E139)*(1/60)))</f>
        <v>39116.313333333375</v>
      </c>
    </row>
    <row r="141" spans="1:6">
      <c r="A141">
        <v>139</v>
      </c>
      <c r="B141" t="s">
        <v>44</v>
      </c>
      <c r="C141">
        <f>_xlfn.XLOOKUP(B141,Backend_data!$A$5:$A$18,Backend_data!$B$5:$B$18)</f>
        <v>3756.4</v>
      </c>
      <c r="D141">
        <f>'Power generation (tumbling)'!B141*(1000*'Power generation (tumbling)'!$F$1)</f>
        <v>4374.5</v>
      </c>
      <c r="E141" s="2">
        <f>D141-C141</f>
        <v>618.09999999999991</v>
      </c>
      <c r="F141">
        <f>IF(F140+(E140)*(1/60) &gt; Hardware!$B$1, Hardware!$B$1, IF(F140+(E140)*(1/60) &lt; 0, 0, F140+(E140)*(1/60)))</f>
        <v>39121.923333333376</v>
      </c>
    </row>
    <row r="142" spans="1:6">
      <c r="A142">
        <v>140</v>
      </c>
      <c r="B142" t="s">
        <v>44</v>
      </c>
      <c r="C142">
        <f>_xlfn.XLOOKUP(B142,Backend_data!$A$5:$A$18,Backend_data!$B$5:$B$18)</f>
        <v>3756.4</v>
      </c>
      <c r="D142">
        <f>'Power generation (tumbling)'!B142*(1000*'Power generation (tumbling)'!$F$1)</f>
        <v>4639.5</v>
      </c>
      <c r="E142" s="2">
        <f>D142-C142</f>
        <v>883.09999999999991</v>
      </c>
      <c r="F142">
        <f>IF(F141+(E141)*(1/60) &gt; Hardware!$B$1, Hardware!$B$1, IF(F141+(E141)*(1/60) &lt; 0, 0, F141+(E141)*(1/60)))</f>
        <v>39132.225000000042</v>
      </c>
    </row>
    <row r="143" spans="1:6">
      <c r="A143">
        <v>141</v>
      </c>
      <c r="B143" t="s">
        <v>44</v>
      </c>
      <c r="C143">
        <f>_xlfn.XLOOKUP(B143,Backend_data!$A$5:$A$18,Backend_data!$B$5:$B$18)</f>
        <v>3756.4</v>
      </c>
      <c r="D143">
        <f>'Power generation (tumbling)'!B143*(1000*'Power generation (tumbling)'!$F$1)</f>
        <v>4884.5</v>
      </c>
      <c r="E143" s="2">
        <f>D143-C143</f>
        <v>1128.0999999999999</v>
      </c>
      <c r="F143">
        <f>IF(F142+(E142)*(1/60) &gt; Hardware!$B$1, Hardware!$B$1, IF(F142+(E142)*(1/60) &lt; 0, 0, F142+(E142)*(1/60)))</f>
        <v>39146.943333333373</v>
      </c>
    </row>
    <row r="144" spans="1:6">
      <c r="A144">
        <v>142</v>
      </c>
      <c r="B144" t="s">
        <v>44</v>
      </c>
      <c r="C144">
        <f>_xlfn.XLOOKUP(B144,Backend_data!$A$5:$A$18,Backend_data!$B$5:$B$18)</f>
        <v>3756.4</v>
      </c>
      <c r="D144">
        <f>'Power generation (tumbling)'!B144*(1000*'Power generation (tumbling)'!$F$1)</f>
        <v>5110</v>
      </c>
      <c r="E144" s="2">
        <f>D144-C144</f>
        <v>1353.6</v>
      </c>
      <c r="F144">
        <f>IF(F143+(E143)*(1/60) &gt; Hardware!$B$1, Hardware!$B$1, IF(F143+(E143)*(1/60) &lt; 0, 0, F143+(E143)*(1/60)))</f>
        <v>39165.745000000039</v>
      </c>
    </row>
    <row r="145" spans="1:6">
      <c r="A145">
        <v>143</v>
      </c>
      <c r="B145" t="s">
        <v>44</v>
      </c>
      <c r="C145">
        <f>_xlfn.XLOOKUP(B145,Backend_data!$A$5:$A$18,Backend_data!$B$5:$B$18)</f>
        <v>3756.4</v>
      </c>
      <c r="D145">
        <f>'Power generation (tumbling)'!B145*(1000*'Power generation (tumbling)'!$F$1)</f>
        <v>5311.5</v>
      </c>
      <c r="E145" s="2">
        <f>D145-C145</f>
        <v>1555.1</v>
      </c>
      <c r="F145">
        <f>IF(F144+(E144)*(1/60) &gt; Hardware!$B$1, Hardware!$B$1, IF(F144+(E144)*(1/60) &lt; 0, 0, F144+(E144)*(1/60)))</f>
        <v>39188.305000000037</v>
      </c>
    </row>
    <row r="146" spans="1:6">
      <c r="A146">
        <v>144</v>
      </c>
      <c r="B146" t="s">
        <v>44</v>
      </c>
      <c r="C146">
        <f>_xlfn.XLOOKUP(B146,Backend_data!$A$5:$A$18,Backend_data!$B$5:$B$18)</f>
        <v>3756.4</v>
      </c>
      <c r="D146">
        <f>'Power generation (tumbling)'!B146*(1000*'Power generation (tumbling)'!$F$1)</f>
        <v>5492</v>
      </c>
      <c r="E146" s="2">
        <f>D146-C146</f>
        <v>1735.6</v>
      </c>
      <c r="F146">
        <f>IF(F145+(E145)*(1/60) &gt; Hardware!$B$1, Hardware!$B$1, IF(F145+(E145)*(1/60) &lt; 0, 0, F145+(E145)*(1/60)))</f>
        <v>39214.223333333372</v>
      </c>
    </row>
    <row r="147" spans="1:6">
      <c r="A147">
        <v>145</v>
      </c>
      <c r="B147" t="s">
        <v>44</v>
      </c>
      <c r="C147">
        <f>_xlfn.XLOOKUP(B147,Backend_data!$A$5:$A$18,Backend_data!$B$5:$B$18)</f>
        <v>3756.4</v>
      </c>
      <c r="D147">
        <f>'Power generation (tumbling)'!B147*(1000*'Power generation (tumbling)'!$F$1)</f>
        <v>5649.5</v>
      </c>
      <c r="E147" s="2">
        <f>D147-C147</f>
        <v>1893.1</v>
      </c>
      <c r="F147">
        <f>IF(F146+(E146)*(1/60) &gt; Hardware!$B$1, Hardware!$B$1, IF(F146+(E146)*(1/60) &lt; 0, 0, F146+(E146)*(1/60)))</f>
        <v>39243.150000000038</v>
      </c>
    </row>
    <row r="148" spans="1:6">
      <c r="A148">
        <v>146</v>
      </c>
      <c r="B148" t="s">
        <v>44</v>
      </c>
      <c r="C148">
        <f>_xlfn.XLOOKUP(B148,Backend_data!$A$5:$A$18,Backend_data!$B$5:$B$18)</f>
        <v>3756.4</v>
      </c>
      <c r="D148">
        <f>'Power generation (tumbling)'!B148*(1000*'Power generation (tumbling)'!$F$1)</f>
        <v>5782.5</v>
      </c>
      <c r="E148" s="2">
        <f>D148-C148</f>
        <v>2026.1</v>
      </c>
      <c r="F148">
        <f>IF(F147+(E147)*(1/60) &gt; Hardware!$B$1, Hardware!$B$1, IF(F147+(E147)*(1/60) &lt; 0, 0, F147+(E147)*(1/60)))</f>
        <v>39274.701666666704</v>
      </c>
    </row>
    <row r="149" spans="1:6">
      <c r="A149">
        <v>147</v>
      </c>
      <c r="B149" t="s">
        <v>44</v>
      </c>
      <c r="C149">
        <f>_xlfn.XLOOKUP(B149,Backend_data!$A$5:$A$18,Backend_data!$B$5:$B$18)</f>
        <v>3756.4</v>
      </c>
      <c r="D149">
        <f>'Power generation (tumbling)'!B149*(1000*'Power generation (tumbling)'!$F$1)</f>
        <v>5892</v>
      </c>
      <c r="E149" s="2">
        <f>D149-C149</f>
        <v>2135.6</v>
      </c>
      <c r="F149">
        <f>IF(F148+(E148)*(1/60) &gt; Hardware!$B$1, Hardware!$B$1, IF(F148+(E148)*(1/60) &lt; 0, 0, F148+(E148)*(1/60)))</f>
        <v>39308.470000000038</v>
      </c>
    </row>
    <row r="150" spans="1:6">
      <c r="A150">
        <v>148</v>
      </c>
      <c r="B150" t="s">
        <v>44</v>
      </c>
      <c r="C150">
        <f>_xlfn.XLOOKUP(B150,Backend_data!$A$5:$A$18,Backend_data!$B$5:$B$18)</f>
        <v>3756.4</v>
      </c>
      <c r="D150">
        <f>'Power generation (tumbling)'!B150*(1000*'Power generation (tumbling)'!$F$1)</f>
        <v>5974.5</v>
      </c>
      <c r="E150" s="2">
        <f>D150-C150</f>
        <v>2218.1</v>
      </c>
      <c r="F150">
        <f>IF(F149+(E149)*(1/60) &gt; Hardware!$B$1, Hardware!$B$1, IF(F149+(E149)*(1/60) &lt; 0, 0, F149+(E149)*(1/60)))</f>
        <v>39344.063333333368</v>
      </c>
    </row>
    <row r="151" spans="1:6">
      <c r="A151">
        <v>149</v>
      </c>
      <c r="B151" t="s">
        <v>44</v>
      </c>
      <c r="C151">
        <f>_xlfn.XLOOKUP(B151,Backend_data!$A$5:$A$18,Backend_data!$B$5:$B$18)</f>
        <v>3756.4</v>
      </c>
      <c r="D151">
        <f>'Power generation (tumbling)'!B151*(1000*'Power generation (tumbling)'!$F$1)</f>
        <v>6031.5</v>
      </c>
      <c r="E151" s="2">
        <f>D151-C151</f>
        <v>2275.1</v>
      </c>
      <c r="F151">
        <f>IF(F150+(E150)*(1/60) &gt; Hardware!$B$1, Hardware!$B$1, IF(F150+(E150)*(1/60) &lt; 0, 0, F150+(E150)*(1/60)))</f>
        <v>39381.031666666699</v>
      </c>
    </row>
    <row r="152" spans="1:6">
      <c r="A152">
        <v>150</v>
      </c>
      <c r="B152" t="s">
        <v>44</v>
      </c>
      <c r="C152">
        <f>_xlfn.XLOOKUP(B152,Backend_data!$A$5:$A$18,Backend_data!$B$5:$B$18)</f>
        <v>3756.4</v>
      </c>
      <c r="D152">
        <f>'Power generation (tumbling)'!B152*(1000*'Power generation (tumbling)'!$F$1)</f>
        <v>6067.5</v>
      </c>
      <c r="E152" s="2">
        <f>D152-C152</f>
        <v>2311.1</v>
      </c>
      <c r="F152">
        <f>IF(F151+(E151)*(1/60) &gt; Hardware!$B$1, Hardware!$B$1, IF(F151+(E151)*(1/60) &lt; 0, 0, F151+(E151)*(1/60)))</f>
        <v>39418.950000000033</v>
      </c>
    </row>
    <row r="153" spans="1:6">
      <c r="A153">
        <v>151</v>
      </c>
      <c r="B153" t="s">
        <v>44</v>
      </c>
      <c r="C153">
        <f>_xlfn.XLOOKUP(B153,Backend_data!$A$5:$A$18,Backend_data!$B$5:$B$18)</f>
        <v>3756.4</v>
      </c>
      <c r="D153">
        <f>'Power generation (tumbling)'!B153*(1000*'Power generation (tumbling)'!$F$1)</f>
        <v>6074</v>
      </c>
      <c r="E153" s="2">
        <f>D153-C153</f>
        <v>2317.6</v>
      </c>
      <c r="F153">
        <f>IF(F152+(E152)*(1/60) &gt; Hardware!$B$1, Hardware!$B$1, IF(F152+(E152)*(1/60) &lt; 0, 0, F152+(E152)*(1/60)))</f>
        <v>39457.468333333367</v>
      </c>
    </row>
    <row r="154" spans="1:6">
      <c r="A154">
        <v>152</v>
      </c>
      <c r="B154" t="s">
        <v>44</v>
      </c>
      <c r="C154">
        <f>_xlfn.XLOOKUP(B154,Backend_data!$A$5:$A$18,Backend_data!$B$5:$B$18)</f>
        <v>3756.4</v>
      </c>
      <c r="D154">
        <f>'Power generation (tumbling)'!B154*(1000*'Power generation (tumbling)'!$F$1)</f>
        <v>6056</v>
      </c>
      <c r="E154" s="2">
        <f>D154-C154</f>
        <v>2299.6</v>
      </c>
      <c r="F154">
        <f>IF(F153+(E153)*(1/60) &gt; Hardware!$B$1, Hardware!$B$1, IF(F153+(E153)*(1/60) &lt; 0, 0, F153+(E153)*(1/60)))</f>
        <v>39496.09500000003</v>
      </c>
    </row>
    <row r="155" spans="1:6">
      <c r="A155">
        <v>153</v>
      </c>
      <c r="B155" t="s">
        <v>44</v>
      </c>
      <c r="C155">
        <f>_xlfn.XLOOKUP(B155,Backend_data!$A$5:$A$18,Backend_data!$B$5:$B$18)</f>
        <v>3756.4</v>
      </c>
      <c r="D155">
        <f>'Power generation (tumbling)'!B155*(1000*'Power generation (tumbling)'!$F$1)</f>
        <v>6000</v>
      </c>
      <c r="E155" s="2">
        <f>D155-C155</f>
        <v>2243.6</v>
      </c>
      <c r="F155">
        <f>IF(F154+(E154)*(1/60) &gt; Hardware!$B$1, Hardware!$B$1, IF(F154+(E154)*(1/60) &lt; 0, 0, F154+(E154)*(1/60)))</f>
        <v>39534.421666666698</v>
      </c>
    </row>
    <row r="156" spans="1:6">
      <c r="A156">
        <v>154</v>
      </c>
      <c r="B156" t="s">
        <v>44</v>
      </c>
      <c r="C156">
        <f>_xlfn.XLOOKUP(B156,Backend_data!$A$5:$A$18,Backend_data!$B$5:$B$18)</f>
        <v>3756.4</v>
      </c>
      <c r="D156">
        <f>'Power generation (tumbling)'!B156*(1000*'Power generation (tumbling)'!$F$1)</f>
        <v>5943</v>
      </c>
      <c r="E156" s="2">
        <f>D156-C156</f>
        <v>2186.6</v>
      </c>
      <c r="F156">
        <f>IF(F155+(E155)*(1/60) &gt; Hardware!$B$1, Hardware!$B$1, IF(F155+(E155)*(1/60) &lt; 0, 0, F155+(E155)*(1/60)))</f>
        <v>39571.815000000031</v>
      </c>
    </row>
    <row r="157" spans="1:6">
      <c r="A157">
        <v>155</v>
      </c>
      <c r="B157" t="s">
        <v>44</v>
      </c>
      <c r="C157">
        <f>_xlfn.XLOOKUP(B157,Backend_data!$A$5:$A$18,Backend_data!$B$5:$B$18)</f>
        <v>3756.4</v>
      </c>
      <c r="D157">
        <f>'Power generation (tumbling)'!B157*(1000*'Power generation (tumbling)'!$F$1)</f>
        <v>5849</v>
      </c>
      <c r="E157" s="2">
        <f>D157-C157</f>
        <v>2092.6</v>
      </c>
      <c r="F157">
        <f>IF(F156+(E156)*(1/60) &gt; Hardware!$B$1, Hardware!$B$1, IF(F156+(E156)*(1/60) &lt; 0, 0, F156+(E156)*(1/60)))</f>
        <v>39608.258333333368</v>
      </c>
    </row>
    <row r="158" spans="1:6">
      <c r="A158">
        <v>156</v>
      </c>
      <c r="B158" t="s">
        <v>44</v>
      </c>
      <c r="C158">
        <f>_xlfn.XLOOKUP(B158,Backend_data!$A$5:$A$18,Backend_data!$B$5:$B$18)</f>
        <v>3756.4</v>
      </c>
      <c r="D158">
        <f>'Power generation (tumbling)'!B158*(1000*'Power generation (tumbling)'!$F$1)</f>
        <v>5730</v>
      </c>
      <c r="E158" s="2">
        <f>D158-C158</f>
        <v>1973.6</v>
      </c>
      <c r="F158">
        <f>IF(F157+(E157)*(1/60) &gt; Hardware!$B$1, Hardware!$B$1, IF(F157+(E157)*(1/60) &lt; 0, 0, F157+(E157)*(1/60)))</f>
        <v>39643.135000000031</v>
      </c>
    </row>
    <row r="159" spans="1:6">
      <c r="A159">
        <v>157</v>
      </c>
      <c r="B159" t="s">
        <v>44</v>
      </c>
      <c r="C159">
        <f>_xlfn.XLOOKUP(B159,Backend_data!$A$5:$A$18,Backend_data!$B$5:$B$18)</f>
        <v>3756.4</v>
      </c>
      <c r="D159">
        <f>'Power generation (tumbling)'!B159*(1000*'Power generation (tumbling)'!$F$1)</f>
        <v>5587</v>
      </c>
      <c r="E159" s="2">
        <f>D159-C159</f>
        <v>1830.6</v>
      </c>
      <c r="F159">
        <f>IF(F158+(E158)*(1/60) &gt; Hardware!$B$1, Hardware!$B$1, IF(F158+(E158)*(1/60) &lt; 0, 0, F158+(E158)*(1/60)))</f>
        <v>39676.028333333365</v>
      </c>
    </row>
    <row r="160" spans="1:6">
      <c r="A160">
        <v>158</v>
      </c>
      <c r="B160" t="s">
        <v>44</v>
      </c>
      <c r="C160">
        <f>_xlfn.XLOOKUP(B160,Backend_data!$A$5:$A$18,Backend_data!$B$5:$B$18)</f>
        <v>3756.4</v>
      </c>
      <c r="D160">
        <f>'Power generation (tumbling)'!B160*(1000*'Power generation (tumbling)'!$F$1)</f>
        <v>0</v>
      </c>
      <c r="E160" s="2">
        <f>D160-C160</f>
        <v>-3756.4</v>
      </c>
      <c r="F160">
        <f>IF(F159+(E159)*(1/60) &gt; Hardware!$B$1, Hardware!$B$1, IF(F159+(E159)*(1/60) &lt; 0, 0, F159+(E159)*(1/60)))</f>
        <v>39706.538333333367</v>
      </c>
    </row>
    <row r="161" spans="1:6">
      <c r="A161">
        <v>159</v>
      </c>
      <c r="B161" t="s">
        <v>44</v>
      </c>
      <c r="C161">
        <f>_xlfn.XLOOKUP(B161,Backend_data!$A$5:$A$18,Backend_data!$B$5:$B$18)</f>
        <v>3756.4</v>
      </c>
      <c r="D161">
        <f>'Power generation (tumbling)'!B161*(1000*'Power generation (tumbling)'!$F$1)</f>
        <v>0</v>
      </c>
      <c r="E161" s="2">
        <f>D161-C161</f>
        <v>-3756.4</v>
      </c>
      <c r="F161">
        <f>IF(F160+(E160)*(1/60) &gt; Hardware!$B$1, Hardware!$B$1, IF(F160+(E160)*(1/60) &lt; 0, 0, F160+(E160)*(1/60)))</f>
        <v>39643.9316666667</v>
      </c>
    </row>
    <row r="162" spans="1:6">
      <c r="A162">
        <v>160</v>
      </c>
      <c r="B162" t="s">
        <v>44</v>
      </c>
      <c r="C162">
        <f>_xlfn.XLOOKUP(B162,Backend_data!$A$5:$A$18,Backend_data!$B$5:$B$18)</f>
        <v>3756.4</v>
      </c>
      <c r="D162">
        <f>'Power generation (tumbling)'!B162*(1000*'Power generation (tumbling)'!$F$1)</f>
        <v>0</v>
      </c>
      <c r="E162" s="2">
        <f>D162-C162</f>
        <v>-3756.4</v>
      </c>
      <c r="F162">
        <f>IF(F161+(E161)*(1/60) &gt; Hardware!$B$1, Hardware!$B$1, IF(F161+(E161)*(1/60) &lt; 0, 0, F161+(E161)*(1/60)))</f>
        <v>39581.325000000033</v>
      </c>
    </row>
    <row r="163" spans="1:6">
      <c r="A163">
        <v>161</v>
      </c>
      <c r="B163" t="s">
        <v>44</v>
      </c>
      <c r="C163">
        <f>_xlfn.XLOOKUP(B163,Backend_data!$A$5:$A$18,Backend_data!$B$5:$B$18)</f>
        <v>3756.4</v>
      </c>
      <c r="D163">
        <f>'Power generation (tumbling)'!B163*(1000*'Power generation (tumbling)'!$F$1)</f>
        <v>0</v>
      </c>
      <c r="E163" s="2">
        <f>D163-C163</f>
        <v>-3756.4</v>
      </c>
      <c r="F163">
        <f>IF(F162+(E162)*(1/60) &gt; Hardware!$B$1, Hardware!$B$1, IF(F162+(E162)*(1/60) &lt; 0, 0, F162+(E162)*(1/60)))</f>
        <v>39518.718333333367</v>
      </c>
    </row>
    <row r="164" spans="1:6">
      <c r="A164">
        <v>162</v>
      </c>
      <c r="B164" t="s">
        <v>44</v>
      </c>
      <c r="C164">
        <f>_xlfn.XLOOKUP(B164,Backend_data!$A$5:$A$18,Backend_data!$B$5:$B$18)</f>
        <v>3756.4</v>
      </c>
      <c r="D164">
        <f>'Power generation (tumbling)'!B164*(1000*'Power generation (tumbling)'!$F$1)</f>
        <v>0</v>
      </c>
      <c r="E164" s="2">
        <f>D164-C164</f>
        <v>-3756.4</v>
      </c>
      <c r="F164">
        <f>IF(F163+(E163)*(1/60) &gt; Hardware!$B$1, Hardware!$B$1, IF(F163+(E163)*(1/60) &lt; 0, 0, F163+(E163)*(1/60)))</f>
        <v>39456.1116666667</v>
      </c>
    </row>
    <row r="165" spans="1:6">
      <c r="A165">
        <v>163</v>
      </c>
      <c r="B165" t="s">
        <v>44</v>
      </c>
      <c r="C165">
        <f>_xlfn.XLOOKUP(B165,Backend_data!$A$5:$A$18,Backend_data!$B$5:$B$18)</f>
        <v>3756.4</v>
      </c>
      <c r="D165">
        <f>'Power generation (tumbling)'!B165*(1000*'Power generation (tumbling)'!$F$1)</f>
        <v>0</v>
      </c>
      <c r="E165" s="2">
        <f>D165-C165</f>
        <v>-3756.4</v>
      </c>
      <c r="F165">
        <f>IF(F164+(E164)*(1/60) &gt; Hardware!$B$1, Hardware!$B$1, IF(F164+(E164)*(1/60) &lt; 0, 0, F164+(E164)*(1/60)))</f>
        <v>39393.505000000034</v>
      </c>
    </row>
    <row r="166" spans="1:6">
      <c r="A166">
        <v>164</v>
      </c>
      <c r="B166" t="s">
        <v>44</v>
      </c>
      <c r="C166">
        <f>_xlfn.XLOOKUP(B166,Backend_data!$A$5:$A$18,Backend_data!$B$5:$B$18)</f>
        <v>3756.4</v>
      </c>
      <c r="D166">
        <f>'Power generation (tumbling)'!B166*(1000*'Power generation (tumbling)'!$F$1)</f>
        <v>0</v>
      </c>
      <c r="E166" s="2">
        <f>D166-C166</f>
        <v>-3756.4</v>
      </c>
      <c r="F166">
        <f>IF(F165+(E165)*(1/60) &gt; Hardware!$B$1, Hardware!$B$1, IF(F165+(E165)*(1/60) &lt; 0, 0, F165+(E165)*(1/60)))</f>
        <v>39330.898333333367</v>
      </c>
    </row>
    <row r="167" spans="1:6">
      <c r="A167">
        <v>165</v>
      </c>
      <c r="B167" t="s">
        <v>44</v>
      </c>
      <c r="C167">
        <f>_xlfn.XLOOKUP(B167,Backend_data!$A$5:$A$18,Backend_data!$B$5:$B$18)</f>
        <v>3756.4</v>
      </c>
      <c r="D167">
        <f>'Power generation (tumbling)'!B167*(1000*'Power generation (tumbling)'!$F$1)</f>
        <v>0</v>
      </c>
      <c r="E167" s="2">
        <f>D167-C167</f>
        <v>-3756.4</v>
      </c>
      <c r="F167">
        <f>IF(F166+(E166)*(1/60) &gt; Hardware!$B$1, Hardware!$B$1, IF(F166+(E166)*(1/60) &lt; 0, 0, F166+(E166)*(1/60)))</f>
        <v>39268.291666666701</v>
      </c>
    </row>
    <row r="168" spans="1:6">
      <c r="A168">
        <v>166</v>
      </c>
      <c r="B168" t="s">
        <v>44</v>
      </c>
      <c r="C168">
        <f>_xlfn.XLOOKUP(B168,Backend_data!$A$5:$A$18,Backend_data!$B$5:$B$18)</f>
        <v>3756.4</v>
      </c>
      <c r="D168">
        <f>'Power generation (tumbling)'!B168*(1000*'Power generation (tumbling)'!$F$1)</f>
        <v>0</v>
      </c>
      <c r="E168" s="2">
        <f>D168-C168</f>
        <v>-3756.4</v>
      </c>
      <c r="F168">
        <f>IF(F167+(E167)*(1/60) &gt; Hardware!$B$1, Hardware!$B$1, IF(F167+(E167)*(1/60) &lt; 0, 0, F167+(E167)*(1/60)))</f>
        <v>39205.685000000034</v>
      </c>
    </row>
    <row r="169" spans="1:6">
      <c r="A169">
        <v>167</v>
      </c>
      <c r="B169" t="s">
        <v>44</v>
      </c>
      <c r="C169">
        <f>_xlfn.XLOOKUP(B169,Backend_data!$A$5:$A$18,Backend_data!$B$5:$B$18)</f>
        <v>3756.4</v>
      </c>
      <c r="D169">
        <f>'Power generation (tumbling)'!B169*(1000*'Power generation (tumbling)'!$F$1)</f>
        <v>0</v>
      </c>
      <c r="E169" s="2">
        <f>D169-C169</f>
        <v>-3756.4</v>
      </c>
      <c r="F169">
        <f>IF(F168+(E168)*(1/60) &gt; Hardware!$B$1, Hardware!$B$1, IF(F168+(E168)*(1/60) &lt; 0, 0, F168+(E168)*(1/60)))</f>
        <v>39143.078333333367</v>
      </c>
    </row>
    <row r="170" spans="1:6">
      <c r="A170">
        <v>168</v>
      </c>
      <c r="B170" t="s">
        <v>44</v>
      </c>
      <c r="C170">
        <f>_xlfn.XLOOKUP(B170,Backend_data!$A$5:$A$18,Backend_data!$B$5:$B$18)</f>
        <v>3756.4</v>
      </c>
      <c r="D170">
        <f>'Power generation (tumbling)'!B170*(1000*'Power generation (tumbling)'!$F$1)</f>
        <v>0</v>
      </c>
      <c r="E170" s="2">
        <f>D170-C170</f>
        <v>-3756.4</v>
      </c>
      <c r="F170">
        <f>IF(F169+(E169)*(1/60) &gt; Hardware!$B$1, Hardware!$B$1, IF(F169+(E169)*(1/60) &lt; 0, 0, F169+(E169)*(1/60)))</f>
        <v>39080.471666666701</v>
      </c>
    </row>
    <row r="171" spans="1:6">
      <c r="A171">
        <v>169</v>
      </c>
      <c r="B171" t="s">
        <v>44</v>
      </c>
      <c r="C171">
        <f>_xlfn.XLOOKUP(B171,Backend_data!$A$5:$A$18,Backend_data!$B$5:$B$18)</f>
        <v>3756.4</v>
      </c>
      <c r="D171">
        <f>'Power generation (tumbling)'!B171*(1000*'Power generation (tumbling)'!$F$1)</f>
        <v>0</v>
      </c>
      <c r="E171" s="2">
        <f>D171-C171</f>
        <v>-3756.4</v>
      </c>
      <c r="F171">
        <f>IF(F170+(E170)*(1/60) &gt; Hardware!$B$1, Hardware!$B$1, IF(F170+(E170)*(1/60) &lt; 0, 0, F170+(E170)*(1/60)))</f>
        <v>39017.865000000034</v>
      </c>
    </row>
    <row r="172" spans="1:6">
      <c r="A172">
        <v>170</v>
      </c>
      <c r="B172" t="s">
        <v>44</v>
      </c>
      <c r="C172">
        <f>_xlfn.XLOOKUP(B172,Backend_data!$A$5:$A$18,Backend_data!$B$5:$B$18)</f>
        <v>3756.4</v>
      </c>
      <c r="D172">
        <f>'Power generation (tumbling)'!B172*(1000*'Power generation (tumbling)'!$F$1)</f>
        <v>0</v>
      </c>
      <c r="E172" s="2">
        <f>D172-C172</f>
        <v>-3756.4</v>
      </c>
      <c r="F172">
        <f>IF(F171+(E171)*(1/60) &gt; Hardware!$B$1, Hardware!$B$1, IF(F171+(E171)*(1/60) &lt; 0, 0, F171+(E171)*(1/60)))</f>
        <v>38955.258333333368</v>
      </c>
    </row>
    <row r="173" spans="1:6">
      <c r="A173">
        <v>171</v>
      </c>
      <c r="B173" t="s">
        <v>44</v>
      </c>
      <c r="C173">
        <f>_xlfn.XLOOKUP(B173,Backend_data!$A$5:$A$18,Backend_data!$B$5:$B$18)</f>
        <v>3756.4</v>
      </c>
      <c r="D173">
        <f>'Power generation (tumbling)'!B173*(1000*'Power generation (tumbling)'!$F$1)</f>
        <v>0</v>
      </c>
      <c r="E173" s="2">
        <f>D173-C173</f>
        <v>-3756.4</v>
      </c>
      <c r="F173">
        <f>IF(F172+(E172)*(1/60) &gt; Hardware!$B$1, Hardware!$B$1, IF(F172+(E172)*(1/60) &lt; 0, 0, F172+(E172)*(1/60)))</f>
        <v>38892.651666666701</v>
      </c>
    </row>
    <row r="174" spans="1:6">
      <c r="A174">
        <v>172</v>
      </c>
      <c r="B174" t="s">
        <v>44</v>
      </c>
      <c r="C174">
        <f>_xlfn.XLOOKUP(B174,Backend_data!$A$5:$A$18,Backend_data!$B$5:$B$18)</f>
        <v>3756.4</v>
      </c>
      <c r="D174">
        <f>'Power generation (tumbling)'!B174*(1000*'Power generation (tumbling)'!$F$1)</f>
        <v>0</v>
      </c>
      <c r="E174" s="2">
        <f>D174-C174</f>
        <v>-3756.4</v>
      </c>
      <c r="F174">
        <f>IF(F173+(E173)*(1/60) &gt; Hardware!$B$1, Hardware!$B$1, IF(F173+(E173)*(1/60) &lt; 0, 0, F173+(E173)*(1/60)))</f>
        <v>38830.045000000035</v>
      </c>
    </row>
    <row r="175" spans="1:6">
      <c r="A175">
        <v>173</v>
      </c>
      <c r="B175" t="s">
        <v>44</v>
      </c>
      <c r="C175">
        <f>_xlfn.XLOOKUP(B175,Backend_data!$A$5:$A$18,Backend_data!$B$5:$B$18)</f>
        <v>3756.4</v>
      </c>
      <c r="D175">
        <f>'Power generation (tumbling)'!B175*(1000*'Power generation (tumbling)'!$F$1)</f>
        <v>0</v>
      </c>
      <c r="E175" s="2">
        <f>D175-C175</f>
        <v>-3756.4</v>
      </c>
      <c r="F175">
        <f>IF(F174+(E174)*(1/60) &gt; Hardware!$B$1, Hardware!$B$1, IF(F174+(E174)*(1/60) &lt; 0, 0, F174+(E174)*(1/60)))</f>
        <v>38767.438333333368</v>
      </c>
    </row>
    <row r="176" spans="1:6">
      <c r="A176">
        <v>174</v>
      </c>
      <c r="B176" t="s">
        <v>44</v>
      </c>
      <c r="C176">
        <f>_xlfn.XLOOKUP(B176,Backend_data!$A$5:$A$18,Backend_data!$B$5:$B$18)</f>
        <v>3756.4</v>
      </c>
      <c r="D176">
        <f>'Power generation (tumbling)'!B176*(1000*'Power generation (tumbling)'!$F$1)</f>
        <v>0</v>
      </c>
      <c r="E176" s="2">
        <f>D176-C176</f>
        <v>-3756.4</v>
      </c>
      <c r="F176">
        <f>IF(F175+(E175)*(1/60) &gt; Hardware!$B$1, Hardware!$B$1, IF(F175+(E175)*(1/60) &lt; 0, 0, F175+(E175)*(1/60)))</f>
        <v>38704.831666666701</v>
      </c>
    </row>
    <row r="177" spans="1:6">
      <c r="A177">
        <v>175</v>
      </c>
      <c r="B177" t="s">
        <v>44</v>
      </c>
      <c r="C177">
        <f>_xlfn.XLOOKUP(B177,Backend_data!$A$5:$A$18,Backend_data!$B$5:$B$18)</f>
        <v>3756.4</v>
      </c>
      <c r="D177">
        <f>'Power generation (tumbling)'!B177*(1000*'Power generation (tumbling)'!$F$1)</f>
        <v>0</v>
      </c>
      <c r="E177" s="2">
        <f>D177-C177</f>
        <v>-3756.4</v>
      </c>
      <c r="F177">
        <f>IF(F176+(E176)*(1/60) &gt; Hardware!$B$1, Hardware!$B$1, IF(F176+(E176)*(1/60) &lt; 0, 0, F176+(E176)*(1/60)))</f>
        <v>38642.225000000035</v>
      </c>
    </row>
    <row r="178" spans="1:6">
      <c r="A178">
        <v>176</v>
      </c>
      <c r="B178" t="s">
        <v>44</v>
      </c>
      <c r="C178">
        <f>_xlfn.XLOOKUP(B178,Backend_data!$A$5:$A$18,Backend_data!$B$5:$B$18)</f>
        <v>3756.4</v>
      </c>
      <c r="D178">
        <f>'Power generation (tumbling)'!B178*(1000*'Power generation (tumbling)'!$F$1)</f>
        <v>0</v>
      </c>
      <c r="E178" s="2">
        <f>D178-C178</f>
        <v>-3756.4</v>
      </c>
      <c r="F178">
        <f>IF(F177+(E177)*(1/60) &gt; Hardware!$B$1, Hardware!$B$1, IF(F177+(E177)*(1/60) &lt; 0, 0, F177+(E177)*(1/60)))</f>
        <v>38579.618333333368</v>
      </c>
    </row>
    <row r="179" spans="1:6">
      <c r="A179">
        <v>177</v>
      </c>
      <c r="B179" t="s">
        <v>44</v>
      </c>
      <c r="C179">
        <f>_xlfn.XLOOKUP(B179,Backend_data!$A$5:$A$18,Backend_data!$B$5:$B$18)</f>
        <v>3756.4</v>
      </c>
      <c r="D179">
        <f>'Power generation (tumbling)'!B179*(1000*'Power generation (tumbling)'!$F$1)</f>
        <v>0</v>
      </c>
      <c r="E179" s="2">
        <f>D179-C179</f>
        <v>-3756.4</v>
      </c>
      <c r="F179">
        <f>IF(F178+(E178)*(1/60) &gt; Hardware!$B$1, Hardware!$B$1, IF(F178+(E178)*(1/60) &lt; 0, 0, F178+(E178)*(1/60)))</f>
        <v>38517.011666666702</v>
      </c>
    </row>
    <row r="180" spans="1:6">
      <c r="A180">
        <v>178</v>
      </c>
      <c r="B180" t="s">
        <v>44</v>
      </c>
      <c r="C180">
        <f>_xlfn.XLOOKUP(B180,Backend_data!$A$5:$A$18,Backend_data!$B$5:$B$18)</f>
        <v>3756.4</v>
      </c>
      <c r="D180">
        <f>'Power generation (tumbling)'!B180*(1000*'Power generation (tumbling)'!$F$1)</f>
        <v>0</v>
      </c>
      <c r="E180" s="2">
        <f>D180-C180</f>
        <v>-3756.4</v>
      </c>
      <c r="F180">
        <f>IF(F179+(E179)*(1/60) &gt; Hardware!$B$1, Hardware!$B$1, IF(F179+(E179)*(1/60) &lt; 0, 0, F179+(E179)*(1/60)))</f>
        <v>38454.405000000035</v>
      </c>
    </row>
    <row r="181" spans="1:6">
      <c r="A181">
        <v>179</v>
      </c>
      <c r="B181" t="s">
        <v>44</v>
      </c>
      <c r="C181">
        <f>_xlfn.XLOOKUP(B181,Backend_data!$A$5:$A$18,Backend_data!$B$5:$B$18)</f>
        <v>3756.4</v>
      </c>
      <c r="D181">
        <f>'Power generation (tumbling)'!B181*(1000*'Power generation (tumbling)'!$F$1)</f>
        <v>0</v>
      </c>
      <c r="E181" s="2">
        <f>D181-C181</f>
        <v>-3756.4</v>
      </c>
      <c r="F181">
        <f>IF(F180+(E180)*(1/60) &gt; Hardware!$B$1, Hardware!$B$1, IF(F180+(E180)*(1/60) &lt; 0, 0, F180+(E180)*(1/60)))</f>
        <v>38391.798333333369</v>
      </c>
    </row>
    <row r="182" spans="1:6">
      <c r="A182">
        <v>180</v>
      </c>
      <c r="B182" t="s">
        <v>44</v>
      </c>
      <c r="C182">
        <f>_xlfn.XLOOKUP(B182,Backend_data!$A$5:$A$18,Backend_data!$B$5:$B$18)</f>
        <v>3756.4</v>
      </c>
      <c r="D182">
        <f>'Power generation (tumbling)'!B182*(1000*'Power generation (tumbling)'!$F$1)</f>
        <v>0</v>
      </c>
      <c r="E182" s="2">
        <f>D182-C182</f>
        <v>-3756.4</v>
      </c>
      <c r="F182">
        <f>IF(F181+(E181)*(1/60) &gt; Hardware!$B$1, Hardware!$B$1, IF(F181+(E181)*(1/60) &lt; 0, 0, F181+(E181)*(1/60)))</f>
        <v>38329.191666666702</v>
      </c>
    </row>
    <row r="183" spans="1:6">
      <c r="A183">
        <v>181</v>
      </c>
      <c r="B183" t="s">
        <v>44</v>
      </c>
      <c r="C183">
        <f>_xlfn.XLOOKUP(B183,Backend_data!$A$5:$A$18,Backend_data!$B$5:$B$18)</f>
        <v>3756.4</v>
      </c>
      <c r="D183">
        <f>'Power generation (tumbling)'!B183*(1000*'Power generation (tumbling)'!$F$1)</f>
        <v>0</v>
      </c>
      <c r="E183" s="2">
        <f>D183-C183</f>
        <v>-3756.4</v>
      </c>
      <c r="F183">
        <f>IF(F182+(E182)*(1/60) &gt; Hardware!$B$1, Hardware!$B$1, IF(F182+(E182)*(1/60) &lt; 0, 0, F182+(E182)*(1/60)))</f>
        <v>38266.585000000036</v>
      </c>
    </row>
    <row r="184" spans="1:6">
      <c r="A184">
        <v>182</v>
      </c>
      <c r="B184" t="s">
        <v>44</v>
      </c>
      <c r="C184">
        <f>_xlfn.XLOOKUP(B184,Backend_data!$A$5:$A$18,Backend_data!$B$5:$B$18)</f>
        <v>3756.4</v>
      </c>
      <c r="D184">
        <f>'Power generation (tumbling)'!B184*(1000*'Power generation (tumbling)'!$F$1)</f>
        <v>0</v>
      </c>
      <c r="E184" s="2">
        <f>D184-C184</f>
        <v>-3756.4</v>
      </c>
      <c r="F184">
        <f>IF(F183+(E183)*(1/60) &gt; Hardware!$B$1, Hardware!$B$1, IF(F183+(E183)*(1/60) &lt; 0, 0, F183+(E183)*(1/60)))</f>
        <v>38203.978333333369</v>
      </c>
    </row>
    <row r="185" spans="1:6">
      <c r="A185">
        <v>183</v>
      </c>
      <c r="B185" t="s">
        <v>44</v>
      </c>
      <c r="C185">
        <f>_xlfn.XLOOKUP(B185,Backend_data!$A$5:$A$18,Backend_data!$B$5:$B$18)</f>
        <v>3756.4</v>
      </c>
      <c r="D185">
        <f>'Power generation (tumbling)'!B185*(1000*'Power generation (tumbling)'!$F$1)</f>
        <v>0</v>
      </c>
      <c r="E185" s="2">
        <f>D185-C185</f>
        <v>-3756.4</v>
      </c>
      <c r="F185">
        <f>IF(F184+(E184)*(1/60) &gt; Hardware!$B$1, Hardware!$B$1, IF(F184+(E184)*(1/60) &lt; 0, 0, F184+(E184)*(1/60)))</f>
        <v>38141.371666666702</v>
      </c>
    </row>
    <row r="186" spans="1:6">
      <c r="A186">
        <v>184</v>
      </c>
      <c r="B186" t="s">
        <v>44</v>
      </c>
      <c r="C186">
        <f>_xlfn.XLOOKUP(B186,Backend_data!$A$5:$A$18,Backend_data!$B$5:$B$18)</f>
        <v>3756.4</v>
      </c>
      <c r="D186">
        <f>'Power generation (tumbling)'!B186*(1000*'Power generation (tumbling)'!$F$1)</f>
        <v>0</v>
      </c>
      <c r="E186" s="2">
        <f>D186-C186</f>
        <v>-3756.4</v>
      </c>
      <c r="F186">
        <f>IF(F185+(E185)*(1/60) &gt; Hardware!$B$1, Hardware!$B$1, IF(F185+(E185)*(1/60) &lt; 0, 0, F185+(E185)*(1/60)))</f>
        <v>38078.765000000036</v>
      </c>
    </row>
    <row r="187" spans="1:6">
      <c r="A187">
        <v>185</v>
      </c>
      <c r="B187" t="s">
        <v>44</v>
      </c>
      <c r="C187">
        <f>_xlfn.XLOOKUP(B187,Backend_data!$A$5:$A$18,Backend_data!$B$5:$B$18)</f>
        <v>3756.4</v>
      </c>
      <c r="D187">
        <f>'Power generation (tumbling)'!B187*(1000*'Power generation (tumbling)'!$F$1)</f>
        <v>0</v>
      </c>
      <c r="E187" s="2">
        <f>D187-C187</f>
        <v>-3756.4</v>
      </c>
      <c r="F187">
        <f>IF(F186+(E186)*(1/60) &gt; Hardware!$B$1, Hardware!$B$1, IF(F186+(E186)*(1/60) &lt; 0, 0, F186+(E186)*(1/60)))</f>
        <v>38016.158333333369</v>
      </c>
    </row>
    <row r="188" spans="1:6">
      <c r="A188">
        <v>186</v>
      </c>
      <c r="B188" t="s">
        <v>44</v>
      </c>
      <c r="C188">
        <f>_xlfn.XLOOKUP(B188,Backend_data!$A$5:$A$18,Backend_data!$B$5:$B$18)</f>
        <v>3756.4</v>
      </c>
      <c r="D188">
        <f>'Power generation (tumbling)'!B188*(1000*'Power generation (tumbling)'!$F$1)</f>
        <v>0</v>
      </c>
      <c r="E188" s="2">
        <f>D188-C188</f>
        <v>-3756.4</v>
      </c>
      <c r="F188">
        <f>IF(F187+(E187)*(1/60) &gt; Hardware!$B$1, Hardware!$B$1, IF(F187+(E187)*(1/60) &lt; 0, 0, F187+(E187)*(1/60)))</f>
        <v>37953.551666666703</v>
      </c>
    </row>
    <row r="189" spans="1:6">
      <c r="A189">
        <v>187</v>
      </c>
      <c r="B189" t="s">
        <v>44</v>
      </c>
      <c r="C189">
        <f>_xlfn.XLOOKUP(B189,Backend_data!$A$5:$A$18,Backend_data!$B$5:$B$18)</f>
        <v>3756.4</v>
      </c>
      <c r="D189">
        <f>'Power generation (tumbling)'!B189*(1000*'Power generation (tumbling)'!$F$1)</f>
        <v>0</v>
      </c>
      <c r="E189" s="2">
        <f>D189-C189</f>
        <v>-3756.4</v>
      </c>
      <c r="F189">
        <f>IF(F188+(E188)*(1/60) &gt; Hardware!$B$1, Hardware!$B$1, IF(F188+(E188)*(1/60) &lt; 0, 0, F188+(E188)*(1/60)))</f>
        <v>37890.945000000036</v>
      </c>
    </row>
    <row r="190" spans="1:6">
      <c r="A190">
        <v>188</v>
      </c>
      <c r="B190" t="s">
        <v>44</v>
      </c>
      <c r="C190">
        <f>_xlfn.XLOOKUP(B190,Backend_data!$A$5:$A$18,Backend_data!$B$5:$B$18)</f>
        <v>3756.4</v>
      </c>
      <c r="D190">
        <f>'Power generation (tumbling)'!B190*(1000*'Power generation (tumbling)'!$F$1)</f>
        <v>0</v>
      </c>
      <c r="E190" s="2">
        <f>D190-C190</f>
        <v>-3756.4</v>
      </c>
      <c r="F190">
        <f>IF(F189+(E189)*(1/60) &gt; Hardware!$B$1, Hardware!$B$1, IF(F189+(E189)*(1/60) &lt; 0, 0, F189+(E189)*(1/60)))</f>
        <v>37828.33833333337</v>
      </c>
    </row>
    <row r="191" spans="1:6">
      <c r="A191">
        <v>189</v>
      </c>
      <c r="B191" t="s">
        <v>44</v>
      </c>
      <c r="C191">
        <f>_xlfn.XLOOKUP(B191,Backend_data!$A$5:$A$18,Backend_data!$B$5:$B$18)</f>
        <v>3756.4</v>
      </c>
      <c r="D191">
        <f>'Power generation (tumbling)'!B191*(1000*'Power generation (tumbling)'!$F$1)</f>
        <v>0</v>
      </c>
      <c r="E191" s="2">
        <f>D191-C191</f>
        <v>-3756.4</v>
      </c>
      <c r="F191">
        <f>IF(F190+(E190)*(1/60) &gt; Hardware!$B$1, Hardware!$B$1, IF(F190+(E190)*(1/60) &lt; 0, 0, F190+(E190)*(1/60)))</f>
        <v>37765.731666666703</v>
      </c>
    </row>
    <row r="192" spans="1:6">
      <c r="A192">
        <v>190</v>
      </c>
      <c r="B192" t="s">
        <v>44</v>
      </c>
      <c r="C192">
        <f>_xlfn.XLOOKUP(B192,Backend_data!$A$5:$A$18,Backend_data!$B$5:$B$18)</f>
        <v>3756.4</v>
      </c>
      <c r="D192">
        <f>'Power generation (tumbling)'!B192*(1000*'Power generation (tumbling)'!$F$1)</f>
        <v>0</v>
      </c>
      <c r="E192" s="2">
        <f>D192-C192</f>
        <v>-3756.4</v>
      </c>
      <c r="F192">
        <f>IF(F191+(E191)*(1/60) &gt; Hardware!$B$1, Hardware!$B$1, IF(F191+(E191)*(1/60) &lt; 0, 0, F191+(E191)*(1/60)))</f>
        <v>37703.125000000036</v>
      </c>
    </row>
    <row r="193" spans="1:6">
      <c r="A193">
        <v>191</v>
      </c>
      <c r="B193" t="s">
        <v>44</v>
      </c>
      <c r="C193">
        <f>_xlfn.XLOOKUP(B193,Backend_data!$A$5:$A$18,Backend_data!$B$5:$B$18)</f>
        <v>3756.4</v>
      </c>
      <c r="D193">
        <f>'Power generation (tumbling)'!B193*(1000*'Power generation (tumbling)'!$F$1)</f>
        <v>0</v>
      </c>
      <c r="E193" s="2">
        <f>D193-C193</f>
        <v>-3756.4</v>
      </c>
      <c r="F193">
        <f>IF(F192+(E192)*(1/60) &gt; Hardware!$B$1, Hardware!$B$1, IF(F192+(E192)*(1/60) &lt; 0, 0, F192+(E192)*(1/60)))</f>
        <v>37640.51833333337</v>
      </c>
    </row>
    <row r="194" spans="1:6">
      <c r="A194">
        <v>192</v>
      </c>
      <c r="B194" t="s">
        <v>44</v>
      </c>
      <c r="C194">
        <f>_xlfn.XLOOKUP(B194,Backend_data!$A$5:$A$18,Backend_data!$B$5:$B$18)</f>
        <v>3756.4</v>
      </c>
      <c r="D194">
        <f>'Power generation (tumbling)'!B194*(1000*'Power generation (tumbling)'!$F$1)</f>
        <v>0</v>
      </c>
      <c r="E194" s="2">
        <f>D194-C194</f>
        <v>-3756.4</v>
      </c>
      <c r="F194">
        <f>IF(F193+(E193)*(1/60) &gt; Hardware!$B$1, Hardware!$B$1, IF(F193+(E193)*(1/60) &lt; 0, 0, F193+(E193)*(1/60)))</f>
        <v>37577.911666666703</v>
      </c>
    </row>
    <row r="195" spans="1:6">
      <c r="A195">
        <v>193</v>
      </c>
      <c r="B195" t="s">
        <v>44</v>
      </c>
      <c r="C195">
        <f>_xlfn.XLOOKUP(B195,Backend_data!$A$5:$A$18,Backend_data!$B$5:$B$18)</f>
        <v>3756.4</v>
      </c>
      <c r="D195">
        <f>'Power generation (tumbling)'!B195*(1000*'Power generation (tumbling)'!$F$1)</f>
        <v>4109.5</v>
      </c>
      <c r="E195" s="2">
        <f>D195-C195</f>
        <v>353.09999999999991</v>
      </c>
      <c r="F195">
        <f>IF(F194+(E194)*(1/60) &gt; Hardware!$B$1, Hardware!$B$1, IF(F194+(E194)*(1/60) &lt; 0, 0, F194+(E194)*(1/60)))</f>
        <v>37515.305000000037</v>
      </c>
    </row>
    <row r="196" spans="1:6">
      <c r="A196">
        <v>194</v>
      </c>
      <c r="B196" t="s">
        <v>44</v>
      </c>
      <c r="C196">
        <f>_xlfn.XLOOKUP(B196,Backend_data!$A$5:$A$18,Backend_data!$B$5:$B$18)</f>
        <v>3756.4</v>
      </c>
      <c r="D196">
        <f>'Power generation (tumbling)'!B196*(1000*'Power generation (tumbling)'!$F$1)</f>
        <v>4218.5</v>
      </c>
      <c r="E196" s="2">
        <f>D196-C196</f>
        <v>462.09999999999991</v>
      </c>
      <c r="F196">
        <f>IF(F195+(E195)*(1/60) &gt; Hardware!$B$1, Hardware!$B$1, IF(F195+(E195)*(1/60) &lt; 0, 0, F195+(E195)*(1/60)))</f>
        <v>37521.190000000039</v>
      </c>
    </row>
    <row r="197" spans="1:6">
      <c r="A197">
        <v>195</v>
      </c>
      <c r="B197" t="s">
        <v>44</v>
      </c>
      <c r="C197">
        <f>_xlfn.XLOOKUP(B197,Backend_data!$A$5:$A$18,Backend_data!$B$5:$B$18)</f>
        <v>3756.4</v>
      </c>
      <c r="D197">
        <f>'Power generation (tumbling)'!B197*(1000*'Power generation (tumbling)'!$F$1)</f>
        <v>4311.5</v>
      </c>
      <c r="E197" s="2">
        <f>D197-C197</f>
        <v>555.09999999999991</v>
      </c>
      <c r="F197">
        <f>IF(F196+(E196)*(1/60) &gt; Hardware!$B$1, Hardware!$B$1, IF(F196+(E196)*(1/60) &lt; 0, 0, F196+(E196)*(1/60)))</f>
        <v>37528.891666666706</v>
      </c>
    </row>
    <row r="198" spans="1:6">
      <c r="A198">
        <v>196</v>
      </c>
      <c r="B198" t="s">
        <v>44</v>
      </c>
      <c r="C198">
        <f>_xlfn.XLOOKUP(B198,Backend_data!$A$5:$A$18,Backend_data!$B$5:$B$18)</f>
        <v>3756.4</v>
      </c>
      <c r="D198">
        <f>'Power generation (tumbling)'!B198*(1000*'Power generation (tumbling)'!$F$1)</f>
        <v>4385.5</v>
      </c>
      <c r="E198" s="2">
        <f>D198-C198</f>
        <v>629.09999999999991</v>
      </c>
      <c r="F198">
        <f>IF(F197+(E197)*(1/60) &gt; Hardware!$B$1, Hardware!$B$1, IF(F197+(E197)*(1/60) &lt; 0, 0, F197+(E197)*(1/60)))</f>
        <v>37538.14333333337</v>
      </c>
    </row>
    <row r="199" spans="1:6">
      <c r="A199">
        <v>197</v>
      </c>
      <c r="B199" t="s">
        <v>44</v>
      </c>
      <c r="C199">
        <f>_xlfn.XLOOKUP(B199,Backend_data!$A$5:$A$18,Backend_data!$B$5:$B$18)</f>
        <v>3756.4</v>
      </c>
      <c r="D199">
        <f>'Power generation (tumbling)'!B199*(1000*'Power generation (tumbling)'!$F$1)</f>
        <v>4443</v>
      </c>
      <c r="E199" s="2">
        <f>D199-C199</f>
        <v>686.59999999999991</v>
      </c>
      <c r="F199">
        <f>IF(F198+(E198)*(1/60) &gt; Hardware!$B$1, Hardware!$B$1, IF(F198+(E198)*(1/60) &lt; 0, 0, F198+(E198)*(1/60)))</f>
        <v>37548.62833333337</v>
      </c>
    </row>
    <row r="200" spans="1:6">
      <c r="A200">
        <v>198</v>
      </c>
      <c r="B200" t="s">
        <v>44</v>
      </c>
      <c r="C200">
        <f>_xlfn.XLOOKUP(B200,Backend_data!$A$5:$A$18,Backend_data!$B$5:$B$18)</f>
        <v>3756.4</v>
      </c>
      <c r="D200">
        <f>'Power generation (tumbling)'!B200*(1000*'Power generation (tumbling)'!$F$1)</f>
        <v>4483.5</v>
      </c>
      <c r="E200" s="2">
        <f>D200-C200</f>
        <v>727.09999999999991</v>
      </c>
      <c r="F200">
        <f>IF(F199+(E199)*(1/60) &gt; Hardware!$B$1, Hardware!$B$1, IF(F199+(E199)*(1/60) &lt; 0, 0, F199+(E199)*(1/60)))</f>
        <v>37560.071666666707</v>
      </c>
    </row>
    <row r="201" spans="1:6">
      <c r="A201">
        <v>199</v>
      </c>
      <c r="B201" t="s">
        <v>44</v>
      </c>
      <c r="C201">
        <f>_xlfn.XLOOKUP(B201,Backend_data!$A$5:$A$18,Backend_data!$B$5:$B$18)</f>
        <v>3756.4</v>
      </c>
      <c r="D201">
        <f>'Power generation (tumbling)'!B201*(1000*'Power generation (tumbling)'!$F$1)</f>
        <v>4501</v>
      </c>
      <c r="E201" s="2">
        <f>D201-C201</f>
        <v>744.59999999999991</v>
      </c>
      <c r="F201">
        <f>IF(F200+(E200)*(1/60) &gt; Hardware!$B$1, Hardware!$B$1, IF(F200+(E200)*(1/60) &lt; 0, 0, F200+(E200)*(1/60)))</f>
        <v>37572.190000000039</v>
      </c>
    </row>
    <row r="202" spans="1:6">
      <c r="A202">
        <v>200</v>
      </c>
      <c r="B202" t="s">
        <v>44</v>
      </c>
      <c r="C202">
        <f>_xlfn.XLOOKUP(B202,Backend_data!$A$5:$A$18,Backend_data!$B$5:$B$18)</f>
        <v>3756.4</v>
      </c>
      <c r="D202">
        <f>'Power generation (tumbling)'!B202*(1000*'Power generation (tumbling)'!$F$1)</f>
        <v>4501.5</v>
      </c>
      <c r="E202" s="2">
        <f>D202-C202</f>
        <v>745.09999999999991</v>
      </c>
      <c r="F202">
        <f>IF(F201+(E201)*(1/60) &gt; Hardware!$B$1, Hardware!$B$1, IF(F201+(E201)*(1/60) &lt; 0, 0, F201+(E201)*(1/60)))</f>
        <v>37584.600000000042</v>
      </c>
    </row>
    <row r="203" spans="1:6">
      <c r="A203">
        <v>201</v>
      </c>
      <c r="B203" t="s">
        <v>44</v>
      </c>
      <c r="C203">
        <f>_xlfn.XLOOKUP(B203,Backend_data!$A$5:$A$18,Backend_data!$B$5:$B$18)</f>
        <v>3756.4</v>
      </c>
      <c r="D203">
        <f>'Power generation (tumbling)'!B203*(1000*'Power generation (tumbling)'!$F$1)</f>
        <v>4484.5</v>
      </c>
      <c r="E203" s="2">
        <f>D203-C203</f>
        <v>728.09999999999991</v>
      </c>
      <c r="F203">
        <f>IF(F202+(E202)*(1/60) &gt; Hardware!$B$1, Hardware!$B$1, IF(F202+(E202)*(1/60) &lt; 0, 0, F202+(E202)*(1/60)))</f>
        <v>37597.018333333377</v>
      </c>
    </row>
    <row r="204" spans="1:6">
      <c r="A204">
        <v>202</v>
      </c>
      <c r="B204" t="s">
        <v>44</v>
      </c>
      <c r="C204">
        <f>_xlfn.XLOOKUP(B204,Backend_data!$A$5:$A$18,Backend_data!$B$5:$B$18)</f>
        <v>3756.4</v>
      </c>
      <c r="D204">
        <f>'Power generation (tumbling)'!B204*(1000*'Power generation (tumbling)'!$F$1)</f>
        <v>4448.5</v>
      </c>
      <c r="E204" s="2">
        <f>D204-C204</f>
        <v>692.09999999999991</v>
      </c>
      <c r="F204">
        <f>IF(F203+(E203)*(1/60) &gt; Hardware!$B$1, Hardware!$B$1, IF(F203+(E203)*(1/60) &lt; 0, 0, F203+(E203)*(1/60)))</f>
        <v>37609.153333333379</v>
      </c>
    </row>
    <row r="205" spans="1:6">
      <c r="A205">
        <v>203</v>
      </c>
      <c r="B205" t="s">
        <v>44</v>
      </c>
      <c r="C205">
        <f>_xlfn.XLOOKUP(B205,Backend_data!$A$5:$A$18,Backend_data!$B$5:$B$18)</f>
        <v>3756.4</v>
      </c>
      <c r="D205">
        <f>'Power generation (tumbling)'!B205*(1000*'Power generation (tumbling)'!$F$1)</f>
        <v>4392.5</v>
      </c>
      <c r="E205" s="2">
        <f>D205-C205</f>
        <v>636.09999999999991</v>
      </c>
      <c r="F205">
        <f>IF(F204+(E204)*(1/60) &gt; Hardware!$B$1, Hardware!$B$1, IF(F204+(E204)*(1/60) &lt; 0, 0, F204+(E204)*(1/60)))</f>
        <v>37620.688333333383</v>
      </c>
    </row>
    <row r="206" spans="1:6">
      <c r="A206">
        <v>204</v>
      </c>
      <c r="B206" t="s">
        <v>44</v>
      </c>
      <c r="C206">
        <f>_xlfn.XLOOKUP(B206,Backend_data!$A$5:$A$18,Backend_data!$B$5:$B$18)</f>
        <v>3756.4</v>
      </c>
      <c r="D206">
        <f>'Power generation (tumbling)'!B206*(1000*'Power generation (tumbling)'!$F$1)</f>
        <v>4321</v>
      </c>
      <c r="E206" s="2">
        <f>D206-C206</f>
        <v>564.59999999999991</v>
      </c>
      <c r="F206">
        <f>IF(F205+(E205)*(1/60) &gt; Hardware!$B$1, Hardware!$B$1, IF(F205+(E205)*(1/60) &lt; 0, 0, F205+(E205)*(1/60)))</f>
        <v>37631.290000000052</v>
      </c>
    </row>
    <row r="207" spans="1:6">
      <c r="A207">
        <v>205</v>
      </c>
      <c r="B207" t="s">
        <v>44</v>
      </c>
      <c r="C207">
        <f>_xlfn.XLOOKUP(B207,Backend_data!$A$5:$A$18,Backend_data!$B$5:$B$18)</f>
        <v>3756.4</v>
      </c>
      <c r="D207">
        <f>'Power generation (tumbling)'!B207*(1000*'Power generation (tumbling)'!$F$1)</f>
        <v>4228.5</v>
      </c>
      <c r="E207" s="2">
        <f>D207-C207</f>
        <v>472.09999999999991</v>
      </c>
      <c r="F207">
        <f>IF(F206+(E206)*(1/60) &gt; Hardware!$B$1, Hardware!$B$1, IF(F206+(E206)*(1/60) &lt; 0, 0, F206+(E206)*(1/60)))</f>
        <v>37640.700000000055</v>
      </c>
    </row>
    <row r="208" spans="1:6">
      <c r="A208">
        <v>206</v>
      </c>
      <c r="B208" t="s">
        <v>44</v>
      </c>
      <c r="C208">
        <f>_xlfn.XLOOKUP(B208,Backend_data!$A$5:$A$18,Backend_data!$B$5:$B$18)</f>
        <v>3756.4</v>
      </c>
      <c r="D208">
        <f>'Power generation (tumbling)'!B208*(1000*'Power generation (tumbling)'!$F$1)</f>
        <v>4120</v>
      </c>
      <c r="E208" s="2">
        <f>D208-C208</f>
        <v>363.59999999999991</v>
      </c>
      <c r="F208">
        <f>IF(F207+(E207)*(1/60) &gt; Hardware!$B$1, Hardware!$B$1, IF(F207+(E207)*(1/60) &lt; 0, 0, F207+(E207)*(1/60)))</f>
        <v>37648.568333333387</v>
      </c>
    </row>
    <row r="209" spans="1:6">
      <c r="A209">
        <v>207</v>
      </c>
      <c r="B209" t="s">
        <v>44</v>
      </c>
      <c r="C209">
        <f>_xlfn.XLOOKUP(B209,Backend_data!$A$5:$A$18,Backend_data!$B$5:$B$18)</f>
        <v>3756.4</v>
      </c>
      <c r="D209">
        <f>'Power generation (tumbling)'!B209*(1000*'Power generation (tumbling)'!$F$1)</f>
        <v>3992</v>
      </c>
      <c r="E209" s="2">
        <f>D209-C209</f>
        <v>235.59999999999991</v>
      </c>
      <c r="F209">
        <f>IF(F208+(E208)*(1/60) &gt; Hardware!$B$1, Hardware!$B$1, IF(F208+(E208)*(1/60) &lt; 0, 0, F208+(E208)*(1/60)))</f>
        <v>37654.628333333385</v>
      </c>
    </row>
    <row r="210" spans="1:6">
      <c r="A210">
        <v>208</v>
      </c>
      <c r="B210" t="s">
        <v>44</v>
      </c>
      <c r="C210">
        <f>_xlfn.XLOOKUP(B210,Backend_data!$A$5:$A$18,Backend_data!$B$5:$B$18)</f>
        <v>3756.4</v>
      </c>
      <c r="D210">
        <f>'Power generation (tumbling)'!B210*(1000*'Power generation (tumbling)'!$F$1)</f>
        <v>3849.5</v>
      </c>
      <c r="E210" s="2">
        <f>D210-C210</f>
        <v>93.099999999999909</v>
      </c>
      <c r="F210">
        <f>IF(F209+(E209)*(1/60) &gt; Hardware!$B$1, Hardware!$B$1, IF(F209+(E209)*(1/60) &lt; 0, 0, F209+(E209)*(1/60)))</f>
        <v>37658.555000000051</v>
      </c>
    </row>
    <row r="211" spans="1:6">
      <c r="A211">
        <v>209</v>
      </c>
      <c r="B211" t="s">
        <v>44</v>
      </c>
      <c r="C211">
        <f>_xlfn.XLOOKUP(B211,Backend_data!$A$5:$A$18,Backend_data!$B$5:$B$18)</f>
        <v>3756.4</v>
      </c>
      <c r="D211">
        <f>'Power generation (tumbling)'!B211*(1000*'Power generation (tumbling)'!$F$1)</f>
        <v>3689</v>
      </c>
      <c r="E211" s="2">
        <f>D211-C211</f>
        <v>-67.400000000000091</v>
      </c>
      <c r="F211">
        <f>IF(F210+(E210)*(1/60) &gt; Hardware!$B$1, Hardware!$B$1, IF(F210+(E210)*(1/60) &lt; 0, 0, F210+(E210)*(1/60)))</f>
        <v>37660.106666666718</v>
      </c>
    </row>
    <row r="212" spans="1:6">
      <c r="A212">
        <v>210</v>
      </c>
      <c r="B212" t="s">
        <v>44</v>
      </c>
      <c r="C212">
        <f>_xlfn.XLOOKUP(B212,Backend_data!$A$5:$A$18,Backend_data!$B$5:$B$18)</f>
        <v>3756.4</v>
      </c>
      <c r="D212">
        <f>'Power generation (tumbling)'!B212*(1000*'Power generation (tumbling)'!$F$1)</f>
        <v>3514</v>
      </c>
      <c r="E212" s="2">
        <f>D212-C212</f>
        <v>-242.40000000000009</v>
      </c>
      <c r="F212">
        <f>IF(F211+(E211)*(1/60) &gt; Hardware!$B$1, Hardware!$B$1, IF(F211+(E211)*(1/60) &lt; 0, 0, F211+(E211)*(1/60)))</f>
        <v>37658.983333333381</v>
      </c>
    </row>
    <row r="213" spans="1:6">
      <c r="A213">
        <v>211</v>
      </c>
      <c r="B213" t="s">
        <v>44</v>
      </c>
      <c r="C213">
        <f>_xlfn.XLOOKUP(B213,Backend_data!$A$5:$A$18,Backend_data!$B$5:$B$18)</f>
        <v>3756.4</v>
      </c>
      <c r="D213">
        <f>'Power generation (tumbling)'!B213*(1000*'Power generation (tumbling)'!$F$1)</f>
        <v>3323.5</v>
      </c>
      <c r="E213" s="2">
        <f>D213-C213</f>
        <v>-432.90000000000009</v>
      </c>
      <c r="F213">
        <f>IF(F212+(E212)*(1/60) &gt; Hardware!$B$1, Hardware!$B$1, IF(F212+(E212)*(1/60) &lt; 0, 0, F212+(E212)*(1/60)))</f>
        <v>37654.94333333338</v>
      </c>
    </row>
    <row r="214" spans="1:6">
      <c r="A214">
        <v>212</v>
      </c>
      <c r="B214" t="s">
        <v>44</v>
      </c>
      <c r="C214">
        <f>_xlfn.XLOOKUP(B214,Backend_data!$A$5:$A$18,Backend_data!$B$5:$B$18)</f>
        <v>3756.4</v>
      </c>
      <c r="D214">
        <f>'Power generation (tumbling)'!B214*(1000*'Power generation (tumbling)'!$F$1)</f>
        <v>3119</v>
      </c>
      <c r="E214" s="2">
        <f>D214-C214</f>
        <v>-637.40000000000009</v>
      </c>
      <c r="F214">
        <f>IF(F213+(E213)*(1/60) &gt; Hardware!$B$1, Hardware!$B$1, IF(F213+(E213)*(1/60) &lt; 0, 0, F213+(E213)*(1/60)))</f>
        <v>37647.728333333383</v>
      </c>
    </row>
    <row r="215" spans="1:6">
      <c r="A215">
        <v>213</v>
      </c>
      <c r="B215" t="s">
        <v>44</v>
      </c>
      <c r="C215">
        <f>_xlfn.XLOOKUP(B215,Backend_data!$A$5:$A$18,Backend_data!$B$5:$B$18)</f>
        <v>3756.4</v>
      </c>
      <c r="D215">
        <f>'Power generation (tumbling)'!B215*(1000*'Power generation (tumbling)'!$F$1)</f>
        <v>2902</v>
      </c>
      <c r="E215" s="2">
        <f>D215-C215</f>
        <v>-854.40000000000009</v>
      </c>
      <c r="F215">
        <f>IF(F214+(E214)*(1/60) &gt; Hardware!$B$1, Hardware!$B$1, IF(F214+(E214)*(1/60) &lt; 0, 0, F214+(E214)*(1/60)))</f>
        <v>37637.105000000047</v>
      </c>
    </row>
    <row r="216" spans="1:6">
      <c r="A216">
        <v>214</v>
      </c>
      <c r="B216" t="s">
        <v>44</v>
      </c>
      <c r="C216">
        <f>_xlfn.XLOOKUP(B216,Backend_data!$A$5:$A$18,Backend_data!$B$5:$B$18)</f>
        <v>3756.4</v>
      </c>
      <c r="D216">
        <f>'Power generation (tumbling)'!B216*(1000*'Power generation (tumbling)'!$F$1)</f>
        <v>2672</v>
      </c>
      <c r="E216" s="2">
        <f>D216-C216</f>
        <v>-1084.4000000000001</v>
      </c>
      <c r="F216">
        <f>IF(F215+(E215)*(1/60) &gt; Hardware!$B$1, Hardware!$B$1, IF(F215+(E215)*(1/60) &lt; 0, 0, F215+(E215)*(1/60)))</f>
        <v>37622.865000000049</v>
      </c>
    </row>
    <row r="217" spans="1:6">
      <c r="A217">
        <v>215</v>
      </c>
      <c r="B217" t="s">
        <v>44</v>
      </c>
      <c r="C217">
        <f>_xlfn.XLOOKUP(B217,Backend_data!$A$5:$A$18,Backend_data!$B$5:$B$18)</f>
        <v>3756.4</v>
      </c>
      <c r="D217">
        <f>'Power generation (tumbling)'!B217*(1000*'Power generation (tumbling)'!$F$1)</f>
        <v>2433.5</v>
      </c>
      <c r="E217" s="2">
        <f>D217-C217</f>
        <v>-1322.9</v>
      </c>
      <c r="F217">
        <f>IF(F216+(E216)*(1/60) &gt; Hardware!$B$1, Hardware!$B$1, IF(F216+(E216)*(1/60) &lt; 0, 0, F216+(E216)*(1/60)))</f>
        <v>37604.791666666715</v>
      </c>
    </row>
    <row r="218" spans="1:6">
      <c r="A218">
        <v>216</v>
      </c>
      <c r="B218" t="s">
        <v>44</v>
      </c>
      <c r="C218">
        <f>_xlfn.XLOOKUP(B218,Backend_data!$A$5:$A$18,Backend_data!$B$5:$B$18)</f>
        <v>3756.4</v>
      </c>
      <c r="D218">
        <f>'Power generation (tumbling)'!B218*(1000*'Power generation (tumbling)'!$F$1)</f>
        <v>2182</v>
      </c>
      <c r="E218" s="2">
        <f>D218-C218</f>
        <v>-1574.4</v>
      </c>
      <c r="F218">
        <f>IF(F217+(E217)*(1/60) &gt; Hardware!$B$1, Hardware!$B$1, IF(F217+(E217)*(1/60) &lt; 0, 0, F217+(E217)*(1/60)))</f>
        <v>37582.743333333383</v>
      </c>
    </row>
    <row r="219" spans="1:6">
      <c r="A219">
        <v>217</v>
      </c>
      <c r="B219" t="s">
        <v>44</v>
      </c>
      <c r="C219">
        <f>_xlfn.XLOOKUP(B219,Backend_data!$A$5:$A$18,Backend_data!$B$5:$B$18)</f>
        <v>3756.4</v>
      </c>
      <c r="D219">
        <f>'Power generation (tumbling)'!B219*(1000*'Power generation (tumbling)'!$F$1)</f>
        <v>1920.5</v>
      </c>
      <c r="E219" s="2">
        <f>D219-C219</f>
        <v>-1835.9</v>
      </c>
      <c r="F219">
        <f>IF(F218+(E218)*(1/60) &gt; Hardware!$B$1, Hardware!$B$1, IF(F218+(E218)*(1/60) &lt; 0, 0, F218+(E218)*(1/60)))</f>
        <v>37556.503333333385</v>
      </c>
    </row>
    <row r="220" spans="1:6">
      <c r="A220">
        <v>218</v>
      </c>
      <c r="B220" t="s">
        <v>44</v>
      </c>
      <c r="C220">
        <f>_xlfn.XLOOKUP(B220,Backend_data!$A$5:$A$18,Backend_data!$B$5:$B$18)</f>
        <v>3756.4</v>
      </c>
      <c r="D220">
        <f>'Power generation (tumbling)'!B220*(1000*'Power generation (tumbling)'!$F$1)</f>
        <v>1653.5</v>
      </c>
      <c r="E220" s="2">
        <f>D220-C220</f>
        <v>-2102.9</v>
      </c>
      <c r="F220">
        <f>IF(F219+(E219)*(1/60) &gt; Hardware!$B$1, Hardware!$B$1, IF(F219+(E219)*(1/60) &lt; 0, 0, F219+(E219)*(1/60)))</f>
        <v>37525.90500000005</v>
      </c>
    </row>
    <row r="221" spans="1:6">
      <c r="A221">
        <v>219</v>
      </c>
      <c r="B221" t="s">
        <v>44</v>
      </c>
      <c r="C221">
        <f>_xlfn.XLOOKUP(B221,Backend_data!$A$5:$A$18,Backend_data!$B$5:$B$18)</f>
        <v>3756.4</v>
      </c>
      <c r="D221">
        <f>'Power generation (tumbling)'!B221*(1000*'Power generation (tumbling)'!$F$1)</f>
        <v>1380</v>
      </c>
      <c r="E221" s="2">
        <f>D221-C221</f>
        <v>-2376.4</v>
      </c>
      <c r="F221">
        <f>IF(F220+(E220)*(1/60) &gt; Hardware!$B$1, Hardware!$B$1, IF(F220+(E220)*(1/60) &lt; 0, 0, F220+(E220)*(1/60)))</f>
        <v>37490.856666666718</v>
      </c>
    </row>
    <row r="222" spans="1:6">
      <c r="A222">
        <v>220</v>
      </c>
      <c r="B222" t="s">
        <v>44</v>
      </c>
      <c r="C222">
        <f>_xlfn.XLOOKUP(B222,Backend_data!$A$5:$A$18,Backend_data!$B$5:$B$18)</f>
        <v>3756.4</v>
      </c>
      <c r="D222">
        <f>'Power generation (tumbling)'!B222*(1000*'Power generation (tumbling)'!$F$1)</f>
        <v>1100</v>
      </c>
      <c r="E222" s="2">
        <f>D222-C222</f>
        <v>-2656.4</v>
      </c>
      <c r="F222">
        <f>IF(F221+(E221)*(1/60) &gt; Hardware!$B$1, Hardware!$B$1, IF(F221+(E221)*(1/60) &lt; 0, 0, F221+(E221)*(1/60)))</f>
        <v>37451.250000000051</v>
      </c>
    </row>
    <row r="223" spans="1:6">
      <c r="A223">
        <v>221</v>
      </c>
      <c r="B223" t="s">
        <v>44</v>
      </c>
      <c r="C223">
        <f>_xlfn.XLOOKUP(B223,Backend_data!$A$5:$A$18,Backend_data!$B$5:$B$18)</f>
        <v>3756.4</v>
      </c>
      <c r="D223">
        <f>'Power generation (tumbling)'!B223*(1000*'Power generation (tumbling)'!$F$1)</f>
        <v>817.5</v>
      </c>
      <c r="E223" s="2">
        <f>D223-C223</f>
        <v>-2938.9</v>
      </c>
      <c r="F223">
        <f>IF(F222+(E222)*(1/60) &gt; Hardware!$B$1, Hardware!$B$1, IF(F222+(E222)*(1/60) &lt; 0, 0, F222+(E222)*(1/60)))</f>
        <v>37406.97666666672</v>
      </c>
    </row>
    <row r="224" spans="1:6">
      <c r="A224">
        <v>222</v>
      </c>
      <c r="B224" t="s">
        <v>44</v>
      </c>
      <c r="C224">
        <f>_xlfn.XLOOKUP(B224,Backend_data!$A$5:$A$18,Backend_data!$B$5:$B$18)</f>
        <v>3756.4</v>
      </c>
      <c r="D224">
        <f>'Power generation (tumbling)'!B224*(1000*'Power generation (tumbling)'!$F$1)</f>
        <v>531</v>
      </c>
      <c r="E224" s="2">
        <f>D224-C224</f>
        <v>-3225.4</v>
      </c>
      <c r="F224">
        <f>IF(F223+(E223)*(1/60) &gt; Hardware!$B$1, Hardware!$B$1, IF(F223+(E223)*(1/60) &lt; 0, 0, F223+(E223)*(1/60)))</f>
        <v>37357.995000000054</v>
      </c>
    </row>
    <row r="225" spans="1:6">
      <c r="A225">
        <v>223</v>
      </c>
      <c r="B225" t="s">
        <v>44</v>
      </c>
      <c r="C225">
        <f>_xlfn.XLOOKUP(B225,Backend_data!$A$5:$A$18,Backend_data!$B$5:$B$18)</f>
        <v>3756.4</v>
      </c>
      <c r="D225">
        <f>'Power generation (tumbling)'!B225*(1000*'Power generation (tumbling)'!$F$1)</f>
        <v>431.5</v>
      </c>
      <c r="E225" s="2">
        <f>D225-C225</f>
        <v>-3324.9</v>
      </c>
      <c r="F225">
        <f>IF(F224+(E224)*(1/60) &gt; Hardware!$B$1, Hardware!$B$1, IF(F224+(E224)*(1/60) &lt; 0, 0, F224+(E224)*(1/60)))</f>
        <v>37304.238333333386</v>
      </c>
    </row>
    <row r="226" spans="1:6">
      <c r="A226">
        <v>224</v>
      </c>
      <c r="B226" t="s">
        <v>44</v>
      </c>
      <c r="C226">
        <f>_xlfn.XLOOKUP(B226,Backend_data!$A$5:$A$18,Backend_data!$B$5:$B$18)</f>
        <v>3756.4</v>
      </c>
      <c r="D226">
        <f>'Power generation (tumbling)'!B226*(1000*'Power generation (tumbling)'!$F$1)</f>
        <v>407.5</v>
      </c>
      <c r="E226" s="2">
        <f>D226-C226</f>
        <v>-3348.9</v>
      </c>
      <c r="F226">
        <f>IF(F225+(E225)*(1/60) &gt; Hardware!$B$1, Hardware!$B$1, IF(F225+(E225)*(1/60) &lt; 0, 0, F225+(E225)*(1/60)))</f>
        <v>37248.823333333385</v>
      </c>
    </row>
    <row r="227" spans="1:6">
      <c r="A227">
        <v>225</v>
      </c>
      <c r="B227" t="s">
        <v>44</v>
      </c>
      <c r="C227">
        <f>_xlfn.XLOOKUP(B227,Backend_data!$A$5:$A$18,Backend_data!$B$5:$B$18)</f>
        <v>3756.4</v>
      </c>
      <c r="D227">
        <f>'Power generation (tumbling)'!B227*(1000*'Power generation (tumbling)'!$F$1)</f>
        <v>621</v>
      </c>
      <c r="E227" s="2">
        <f>D227-C227</f>
        <v>-3135.4</v>
      </c>
      <c r="F227">
        <f>IF(F226+(E226)*(1/60) &gt; Hardware!$B$1, Hardware!$B$1, IF(F226+(E226)*(1/60) &lt; 0, 0, F226+(E226)*(1/60)))</f>
        <v>37193.008333333382</v>
      </c>
    </row>
    <row r="228" spans="1:6">
      <c r="A228">
        <v>226</v>
      </c>
      <c r="B228" t="s">
        <v>44</v>
      </c>
      <c r="C228">
        <f>_xlfn.XLOOKUP(B228,Backend_data!$A$5:$A$18,Backend_data!$B$5:$B$18)</f>
        <v>3756.4</v>
      </c>
      <c r="D228">
        <f>'Power generation (tumbling)'!B228*(1000*'Power generation (tumbling)'!$F$1)</f>
        <v>1010.9999999999999</v>
      </c>
      <c r="E228" s="2">
        <f>D228-C228</f>
        <v>-2745.4</v>
      </c>
      <c r="F228">
        <f>IF(F227+(E227)*(1/60) &gt; Hardware!$B$1, Hardware!$B$1, IF(F227+(E227)*(1/60) &lt; 0, 0, F227+(E227)*(1/60)))</f>
        <v>37140.751666666714</v>
      </c>
    </row>
    <row r="229" spans="1:6">
      <c r="A229">
        <v>227</v>
      </c>
      <c r="B229" t="s">
        <v>44</v>
      </c>
      <c r="C229">
        <f>_xlfn.XLOOKUP(B229,Backend_data!$A$5:$A$18,Backend_data!$B$5:$B$18)</f>
        <v>3756.4</v>
      </c>
      <c r="D229">
        <f>'Power generation (tumbling)'!B229*(1000*'Power generation (tumbling)'!$F$1)</f>
        <v>1397.5</v>
      </c>
      <c r="E229" s="2">
        <f>D229-C229</f>
        <v>-2358.9</v>
      </c>
      <c r="F229">
        <f>IF(F228+(E228)*(1/60) &gt; Hardware!$B$1, Hardware!$B$1, IF(F228+(E228)*(1/60) &lt; 0, 0, F228+(E228)*(1/60)))</f>
        <v>37094.995000000046</v>
      </c>
    </row>
    <row r="230" spans="1:6">
      <c r="A230">
        <v>228</v>
      </c>
      <c r="B230" t="s">
        <v>44</v>
      </c>
      <c r="C230">
        <f>_xlfn.XLOOKUP(B230,Backend_data!$A$5:$A$18,Backend_data!$B$5:$B$18)</f>
        <v>3756.4</v>
      </c>
      <c r="D230">
        <f>'Power generation (tumbling)'!B230*(1000*'Power generation (tumbling)'!$F$1)</f>
        <v>1775.5</v>
      </c>
      <c r="E230" s="2">
        <f>D230-C230</f>
        <v>-1980.9</v>
      </c>
      <c r="F230">
        <f>IF(F229+(E229)*(1/60) &gt; Hardware!$B$1, Hardware!$B$1, IF(F229+(E229)*(1/60) &lt; 0, 0, F229+(E229)*(1/60)))</f>
        <v>37055.680000000044</v>
      </c>
    </row>
    <row r="231" spans="1:6">
      <c r="A231">
        <v>229</v>
      </c>
      <c r="B231" t="s">
        <v>44</v>
      </c>
      <c r="C231">
        <f>_xlfn.XLOOKUP(B231,Backend_data!$A$5:$A$18,Backend_data!$B$5:$B$18)</f>
        <v>3756.4</v>
      </c>
      <c r="D231">
        <f>'Power generation (tumbling)'!B231*(1000*'Power generation (tumbling)'!$F$1)</f>
        <v>2151</v>
      </c>
      <c r="E231" s="2">
        <f>D231-C231</f>
        <v>-1605.4</v>
      </c>
      <c r="F231">
        <f>IF(F230+(E230)*(1/60) &gt; Hardware!$B$1, Hardware!$B$1, IF(F230+(E230)*(1/60) &lt; 0, 0, F230+(E230)*(1/60)))</f>
        <v>37022.665000000045</v>
      </c>
    </row>
    <row r="232" spans="1:6">
      <c r="A232">
        <v>230</v>
      </c>
      <c r="B232" t="s">
        <v>44</v>
      </c>
      <c r="C232">
        <f>_xlfn.XLOOKUP(B232,Backend_data!$A$5:$A$18,Backend_data!$B$5:$B$18)</f>
        <v>3756.4</v>
      </c>
      <c r="D232">
        <f>'Power generation (tumbling)'!B232*(1000*'Power generation (tumbling)'!$F$1)</f>
        <v>2513</v>
      </c>
      <c r="E232" s="2">
        <f>D232-C232</f>
        <v>-1243.4000000000001</v>
      </c>
      <c r="F232">
        <f>IF(F231+(E231)*(1/60) &gt; Hardware!$B$1, Hardware!$B$1, IF(F231+(E231)*(1/60) &lt; 0, 0, F231+(E231)*(1/60)))</f>
        <v>36995.908333333377</v>
      </c>
    </row>
    <row r="233" spans="1:6">
      <c r="A233">
        <v>231</v>
      </c>
      <c r="B233" t="s">
        <v>44</v>
      </c>
      <c r="C233">
        <f>_xlfn.XLOOKUP(B233,Backend_data!$A$5:$A$18,Backend_data!$B$5:$B$18)</f>
        <v>3756.4</v>
      </c>
      <c r="D233">
        <f>'Power generation (tumbling)'!B233*(1000*'Power generation (tumbling)'!$F$1)</f>
        <v>2868</v>
      </c>
      <c r="E233" s="2">
        <f>D233-C233</f>
        <v>-888.40000000000009</v>
      </c>
      <c r="F233">
        <f>IF(F232+(E232)*(1/60) &gt; Hardware!$B$1, Hardware!$B$1, IF(F232+(E232)*(1/60) &lt; 0, 0, F232+(E232)*(1/60)))</f>
        <v>36975.185000000041</v>
      </c>
    </row>
    <row r="234" spans="1:6">
      <c r="A234">
        <v>232</v>
      </c>
      <c r="B234" t="s">
        <v>44</v>
      </c>
      <c r="C234">
        <f>_xlfn.XLOOKUP(B234,Backend_data!$A$5:$A$18,Backend_data!$B$5:$B$18)</f>
        <v>3756.4</v>
      </c>
      <c r="D234">
        <f>'Power generation (tumbling)'!B234*(1000*'Power generation (tumbling)'!$F$1)</f>
        <v>3209.5</v>
      </c>
      <c r="E234" s="2">
        <f>D234-C234</f>
        <v>-546.90000000000009</v>
      </c>
      <c r="F234">
        <f>IF(F233+(E233)*(1/60) &gt; Hardware!$B$1, Hardware!$B$1, IF(F233+(E233)*(1/60) &lt; 0, 0, F233+(E233)*(1/60)))</f>
        <v>36960.378333333378</v>
      </c>
    </row>
    <row r="235" spans="1:6">
      <c r="A235">
        <v>233</v>
      </c>
      <c r="B235" t="s">
        <v>44</v>
      </c>
      <c r="C235">
        <f>_xlfn.XLOOKUP(B235,Backend_data!$A$5:$A$18,Backend_data!$B$5:$B$18)</f>
        <v>3756.4</v>
      </c>
      <c r="D235">
        <f>'Power generation (tumbling)'!B235*(1000*'Power generation (tumbling)'!$F$1)</f>
        <v>3537.5</v>
      </c>
      <c r="E235" s="2">
        <f>D235-C235</f>
        <v>-218.90000000000009</v>
      </c>
      <c r="F235">
        <f>IF(F234+(E234)*(1/60) &gt; Hardware!$B$1, Hardware!$B$1, IF(F234+(E234)*(1/60) &lt; 0, 0, F234+(E234)*(1/60)))</f>
        <v>36951.26333333338</v>
      </c>
    </row>
    <row r="236" spans="1:6">
      <c r="A236">
        <v>234</v>
      </c>
      <c r="B236" t="s">
        <v>44</v>
      </c>
      <c r="C236">
        <f>_xlfn.XLOOKUP(B236,Backend_data!$A$5:$A$18,Backend_data!$B$5:$B$18)</f>
        <v>3756.4</v>
      </c>
      <c r="D236">
        <f>'Power generation (tumbling)'!B236*(1000*'Power generation (tumbling)'!$F$1)</f>
        <v>3851.5</v>
      </c>
      <c r="E236" s="2">
        <f>D236-C236</f>
        <v>95.099999999999909</v>
      </c>
      <c r="F236">
        <f>IF(F235+(E235)*(1/60) &gt; Hardware!$B$1, Hardware!$B$1, IF(F235+(E235)*(1/60) &lt; 0, 0, F235+(E235)*(1/60)))</f>
        <v>36947.615000000049</v>
      </c>
    </row>
    <row r="237" spans="1:6">
      <c r="A237">
        <v>235</v>
      </c>
      <c r="B237" t="s">
        <v>44</v>
      </c>
      <c r="C237">
        <f>_xlfn.XLOOKUP(B237,Backend_data!$A$5:$A$18,Backend_data!$B$5:$B$18)</f>
        <v>3756.4</v>
      </c>
      <c r="D237">
        <f>'Power generation (tumbling)'!B237*(1000*'Power generation (tumbling)'!$F$1)</f>
        <v>4148</v>
      </c>
      <c r="E237" s="2">
        <f>D237-C237</f>
        <v>391.59999999999991</v>
      </c>
      <c r="F237">
        <f>IF(F236+(E236)*(1/60) &gt; Hardware!$B$1, Hardware!$B$1, IF(F236+(E236)*(1/60) &lt; 0, 0, F236+(E236)*(1/60)))</f>
        <v>36949.200000000048</v>
      </c>
    </row>
    <row r="238" spans="1:6">
      <c r="A238">
        <v>236</v>
      </c>
      <c r="B238" t="s">
        <v>44</v>
      </c>
      <c r="C238">
        <f>_xlfn.XLOOKUP(B238,Backend_data!$A$5:$A$18,Backend_data!$B$5:$B$18)</f>
        <v>3756.4</v>
      </c>
      <c r="D238">
        <f>'Power generation (tumbling)'!B238*(1000*'Power generation (tumbling)'!$F$1)</f>
        <v>4427</v>
      </c>
      <c r="E238" s="2">
        <f>D238-C238</f>
        <v>670.59999999999991</v>
      </c>
      <c r="F238">
        <f>IF(F237+(E237)*(1/60) &gt; Hardware!$B$1, Hardware!$B$1, IF(F237+(E237)*(1/60) &lt; 0, 0, F237+(E237)*(1/60)))</f>
        <v>36955.726666666713</v>
      </c>
    </row>
    <row r="239" spans="1:6">
      <c r="A239">
        <v>237</v>
      </c>
      <c r="B239" t="s">
        <v>44</v>
      </c>
      <c r="C239">
        <f>_xlfn.XLOOKUP(B239,Backend_data!$A$5:$A$18,Backend_data!$B$5:$B$18)</f>
        <v>3756.4</v>
      </c>
      <c r="D239">
        <f>'Power generation (tumbling)'!B239*(1000*'Power generation (tumbling)'!$F$1)</f>
        <v>4688.5</v>
      </c>
      <c r="E239" s="2">
        <f>D239-C239</f>
        <v>932.09999999999991</v>
      </c>
      <c r="F239">
        <f>IF(F238+(E238)*(1/60) &gt; Hardware!$B$1, Hardware!$B$1, IF(F238+(E238)*(1/60) &lt; 0, 0, F238+(E238)*(1/60)))</f>
        <v>36966.903333333379</v>
      </c>
    </row>
    <row r="240" spans="1:6">
      <c r="A240">
        <v>238</v>
      </c>
      <c r="B240" t="s">
        <v>44</v>
      </c>
      <c r="C240">
        <f>_xlfn.XLOOKUP(B240,Backend_data!$A$5:$A$18,Backend_data!$B$5:$B$18)</f>
        <v>3756.4</v>
      </c>
      <c r="D240">
        <f>'Power generation (tumbling)'!B240*(1000*'Power generation (tumbling)'!$F$1)</f>
        <v>4929</v>
      </c>
      <c r="E240" s="2">
        <f>D240-C240</f>
        <v>1172.5999999999999</v>
      </c>
      <c r="F240">
        <f>IF(F239+(E239)*(1/60) &gt; Hardware!$B$1, Hardware!$B$1, IF(F239+(E239)*(1/60) &lt; 0, 0, F239+(E239)*(1/60)))</f>
        <v>36982.438333333383</v>
      </c>
    </row>
    <row r="241" spans="1:6">
      <c r="A241">
        <v>239</v>
      </c>
      <c r="B241" t="s">
        <v>44</v>
      </c>
      <c r="C241">
        <f>_xlfn.XLOOKUP(B241,Backend_data!$A$5:$A$18,Backend_data!$B$5:$B$18)</f>
        <v>3756.4</v>
      </c>
      <c r="D241">
        <f>'Power generation (tumbling)'!B241*(1000*'Power generation (tumbling)'!$F$1)</f>
        <v>5150.5</v>
      </c>
      <c r="E241" s="2">
        <f>D241-C241</f>
        <v>1394.1</v>
      </c>
      <c r="F241">
        <f>IF(F240+(E240)*(1/60) &gt; Hardware!$B$1, Hardware!$B$1, IF(F240+(E240)*(1/60) &lt; 0, 0, F240+(E240)*(1/60)))</f>
        <v>37001.981666666718</v>
      </c>
    </row>
    <row r="242" spans="1:6">
      <c r="A242">
        <v>240</v>
      </c>
      <c r="B242" t="s">
        <v>44</v>
      </c>
      <c r="C242">
        <f>_xlfn.XLOOKUP(B242,Backend_data!$A$5:$A$18,Backend_data!$B$5:$B$18)</f>
        <v>3756.4</v>
      </c>
      <c r="D242">
        <f>'Power generation (tumbling)'!B242*(1000*'Power generation (tumbling)'!$F$1)</f>
        <v>5349</v>
      </c>
      <c r="E242" s="2">
        <f>D242-C242</f>
        <v>1592.6</v>
      </c>
      <c r="F242">
        <f>IF(F241+(E241)*(1/60) &gt; Hardware!$B$1, Hardware!$B$1, IF(F241+(E241)*(1/60) &lt; 0, 0, F241+(E241)*(1/60)))</f>
        <v>37025.216666666718</v>
      </c>
    </row>
    <row r="243" spans="1:6">
      <c r="A243">
        <v>241</v>
      </c>
      <c r="B243" t="s">
        <v>44</v>
      </c>
      <c r="C243">
        <f>_xlfn.XLOOKUP(B243,Backend_data!$A$5:$A$18,Backend_data!$B$5:$B$18)</f>
        <v>3756.4</v>
      </c>
      <c r="D243">
        <f>'Power generation (tumbling)'!B243*(1000*'Power generation (tumbling)'!$F$1)</f>
        <v>5524</v>
      </c>
      <c r="E243" s="2">
        <f>D243-C243</f>
        <v>1767.6</v>
      </c>
      <c r="F243">
        <f>IF(F242+(E242)*(1/60) &gt; Hardware!$B$1, Hardware!$B$1, IF(F242+(E242)*(1/60) &lt; 0, 0, F242+(E242)*(1/60)))</f>
        <v>37051.760000000053</v>
      </c>
    </row>
    <row r="244" spans="1:6">
      <c r="A244">
        <v>242</v>
      </c>
      <c r="B244" t="s">
        <v>44</v>
      </c>
      <c r="C244">
        <f>_xlfn.XLOOKUP(B244,Backend_data!$A$5:$A$18,Backend_data!$B$5:$B$18)</f>
        <v>3756.4</v>
      </c>
      <c r="D244">
        <f>'Power generation (tumbling)'!B244*(1000*'Power generation (tumbling)'!$F$1)</f>
        <v>5677.5</v>
      </c>
      <c r="E244" s="2">
        <f>D244-C244</f>
        <v>1921.1</v>
      </c>
      <c r="F244">
        <f>IF(F243+(E243)*(1/60) &gt; Hardware!$B$1, Hardware!$B$1, IF(F243+(E243)*(1/60) &lt; 0, 0, F243+(E243)*(1/60)))</f>
        <v>37081.220000000052</v>
      </c>
    </row>
    <row r="245" spans="1:6">
      <c r="A245">
        <v>243</v>
      </c>
      <c r="B245" t="s">
        <v>44</v>
      </c>
      <c r="C245">
        <f>_xlfn.XLOOKUP(B245,Backend_data!$A$5:$A$18,Backend_data!$B$5:$B$18)</f>
        <v>3756.4</v>
      </c>
      <c r="D245">
        <f>'Power generation (tumbling)'!B245*(1000*'Power generation (tumbling)'!$F$1)</f>
        <v>5805</v>
      </c>
      <c r="E245" s="2">
        <f>D245-C245</f>
        <v>2048.6</v>
      </c>
      <c r="F245">
        <f>IF(F244+(E244)*(1/60) &gt; Hardware!$B$1, Hardware!$B$1, IF(F244+(E244)*(1/60) &lt; 0, 0, F244+(E244)*(1/60)))</f>
        <v>37113.238333333386</v>
      </c>
    </row>
    <row r="246" spans="1:6">
      <c r="A246">
        <v>244</v>
      </c>
      <c r="B246" t="s">
        <v>44</v>
      </c>
      <c r="C246">
        <f>_xlfn.XLOOKUP(B246,Backend_data!$A$5:$A$18,Backend_data!$B$5:$B$18)</f>
        <v>3756.4</v>
      </c>
      <c r="D246">
        <f>'Power generation (tumbling)'!B246*(1000*'Power generation (tumbling)'!$F$1)</f>
        <v>5910.5</v>
      </c>
      <c r="E246" s="2">
        <f>D246-C246</f>
        <v>2154.1</v>
      </c>
      <c r="F246">
        <f>IF(F245+(E245)*(1/60) &gt; Hardware!$B$1, Hardware!$B$1, IF(F245+(E245)*(1/60) &lt; 0, 0, F245+(E245)*(1/60)))</f>
        <v>37147.381666666719</v>
      </c>
    </row>
    <row r="247" spans="1:6">
      <c r="A247">
        <v>245</v>
      </c>
      <c r="B247" t="s">
        <v>44</v>
      </c>
      <c r="C247">
        <f>_xlfn.XLOOKUP(B247,Backend_data!$A$5:$A$18,Backend_data!$B$5:$B$18)</f>
        <v>3756.4</v>
      </c>
      <c r="D247">
        <f>'Power generation (tumbling)'!B247*(1000*'Power generation (tumbling)'!$F$1)</f>
        <v>5988.5</v>
      </c>
      <c r="E247" s="2">
        <f>D247-C247</f>
        <v>2232.1</v>
      </c>
      <c r="F247">
        <f>IF(F246+(E246)*(1/60) &gt; Hardware!$B$1, Hardware!$B$1, IF(F246+(E246)*(1/60) &lt; 0, 0, F246+(E246)*(1/60)))</f>
        <v>37183.283333333384</v>
      </c>
    </row>
    <row r="248" spans="1:6">
      <c r="A248">
        <v>246</v>
      </c>
      <c r="B248" t="s">
        <v>44</v>
      </c>
      <c r="C248">
        <f>_xlfn.XLOOKUP(B248,Backend_data!$A$5:$A$18,Backend_data!$B$5:$B$18)</f>
        <v>3756.4</v>
      </c>
      <c r="D248">
        <f>'Power generation (tumbling)'!B248*(1000*'Power generation (tumbling)'!$F$1)</f>
        <v>6043.5</v>
      </c>
      <c r="E248" s="2">
        <f>D248-C248</f>
        <v>2287.1</v>
      </c>
      <c r="F248">
        <f>IF(F247+(E247)*(1/60) &gt; Hardware!$B$1, Hardware!$B$1, IF(F247+(E247)*(1/60) &lt; 0, 0, F247+(E247)*(1/60)))</f>
        <v>37220.485000000052</v>
      </c>
    </row>
    <row r="249" spans="1:6">
      <c r="A249">
        <v>247</v>
      </c>
      <c r="B249" t="s">
        <v>44</v>
      </c>
      <c r="C249">
        <f>_xlfn.XLOOKUP(B249,Backend_data!$A$5:$A$18,Backend_data!$B$5:$B$18)</f>
        <v>3756.4</v>
      </c>
      <c r="D249">
        <f>'Power generation (tumbling)'!B249*(1000*'Power generation (tumbling)'!$F$1)</f>
        <v>6070.5</v>
      </c>
      <c r="E249" s="2">
        <f>D249-C249</f>
        <v>2314.1</v>
      </c>
      <c r="F249">
        <f>IF(F248+(E248)*(1/60) &gt; Hardware!$B$1, Hardware!$B$1, IF(F248+(E248)*(1/60) &lt; 0, 0, F248+(E248)*(1/60)))</f>
        <v>37258.603333333383</v>
      </c>
    </row>
    <row r="250" spans="1:6">
      <c r="A250">
        <v>248</v>
      </c>
      <c r="B250" t="s">
        <v>44</v>
      </c>
      <c r="C250">
        <f>_xlfn.XLOOKUP(B250,Backend_data!$A$5:$A$18,Backend_data!$B$5:$B$18)</f>
        <v>3756.4</v>
      </c>
      <c r="D250">
        <f>'Power generation (tumbling)'!B250*(1000*'Power generation (tumbling)'!$F$1)</f>
        <v>6073.5</v>
      </c>
      <c r="E250" s="2">
        <f>D250-C250</f>
        <v>2317.1</v>
      </c>
      <c r="F250">
        <f>IF(F249+(E249)*(1/60) &gt; Hardware!$B$1, Hardware!$B$1, IF(F249+(E249)*(1/60) &lt; 0, 0, F249+(E249)*(1/60)))</f>
        <v>37297.17166666672</v>
      </c>
    </row>
    <row r="251" spans="1:6">
      <c r="A251">
        <v>249</v>
      </c>
      <c r="B251" t="s">
        <v>44</v>
      </c>
      <c r="C251">
        <f>_xlfn.XLOOKUP(B251,Backend_data!$A$5:$A$18,Backend_data!$B$5:$B$18)</f>
        <v>3756.4</v>
      </c>
      <c r="D251">
        <f>'Power generation (tumbling)'!B251*(1000*'Power generation (tumbling)'!$F$1)</f>
        <v>6050</v>
      </c>
      <c r="E251" s="2">
        <f>D251-C251</f>
        <v>2293.6</v>
      </c>
      <c r="F251">
        <f>IF(F250+(E250)*(1/60) &gt; Hardware!$B$1, Hardware!$B$1, IF(F250+(E250)*(1/60) &lt; 0, 0, F250+(E250)*(1/60)))</f>
        <v>37335.790000000052</v>
      </c>
    </row>
    <row r="252" spans="1:6">
      <c r="A252">
        <v>250</v>
      </c>
      <c r="B252" t="s">
        <v>44</v>
      </c>
      <c r="C252">
        <f>_xlfn.XLOOKUP(B252,Backend_data!$A$5:$A$18,Backend_data!$B$5:$B$18)</f>
        <v>3756.4</v>
      </c>
      <c r="D252">
        <f>'Power generation (tumbling)'!B252*(1000*'Power generation (tumbling)'!$F$1)</f>
        <v>6002</v>
      </c>
      <c r="E252" s="2">
        <f>D252-C252</f>
        <v>2245.6</v>
      </c>
      <c r="F252">
        <f>IF(F251+(E251)*(1/60) &gt; Hardware!$B$1, Hardware!$B$1, IF(F251+(E251)*(1/60) &lt; 0, 0, F251+(E251)*(1/60)))</f>
        <v>37374.016666666721</v>
      </c>
    </row>
    <row r="253" spans="1:6">
      <c r="A253">
        <v>251</v>
      </c>
      <c r="B253" t="s">
        <v>44</v>
      </c>
      <c r="C253">
        <f>_xlfn.XLOOKUP(B253,Backend_data!$A$5:$A$18,Backend_data!$B$5:$B$18)</f>
        <v>3756.4</v>
      </c>
      <c r="D253">
        <f>'Power generation (tumbling)'!B253*(1000*'Power generation (tumbling)'!$F$1)</f>
        <v>5927</v>
      </c>
      <c r="E253" s="2">
        <f>D253-C253</f>
        <v>2170.6</v>
      </c>
      <c r="F253">
        <f>IF(F252+(E252)*(1/60) &gt; Hardware!$B$1, Hardware!$B$1, IF(F252+(E252)*(1/60) &lt; 0, 0, F252+(E252)*(1/60)))</f>
        <v>37411.443333333387</v>
      </c>
    </row>
    <row r="254" spans="1:6">
      <c r="A254">
        <v>252</v>
      </c>
      <c r="B254" t="s">
        <v>44</v>
      </c>
      <c r="C254">
        <f>_xlfn.XLOOKUP(B254,Backend_data!$A$5:$A$18,Backend_data!$B$5:$B$18)</f>
        <v>3756.4</v>
      </c>
      <c r="D254">
        <f>'Power generation (tumbling)'!B254*(1000*'Power generation (tumbling)'!$F$1)</f>
        <v>5828.5</v>
      </c>
      <c r="E254" s="2">
        <f>D254-C254</f>
        <v>2072.1</v>
      </c>
      <c r="F254">
        <f>IF(F253+(E253)*(1/60) &gt; Hardware!$B$1, Hardware!$B$1, IF(F253+(E253)*(1/60) &lt; 0, 0, F253+(E253)*(1/60)))</f>
        <v>37447.620000000054</v>
      </c>
    </row>
    <row r="255" spans="1:6">
      <c r="A255">
        <v>253</v>
      </c>
      <c r="B255" t="s">
        <v>44</v>
      </c>
      <c r="C255">
        <f>_xlfn.XLOOKUP(B255,Backend_data!$A$5:$A$18,Backend_data!$B$5:$B$18)</f>
        <v>3756.4</v>
      </c>
      <c r="D255">
        <f>'Power generation (tumbling)'!B255*(1000*'Power generation (tumbling)'!$F$1)</f>
        <v>5704.5</v>
      </c>
      <c r="E255" s="2">
        <f>D255-C255</f>
        <v>1948.1</v>
      </c>
      <c r="F255">
        <f>IF(F254+(E254)*(1/60) &gt; Hardware!$B$1, Hardware!$B$1, IF(F254+(E254)*(1/60) &lt; 0, 0, F254+(E254)*(1/60)))</f>
        <v>37482.155000000057</v>
      </c>
    </row>
    <row r="256" spans="1:6">
      <c r="A256">
        <v>254</v>
      </c>
      <c r="B256" t="s">
        <v>44</v>
      </c>
      <c r="C256">
        <f>_xlfn.XLOOKUP(B256,Backend_data!$A$5:$A$18,Backend_data!$B$5:$B$18)</f>
        <v>3756.4</v>
      </c>
      <c r="D256">
        <f>'Power generation (tumbling)'!B256*(1000*'Power generation (tumbling)'!$F$1)</f>
        <v>5556.5</v>
      </c>
      <c r="E256" s="2">
        <f>D256-C256</f>
        <v>1800.1</v>
      </c>
      <c r="F256">
        <f>IF(F255+(E255)*(1/60) &gt; Hardware!$B$1, Hardware!$B$1, IF(F255+(E255)*(1/60) &lt; 0, 0, F255+(E255)*(1/60)))</f>
        <v>37514.623333333388</v>
      </c>
    </row>
    <row r="257" spans="1:6">
      <c r="A257">
        <v>255</v>
      </c>
      <c r="B257" t="s">
        <v>44</v>
      </c>
      <c r="C257">
        <f>_xlfn.XLOOKUP(B257,Backend_data!$A$5:$A$18,Backend_data!$B$5:$B$18)</f>
        <v>3756.4</v>
      </c>
      <c r="D257">
        <f>'Power generation (tumbling)'!B257*(1000*'Power generation (tumbling)'!$F$1)</f>
        <v>0</v>
      </c>
      <c r="E257" s="2">
        <f>D257-C257</f>
        <v>-3756.4</v>
      </c>
      <c r="F257">
        <f>IF(F256+(E256)*(1/60) &gt; Hardware!$B$1, Hardware!$B$1, IF(F256+(E256)*(1/60) &lt; 0, 0, F256+(E256)*(1/60)))</f>
        <v>37544.625000000051</v>
      </c>
    </row>
    <row r="258" spans="1:6">
      <c r="A258">
        <v>256</v>
      </c>
      <c r="B258" t="s">
        <v>44</v>
      </c>
      <c r="C258">
        <f>_xlfn.XLOOKUP(B258,Backend_data!$A$5:$A$18,Backend_data!$B$5:$B$18)</f>
        <v>3756.4</v>
      </c>
      <c r="D258">
        <f>'Power generation (tumbling)'!B258*(1000*'Power generation (tumbling)'!$F$1)</f>
        <v>0</v>
      </c>
      <c r="E258" s="2">
        <f>D258-C258</f>
        <v>-3756.4</v>
      </c>
      <c r="F258">
        <f>IF(F257+(E257)*(1/60) &gt; Hardware!$B$1, Hardware!$B$1, IF(F257+(E257)*(1/60) &lt; 0, 0, F257+(E257)*(1/60)))</f>
        <v>37482.018333333384</v>
      </c>
    </row>
    <row r="259" spans="1:6">
      <c r="A259">
        <v>257</v>
      </c>
      <c r="B259" t="s">
        <v>44</v>
      </c>
      <c r="C259">
        <f>_xlfn.XLOOKUP(B259,Backend_data!$A$5:$A$18,Backend_data!$B$5:$B$18)</f>
        <v>3756.4</v>
      </c>
      <c r="D259">
        <f>'Power generation (tumbling)'!B259*(1000*'Power generation (tumbling)'!$F$1)</f>
        <v>0</v>
      </c>
      <c r="E259" s="2">
        <f>D259-C259</f>
        <v>-3756.4</v>
      </c>
      <c r="F259">
        <f>IF(F258+(E258)*(1/60) &gt; Hardware!$B$1, Hardware!$B$1, IF(F258+(E258)*(1/60) &lt; 0, 0, F258+(E258)*(1/60)))</f>
        <v>37419.411666666718</v>
      </c>
    </row>
    <row r="260" spans="1:6">
      <c r="A260">
        <v>258</v>
      </c>
      <c r="B260" t="s">
        <v>44</v>
      </c>
      <c r="C260">
        <f>_xlfn.XLOOKUP(B260,Backend_data!$A$5:$A$18,Backend_data!$B$5:$B$18)</f>
        <v>3756.4</v>
      </c>
      <c r="D260">
        <f>'Power generation (tumbling)'!B260*(1000*'Power generation (tumbling)'!$F$1)</f>
        <v>0</v>
      </c>
      <c r="E260" s="2">
        <f>D260-C260</f>
        <v>-3756.4</v>
      </c>
      <c r="F260">
        <f>IF(F259+(E259)*(1/60) &gt; Hardware!$B$1, Hardware!$B$1, IF(F259+(E259)*(1/60) &lt; 0, 0, F259+(E259)*(1/60)))</f>
        <v>37356.805000000051</v>
      </c>
    </row>
    <row r="261" spans="1:6">
      <c r="A261">
        <v>259</v>
      </c>
      <c r="B261" t="s">
        <v>44</v>
      </c>
      <c r="C261">
        <f>_xlfn.XLOOKUP(B261,Backend_data!$A$5:$A$18,Backend_data!$B$5:$B$18)</f>
        <v>3756.4</v>
      </c>
      <c r="D261">
        <f>'Power generation (tumbling)'!B261*(1000*'Power generation (tumbling)'!$F$1)</f>
        <v>0</v>
      </c>
      <c r="E261" s="2">
        <f>D261-C261</f>
        <v>-3756.4</v>
      </c>
      <c r="F261">
        <f>IF(F260+(E260)*(1/60) &gt; Hardware!$B$1, Hardware!$B$1, IF(F260+(E260)*(1/60) &lt; 0, 0, F260+(E260)*(1/60)))</f>
        <v>37294.198333333385</v>
      </c>
    </row>
    <row r="262" spans="1:6">
      <c r="A262">
        <v>260</v>
      </c>
      <c r="B262" t="s">
        <v>44</v>
      </c>
      <c r="C262">
        <f>_xlfn.XLOOKUP(B262,Backend_data!$A$5:$A$18,Backend_data!$B$5:$B$18)</f>
        <v>3756.4</v>
      </c>
      <c r="D262">
        <f>'Power generation (tumbling)'!B262*(1000*'Power generation (tumbling)'!$F$1)</f>
        <v>0</v>
      </c>
      <c r="E262" s="2">
        <f>D262-C262</f>
        <v>-3756.4</v>
      </c>
      <c r="F262">
        <f>IF(F261+(E261)*(1/60) &gt; Hardware!$B$1, Hardware!$B$1, IF(F261+(E261)*(1/60) &lt; 0, 0, F261+(E261)*(1/60)))</f>
        <v>37231.591666666718</v>
      </c>
    </row>
    <row r="263" spans="1:6">
      <c r="A263">
        <v>261</v>
      </c>
      <c r="B263" t="s">
        <v>44</v>
      </c>
      <c r="C263">
        <f>_xlfn.XLOOKUP(B263,Backend_data!$A$5:$A$18,Backend_data!$B$5:$B$18)</f>
        <v>3756.4</v>
      </c>
      <c r="D263">
        <f>'Power generation (tumbling)'!B263*(1000*'Power generation (tumbling)'!$F$1)</f>
        <v>0</v>
      </c>
      <c r="E263" s="2">
        <f>D263-C263</f>
        <v>-3756.4</v>
      </c>
      <c r="F263">
        <f>IF(F262+(E262)*(1/60) &gt; Hardware!$B$1, Hardware!$B$1, IF(F262+(E262)*(1/60) &lt; 0, 0, F262+(E262)*(1/60)))</f>
        <v>37168.985000000052</v>
      </c>
    </row>
    <row r="264" spans="1:6">
      <c r="A264">
        <v>262</v>
      </c>
      <c r="B264" t="s">
        <v>44</v>
      </c>
      <c r="C264">
        <f>_xlfn.XLOOKUP(B264,Backend_data!$A$5:$A$18,Backend_data!$B$5:$B$18)</f>
        <v>3756.4</v>
      </c>
      <c r="D264">
        <f>'Power generation (tumbling)'!B264*(1000*'Power generation (tumbling)'!$F$1)</f>
        <v>0</v>
      </c>
      <c r="E264" s="2">
        <f>D264-C264</f>
        <v>-3756.4</v>
      </c>
      <c r="F264">
        <f>IF(F263+(E263)*(1/60) &gt; Hardware!$B$1, Hardware!$B$1, IF(F263+(E263)*(1/60) &lt; 0, 0, F263+(E263)*(1/60)))</f>
        <v>37106.378333333385</v>
      </c>
    </row>
    <row r="265" spans="1:6">
      <c r="A265">
        <v>263</v>
      </c>
      <c r="B265" t="s">
        <v>44</v>
      </c>
      <c r="C265">
        <f>_xlfn.XLOOKUP(B265,Backend_data!$A$5:$A$18,Backend_data!$B$5:$B$18)</f>
        <v>3756.4</v>
      </c>
      <c r="D265">
        <f>'Power generation (tumbling)'!B265*(1000*'Power generation (tumbling)'!$F$1)</f>
        <v>0</v>
      </c>
      <c r="E265" s="2">
        <f>D265-C265</f>
        <v>-3756.4</v>
      </c>
      <c r="F265">
        <f>IF(F264+(E264)*(1/60) &gt; Hardware!$B$1, Hardware!$B$1, IF(F264+(E264)*(1/60) &lt; 0, 0, F264+(E264)*(1/60)))</f>
        <v>37043.771666666718</v>
      </c>
    </row>
    <row r="266" spans="1:6">
      <c r="A266">
        <v>264</v>
      </c>
      <c r="B266" t="s">
        <v>44</v>
      </c>
      <c r="C266">
        <f>_xlfn.XLOOKUP(B266,Backend_data!$A$5:$A$18,Backend_data!$B$5:$B$18)</f>
        <v>3756.4</v>
      </c>
      <c r="D266">
        <f>'Power generation (tumbling)'!B266*(1000*'Power generation (tumbling)'!$F$1)</f>
        <v>0</v>
      </c>
      <c r="E266" s="2">
        <f>D266-C266</f>
        <v>-3756.4</v>
      </c>
      <c r="F266">
        <f>IF(F265+(E265)*(1/60) &gt; Hardware!$B$1, Hardware!$B$1, IF(F265+(E265)*(1/60) &lt; 0, 0, F265+(E265)*(1/60)))</f>
        <v>36981.165000000052</v>
      </c>
    </row>
    <row r="267" spans="1:6">
      <c r="A267">
        <v>265</v>
      </c>
      <c r="B267" t="s">
        <v>44</v>
      </c>
      <c r="C267">
        <f>_xlfn.XLOOKUP(B267,Backend_data!$A$5:$A$18,Backend_data!$B$5:$B$18)</f>
        <v>3756.4</v>
      </c>
      <c r="D267">
        <f>'Power generation (tumbling)'!B267*(1000*'Power generation (tumbling)'!$F$1)</f>
        <v>0</v>
      </c>
      <c r="E267" s="2">
        <f>D267-C267</f>
        <v>-3756.4</v>
      </c>
      <c r="F267">
        <f>IF(F266+(E266)*(1/60) &gt; Hardware!$B$1, Hardware!$B$1, IF(F266+(E266)*(1/60) &lt; 0, 0, F266+(E266)*(1/60)))</f>
        <v>36918.558333333385</v>
      </c>
    </row>
    <row r="268" spans="1:6">
      <c r="A268">
        <v>266</v>
      </c>
      <c r="B268" t="s">
        <v>44</v>
      </c>
      <c r="C268">
        <f>_xlfn.XLOOKUP(B268,Backend_data!$A$5:$A$18,Backend_data!$B$5:$B$18)</f>
        <v>3756.4</v>
      </c>
      <c r="D268">
        <f>'Power generation (tumbling)'!B268*(1000*'Power generation (tumbling)'!$F$1)</f>
        <v>0</v>
      </c>
      <c r="E268" s="2">
        <f>D268-C268</f>
        <v>-3756.4</v>
      </c>
      <c r="F268">
        <f>IF(F267+(E267)*(1/60) &gt; Hardware!$B$1, Hardware!$B$1, IF(F267+(E267)*(1/60) &lt; 0, 0, F267+(E267)*(1/60)))</f>
        <v>36855.951666666719</v>
      </c>
    </row>
    <row r="269" spans="1:6">
      <c r="A269">
        <v>267</v>
      </c>
      <c r="B269" t="s">
        <v>44</v>
      </c>
      <c r="C269">
        <f>_xlfn.XLOOKUP(B269,Backend_data!$A$5:$A$18,Backend_data!$B$5:$B$18)</f>
        <v>3756.4</v>
      </c>
      <c r="D269">
        <f>'Power generation (tumbling)'!B269*(1000*'Power generation (tumbling)'!$F$1)</f>
        <v>0</v>
      </c>
      <c r="E269" s="2">
        <f>D269-C269</f>
        <v>-3756.4</v>
      </c>
      <c r="F269">
        <f>IF(F268+(E268)*(1/60) &gt; Hardware!$B$1, Hardware!$B$1, IF(F268+(E268)*(1/60) &lt; 0, 0, F268+(E268)*(1/60)))</f>
        <v>36793.345000000052</v>
      </c>
    </row>
    <row r="270" spans="1:6">
      <c r="A270">
        <v>268</v>
      </c>
      <c r="B270" t="s">
        <v>44</v>
      </c>
      <c r="C270">
        <f>_xlfn.XLOOKUP(B270,Backend_data!$A$5:$A$18,Backend_data!$B$5:$B$18)</f>
        <v>3756.4</v>
      </c>
      <c r="D270">
        <f>'Power generation (tumbling)'!B270*(1000*'Power generation (tumbling)'!$F$1)</f>
        <v>0</v>
      </c>
      <c r="E270" s="2">
        <f>D270-C270</f>
        <v>-3756.4</v>
      </c>
      <c r="F270">
        <f>IF(F269+(E269)*(1/60) &gt; Hardware!$B$1, Hardware!$B$1, IF(F269+(E269)*(1/60) &lt; 0, 0, F269+(E269)*(1/60)))</f>
        <v>36730.738333333386</v>
      </c>
    </row>
    <row r="271" spans="1:6">
      <c r="A271">
        <v>269</v>
      </c>
      <c r="B271" t="s">
        <v>44</v>
      </c>
      <c r="C271">
        <f>_xlfn.XLOOKUP(B271,Backend_data!$A$5:$A$18,Backend_data!$B$5:$B$18)</f>
        <v>3756.4</v>
      </c>
      <c r="D271">
        <f>'Power generation (tumbling)'!B271*(1000*'Power generation (tumbling)'!$F$1)</f>
        <v>0</v>
      </c>
      <c r="E271" s="2">
        <f>D271-C271</f>
        <v>-3756.4</v>
      </c>
      <c r="F271">
        <f>IF(F270+(E270)*(1/60) &gt; Hardware!$B$1, Hardware!$B$1, IF(F270+(E270)*(1/60) &lt; 0, 0, F270+(E270)*(1/60)))</f>
        <v>36668.131666666719</v>
      </c>
    </row>
    <row r="272" spans="1:6">
      <c r="A272">
        <v>270</v>
      </c>
      <c r="B272" t="s">
        <v>44</v>
      </c>
      <c r="C272">
        <f>_xlfn.XLOOKUP(B272,Backend_data!$A$5:$A$18,Backend_data!$B$5:$B$18)</f>
        <v>3756.4</v>
      </c>
      <c r="D272">
        <f>'Power generation (tumbling)'!B272*(1000*'Power generation (tumbling)'!$F$1)</f>
        <v>0</v>
      </c>
      <c r="E272" s="2">
        <f>D272-C272</f>
        <v>-3756.4</v>
      </c>
      <c r="F272">
        <f>IF(F271+(E271)*(1/60) &gt; Hardware!$B$1, Hardware!$B$1, IF(F271+(E271)*(1/60) &lt; 0, 0, F271+(E271)*(1/60)))</f>
        <v>36605.525000000052</v>
      </c>
    </row>
    <row r="273" spans="1:6">
      <c r="A273">
        <v>271</v>
      </c>
      <c r="B273" t="s">
        <v>44</v>
      </c>
      <c r="C273">
        <f>_xlfn.XLOOKUP(B273,Backend_data!$A$5:$A$18,Backend_data!$B$5:$B$18)</f>
        <v>3756.4</v>
      </c>
      <c r="D273">
        <f>'Power generation (tumbling)'!B273*(1000*'Power generation (tumbling)'!$F$1)</f>
        <v>0</v>
      </c>
      <c r="E273" s="2">
        <f>D273-C273</f>
        <v>-3756.4</v>
      </c>
      <c r="F273">
        <f>IF(F272+(E272)*(1/60) &gt; Hardware!$B$1, Hardware!$B$1, IF(F272+(E272)*(1/60) &lt; 0, 0, F272+(E272)*(1/60)))</f>
        <v>36542.918333333386</v>
      </c>
    </row>
    <row r="274" spans="1:6">
      <c r="A274">
        <v>272</v>
      </c>
      <c r="B274" t="s">
        <v>44</v>
      </c>
      <c r="C274">
        <f>_xlfn.XLOOKUP(B274,Backend_data!$A$5:$A$18,Backend_data!$B$5:$B$18)</f>
        <v>3756.4</v>
      </c>
      <c r="D274">
        <f>'Power generation (tumbling)'!B274*(1000*'Power generation (tumbling)'!$F$1)</f>
        <v>0</v>
      </c>
      <c r="E274" s="2">
        <f>D274-C274</f>
        <v>-3756.4</v>
      </c>
      <c r="F274">
        <f>IF(F273+(E273)*(1/60) &gt; Hardware!$B$1, Hardware!$B$1, IF(F273+(E273)*(1/60) &lt; 0, 0, F273+(E273)*(1/60)))</f>
        <v>36480.311666666719</v>
      </c>
    </row>
    <row r="275" spans="1:6">
      <c r="A275">
        <v>273</v>
      </c>
      <c r="B275" t="s">
        <v>44</v>
      </c>
      <c r="C275">
        <f>_xlfn.XLOOKUP(B275,Backend_data!$A$5:$A$18,Backend_data!$B$5:$B$18)</f>
        <v>3756.4</v>
      </c>
      <c r="D275">
        <f>'Power generation (tumbling)'!B275*(1000*'Power generation (tumbling)'!$F$1)</f>
        <v>0</v>
      </c>
      <c r="E275" s="2">
        <f>D275-C275</f>
        <v>-3756.4</v>
      </c>
      <c r="F275">
        <f>IF(F274+(E274)*(1/60) &gt; Hardware!$B$1, Hardware!$B$1, IF(F274+(E274)*(1/60) &lt; 0, 0, F274+(E274)*(1/60)))</f>
        <v>36417.705000000053</v>
      </c>
    </row>
    <row r="276" spans="1:6">
      <c r="A276">
        <v>274</v>
      </c>
      <c r="B276" t="s">
        <v>44</v>
      </c>
      <c r="C276">
        <f>_xlfn.XLOOKUP(B276,Backend_data!$A$5:$A$18,Backend_data!$B$5:$B$18)</f>
        <v>3756.4</v>
      </c>
      <c r="D276">
        <f>'Power generation (tumbling)'!B276*(1000*'Power generation (tumbling)'!$F$1)</f>
        <v>0</v>
      </c>
      <c r="E276" s="2">
        <f>D276-C276</f>
        <v>-3756.4</v>
      </c>
      <c r="F276">
        <f>IF(F275+(E275)*(1/60) &gt; Hardware!$B$1, Hardware!$B$1, IF(F275+(E275)*(1/60) &lt; 0, 0, F275+(E275)*(1/60)))</f>
        <v>36355.098333333386</v>
      </c>
    </row>
    <row r="277" spans="1:6">
      <c r="A277">
        <v>275</v>
      </c>
      <c r="B277" t="s">
        <v>44</v>
      </c>
      <c r="C277">
        <f>_xlfn.XLOOKUP(B277,Backend_data!$A$5:$A$18,Backend_data!$B$5:$B$18)</f>
        <v>3756.4</v>
      </c>
      <c r="D277">
        <f>'Power generation (tumbling)'!B277*(1000*'Power generation (tumbling)'!$F$1)</f>
        <v>0</v>
      </c>
      <c r="E277" s="2">
        <f>D277-C277</f>
        <v>-3756.4</v>
      </c>
      <c r="F277">
        <f>IF(F276+(E276)*(1/60) &gt; Hardware!$B$1, Hardware!$B$1, IF(F276+(E276)*(1/60) &lt; 0, 0, F276+(E276)*(1/60)))</f>
        <v>36292.49166666672</v>
      </c>
    </row>
    <row r="278" spans="1:6">
      <c r="A278">
        <v>276</v>
      </c>
      <c r="B278" t="s">
        <v>44</v>
      </c>
      <c r="C278">
        <f>_xlfn.XLOOKUP(B278,Backend_data!$A$5:$A$18,Backend_data!$B$5:$B$18)</f>
        <v>3756.4</v>
      </c>
      <c r="D278">
        <f>'Power generation (tumbling)'!B278*(1000*'Power generation (tumbling)'!$F$1)</f>
        <v>0</v>
      </c>
      <c r="E278" s="2">
        <f>D278-C278</f>
        <v>-3756.4</v>
      </c>
      <c r="F278">
        <f>IF(F277+(E277)*(1/60) &gt; Hardware!$B$1, Hardware!$B$1, IF(F277+(E277)*(1/60) &lt; 0, 0, F277+(E277)*(1/60)))</f>
        <v>36229.885000000053</v>
      </c>
    </row>
    <row r="279" spans="1:6">
      <c r="A279">
        <v>277</v>
      </c>
      <c r="B279" t="s">
        <v>44</v>
      </c>
      <c r="C279">
        <f>_xlfn.XLOOKUP(B279,Backend_data!$A$5:$A$18,Backend_data!$B$5:$B$18)</f>
        <v>3756.4</v>
      </c>
      <c r="D279">
        <f>'Power generation (tumbling)'!B279*(1000*'Power generation (tumbling)'!$F$1)</f>
        <v>0</v>
      </c>
      <c r="E279" s="2">
        <f>D279-C279</f>
        <v>-3756.4</v>
      </c>
      <c r="F279">
        <f>IF(F278+(E278)*(1/60) &gt; Hardware!$B$1, Hardware!$B$1, IF(F278+(E278)*(1/60) &lt; 0, 0, F278+(E278)*(1/60)))</f>
        <v>36167.278333333386</v>
      </c>
    </row>
    <row r="280" spans="1:6">
      <c r="A280">
        <v>278</v>
      </c>
      <c r="B280" t="s">
        <v>44</v>
      </c>
      <c r="C280">
        <f>_xlfn.XLOOKUP(B280,Backend_data!$A$5:$A$18,Backend_data!$B$5:$B$18)</f>
        <v>3756.4</v>
      </c>
      <c r="D280">
        <f>'Power generation (tumbling)'!B280*(1000*'Power generation (tumbling)'!$F$1)</f>
        <v>0</v>
      </c>
      <c r="E280" s="2">
        <f>D280-C280</f>
        <v>-3756.4</v>
      </c>
      <c r="F280">
        <f>IF(F279+(E279)*(1/60) &gt; Hardware!$B$1, Hardware!$B$1, IF(F279+(E279)*(1/60) &lt; 0, 0, F279+(E279)*(1/60)))</f>
        <v>36104.67166666672</v>
      </c>
    </row>
    <row r="281" spans="1:6">
      <c r="A281">
        <v>279</v>
      </c>
      <c r="B281" t="s">
        <v>44</v>
      </c>
      <c r="C281">
        <f>_xlfn.XLOOKUP(B281,Backend_data!$A$5:$A$18,Backend_data!$B$5:$B$18)</f>
        <v>3756.4</v>
      </c>
      <c r="D281">
        <f>'Power generation (tumbling)'!B281*(1000*'Power generation (tumbling)'!$F$1)</f>
        <v>0</v>
      </c>
      <c r="E281" s="2">
        <f>D281-C281</f>
        <v>-3756.4</v>
      </c>
      <c r="F281">
        <f>IF(F280+(E280)*(1/60) &gt; Hardware!$B$1, Hardware!$B$1, IF(F280+(E280)*(1/60) &lt; 0, 0, F280+(E280)*(1/60)))</f>
        <v>36042.065000000053</v>
      </c>
    </row>
    <row r="282" spans="1:6">
      <c r="A282">
        <v>280</v>
      </c>
      <c r="B282" t="s">
        <v>44</v>
      </c>
      <c r="C282">
        <f>_xlfn.XLOOKUP(B282,Backend_data!$A$5:$A$18,Backend_data!$B$5:$B$18)</f>
        <v>3756.4</v>
      </c>
      <c r="D282">
        <f>'Power generation (tumbling)'!B282*(1000*'Power generation (tumbling)'!$F$1)</f>
        <v>0</v>
      </c>
      <c r="E282" s="2">
        <f>D282-C282</f>
        <v>-3756.4</v>
      </c>
      <c r="F282">
        <f>IF(F281+(E281)*(1/60) &gt; Hardware!$B$1, Hardware!$B$1, IF(F281+(E281)*(1/60) &lt; 0, 0, F281+(E281)*(1/60)))</f>
        <v>35979.458333333387</v>
      </c>
    </row>
    <row r="283" spans="1:6">
      <c r="A283">
        <v>281</v>
      </c>
      <c r="B283" t="s">
        <v>44</v>
      </c>
      <c r="C283">
        <f>_xlfn.XLOOKUP(B283,Backend_data!$A$5:$A$18,Backend_data!$B$5:$B$18)</f>
        <v>3756.4</v>
      </c>
      <c r="D283">
        <f>'Power generation (tumbling)'!B283*(1000*'Power generation (tumbling)'!$F$1)</f>
        <v>0</v>
      </c>
      <c r="E283" s="2">
        <f>D283-C283</f>
        <v>-3756.4</v>
      </c>
      <c r="F283">
        <f>IF(F282+(E282)*(1/60) &gt; Hardware!$B$1, Hardware!$B$1, IF(F282+(E282)*(1/60) &lt; 0, 0, F282+(E282)*(1/60)))</f>
        <v>35916.85166666672</v>
      </c>
    </row>
    <row r="284" spans="1:6">
      <c r="A284">
        <v>282</v>
      </c>
      <c r="B284" t="s">
        <v>44</v>
      </c>
      <c r="C284">
        <f>_xlfn.XLOOKUP(B284,Backend_data!$A$5:$A$18,Backend_data!$B$5:$B$18)</f>
        <v>3756.4</v>
      </c>
      <c r="D284">
        <f>'Power generation (tumbling)'!B284*(1000*'Power generation (tumbling)'!$F$1)</f>
        <v>0</v>
      </c>
      <c r="E284" s="2">
        <f>D284-C284</f>
        <v>-3756.4</v>
      </c>
      <c r="F284">
        <f>IF(F283+(E283)*(1/60) &gt; Hardware!$B$1, Hardware!$B$1, IF(F283+(E283)*(1/60) &lt; 0, 0, F283+(E283)*(1/60)))</f>
        <v>35854.245000000054</v>
      </c>
    </row>
    <row r="285" spans="1:6">
      <c r="A285">
        <v>283</v>
      </c>
      <c r="B285" t="s">
        <v>44</v>
      </c>
      <c r="C285">
        <f>_xlfn.XLOOKUP(B285,Backend_data!$A$5:$A$18,Backend_data!$B$5:$B$18)</f>
        <v>3756.4</v>
      </c>
      <c r="D285">
        <f>'Power generation (tumbling)'!B285*(1000*'Power generation (tumbling)'!$F$1)</f>
        <v>0</v>
      </c>
      <c r="E285" s="2">
        <f>D285-C285</f>
        <v>-3756.4</v>
      </c>
      <c r="F285">
        <f>IF(F284+(E284)*(1/60) &gt; Hardware!$B$1, Hardware!$B$1, IF(F284+(E284)*(1/60) &lt; 0, 0, F284+(E284)*(1/60)))</f>
        <v>35791.638333333387</v>
      </c>
    </row>
    <row r="286" spans="1:6">
      <c r="A286">
        <v>284</v>
      </c>
      <c r="B286" t="s">
        <v>44</v>
      </c>
      <c r="C286">
        <f>_xlfn.XLOOKUP(B286,Backend_data!$A$5:$A$18,Backend_data!$B$5:$B$18)</f>
        <v>3756.4</v>
      </c>
      <c r="D286">
        <f>'Power generation (tumbling)'!B286*(1000*'Power generation (tumbling)'!$F$1)</f>
        <v>0</v>
      </c>
      <c r="E286" s="2">
        <f>D286-C286</f>
        <v>-3756.4</v>
      </c>
      <c r="F286">
        <f>IF(F285+(E285)*(1/60) &gt; Hardware!$B$1, Hardware!$B$1, IF(F285+(E285)*(1/60) &lt; 0, 0, F285+(E285)*(1/60)))</f>
        <v>35729.03166666672</v>
      </c>
    </row>
    <row r="287" spans="1:6">
      <c r="A287">
        <v>285</v>
      </c>
      <c r="B287" t="s">
        <v>44</v>
      </c>
      <c r="C287">
        <f>_xlfn.XLOOKUP(B287,Backend_data!$A$5:$A$18,Backend_data!$B$5:$B$18)</f>
        <v>3756.4</v>
      </c>
      <c r="D287">
        <f>'Power generation (tumbling)'!B287*(1000*'Power generation (tumbling)'!$F$1)</f>
        <v>0</v>
      </c>
      <c r="E287" s="2">
        <f>D287-C287</f>
        <v>-3756.4</v>
      </c>
      <c r="F287">
        <f>IF(F286+(E286)*(1/60) &gt; Hardware!$B$1, Hardware!$B$1, IF(F286+(E286)*(1/60) &lt; 0, 0, F286+(E286)*(1/60)))</f>
        <v>35666.425000000054</v>
      </c>
    </row>
    <row r="288" spans="1:6">
      <c r="A288">
        <v>286</v>
      </c>
      <c r="B288" t="s">
        <v>44</v>
      </c>
      <c r="C288">
        <f>_xlfn.XLOOKUP(B288,Backend_data!$A$5:$A$18,Backend_data!$B$5:$B$18)</f>
        <v>3756.4</v>
      </c>
      <c r="D288">
        <f>'Power generation (tumbling)'!B288*(1000*'Power generation (tumbling)'!$F$1)</f>
        <v>0</v>
      </c>
      <c r="E288" s="2">
        <f>D288-C288</f>
        <v>-3756.4</v>
      </c>
      <c r="F288">
        <f>IF(F287+(E287)*(1/60) &gt; Hardware!$B$1, Hardware!$B$1, IF(F287+(E287)*(1/60) &lt; 0, 0, F287+(E287)*(1/60)))</f>
        <v>35603.818333333387</v>
      </c>
    </row>
    <row r="289" spans="1:6">
      <c r="A289">
        <v>287</v>
      </c>
      <c r="B289" t="s">
        <v>44</v>
      </c>
      <c r="C289">
        <f>_xlfn.XLOOKUP(B289,Backend_data!$A$5:$A$18,Backend_data!$B$5:$B$18)</f>
        <v>3756.4</v>
      </c>
      <c r="D289">
        <f>'Power generation (tumbling)'!B289*(1000*'Power generation (tumbling)'!$F$1)</f>
        <v>0</v>
      </c>
      <c r="E289" s="2">
        <f>D289-C289</f>
        <v>-3756.4</v>
      </c>
      <c r="F289">
        <f>IF(F288+(E288)*(1/60) &gt; Hardware!$B$1, Hardware!$B$1, IF(F288+(E288)*(1/60) &lt; 0, 0, F288+(E288)*(1/60)))</f>
        <v>35541.211666666721</v>
      </c>
    </row>
    <row r="290" spans="1:6">
      <c r="A290">
        <v>288</v>
      </c>
      <c r="B290" t="s">
        <v>44</v>
      </c>
      <c r="C290">
        <f>_xlfn.XLOOKUP(B290,Backend_data!$A$5:$A$18,Backend_data!$B$5:$B$18)</f>
        <v>3756.4</v>
      </c>
      <c r="D290">
        <f>'Power generation (tumbling)'!B290*(1000*'Power generation (tumbling)'!$F$1)</f>
        <v>0</v>
      </c>
      <c r="E290" s="2">
        <f>D290-C290</f>
        <v>-3756.4</v>
      </c>
      <c r="F290">
        <f>IF(F289+(E289)*(1/60) &gt; Hardware!$B$1, Hardware!$B$1, IF(F289+(E289)*(1/60) &lt; 0, 0, F289+(E289)*(1/60)))</f>
        <v>35478.605000000054</v>
      </c>
    </row>
    <row r="291" spans="1:6">
      <c r="A291">
        <v>289</v>
      </c>
      <c r="B291" t="s">
        <v>44</v>
      </c>
      <c r="C291">
        <f>_xlfn.XLOOKUP(B291,Backend_data!$A$5:$A$18,Backend_data!$B$5:$B$18)</f>
        <v>3756.4</v>
      </c>
      <c r="D291">
        <f>'Power generation (tumbling)'!B291*(1000*'Power generation (tumbling)'!$F$1)</f>
        <v>0</v>
      </c>
      <c r="E291" s="2">
        <f>D291-C291</f>
        <v>-3756.4</v>
      </c>
      <c r="F291">
        <f>IF(F290+(E290)*(1/60) &gt; Hardware!$B$1, Hardware!$B$1, IF(F290+(E290)*(1/60) &lt; 0, 0, F290+(E290)*(1/60)))</f>
        <v>35415.998333333388</v>
      </c>
    </row>
    <row r="292" spans="1:6">
      <c r="A292">
        <v>290</v>
      </c>
      <c r="B292" t="s">
        <v>44</v>
      </c>
      <c r="C292">
        <f>_xlfn.XLOOKUP(B292,Backend_data!$A$5:$A$18,Backend_data!$B$5:$B$18)</f>
        <v>3756.4</v>
      </c>
      <c r="D292">
        <f>'Power generation (tumbling)'!B292*(1000*'Power generation (tumbling)'!$F$1)</f>
        <v>4132</v>
      </c>
      <c r="E292" s="2">
        <f>D292-C292</f>
        <v>375.59999999999991</v>
      </c>
      <c r="F292">
        <f>IF(F291+(E291)*(1/60) &gt; Hardware!$B$1, Hardware!$B$1, IF(F291+(E291)*(1/60) &lt; 0, 0, F291+(E291)*(1/60)))</f>
        <v>35353.391666666721</v>
      </c>
    </row>
    <row r="293" spans="1:6">
      <c r="A293">
        <v>291</v>
      </c>
      <c r="B293" t="s">
        <v>44</v>
      </c>
      <c r="C293">
        <f>_xlfn.XLOOKUP(B293,Backend_data!$A$5:$A$18,Backend_data!$B$5:$B$18)</f>
        <v>3756.4</v>
      </c>
      <c r="D293">
        <f>'Power generation (tumbling)'!B293*(1000*'Power generation (tumbling)'!$F$1)</f>
        <v>4238</v>
      </c>
      <c r="E293" s="2">
        <f>D293-C293</f>
        <v>481.59999999999991</v>
      </c>
      <c r="F293">
        <f>IF(F292+(E292)*(1/60) &gt; Hardware!$B$1, Hardware!$B$1, IF(F292+(E292)*(1/60) &lt; 0, 0, F292+(E292)*(1/60)))</f>
        <v>35359.651666666723</v>
      </c>
    </row>
    <row r="294" spans="1:6">
      <c r="A294">
        <v>292</v>
      </c>
      <c r="B294" t="s">
        <v>44</v>
      </c>
      <c r="C294">
        <f>_xlfn.XLOOKUP(B294,Backend_data!$A$5:$A$18,Backend_data!$B$5:$B$18)</f>
        <v>3756.4</v>
      </c>
      <c r="D294">
        <f>'Power generation (tumbling)'!B294*(1000*'Power generation (tumbling)'!$F$1)</f>
        <v>4326.5</v>
      </c>
      <c r="E294" s="2">
        <f>D294-C294</f>
        <v>570.09999999999991</v>
      </c>
      <c r="F294">
        <f>IF(F293+(E293)*(1/60) &gt; Hardware!$B$1, Hardware!$B$1, IF(F293+(E293)*(1/60) &lt; 0, 0, F293+(E293)*(1/60)))</f>
        <v>35367.678333333388</v>
      </c>
    </row>
    <row r="295" spans="1:6">
      <c r="A295">
        <v>293</v>
      </c>
      <c r="B295" t="s">
        <v>44</v>
      </c>
      <c r="C295">
        <f>_xlfn.XLOOKUP(B295,Backend_data!$A$5:$A$18,Backend_data!$B$5:$B$18)</f>
        <v>3756.4</v>
      </c>
      <c r="D295">
        <f>'Power generation (tumbling)'!B295*(1000*'Power generation (tumbling)'!$F$1)</f>
        <v>4397.5</v>
      </c>
      <c r="E295" s="2">
        <f>D295-C295</f>
        <v>641.09999999999991</v>
      </c>
      <c r="F295">
        <f>IF(F294+(E294)*(1/60) &gt; Hardware!$B$1, Hardware!$B$1, IF(F294+(E294)*(1/60) &lt; 0, 0, F294+(E294)*(1/60)))</f>
        <v>35377.180000000051</v>
      </c>
    </row>
    <row r="296" spans="1:6">
      <c r="A296">
        <v>294</v>
      </c>
      <c r="B296" t="s">
        <v>44</v>
      </c>
      <c r="C296">
        <f>_xlfn.XLOOKUP(B296,Backend_data!$A$5:$A$18,Backend_data!$B$5:$B$18)</f>
        <v>3756.4</v>
      </c>
      <c r="D296">
        <f>'Power generation (tumbling)'!B296*(1000*'Power generation (tumbling)'!$F$1)</f>
        <v>4452</v>
      </c>
      <c r="E296" s="2">
        <f>D296-C296</f>
        <v>695.59999999999991</v>
      </c>
      <c r="F296">
        <f>IF(F295+(E295)*(1/60) &gt; Hardware!$B$1, Hardware!$B$1, IF(F295+(E295)*(1/60) &lt; 0, 0, F295+(E295)*(1/60)))</f>
        <v>35387.865000000049</v>
      </c>
    </row>
    <row r="297" spans="1:6">
      <c r="A297">
        <v>295</v>
      </c>
      <c r="B297" t="s">
        <v>44</v>
      </c>
      <c r="C297">
        <f>_xlfn.XLOOKUP(B297,Backend_data!$A$5:$A$18,Backend_data!$B$5:$B$18)</f>
        <v>3756.4</v>
      </c>
      <c r="D297">
        <f>'Power generation (tumbling)'!B297*(1000*'Power generation (tumbling)'!$F$1)</f>
        <v>4487</v>
      </c>
      <c r="E297" s="2">
        <f>D297-C297</f>
        <v>730.59999999999991</v>
      </c>
      <c r="F297">
        <f>IF(F296+(E296)*(1/60) &gt; Hardware!$B$1, Hardware!$B$1, IF(F296+(E296)*(1/60) &lt; 0, 0, F296+(E296)*(1/60)))</f>
        <v>35399.458333333379</v>
      </c>
    </row>
    <row r="298" spans="1:6">
      <c r="A298">
        <v>296</v>
      </c>
      <c r="B298" t="s">
        <v>44</v>
      </c>
      <c r="C298">
        <f>_xlfn.XLOOKUP(B298,Backend_data!$A$5:$A$18,Backend_data!$B$5:$B$18)</f>
        <v>3756.4</v>
      </c>
      <c r="D298">
        <f>'Power generation (tumbling)'!B298*(1000*'Power generation (tumbling)'!$F$1)</f>
        <v>4502</v>
      </c>
      <c r="E298" s="2">
        <f>D298-C298</f>
        <v>745.59999999999991</v>
      </c>
      <c r="F298">
        <f>IF(F297+(E297)*(1/60) &gt; Hardware!$B$1, Hardware!$B$1, IF(F297+(E297)*(1/60) &lt; 0, 0, F297+(E297)*(1/60)))</f>
        <v>35411.635000000046</v>
      </c>
    </row>
    <row r="299" spans="1:6">
      <c r="A299">
        <v>297</v>
      </c>
      <c r="B299" t="s">
        <v>44</v>
      </c>
      <c r="C299">
        <f>_xlfn.XLOOKUP(B299,Backend_data!$A$5:$A$18,Backend_data!$B$5:$B$18)</f>
        <v>3756.4</v>
      </c>
      <c r="D299">
        <f>'Power generation (tumbling)'!B299*(1000*'Power generation (tumbling)'!$F$1)</f>
        <v>4500.5</v>
      </c>
      <c r="E299" s="2">
        <f>D299-C299</f>
        <v>744.09999999999991</v>
      </c>
      <c r="F299">
        <f>IF(F298+(E298)*(1/60) &gt; Hardware!$B$1, Hardware!$B$1, IF(F298+(E298)*(1/60) &lt; 0, 0, F298+(E298)*(1/60)))</f>
        <v>35424.061666666712</v>
      </c>
    </row>
    <row r="300" spans="1:6">
      <c r="A300">
        <v>298</v>
      </c>
      <c r="B300" t="s">
        <v>44</v>
      </c>
      <c r="C300">
        <f>_xlfn.XLOOKUP(B300,Backend_data!$A$5:$A$18,Backend_data!$B$5:$B$18)</f>
        <v>3756.4</v>
      </c>
      <c r="D300">
        <f>'Power generation (tumbling)'!B300*(1000*'Power generation (tumbling)'!$F$1)</f>
        <v>4479.5</v>
      </c>
      <c r="E300" s="2">
        <f>D300-C300</f>
        <v>723.09999999999991</v>
      </c>
      <c r="F300">
        <f>IF(F299+(E299)*(1/60) &gt; Hardware!$B$1, Hardware!$B$1, IF(F299+(E299)*(1/60) &lt; 0, 0, F299+(E299)*(1/60)))</f>
        <v>35436.463333333377</v>
      </c>
    </row>
    <row r="301" spans="1:6">
      <c r="A301">
        <v>299</v>
      </c>
      <c r="B301" t="s">
        <v>44</v>
      </c>
      <c r="C301">
        <f>_xlfn.XLOOKUP(B301,Backend_data!$A$5:$A$18,Backend_data!$B$5:$B$18)</f>
        <v>3756.4</v>
      </c>
      <c r="D301">
        <f>'Power generation (tumbling)'!B301*(1000*'Power generation (tumbling)'!$F$1)</f>
        <v>4439.5</v>
      </c>
      <c r="E301" s="2">
        <f>D301-C301</f>
        <v>683.09999999999991</v>
      </c>
      <c r="F301">
        <f>IF(F300+(E300)*(1/60) &gt; Hardware!$B$1, Hardware!$B$1, IF(F300+(E300)*(1/60) &lt; 0, 0, F300+(E300)*(1/60)))</f>
        <v>35448.515000000043</v>
      </c>
    </row>
    <row r="302" spans="1:6">
      <c r="A302">
        <v>300</v>
      </c>
      <c r="B302" t="s">
        <v>44</v>
      </c>
      <c r="C302">
        <f>_xlfn.XLOOKUP(B302,Backend_data!$A$5:$A$18,Backend_data!$B$5:$B$18)</f>
        <v>3756.4</v>
      </c>
      <c r="D302">
        <f>'Power generation (tumbling)'!B302*(1000*'Power generation (tumbling)'!$F$1)</f>
        <v>4382</v>
      </c>
      <c r="E302" s="2">
        <f>D302-C302</f>
        <v>625.59999999999991</v>
      </c>
      <c r="F302">
        <f>IF(F301+(E301)*(1/60) &gt; Hardware!$B$1, Hardware!$B$1, IF(F301+(E301)*(1/60) &lt; 0, 0, F301+(E301)*(1/60)))</f>
        <v>35459.900000000045</v>
      </c>
    </row>
    <row r="303" spans="1:6">
      <c r="A303">
        <v>301</v>
      </c>
      <c r="B303" t="s">
        <v>44</v>
      </c>
      <c r="C303">
        <f>_xlfn.XLOOKUP(B303,Backend_data!$A$5:$A$18,Backend_data!$B$5:$B$18)</f>
        <v>3756.4</v>
      </c>
      <c r="D303">
        <f>'Power generation (tumbling)'!B303*(1000*'Power generation (tumbling)'!$F$1)</f>
        <v>4304.5</v>
      </c>
      <c r="E303" s="2">
        <f>D303-C303</f>
        <v>548.09999999999991</v>
      </c>
      <c r="F303">
        <f>IF(F302+(E302)*(1/60) &gt; Hardware!$B$1, Hardware!$B$1, IF(F302+(E302)*(1/60) &lt; 0, 0, F302+(E302)*(1/60)))</f>
        <v>35470.326666666711</v>
      </c>
    </row>
    <row r="304" spans="1:6">
      <c r="A304">
        <v>302</v>
      </c>
      <c r="B304" t="s">
        <v>44</v>
      </c>
      <c r="C304">
        <f>_xlfn.XLOOKUP(B304,Backend_data!$A$5:$A$18,Backend_data!$B$5:$B$18)</f>
        <v>3756.4</v>
      </c>
      <c r="D304">
        <f>'Power generation (tumbling)'!B304*(1000*'Power generation (tumbling)'!$F$1)</f>
        <v>4208.5</v>
      </c>
      <c r="E304" s="2">
        <f>D304-C304</f>
        <v>452.09999999999991</v>
      </c>
      <c r="F304">
        <f>IF(F303+(E303)*(1/60) &gt; Hardware!$B$1, Hardware!$B$1, IF(F303+(E303)*(1/60) &lt; 0, 0, F303+(E303)*(1/60)))</f>
        <v>35479.461666666713</v>
      </c>
    </row>
    <row r="305" spans="1:6">
      <c r="A305">
        <v>303</v>
      </c>
      <c r="B305" t="s">
        <v>44</v>
      </c>
      <c r="C305">
        <f>_xlfn.XLOOKUP(B305,Backend_data!$A$5:$A$18,Backend_data!$B$5:$B$18)</f>
        <v>3756.4</v>
      </c>
      <c r="D305">
        <f>'Power generation (tumbling)'!B305*(1000*'Power generation (tumbling)'!$F$1)</f>
        <v>4096</v>
      </c>
      <c r="E305" s="2">
        <f>D305-C305</f>
        <v>339.59999999999991</v>
      </c>
      <c r="F305">
        <f>IF(F304+(E304)*(1/60) &gt; Hardware!$B$1, Hardware!$B$1, IF(F304+(E304)*(1/60) &lt; 0, 0, F304+(E304)*(1/60)))</f>
        <v>35486.996666666717</v>
      </c>
    </row>
    <row r="306" spans="1:6">
      <c r="A306">
        <v>304</v>
      </c>
      <c r="B306" t="s">
        <v>44</v>
      </c>
      <c r="C306">
        <f>_xlfn.XLOOKUP(B306,Backend_data!$A$5:$A$18,Backend_data!$B$5:$B$18)</f>
        <v>3756.4</v>
      </c>
      <c r="D306">
        <f>'Power generation (tumbling)'!B306*(1000*'Power generation (tumbling)'!$F$1)</f>
        <v>3967</v>
      </c>
      <c r="E306" s="2">
        <f>D306-C306</f>
        <v>210.59999999999991</v>
      </c>
      <c r="F306">
        <f>IF(F305+(E305)*(1/60) &gt; Hardware!$B$1, Hardware!$B$1, IF(F305+(E305)*(1/60) &lt; 0, 0, F305+(E305)*(1/60)))</f>
        <v>35492.65666666672</v>
      </c>
    </row>
    <row r="307" spans="1:6">
      <c r="A307">
        <v>305</v>
      </c>
      <c r="B307" t="s">
        <v>44</v>
      </c>
      <c r="C307">
        <f>_xlfn.XLOOKUP(B307,Backend_data!$A$5:$A$18,Backend_data!$B$5:$B$18)</f>
        <v>3756.4</v>
      </c>
      <c r="D307">
        <f>'Power generation (tumbling)'!B307*(1000*'Power generation (tumbling)'!$F$1)</f>
        <v>3819.5</v>
      </c>
      <c r="E307" s="2">
        <f>D307-C307</f>
        <v>63.099999999999909</v>
      </c>
      <c r="F307">
        <f>IF(F306+(E306)*(1/60) &gt; Hardware!$B$1, Hardware!$B$1, IF(F306+(E306)*(1/60) &lt; 0, 0, F306+(E306)*(1/60)))</f>
        <v>35496.166666666722</v>
      </c>
    </row>
    <row r="308" spans="1:6">
      <c r="A308">
        <v>306</v>
      </c>
      <c r="B308" t="s">
        <v>44</v>
      </c>
      <c r="C308">
        <f>_xlfn.XLOOKUP(B308,Backend_data!$A$5:$A$18,Backend_data!$B$5:$B$18)</f>
        <v>3756.4</v>
      </c>
      <c r="D308">
        <f>'Power generation (tumbling)'!B308*(1000*'Power generation (tumbling)'!$F$1)</f>
        <v>3656.5</v>
      </c>
      <c r="E308" s="2">
        <f>D308-C308</f>
        <v>-99.900000000000091</v>
      </c>
      <c r="F308">
        <f>IF(F307+(E307)*(1/60) &gt; Hardware!$B$1, Hardware!$B$1, IF(F307+(E307)*(1/60) &lt; 0, 0, F307+(E307)*(1/60)))</f>
        <v>35497.218333333389</v>
      </c>
    </row>
    <row r="309" spans="1:6">
      <c r="A309">
        <v>307</v>
      </c>
      <c r="B309" t="s">
        <v>44</v>
      </c>
      <c r="C309">
        <f>_xlfn.XLOOKUP(B309,Backend_data!$A$5:$A$18,Backend_data!$B$5:$B$18)</f>
        <v>3756.4</v>
      </c>
      <c r="D309">
        <f>'Power generation (tumbling)'!B309*(1000*'Power generation (tumbling)'!$F$1)</f>
        <v>3478</v>
      </c>
      <c r="E309" s="2">
        <f>D309-C309</f>
        <v>-278.40000000000009</v>
      </c>
      <c r="F309">
        <f>IF(F308+(E308)*(1/60) &gt; Hardware!$B$1, Hardware!$B$1, IF(F308+(E308)*(1/60) &lt; 0, 0, F308+(E308)*(1/60)))</f>
        <v>35495.553333333388</v>
      </c>
    </row>
    <row r="310" spans="1:6">
      <c r="A310">
        <v>308</v>
      </c>
      <c r="B310" t="s">
        <v>44</v>
      </c>
      <c r="C310">
        <f>_xlfn.XLOOKUP(B310,Backend_data!$A$5:$A$18,Backend_data!$B$5:$B$18)</f>
        <v>3756.4</v>
      </c>
      <c r="D310">
        <f>'Power generation (tumbling)'!B310*(1000*'Power generation (tumbling)'!$F$1)</f>
        <v>3285.5</v>
      </c>
      <c r="E310" s="2">
        <f>D310-C310</f>
        <v>-470.90000000000009</v>
      </c>
      <c r="F310">
        <f>IF(F309+(E309)*(1/60) &gt; Hardware!$B$1, Hardware!$B$1, IF(F309+(E309)*(1/60) &lt; 0, 0, F309+(E309)*(1/60)))</f>
        <v>35490.913333333388</v>
      </c>
    </row>
    <row r="311" spans="1:6">
      <c r="A311">
        <v>309</v>
      </c>
      <c r="B311" t="s">
        <v>44</v>
      </c>
      <c r="C311">
        <f>_xlfn.XLOOKUP(B311,Backend_data!$A$5:$A$18,Backend_data!$B$5:$B$18)</f>
        <v>3756.4</v>
      </c>
      <c r="D311">
        <f>'Power generation (tumbling)'!B311*(1000*'Power generation (tumbling)'!$F$1)</f>
        <v>3078</v>
      </c>
      <c r="E311" s="2">
        <f>D311-C311</f>
        <v>-678.40000000000009</v>
      </c>
      <c r="F311">
        <f>IF(F310+(E310)*(1/60) &gt; Hardware!$B$1, Hardware!$B$1, IF(F310+(E310)*(1/60) &lt; 0, 0, F310+(E310)*(1/60)))</f>
        <v>35483.065000000053</v>
      </c>
    </row>
    <row r="312" spans="1:6">
      <c r="A312">
        <v>310</v>
      </c>
      <c r="B312" t="s">
        <v>44</v>
      </c>
      <c r="C312">
        <f>_xlfn.XLOOKUP(B312,Backend_data!$A$5:$A$18,Backend_data!$B$5:$B$18)</f>
        <v>3756.4</v>
      </c>
      <c r="D312">
        <f>'Power generation (tumbling)'!B312*(1000*'Power generation (tumbling)'!$F$1)</f>
        <v>2858.5</v>
      </c>
      <c r="E312" s="2">
        <f>D312-C312</f>
        <v>-897.90000000000009</v>
      </c>
      <c r="F312">
        <f>IF(F311+(E311)*(1/60) &gt; Hardware!$B$1, Hardware!$B$1, IF(F311+(E311)*(1/60) &lt; 0, 0, F311+(E311)*(1/60)))</f>
        <v>35471.75833333339</v>
      </c>
    </row>
    <row r="313" spans="1:6">
      <c r="A313">
        <v>311</v>
      </c>
      <c r="B313" t="s">
        <v>44</v>
      </c>
      <c r="C313">
        <f>_xlfn.XLOOKUP(B313,Backend_data!$A$5:$A$18,Backend_data!$B$5:$B$18)</f>
        <v>3756.4</v>
      </c>
      <c r="D313">
        <f>'Power generation (tumbling)'!B313*(1000*'Power generation (tumbling)'!$F$1)</f>
        <v>2624.5</v>
      </c>
      <c r="E313" s="2">
        <f>D313-C313</f>
        <v>-1131.9000000000001</v>
      </c>
      <c r="F313">
        <f>IF(F312+(E312)*(1/60) &gt; Hardware!$B$1, Hardware!$B$1, IF(F312+(E312)*(1/60) &lt; 0, 0, F312+(E312)*(1/60)))</f>
        <v>35456.793333333393</v>
      </c>
    </row>
    <row r="314" spans="1:6">
      <c r="A314">
        <v>312</v>
      </c>
      <c r="B314" t="s">
        <v>44</v>
      </c>
      <c r="C314">
        <f>_xlfn.XLOOKUP(B314,Backend_data!$A$5:$A$18,Backend_data!$B$5:$B$18)</f>
        <v>3756.4</v>
      </c>
      <c r="D314">
        <f>'Power generation (tumbling)'!B314*(1000*'Power generation (tumbling)'!$F$1)</f>
        <v>2384.5</v>
      </c>
      <c r="E314" s="2">
        <f>D314-C314</f>
        <v>-1371.9</v>
      </c>
      <c r="F314">
        <f>IF(F313+(E313)*(1/60) &gt; Hardware!$B$1, Hardware!$B$1, IF(F313+(E313)*(1/60) &lt; 0, 0, F313+(E313)*(1/60)))</f>
        <v>35437.928333333395</v>
      </c>
    </row>
    <row r="315" spans="1:6">
      <c r="A315">
        <v>313</v>
      </c>
      <c r="B315" t="s">
        <v>44</v>
      </c>
      <c r="C315">
        <f>_xlfn.XLOOKUP(B315,Backend_data!$A$5:$A$18,Backend_data!$B$5:$B$18)</f>
        <v>3756.4</v>
      </c>
      <c r="D315">
        <f>'Power generation (tumbling)'!B315*(1000*'Power generation (tumbling)'!$F$1)</f>
        <v>2132.5</v>
      </c>
      <c r="E315" s="2">
        <f>D315-C315</f>
        <v>-1623.9</v>
      </c>
      <c r="F315">
        <f>IF(F314+(E314)*(1/60) &gt; Hardware!$B$1, Hardware!$B$1, IF(F314+(E314)*(1/60) &lt; 0, 0, F314+(E314)*(1/60)))</f>
        <v>35415.063333333397</v>
      </c>
    </row>
    <row r="316" spans="1:6">
      <c r="A316">
        <v>314</v>
      </c>
      <c r="B316" t="s">
        <v>44</v>
      </c>
      <c r="C316">
        <f>_xlfn.XLOOKUP(B316,Backend_data!$A$5:$A$18,Backend_data!$B$5:$B$18)</f>
        <v>3756.4</v>
      </c>
      <c r="D316">
        <f>'Power generation (tumbling)'!B316*(1000*'Power generation (tumbling)'!$F$1)</f>
        <v>1870.5</v>
      </c>
      <c r="E316" s="2">
        <f>D316-C316</f>
        <v>-1885.9</v>
      </c>
      <c r="F316">
        <f>IF(F315+(E315)*(1/60) &gt; Hardware!$B$1, Hardware!$B$1, IF(F315+(E315)*(1/60) &lt; 0, 0, F315+(E315)*(1/60)))</f>
        <v>35387.998333333395</v>
      </c>
    </row>
    <row r="317" spans="1:6">
      <c r="A317">
        <v>315</v>
      </c>
      <c r="B317" t="s">
        <v>44</v>
      </c>
      <c r="C317">
        <f>_xlfn.XLOOKUP(B317,Backend_data!$A$5:$A$18,Backend_data!$B$5:$B$18)</f>
        <v>3756.4</v>
      </c>
      <c r="D317">
        <f>'Power generation (tumbling)'!B317*(1000*'Power generation (tumbling)'!$F$1)</f>
        <v>1601.5</v>
      </c>
      <c r="E317" s="2">
        <f>D317-C317</f>
        <v>-2154.9</v>
      </c>
      <c r="F317">
        <f>IF(F316+(E316)*(1/60) &gt; Hardware!$B$1, Hardware!$B$1, IF(F316+(E316)*(1/60) &lt; 0, 0, F316+(E316)*(1/60)))</f>
        <v>35356.566666666731</v>
      </c>
    </row>
    <row r="318" spans="1:6">
      <c r="A318">
        <v>316</v>
      </c>
      <c r="B318" t="s">
        <v>44</v>
      </c>
      <c r="C318">
        <f>_xlfn.XLOOKUP(B318,Backend_data!$A$5:$A$18,Backend_data!$B$5:$B$18)</f>
        <v>3756.4</v>
      </c>
      <c r="D318">
        <f>'Power generation (tumbling)'!B318*(1000*'Power generation (tumbling)'!$F$1)</f>
        <v>1326</v>
      </c>
      <c r="E318" s="2">
        <f>D318-C318</f>
        <v>-2430.4</v>
      </c>
      <c r="F318">
        <f>IF(F317+(E317)*(1/60) &gt; Hardware!$B$1, Hardware!$B$1, IF(F317+(E317)*(1/60) &lt; 0, 0, F317+(E317)*(1/60)))</f>
        <v>35320.65166666673</v>
      </c>
    </row>
    <row r="319" spans="1:6">
      <c r="A319">
        <v>317</v>
      </c>
      <c r="B319" t="s">
        <v>44</v>
      </c>
      <c r="C319">
        <f>_xlfn.XLOOKUP(B319,Backend_data!$A$5:$A$18,Backend_data!$B$5:$B$18)</f>
        <v>3756.4</v>
      </c>
      <c r="D319">
        <f>'Power generation (tumbling)'!B319*(1000*'Power generation (tumbling)'!$F$1)</f>
        <v>1046.5</v>
      </c>
      <c r="E319" s="2">
        <f>D319-C319</f>
        <v>-2709.9</v>
      </c>
      <c r="F319">
        <f>IF(F318+(E318)*(1/60) &gt; Hardware!$B$1, Hardware!$B$1, IF(F318+(E318)*(1/60) &lt; 0, 0, F318+(E318)*(1/60)))</f>
        <v>35280.145000000062</v>
      </c>
    </row>
    <row r="320" spans="1:6">
      <c r="A320">
        <v>318</v>
      </c>
      <c r="B320" t="s">
        <v>44</v>
      </c>
      <c r="C320">
        <f>_xlfn.XLOOKUP(B320,Backend_data!$A$5:$A$18,Backend_data!$B$5:$B$18)</f>
        <v>3756.4</v>
      </c>
      <c r="D320">
        <f>'Power generation (tumbling)'!B320*(1000*'Power generation (tumbling)'!$F$1)</f>
        <v>762</v>
      </c>
      <c r="E320" s="2">
        <f>D320-C320</f>
        <v>-2994.4</v>
      </c>
      <c r="F320">
        <f>IF(F319+(E319)*(1/60) &gt; Hardware!$B$1, Hardware!$B$1, IF(F319+(E319)*(1/60) &lt; 0, 0, F319+(E319)*(1/60)))</f>
        <v>35234.980000000061</v>
      </c>
    </row>
    <row r="321" spans="1:6">
      <c r="A321">
        <v>319</v>
      </c>
      <c r="B321" t="s">
        <v>44</v>
      </c>
      <c r="C321">
        <f>_xlfn.XLOOKUP(B321,Backend_data!$A$5:$A$18,Backend_data!$B$5:$B$18)</f>
        <v>3756.4</v>
      </c>
      <c r="D321">
        <f>'Power generation (tumbling)'!B321*(1000*'Power generation (tumbling)'!$F$1)</f>
        <v>475</v>
      </c>
      <c r="E321" s="2">
        <f>D321-C321</f>
        <v>-3281.4</v>
      </c>
      <c r="F321">
        <f>IF(F320+(E320)*(1/60) &gt; Hardware!$B$1, Hardware!$B$1, IF(F320+(E320)*(1/60) &lt; 0, 0, F320+(E320)*(1/60)))</f>
        <v>35185.073333333392</v>
      </c>
    </row>
    <row r="322" spans="1:6">
      <c r="A322">
        <v>320</v>
      </c>
      <c r="B322" t="s">
        <v>44</v>
      </c>
      <c r="C322">
        <f>_xlfn.XLOOKUP(B322,Backend_data!$A$5:$A$18,Backend_data!$B$5:$B$18)</f>
        <v>3756.4</v>
      </c>
      <c r="D322">
        <f>'Power generation (tumbling)'!B322*(1000*'Power generation (tumbling)'!$F$1)</f>
        <v>427</v>
      </c>
      <c r="E322" s="2">
        <f>D322-C322</f>
        <v>-3329.4</v>
      </c>
      <c r="F322">
        <f>IF(F321+(E321)*(1/60) &gt; Hardware!$B$1, Hardware!$B$1, IF(F321+(E321)*(1/60) &lt; 0, 0, F321+(E321)*(1/60)))</f>
        <v>35130.38333333339</v>
      </c>
    </row>
    <row r="323" spans="1:6">
      <c r="A323">
        <v>321</v>
      </c>
      <c r="B323" t="s">
        <v>44</v>
      </c>
      <c r="C323">
        <f>_xlfn.XLOOKUP(B323,Backend_data!$A$5:$A$18,Backend_data!$B$5:$B$18)</f>
        <v>3756.4</v>
      </c>
      <c r="D323">
        <f>'Power generation (tumbling)'!B323*(1000*'Power generation (tumbling)'!$F$1)</f>
        <v>401.5</v>
      </c>
      <c r="E323" s="2">
        <f>D323-C323</f>
        <v>-3354.9</v>
      </c>
      <c r="F323">
        <f>IF(F322+(E322)*(1/60) &gt; Hardware!$B$1, Hardware!$B$1, IF(F322+(E322)*(1/60) &lt; 0, 0, F322+(E322)*(1/60)))</f>
        <v>35074.893333333392</v>
      </c>
    </row>
    <row r="324" spans="1:6">
      <c r="A324">
        <v>322</v>
      </c>
      <c r="B324" t="s">
        <v>44</v>
      </c>
      <c r="C324">
        <f>_xlfn.XLOOKUP(B324,Backend_data!$A$5:$A$18,Backend_data!$B$5:$B$18)</f>
        <v>3756.4</v>
      </c>
      <c r="D324">
        <f>'Power generation (tumbling)'!B324*(1000*'Power generation (tumbling)'!$F$1)</f>
        <v>697</v>
      </c>
      <c r="E324" s="2">
        <f>D324-C324</f>
        <v>-3059.4</v>
      </c>
      <c r="F324">
        <f>IF(F323+(E323)*(1/60) &gt; Hardware!$B$1, Hardware!$B$1, IF(F323+(E323)*(1/60) &lt; 0, 0, F323+(E323)*(1/60)))</f>
        <v>35018.978333333391</v>
      </c>
    </row>
    <row r="325" spans="1:6">
      <c r="A325">
        <v>323</v>
      </c>
      <c r="B325" t="s">
        <v>44</v>
      </c>
      <c r="C325">
        <f>_xlfn.XLOOKUP(B325,Backend_data!$A$5:$A$18,Backend_data!$B$5:$B$18)</f>
        <v>3756.4</v>
      </c>
      <c r="D325">
        <f>'Power generation (tumbling)'!B325*(1000*'Power generation (tumbling)'!$F$1)</f>
        <v>1085</v>
      </c>
      <c r="E325" s="2">
        <f>D325-C325</f>
        <v>-2671.4</v>
      </c>
      <c r="F325">
        <f>IF(F324+(E324)*(1/60) &gt; Hardware!$B$1, Hardware!$B$1, IF(F324+(E324)*(1/60) &lt; 0, 0, F324+(E324)*(1/60)))</f>
        <v>34967.988333333393</v>
      </c>
    </row>
    <row r="326" spans="1:6">
      <c r="A326">
        <v>324</v>
      </c>
      <c r="B326" t="s">
        <v>44</v>
      </c>
      <c r="C326">
        <f>_xlfn.XLOOKUP(B326,Backend_data!$A$5:$A$18,Backend_data!$B$5:$B$18)</f>
        <v>3756.4</v>
      </c>
      <c r="D326">
        <f>'Power generation (tumbling)'!B326*(1000*'Power generation (tumbling)'!$F$1)</f>
        <v>1471.5</v>
      </c>
      <c r="E326" s="2">
        <f>D326-C326</f>
        <v>-2284.9</v>
      </c>
      <c r="F326">
        <f>IF(F325+(E325)*(1/60) &gt; Hardware!$B$1, Hardware!$B$1, IF(F325+(E325)*(1/60) &lt; 0, 0, F325+(E325)*(1/60)))</f>
        <v>34923.465000000062</v>
      </c>
    </row>
    <row r="327" spans="1:6">
      <c r="A327">
        <v>325</v>
      </c>
      <c r="B327" t="s">
        <v>44</v>
      </c>
      <c r="C327">
        <f>_xlfn.XLOOKUP(B327,Backend_data!$A$5:$A$18,Backend_data!$B$5:$B$18)</f>
        <v>3756.4</v>
      </c>
      <c r="D327">
        <f>'Power generation (tumbling)'!B327*(1000*'Power generation (tumbling)'!$F$1)</f>
        <v>1850</v>
      </c>
      <c r="E327" s="2">
        <f>D327-C327</f>
        <v>-1906.4</v>
      </c>
      <c r="F327">
        <f>IF(F326+(E326)*(1/60) &gt; Hardware!$B$1, Hardware!$B$1, IF(F326+(E326)*(1/60) &lt; 0, 0, F326+(E326)*(1/60)))</f>
        <v>34885.383333333397</v>
      </c>
    </row>
    <row r="328" spans="1:6">
      <c r="A328">
        <v>326</v>
      </c>
      <c r="B328" t="s">
        <v>44</v>
      </c>
      <c r="C328">
        <f>_xlfn.XLOOKUP(B328,Backend_data!$A$5:$A$18,Backend_data!$B$5:$B$18)</f>
        <v>3756.4</v>
      </c>
      <c r="D328">
        <f>'Power generation (tumbling)'!B328*(1000*'Power generation (tumbling)'!$F$1)</f>
        <v>2221</v>
      </c>
      <c r="E328" s="2">
        <f>D328-C328</f>
        <v>-1535.4</v>
      </c>
      <c r="F328">
        <f>IF(F327+(E327)*(1/60) &gt; Hardware!$B$1, Hardware!$B$1, IF(F327+(E327)*(1/60) &lt; 0, 0, F327+(E327)*(1/60)))</f>
        <v>34853.610000000066</v>
      </c>
    </row>
    <row r="329" spans="1:6">
      <c r="A329">
        <v>327</v>
      </c>
      <c r="B329" t="s">
        <v>44</v>
      </c>
      <c r="C329">
        <f>_xlfn.XLOOKUP(B329,Backend_data!$A$5:$A$18,Backend_data!$B$5:$B$18)</f>
        <v>3756.4</v>
      </c>
      <c r="D329">
        <f>'Power generation (tumbling)'!B329*(1000*'Power generation (tumbling)'!$F$1)</f>
        <v>2583.5</v>
      </c>
      <c r="E329" s="2">
        <f>D329-C329</f>
        <v>-1172.9000000000001</v>
      </c>
      <c r="F329">
        <f>IF(F328+(E328)*(1/60) &gt; Hardware!$B$1, Hardware!$B$1, IF(F328+(E328)*(1/60) &lt; 0, 0, F328+(E328)*(1/60)))</f>
        <v>34828.02000000007</v>
      </c>
    </row>
    <row r="330" spans="1:6">
      <c r="A330">
        <v>328</v>
      </c>
      <c r="B330" t="s">
        <v>44</v>
      </c>
      <c r="C330">
        <f>_xlfn.XLOOKUP(B330,Backend_data!$A$5:$A$18,Backend_data!$B$5:$B$18)</f>
        <v>3756.4</v>
      </c>
      <c r="D330">
        <f>'Power generation (tumbling)'!B330*(1000*'Power generation (tumbling)'!$F$1)</f>
        <v>2935</v>
      </c>
      <c r="E330" s="2">
        <f>D330-C330</f>
        <v>-821.40000000000009</v>
      </c>
      <c r="F330">
        <f>IF(F329+(E329)*(1/60) &gt; Hardware!$B$1, Hardware!$B$1, IF(F329+(E329)*(1/60) &lt; 0, 0, F329+(E329)*(1/60)))</f>
        <v>34808.471666666737</v>
      </c>
    </row>
    <row r="331" spans="1:6">
      <c r="A331">
        <v>329</v>
      </c>
      <c r="B331" t="s">
        <v>44</v>
      </c>
      <c r="C331">
        <f>_xlfn.XLOOKUP(B331,Backend_data!$A$5:$A$18,Backend_data!$B$5:$B$18)</f>
        <v>3756.4</v>
      </c>
      <c r="D331">
        <f>'Power generation (tumbling)'!B331*(1000*'Power generation (tumbling)'!$F$1)</f>
        <v>3274</v>
      </c>
      <c r="E331" s="2">
        <f>D331-C331</f>
        <v>-482.40000000000009</v>
      </c>
      <c r="F331">
        <f>IF(F330+(E330)*(1/60) &gt; Hardware!$B$1, Hardware!$B$1, IF(F330+(E330)*(1/60) &lt; 0, 0, F330+(E330)*(1/60)))</f>
        <v>34794.781666666735</v>
      </c>
    </row>
    <row r="332" spans="1:6">
      <c r="A332">
        <v>330</v>
      </c>
      <c r="B332" t="s">
        <v>44</v>
      </c>
      <c r="C332">
        <f>_xlfn.XLOOKUP(B332,Backend_data!$A$5:$A$18,Backend_data!$B$5:$B$18)</f>
        <v>3756.4</v>
      </c>
      <c r="D332">
        <f>'Power generation (tumbling)'!B332*(1000*'Power generation (tumbling)'!$F$1)</f>
        <v>3600</v>
      </c>
      <c r="E332" s="2">
        <f>D332-C332</f>
        <v>-156.40000000000009</v>
      </c>
      <c r="F332">
        <f>IF(F331+(E331)*(1/60) &gt; Hardware!$B$1, Hardware!$B$1, IF(F331+(E331)*(1/60) &lt; 0, 0, F331+(E331)*(1/60)))</f>
        <v>34786.741666666734</v>
      </c>
    </row>
    <row r="333" spans="1:6">
      <c r="A333">
        <v>331</v>
      </c>
      <c r="B333" t="s">
        <v>44</v>
      </c>
      <c r="C333">
        <f>_xlfn.XLOOKUP(B333,Backend_data!$A$5:$A$18,Backend_data!$B$5:$B$18)</f>
        <v>3756.4</v>
      </c>
      <c r="D333">
        <f>'Power generation (tumbling)'!B333*(1000*'Power generation (tumbling)'!$F$1)</f>
        <v>3897.5</v>
      </c>
      <c r="E333" s="2">
        <f>D333-C333</f>
        <v>141.09999999999991</v>
      </c>
      <c r="F333">
        <f>IF(F332+(E332)*(1/60) &gt; Hardware!$B$1, Hardware!$B$1, IF(F332+(E332)*(1/60) &lt; 0, 0, F332+(E332)*(1/60)))</f>
        <v>34784.135000000068</v>
      </c>
    </row>
    <row r="334" spans="1:6">
      <c r="A334">
        <v>332</v>
      </c>
      <c r="B334" t="s">
        <v>44</v>
      </c>
      <c r="C334">
        <f>_xlfn.XLOOKUP(B334,Backend_data!$A$5:$A$18,Backend_data!$B$5:$B$18)</f>
        <v>3756.4</v>
      </c>
      <c r="D334">
        <f>'Power generation (tumbling)'!B334*(1000*'Power generation (tumbling)'!$F$1)</f>
        <v>4203.5</v>
      </c>
      <c r="E334" s="2">
        <f>D334-C334</f>
        <v>447.09999999999991</v>
      </c>
      <c r="F334">
        <f>IF(F333+(E333)*(1/60) &gt; Hardware!$B$1, Hardware!$B$1, IF(F333+(E333)*(1/60) &lt; 0, 0, F333+(E333)*(1/60)))</f>
        <v>34786.486666666737</v>
      </c>
    </row>
    <row r="335" spans="1:6">
      <c r="A335">
        <v>333</v>
      </c>
      <c r="B335" t="s">
        <v>44</v>
      </c>
      <c r="C335">
        <f>_xlfn.XLOOKUP(B335,Backend_data!$A$5:$A$18,Backend_data!$B$5:$B$18)</f>
        <v>3756.4</v>
      </c>
      <c r="D335">
        <f>'Power generation (tumbling)'!B335*(1000*'Power generation (tumbling)'!$F$1)</f>
        <v>4479.5</v>
      </c>
      <c r="E335" s="2">
        <f>D335-C335</f>
        <v>723.09999999999991</v>
      </c>
      <c r="F335">
        <f>IF(F334+(E334)*(1/60) &gt; Hardware!$B$1, Hardware!$B$1, IF(F334+(E334)*(1/60) &lt; 0, 0, F334+(E334)*(1/60)))</f>
        <v>34793.938333333404</v>
      </c>
    </row>
    <row r="336" spans="1:6">
      <c r="A336">
        <v>334</v>
      </c>
      <c r="B336" t="s">
        <v>44</v>
      </c>
      <c r="C336">
        <f>_xlfn.XLOOKUP(B336,Backend_data!$A$5:$A$18,Backend_data!$B$5:$B$18)</f>
        <v>3756.4</v>
      </c>
      <c r="D336">
        <f>'Power generation (tumbling)'!B336*(1000*'Power generation (tumbling)'!$F$1)</f>
        <v>4737</v>
      </c>
      <c r="E336" s="2">
        <f>D336-C336</f>
        <v>980.59999999999991</v>
      </c>
      <c r="F336">
        <f>IF(F335+(E335)*(1/60) &gt; Hardware!$B$1, Hardware!$B$1, IF(F335+(E335)*(1/60) &lt; 0, 0, F335+(E335)*(1/60)))</f>
        <v>34805.990000000071</v>
      </c>
    </row>
    <row r="337" spans="1:6">
      <c r="A337">
        <v>335</v>
      </c>
      <c r="B337" t="s">
        <v>44</v>
      </c>
      <c r="C337">
        <f>_xlfn.XLOOKUP(B337,Backend_data!$A$5:$A$18,Backend_data!$B$5:$B$18)</f>
        <v>3756.4</v>
      </c>
      <c r="D337">
        <f>'Power generation (tumbling)'!B337*(1000*'Power generation (tumbling)'!$F$1)</f>
        <v>4974</v>
      </c>
      <c r="E337" s="2">
        <f>D337-C337</f>
        <v>1217.5999999999999</v>
      </c>
      <c r="F337">
        <f>IF(F336+(E336)*(1/60) &gt; Hardware!$B$1, Hardware!$B$1, IF(F336+(E336)*(1/60) &lt; 0, 0, F336+(E336)*(1/60)))</f>
        <v>34822.333333333401</v>
      </c>
    </row>
    <row r="338" spans="1:6">
      <c r="A338">
        <v>336</v>
      </c>
      <c r="B338" t="s">
        <v>44</v>
      </c>
      <c r="C338">
        <f>_xlfn.XLOOKUP(B338,Backend_data!$A$5:$A$18,Backend_data!$B$5:$B$18)</f>
        <v>3756.4</v>
      </c>
      <c r="D338">
        <f>'Power generation (tumbling)'!B338*(1000*'Power generation (tumbling)'!$F$1)</f>
        <v>5189</v>
      </c>
      <c r="E338" s="2">
        <f>D338-C338</f>
        <v>1432.6</v>
      </c>
      <c r="F338">
        <f>IF(F337+(E337)*(1/60) &gt; Hardware!$B$1, Hardware!$B$1, IF(F337+(E337)*(1/60) &lt; 0, 0, F337+(E337)*(1/60)))</f>
        <v>34842.626666666736</v>
      </c>
    </row>
    <row r="339" spans="1:6">
      <c r="A339">
        <v>337</v>
      </c>
      <c r="B339" t="s">
        <v>44</v>
      </c>
      <c r="C339">
        <f>_xlfn.XLOOKUP(B339,Backend_data!$A$5:$A$18,Backend_data!$B$5:$B$18)</f>
        <v>3756.4</v>
      </c>
      <c r="D339">
        <f>'Power generation (tumbling)'!B339*(1000*'Power generation (tumbling)'!$F$1)</f>
        <v>5384.5</v>
      </c>
      <c r="E339" s="2">
        <f>D339-C339</f>
        <v>1628.1</v>
      </c>
      <c r="F339">
        <f>IF(F338+(E338)*(1/60) &gt; Hardware!$B$1, Hardware!$B$1, IF(F338+(E338)*(1/60) &lt; 0, 0, F338+(E338)*(1/60)))</f>
        <v>34866.503333333399</v>
      </c>
    </row>
    <row r="340" spans="1:6">
      <c r="A340">
        <v>338</v>
      </c>
      <c r="B340" t="s">
        <v>44</v>
      </c>
      <c r="C340">
        <f>_xlfn.XLOOKUP(B340,Backend_data!$A$5:$A$18,Backend_data!$B$5:$B$18)</f>
        <v>3756.4</v>
      </c>
      <c r="D340">
        <f>'Power generation (tumbling)'!B340*(1000*'Power generation (tumbling)'!$F$1)</f>
        <v>5555</v>
      </c>
      <c r="E340" s="2">
        <f>D340-C340</f>
        <v>1798.6</v>
      </c>
      <c r="F340">
        <f>IF(F339+(E339)*(1/60) &gt; Hardware!$B$1, Hardware!$B$1, IF(F339+(E339)*(1/60) &lt; 0, 0, F339+(E339)*(1/60)))</f>
        <v>34893.638333333402</v>
      </c>
    </row>
    <row r="341" spans="1:6">
      <c r="A341">
        <v>339</v>
      </c>
      <c r="B341" t="s">
        <v>44</v>
      </c>
      <c r="C341">
        <f>_xlfn.XLOOKUP(B341,Backend_data!$A$5:$A$18,Backend_data!$B$5:$B$18)</f>
        <v>3756.4</v>
      </c>
      <c r="D341">
        <f>'Power generation (tumbling)'!B341*(1000*'Power generation (tumbling)'!$F$1)</f>
        <v>5704</v>
      </c>
      <c r="E341" s="2">
        <f>D341-C341</f>
        <v>1947.6</v>
      </c>
      <c r="F341">
        <f>IF(F340+(E340)*(1/60) &gt; Hardware!$B$1, Hardware!$B$1, IF(F340+(E340)*(1/60) &lt; 0, 0, F340+(E340)*(1/60)))</f>
        <v>34923.615000000071</v>
      </c>
    </row>
    <row r="342" spans="1:6">
      <c r="A342">
        <v>340</v>
      </c>
      <c r="B342" t="s">
        <v>44</v>
      </c>
      <c r="C342">
        <f>_xlfn.XLOOKUP(B342,Backend_data!$A$5:$A$18,Backend_data!$B$5:$B$18)</f>
        <v>3756.4</v>
      </c>
      <c r="D342">
        <f>'Power generation (tumbling)'!B342*(1000*'Power generation (tumbling)'!$F$1)</f>
        <v>5827</v>
      </c>
      <c r="E342" s="2">
        <f>D342-C342</f>
        <v>2070.6</v>
      </c>
      <c r="F342">
        <f>IF(F341+(E341)*(1/60) &gt; Hardware!$B$1, Hardware!$B$1, IF(F341+(E341)*(1/60) &lt; 0, 0, F341+(E341)*(1/60)))</f>
        <v>34956.07500000007</v>
      </c>
    </row>
    <row r="343" spans="1:6">
      <c r="A343">
        <v>341</v>
      </c>
      <c r="B343" t="s">
        <v>44</v>
      </c>
      <c r="C343">
        <f>_xlfn.XLOOKUP(B343,Backend_data!$A$5:$A$18,Backend_data!$B$5:$B$18)</f>
        <v>3756.4</v>
      </c>
      <c r="D343">
        <f>'Power generation (tumbling)'!B343*(1000*'Power generation (tumbling)'!$F$1)</f>
        <v>5926.5</v>
      </c>
      <c r="E343" s="2">
        <f>D343-C343</f>
        <v>2170.1</v>
      </c>
      <c r="F343">
        <f>IF(F342+(E342)*(1/60) &gt; Hardware!$B$1, Hardware!$B$1, IF(F342+(E342)*(1/60) &lt; 0, 0, F342+(E342)*(1/60)))</f>
        <v>34990.585000000072</v>
      </c>
    </row>
    <row r="344" spans="1:6">
      <c r="A344">
        <v>342</v>
      </c>
      <c r="B344" t="s">
        <v>44</v>
      </c>
      <c r="C344">
        <f>_xlfn.XLOOKUP(B344,Backend_data!$A$5:$A$18,Backend_data!$B$5:$B$18)</f>
        <v>3756.4</v>
      </c>
      <c r="D344">
        <f>'Power generation (tumbling)'!B344*(1000*'Power generation (tumbling)'!$F$1)</f>
        <v>6001</v>
      </c>
      <c r="E344" s="2">
        <f>D344-C344</f>
        <v>2244.6</v>
      </c>
      <c r="F344">
        <f>IF(F343+(E343)*(1/60) &gt; Hardware!$B$1, Hardware!$B$1, IF(F343+(E343)*(1/60) &lt; 0, 0, F343+(E343)*(1/60)))</f>
        <v>35026.753333333407</v>
      </c>
    </row>
    <row r="345" spans="1:6">
      <c r="A345">
        <v>343</v>
      </c>
      <c r="B345" t="s">
        <v>44</v>
      </c>
      <c r="C345">
        <f>_xlfn.XLOOKUP(B345,Backend_data!$A$5:$A$18,Backend_data!$B$5:$B$18)</f>
        <v>3756.4</v>
      </c>
      <c r="D345">
        <f>'Power generation (tumbling)'!B345*(1000*'Power generation (tumbling)'!$F$1)</f>
        <v>6049.5</v>
      </c>
      <c r="E345" s="2">
        <f>D345-C345</f>
        <v>2293.1</v>
      </c>
      <c r="F345">
        <f>IF(F344+(E344)*(1/60) &gt; Hardware!$B$1, Hardware!$B$1, IF(F344+(E344)*(1/60) &lt; 0, 0, F344+(E344)*(1/60)))</f>
        <v>35064.16333333341</v>
      </c>
    </row>
    <row r="346" spans="1:6">
      <c r="A346">
        <v>344</v>
      </c>
      <c r="B346" t="s">
        <v>44</v>
      </c>
      <c r="C346">
        <f>_xlfn.XLOOKUP(B346,Backend_data!$A$5:$A$18,Backend_data!$B$5:$B$18)</f>
        <v>3756.4</v>
      </c>
      <c r="D346">
        <f>'Power generation (tumbling)'!B346*(1000*'Power generation (tumbling)'!$F$1)</f>
        <v>6072</v>
      </c>
      <c r="E346" s="2">
        <f>D346-C346</f>
        <v>2315.6</v>
      </c>
      <c r="F346">
        <f>IF(F345+(E345)*(1/60) &gt; Hardware!$B$1, Hardware!$B$1, IF(F345+(E345)*(1/60) &lt; 0, 0, F345+(E345)*(1/60)))</f>
        <v>35102.381666666741</v>
      </c>
    </row>
    <row r="347" spans="1:6">
      <c r="A347">
        <v>345</v>
      </c>
      <c r="B347" t="s">
        <v>44</v>
      </c>
      <c r="C347">
        <f>_xlfn.XLOOKUP(B347,Backend_data!$A$5:$A$18,Backend_data!$B$5:$B$18)</f>
        <v>3756.4</v>
      </c>
      <c r="D347">
        <f>'Power generation (tumbling)'!B347*(1000*'Power generation (tumbling)'!$F$1)</f>
        <v>6070</v>
      </c>
      <c r="E347" s="2">
        <f>D347-C347</f>
        <v>2313.6</v>
      </c>
      <c r="F347">
        <f>IF(F346+(E346)*(1/60) &gt; Hardware!$B$1, Hardware!$B$1, IF(F346+(E346)*(1/60) &lt; 0, 0, F346+(E346)*(1/60)))</f>
        <v>35140.975000000071</v>
      </c>
    </row>
    <row r="348" spans="1:6">
      <c r="A348">
        <v>346</v>
      </c>
      <c r="B348" t="s">
        <v>44</v>
      </c>
      <c r="C348">
        <f>_xlfn.XLOOKUP(B348,Backend_data!$A$5:$A$18,Backend_data!$B$5:$B$18)</f>
        <v>3756.4</v>
      </c>
      <c r="D348">
        <f>'Power generation (tumbling)'!B348*(1000*'Power generation (tumbling)'!$F$1)</f>
        <v>6042</v>
      </c>
      <c r="E348" s="2">
        <f>D348-C348</f>
        <v>2285.6</v>
      </c>
      <c r="F348">
        <f>IF(F347+(E347)*(1/60) &gt; Hardware!$B$1, Hardware!$B$1, IF(F347+(E347)*(1/60) &lt; 0, 0, F347+(E347)*(1/60)))</f>
        <v>35179.535000000069</v>
      </c>
    </row>
    <row r="349" spans="1:6">
      <c r="A349">
        <v>347</v>
      </c>
      <c r="B349" t="s">
        <v>44</v>
      </c>
      <c r="C349">
        <f>_xlfn.XLOOKUP(B349,Backend_data!$A$5:$A$18,Backend_data!$B$5:$B$18)</f>
        <v>3756.4</v>
      </c>
      <c r="D349">
        <f>'Power generation (tumbling)'!B349*(1000*'Power generation (tumbling)'!$F$1)</f>
        <v>5990</v>
      </c>
      <c r="E349" s="2">
        <f>D349-C349</f>
        <v>2233.6</v>
      </c>
      <c r="F349">
        <f>IF(F348+(E348)*(1/60) &gt; Hardware!$B$1, Hardware!$B$1, IF(F348+(E348)*(1/60) &lt; 0, 0, F348+(E348)*(1/60)))</f>
        <v>35217.628333333399</v>
      </c>
    </row>
    <row r="350" spans="1:6">
      <c r="A350">
        <v>348</v>
      </c>
      <c r="B350" t="s">
        <v>44</v>
      </c>
      <c r="C350">
        <f>_xlfn.XLOOKUP(B350,Backend_data!$A$5:$A$18,Backend_data!$B$5:$B$18)</f>
        <v>3756.4</v>
      </c>
      <c r="D350">
        <f>'Power generation (tumbling)'!B350*(1000*'Power generation (tumbling)'!$F$1)</f>
        <v>5910</v>
      </c>
      <c r="E350" s="2">
        <f>D350-C350</f>
        <v>2153.6</v>
      </c>
      <c r="F350">
        <f>IF(F349+(E349)*(1/60) &gt; Hardware!$B$1, Hardware!$B$1, IF(F349+(E349)*(1/60) &lt; 0, 0, F349+(E349)*(1/60)))</f>
        <v>35254.855000000069</v>
      </c>
    </row>
    <row r="351" spans="1:6">
      <c r="A351">
        <v>349</v>
      </c>
      <c r="B351" t="s">
        <v>44</v>
      </c>
      <c r="C351">
        <f>_xlfn.XLOOKUP(B351,Backend_data!$A$5:$A$18,Backend_data!$B$5:$B$18)</f>
        <v>3756.4</v>
      </c>
      <c r="D351">
        <f>'Power generation (tumbling)'!B351*(1000*'Power generation (tumbling)'!$F$1)</f>
        <v>5806</v>
      </c>
      <c r="E351" s="2">
        <f>D351-C351</f>
        <v>2049.6</v>
      </c>
      <c r="F351">
        <f>IF(F350+(E350)*(1/60) &gt; Hardware!$B$1, Hardware!$B$1, IF(F350+(E350)*(1/60) &lt; 0, 0, F350+(E350)*(1/60)))</f>
        <v>35290.748333333402</v>
      </c>
    </row>
    <row r="352" spans="1:6">
      <c r="A352">
        <v>350</v>
      </c>
      <c r="B352" t="s">
        <v>44</v>
      </c>
      <c r="C352">
        <f>_xlfn.XLOOKUP(B352,Backend_data!$A$5:$A$18,Backend_data!$B$5:$B$18)</f>
        <v>3756.4</v>
      </c>
      <c r="D352">
        <f>'Power generation (tumbling)'!B352*(1000*'Power generation (tumbling)'!$F$1)</f>
        <v>5678</v>
      </c>
      <c r="E352" s="2">
        <f>D352-C352</f>
        <v>1921.6</v>
      </c>
      <c r="F352">
        <f>IF(F351+(E351)*(1/60) &gt; Hardware!$B$1, Hardware!$B$1, IF(F351+(E351)*(1/60) &lt; 0, 0, F351+(E351)*(1/60)))</f>
        <v>35324.908333333406</v>
      </c>
    </row>
    <row r="353" spans="1:6">
      <c r="A353">
        <v>351</v>
      </c>
      <c r="B353" t="s">
        <v>44</v>
      </c>
      <c r="C353">
        <f>_xlfn.XLOOKUP(B353,Backend_data!$A$5:$A$18,Backend_data!$B$5:$B$18)</f>
        <v>3756.4</v>
      </c>
      <c r="D353">
        <f>'Power generation (tumbling)'!B353*(1000*'Power generation (tumbling)'!$F$1)</f>
        <v>4784</v>
      </c>
      <c r="E353" s="2">
        <f>D353-C353</f>
        <v>1027.5999999999999</v>
      </c>
      <c r="F353">
        <f>IF(F352+(E352)*(1/60) &gt; Hardware!$B$1, Hardware!$B$1, IF(F352+(E352)*(1/60) &lt; 0, 0, F352+(E352)*(1/60)))</f>
        <v>35356.93500000007</v>
      </c>
    </row>
    <row r="354" spans="1:6">
      <c r="A354">
        <v>352</v>
      </c>
      <c r="B354" t="s">
        <v>44</v>
      </c>
      <c r="C354">
        <f>_xlfn.XLOOKUP(B354,Backend_data!$A$5:$A$18,Backend_data!$B$5:$B$18)</f>
        <v>3756.4</v>
      </c>
      <c r="D354">
        <f>'Power generation (tumbling)'!B354*(1000*'Power generation (tumbling)'!$F$1)</f>
        <v>0</v>
      </c>
      <c r="E354" s="2">
        <f>D354-C354</f>
        <v>-3756.4</v>
      </c>
      <c r="F354">
        <f>IF(F353+(E353)*(1/60) &gt; Hardware!$B$1, Hardware!$B$1, IF(F353+(E353)*(1/60) &lt; 0, 0, F353+(E353)*(1/60)))</f>
        <v>35374.061666666734</v>
      </c>
    </row>
    <row r="355" spans="1:6">
      <c r="A355">
        <v>353</v>
      </c>
      <c r="B355" t="s">
        <v>44</v>
      </c>
      <c r="C355">
        <f>_xlfn.XLOOKUP(B355,Backend_data!$A$5:$A$18,Backend_data!$B$5:$B$18)</f>
        <v>3756.4</v>
      </c>
      <c r="D355">
        <f>'Power generation (tumbling)'!B355*(1000*'Power generation (tumbling)'!$F$1)</f>
        <v>0</v>
      </c>
      <c r="E355" s="2">
        <f>D355-C355</f>
        <v>-3756.4</v>
      </c>
      <c r="F355">
        <f>IF(F354+(E354)*(1/60) &gt; Hardware!$B$1, Hardware!$B$1, IF(F354+(E354)*(1/60) &lt; 0, 0, F354+(E354)*(1/60)))</f>
        <v>35311.455000000067</v>
      </c>
    </row>
    <row r="356" spans="1:6">
      <c r="A356">
        <v>354</v>
      </c>
      <c r="B356" t="s">
        <v>44</v>
      </c>
      <c r="C356">
        <f>_xlfn.XLOOKUP(B356,Backend_data!$A$5:$A$18,Backend_data!$B$5:$B$18)</f>
        <v>3756.4</v>
      </c>
      <c r="D356">
        <f>'Power generation (tumbling)'!B356*(1000*'Power generation (tumbling)'!$F$1)</f>
        <v>0</v>
      </c>
      <c r="E356" s="2">
        <f>D356-C356</f>
        <v>-3756.4</v>
      </c>
      <c r="F356">
        <f>IF(F355+(E355)*(1/60) &gt; Hardware!$B$1, Hardware!$B$1, IF(F355+(E355)*(1/60) &lt; 0, 0, F355+(E355)*(1/60)))</f>
        <v>35248.848333333401</v>
      </c>
    </row>
    <row r="357" spans="1:6">
      <c r="A357">
        <v>355</v>
      </c>
      <c r="B357" t="s">
        <v>44</v>
      </c>
      <c r="C357">
        <f>_xlfn.XLOOKUP(B357,Backend_data!$A$5:$A$18,Backend_data!$B$5:$B$18)</f>
        <v>3756.4</v>
      </c>
      <c r="D357">
        <f>'Power generation (tumbling)'!B357*(1000*'Power generation (tumbling)'!$F$1)</f>
        <v>0</v>
      </c>
      <c r="E357" s="2">
        <f>D357-C357</f>
        <v>-3756.4</v>
      </c>
      <c r="F357">
        <f>IF(F356+(E356)*(1/60) &gt; Hardware!$B$1, Hardware!$B$1, IF(F356+(E356)*(1/60) &lt; 0, 0, F356+(E356)*(1/60)))</f>
        <v>35186.241666666734</v>
      </c>
    </row>
    <row r="358" spans="1:6">
      <c r="A358">
        <v>356</v>
      </c>
      <c r="B358" t="s">
        <v>44</v>
      </c>
      <c r="C358">
        <f>_xlfn.XLOOKUP(B358,Backend_data!$A$5:$A$18,Backend_data!$B$5:$B$18)</f>
        <v>3756.4</v>
      </c>
      <c r="D358">
        <f>'Power generation (tumbling)'!B358*(1000*'Power generation (tumbling)'!$F$1)</f>
        <v>0</v>
      </c>
      <c r="E358" s="2">
        <f>D358-C358</f>
        <v>-3756.4</v>
      </c>
      <c r="F358">
        <f>IF(F357+(E357)*(1/60) &gt; Hardware!$B$1, Hardware!$B$1, IF(F357+(E357)*(1/60) &lt; 0, 0, F357+(E357)*(1/60)))</f>
        <v>35123.635000000068</v>
      </c>
    </row>
    <row r="359" spans="1:6">
      <c r="A359">
        <v>357</v>
      </c>
      <c r="B359" t="s">
        <v>44</v>
      </c>
      <c r="C359">
        <f>_xlfn.XLOOKUP(B359,Backend_data!$A$5:$A$18,Backend_data!$B$5:$B$18)</f>
        <v>3756.4</v>
      </c>
      <c r="D359">
        <f>'Power generation (tumbling)'!B359*(1000*'Power generation (tumbling)'!$F$1)</f>
        <v>0</v>
      </c>
      <c r="E359" s="2">
        <f>D359-C359</f>
        <v>-3756.4</v>
      </c>
      <c r="F359">
        <f>IF(F358+(E358)*(1/60) &gt; Hardware!$B$1, Hardware!$B$1, IF(F358+(E358)*(1/60) &lt; 0, 0, F358+(E358)*(1/60)))</f>
        <v>35061.028333333401</v>
      </c>
    </row>
    <row r="360" spans="1:6">
      <c r="A360">
        <v>358</v>
      </c>
      <c r="B360" t="s">
        <v>44</v>
      </c>
      <c r="C360">
        <f>_xlfn.XLOOKUP(B360,Backend_data!$A$5:$A$18,Backend_data!$B$5:$B$18)</f>
        <v>3756.4</v>
      </c>
      <c r="D360">
        <f>'Power generation (tumbling)'!B360*(1000*'Power generation (tumbling)'!$F$1)</f>
        <v>0</v>
      </c>
      <c r="E360" s="2">
        <f>D360-C360</f>
        <v>-3756.4</v>
      </c>
      <c r="F360">
        <f>IF(F359+(E359)*(1/60) &gt; Hardware!$B$1, Hardware!$B$1, IF(F359+(E359)*(1/60) &lt; 0, 0, F359+(E359)*(1/60)))</f>
        <v>34998.421666666734</v>
      </c>
    </row>
    <row r="361" spans="1:6">
      <c r="A361">
        <v>359</v>
      </c>
      <c r="B361" t="s">
        <v>44</v>
      </c>
      <c r="C361">
        <f>_xlfn.XLOOKUP(B361,Backend_data!$A$5:$A$18,Backend_data!$B$5:$B$18)</f>
        <v>3756.4</v>
      </c>
      <c r="D361">
        <f>'Power generation (tumbling)'!B361*(1000*'Power generation (tumbling)'!$F$1)</f>
        <v>0</v>
      </c>
      <c r="E361" s="2">
        <f>D361-C361</f>
        <v>-3756.4</v>
      </c>
      <c r="F361">
        <f>IF(F360+(E360)*(1/60) &gt; Hardware!$B$1, Hardware!$B$1, IF(F360+(E360)*(1/60) &lt; 0, 0, F360+(E360)*(1/60)))</f>
        <v>34935.815000000068</v>
      </c>
    </row>
    <row r="362" spans="1:6">
      <c r="A362">
        <v>360</v>
      </c>
      <c r="B362" t="s">
        <v>44</v>
      </c>
      <c r="C362">
        <f>_xlfn.XLOOKUP(B362,Backend_data!$A$5:$A$18,Backend_data!$B$5:$B$18)</f>
        <v>3756.4</v>
      </c>
      <c r="D362">
        <f>'Power generation (tumbling)'!B362*(1000*'Power generation (tumbling)'!$F$1)</f>
        <v>0</v>
      </c>
      <c r="E362" s="2">
        <f>D362-C362</f>
        <v>-3756.4</v>
      </c>
      <c r="F362">
        <f>IF(F361+(E361)*(1/60) &gt; Hardware!$B$1, Hardware!$B$1, IF(F361+(E361)*(1/60) &lt; 0, 0, F361+(E361)*(1/60)))</f>
        <v>34873.208333333401</v>
      </c>
    </row>
    <row r="363" spans="1:6">
      <c r="A363">
        <v>361</v>
      </c>
      <c r="B363" t="s">
        <v>44</v>
      </c>
      <c r="C363">
        <f>_xlfn.XLOOKUP(B363,Backend_data!$A$5:$A$18,Backend_data!$B$5:$B$18)</f>
        <v>3756.4</v>
      </c>
      <c r="D363">
        <f>'Power generation (tumbling)'!B363*(1000*'Power generation (tumbling)'!$F$1)</f>
        <v>0</v>
      </c>
      <c r="E363" s="2">
        <f>D363-C363</f>
        <v>-3756.4</v>
      </c>
      <c r="F363">
        <f>IF(F362+(E362)*(1/60) &gt; Hardware!$B$1, Hardware!$B$1, IF(F362+(E362)*(1/60) &lt; 0, 0, F362+(E362)*(1/60)))</f>
        <v>34810.601666666735</v>
      </c>
    </row>
    <row r="364" spans="1:6">
      <c r="A364">
        <v>362</v>
      </c>
      <c r="B364" t="s">
        <v>44</v>
      </c>
      <c r="C364">
        <f>_xlfn.XLOOKUP(B364,Backend_data!$A$5:$A$18,Backend_data!$B$5:$B$18)</f>
        <v>3756.4</v>
      </c>
      <c r="D364">
        <f>'Power generation (tumbling)'!B364*(1000*'Power generation (tumbling)'!$F$1)</f>
        <v>0</v>
      </c>
      <c r="E364" s="2">
        <f>D364-C364</f>
        <v>-3756.4</v>
      </c>
      <c r="F364">
        <f>IF(F363+(E363)*(1/60) &gt; Hardware!$B$1, Hardware!$B$1, IF(F363+(E363)*(1/60) &lt; 0, 0, F363+(E363)*(1/60)))</f>
        <v>34747.995000000068</v>
      </c>
    </row>
    <row r="365" spans="1:6">
      <c r="A365">
        <v>363</v>
      </c>
      <c r="B365" t="s">
        <v>44</v>
      </c>
      <c r="C365">
        <f>_xlfn.XLOOKUP(B365,Backend_data!$A$5:$A$18,Backend_data!$B$5:$B$18)</f>
        <v>3756.4</v>
      </c>
      <c r="D365">
        <f>'Power generation (tumbling)'!B365*(1000*'Power generation (tumbling)'!$F$1)</f>
        <v>0</v>
      </c>
      <c r="E365" s="2">
        <f>D365-C365</f>
        <v>-3756.4</v>
      </c>
      <c r="F365">
        <f>IF(F364+(E364)*(1/60) &gt; Hardware!$B$1, Hardware!$B$1, IF(F364+(E364)*(1/60) &lt; 0, 0, F364+(E364)*(1/60)))</f>
        <v>34685.388333333402</v>
      </c>
    </row>
    <row r="366" spans="1:6">
      <c r="A366">
        <v>364</v>
      </c>
      <c r="B366" t="s">
        <v>44</v>
      </c>
      <c r="C366">
        <f>_xlfn.XLOOKUP(B366,Backend_data!$A$5:$A$18,Backend_data!$B$5:$B$18)</f>
        <v>3756.4</v>
      </c>
      <c r="D366">
        <f>'Power generation (tumbling)'!B366*(1000*'Power generation (tumbling)'!$F$1)</f>
        <v>0</v>
      </c>
      <c r="E366" s="2">
        <f>D366-C366</f>
        <v>-3756.4</v>
      </c>
      <c r="F366">
        <f>IF(F365+(E365)*(1/60) &gt; Hardware!$B$1, Hardware!$B$1, IF(F365+(E365)*(1/60) &lt; 0, 0, F365+(E365)*(1/60)))</f>
        <v>34622.781666666735</v>
      </c>
    </row>
    <row r="367" spans="1:6">
      <c r="A367">
        <v>365</v>
      </c>
      <c r="B367" t="s">
        <v>44</v>
      </c>
      <c r="C367">
        <f>_xlfn.XLOOKUP(B367,Backend_data!$A$5:$A$18,Backend_data!$B$5:$B$18)</f>
        <v>3756.4</v>
      </c>
      <c r="D367">
        <f>'Power generation (tumbling)'!B367*(1000*'Power generation (tumbling)'!$F$1)</f>
        <v>0</v>
      </c>
      <c r="E367" s="2">
        <f>D367-C367</f>
        <v>-3756.4</v>
      </c>
      <c r="F367">
        <f>IF(F366+(E366)*(1/60) &gt; Hardware!$B$1, Hardware!$B$1, IF(F366+(E366)*(1/60) &lt; 0, 0, F366+(E366)*(1/60)))</f>
        <v>34560.175000000068</v>
      </c>
    </row>
    <row r="368" spans="1:6">
      <c r="A368">
        <v>366</v>
      </c>
      <c r="B368" t="s">
        <v>44</v>
      </c>
      <c r="C368">
        <f>_xlfn.XLOOKUP(B368,Backend_data!$A$5:$A$18,Backend_data!$B$5:$B$18)</f>
        <v>3756.4</v>
      </c>
      <c r="D368">
        <f>'Power generation (tumbling)'!B368*(1000*'Power generation (tumbling)'!$F$1)</f>
        <v>0</v>
      </c>
      <c r="E368" s="2">
        <f>D368-C368</f>
        <v>-3756.4</v>
      </c>
      <c r="F368">
        <f>IF(F367+(E367)*(1/60) &gt; Hardware!$B$1, Hardware!$B$1, IF(F367+(E367)*(1/60) &lt; 0, 0, F367+(E367)*(1/60)))</f>
        <v>34497.568333333402</v>
      </c>
    </row>
    <row r="369" spans="1:6">
      <c r="A369">
        <v>367</v>
      </c>
      <c r="B369" t="s">
        <v>44</v>
      </c>
      <c r="C369">
        <f>_xlfn.XLOOKUP(B369,Backend_data!$A$5:$A$18,Backend_data!$B$5:$B$18)</f>
        <v>3756.4</v>
      </c>
      <c r="D369">
        <f>'Power generation (tumbling)'!B369*(1000*'Power generation (tumbling)'!$F$1)</f>
        <v>0</v>
      </c>
      <c r="E369" s="2">
        <f>D369-C369</f>
        <v>-3756.4</v>
      </c>
      <c r="F369">
        <f>IF(F368+(E368)*(1/60) &gt; Hardware!$B$1, Hardware!$B$1, IF(F368+(E368)*(1/60) &lt; 0, 0, F368+(E368)*(1/60)))</f>
        <v>34434.961666666735</v>
      </c>
    </row>
    <row r="370" spans="1:6">
      <c r="A370">
        <v>368</v>
      </c>
      <c r="B370" t="s">
        <v>44</v>
      </c>
      <c r="C370">
        <f>_xlfn.XLOOKUP(B370,Backend_data!$A$5:$A$18,Backend_data!$B$5:$B$18)</f>
        <v>3756.4</v>
      </c>
      <c r="D370">
        <f>'Power generation (tumbling)'!B370*(1000*'Power generation (tumbling)'!$F$1)</f>
        <v>0</v>
      </c>
      <c r="E370" s="2">
        <f>D370-C370</f>
        <v>-3756.4</v>
      </c>
      <c r="F370">
        <f>IF(F369+(E369)*(1/60) &gt; Hardware!$B$1, Hardware!$B$1, IF(F369+(E369)*(1/60) &lt; 0, 0, F369+(E369)*(1/60)))</f>
        <v>34372.355000000069</v>
      </c>
    </row>
    <row r="371" spans="1:6">
      <c r="A371">
        <v>369</v>
      </c>
      <c r="B371" t="s">
        <v>44</v>
      </c>
      <c r="C371">
        <f>_xlfn.XLOOKUP(B371,Backend_data!$A$5:$A$18,Backend_data!$B$5:$B$18)</f>
        <v>3756.4</v>
      </c>
      <c r="D371">
        <f>'Power generation (tumbling)'!B371*(1000*'Power generation (tumbling)'!$F$1)</f>
        <v>0</v>
      </c>
      <c r="E371" s="2">
        <f>D371-C371</f>
        <v>-3756.4</v>
      </c>
      <c r="F371">
        <f>IF(F370+(E370)*(1/60) &gt; Hardware!$B$1, Hardware!$B$1, IF(F370+(E370)*(1/60) &lt; 0, 0, F370+(E370)*(1/60)))</f>
        <v>34309.748333333402</v>
      </c>
    </row>
    <row r="372" spans="1:6">
      <c r="A372">
        <v>370</v>
      </c>
      <c r="B372" t="s">
        <v>44</v>
      </c>
      <c r="C372">
        <f>_xlfn.XLOOKUP(B372,Backend_data!$A$5:$A$18,Backend_data!$B$5:$B$18)</f>
        <v>3756.4</v>
      </c>
      <c r="D372">
        <f>'Power generation (tumbling)'!B372*(1000*'Power generation (tumbling)'!$F$1)</f>
        <v>0</v>
      </c>
      <c r="E372" s="2">
        <f>D372-C372</f>
        <v>-3756.4</v>
      </c>
      <c r="F372">
        <f>IF(F371+(E371)*(1/60) &gt; Hardware!$B$1, Hardware!$B$1, IF(F371+(E371)*(1/60) &lt; 0, 0, F371+(E371)*(1/60)))</f>
        <v>34247.141666666736</v>
      </c>
    </row>
    <row r="373" spans="1:6">
      <c r="A373">
        <v>371</v>
      </c>
      <c r="B373" t="s">
        <v>44</v>
      </c>
      <c r="C373">
        <f>_xlfn.XLOOKUP(B373,Backend_data!$A$5:$A$18,Backend_data!$B$5:$B$18)</f>
        <v>3756.4</v>
      </c>
      <c r="D373">
        <f>'Power generation (tumbling)'!B373*(1000*'Power generation (tumbling)'!$F$1)</f>
        <v>0</v>
      </c>
      <c r="E373" s="2">
        <f>D373-C373</f>
        <v>-3756.4</v>
      </c>
      <c r="F373">
        <f>IF(F372+(E372)*(1/60) &gt; Hardware!$B$1, Hardware!$B$1, IF(F372+(E372)*(1/60) &lt; 0, 0, F372+(E372)*(1/60)))</f>
        <v>34184.535000000069</v>
      </c>
    </row>
    <row r="374" spans="1:6">
      <c r="A374">
        <v>372</v>
      </c>
      <c r="B374" t="s">
        <v>44</v>
      </c>
      <c r="C374">
        <f>_xlfn.XLOOKUP(B374,Backend_data!$A$5:$A$18,Backend_data!$B$5:$B$18)</f>
        <v>3756.4</v>
      </c>
      <c r="D374">
        <f>'Power generation (tumbling)'!B374*(1000*'Power generation (tumbling)'!$F$1)</f>
        <v>0</v>
      </c>
      <c r="E374" s="2">
        <f>D374-C374</f>
        <v>-3756.4</v>
      </c>
      <c r="F374">
        <f>IF(F373+(E373)*(1/60) &gt; Hardware!$B$1, Hardware!$B$1, IF(F373+(E373)*(1/60) &lt; 0, 0, F373+(E373)*(1/60)))</f>
        <v>34121.928333333402</v>
      </c>
    </row>
    <row r="375" spans="1:6">
      <c r="A375">
        <v>373</v>
      </c>
      <c r="B375" t="s">
        <v>44</v>
      </c>
      <c r="C375">
        <f>_xlfn.XLOOKUP(B375,Backend_data!$A$5:$A$18,Backend_data!$B$5:$B$18)</f>
        <v>3756.4</v>
      </c>
      <c r="D375">
        <f>'Power generation (tumbling)'!B375*(1000*'Power generation (tumbling)'!$F$1)</f>
        <v>0</v>
      </c>
      <c r="E375" s="2">
        <f>D375-C375</f>
        <v>-3756.4</v>
      </c>
      <c r="F375">
        <f>IF(F374+(E374)*(1/60) &gt; Hardware!$B$1, Hardware!$B$1, IF(F374+(E374)*(1/60) &lt; 0, 0, F374+(E374)*(1/60)))</f>
        <v>34059.321666666736</v>
      </c>
    </row>
    <row r="376" spans="1:6">
      <c r="A376">
        <v>374</v>
      </c>
      <c r="B376" t="s">
        <v>44</v>
      </c>
      <c r="C376">
        <f>_xlfn.XLOOKUP(B376,Backend_data!$A$5:$A$18,Backend_data!$B$5:$B$18)</f>
        <v>3756.4</v>
      </c>
      <c r="D376">
        <f>'Power generation (tumbling)'!B376*(1000*'Power generation (tumbling)'!$F$1)</f>
        <v>0</v>
      </c>
      <c r="E376" s="2">
        <f>D376-C376</f>
        <v>-3756.4</v>
      </c>
      <c r="F376">
        <f>IF(F375+(E375)*(1/60) &gt; Hardware!$B$1, Hardware!$B$1, IF(F375+(E375)*(1/60) &lt; 0, 0, F375+(E375)*(1/60)))</f>
        <v>33996.715000000069</v>
      </c>
    </row>
    <row r="377" spans="1:6">
      <c r="A377">
        <v>375</v>
      </c>
      <c r="B377" t="s">
        <v>44</v>
      </c>
      <c r="C377">
        <f>_xlfn.XLOOKUP(B377,Backend_data!$A$5:$A$18,Backend_data!$B$5:$B$18)</f>
        <v>3756.4</v>
      </c>
      <c r="D377">
        <f>'Power generation (tumbling)'!B377*(1000*'Power generation (tumbling)'!$F$1)</f>
        <v>0</v>
      </c>
      <c r="E377" s="2">
        <f>D377-C377</f>
        <v>-3756.4</v>
      </c>
      <c r="F377">
        <f>IF(F376+(E376)*(1/60) &gt; Hardware!$B$1, Hardware!$B$1, IF(F376+(E376)*(1/60) &lt; 0, 0, F376+(E376)*(1/60)))</f>
        <v>33934.108333333403</v>
      </c>
    </row>
    <row r="378" spans="1:6">
      <c r="A378">
        <v>376</v>
      </c>
      <c r="B378" t="s">
        <v>44</v>
      </c>
      <c r="C378">
        <f>_xlfn.XLOOKUP(B378,Backend_data!$A$5:$A$18,Backend_data!$B$5:$B$18)</f>
        <v>3756.4</v>
      </c>
      <c r="D378">
        <f>'Power generation (tumbling)'!B378*(1000*'Power generation (tumbling)'!$F$1)</f>
        <v>0</v>
      </c>
      <c r="E378" s="2">
        <f>D378-C378</f>
        <v>-3756.4</v>
      </c>
      <c r="F378">
        <f>IF(F377+(E377)*(1/60) &gt; Hardware!$B$1, Hardware!$B$1, IF(F377+(E377)*(1/60) &lt; 0, 0, F377+(E377)*(1/60)))</f>
        <v>33871.501666666736</v>
      </c>
    </row>
    <row r="379" spans="1:6">
      <c r="A379">
        <v>377</v>
      </c>
      <c r="B379" t="s">
        <v>44</v>
      </c>
      <c r="C379">
        <f>_xlfn.XLOOKUP(B379,Backend_data!$A$5:$A$18,Backend_data!$B$5:$B$18)</f>
        <v>3756.4</v>
      </c>
      <c r="D379">
        <f>'Power generation (tumbling)'!B379*(1000*'Power generation (tumbling)'!$F$1)</f>
        <v>0</v>
      </c>
      <c r="E379" s="2">
        <f>D379-C379</f>
        <v>-3756.4</v>
      </c>
      <c r="F379">
        <f>IF(F378+(E378)*(1/60) &gt; Hardware!$B$1, Hardware!$B$1, IF(F378+(E378)*(1/60) &lt; 0, 0, F378+(E378)*(1/60)))</f>
        <v>33808.89500000007</v>
      </c>
    </row>
    <row r="380" spans="1:6">
      <c r="A380">
        <v>378</v>
      </c>
      <c r="B380" t="s">
        <v>44</v>
      </c>
      <c r="C380">
        <f>_xlfn.XLOOKUP(B380,Backend_data!$A$5:$A$18,Backend_data!$B$5:$B$18)</f>
        <v>3756.4</v>
      </c>
      <c r="D380">
        <f>'Power generation (tumbling)'!B380*(1000*'Power generation (tumbling)'!$F$1)</f>
        <v>0</v>
      </c>
      <c r="E380" s="2">
        <f>D380-C380</f>
        <v>-3756.4</v>
      </c>
      <c r="F380">
        <f>IF(F379+(E379)*(1/60) &gt; Hardware!$B$1, Hardware!$B$1, IF(F379+(E379)*(1/60) &lt; 0, 0, F379+(E379)*(1/60)))</f>
        <v>33746.288333333403</v>
      </c>
    </row>
    <row r="381" spans="1:6">
      <c r="A381">
        <v>379</v>
      </c>
      <c r="B381" t="s">
        <v>44</v>
      </c>
      <c r="C381">
        <f>_xlfn.XLOOKUP(B381,Backend_data!$A$5:$A$18,Backend_data!$B$5:$B$18)</f>
        <v>3756.4</v>
      </c>
      <c r="D381">
        <f>'Power generation (tumbling)'!B381*(1000*'Power generation (tumbling)'!$F$1)</f>
        <v>0</v>
      </c>
      <c r="E381" s="2">
        <f>D381-C381</f>
        <v>-3756.4</v>
      </c>
      <c r="F381">
        <f>IF(F380+(E380)*(1/60) &gt; Hardware!$B$1, Hardware!$B$1, IF(F380+(E380)*(1/60) &lt; 0, 0, F380+(E380)*(1/60)))</f>
        <v>33683.681666666736</v>
      </c>
    </row>
    <row r="382" spans="1:6">
      <c r="A382">
        <v>380</v>
      </c>
      <c r="B382" t="s">
        <v>44</v>
      </c>
      <c r="C382">
        <f>_xlfn.XLOOKUP(B382,Backend_data!$A$5:$A$18,Backend_data!$B$5:$B$18)</f>
        <v>3756.4</v>
      </c>
      <c r="D382">
        <f>'Power generation (tumbling)'!B382*(1000*'Power generation (tumbling)'!$F$1)</f>
        <v>0</v>
      </c>
      <c r="E382" s="2">
        <f>D382-C382</f>
        <v>-3756.4</v>
      </c>
      <c r="F382">
        <f>IF(F381+(E381)*(1/60) &gt; Hardware!$B$1, Hardware!$B$1, IF(F381+(E381)*(1/60) &lt; 0, 0, F381+(E381)*(1/60)))</f>
        <v>33621.07500000007</v>
      </c>
    </row>
    <row r="383" spans="1:6">
      <c r="A383">
        <v>381</v>
      </c>
      <c r="B383" t="s">
        <v>44</v>
      </c>
      <c r="C383">
        <f>_xlfn.XLOOKUP(B383,Backend_data!$A$5:$A$18,Backend_data!$B$5:$B$18)</f>
        <v>3756.4</v>
      </c>
      <c r="D383">
        <f>'Power generation (tumbling)'!B383*(1000*'Power generation (tumbling)'!$F$1)</f>
        <v>0</v>
      </c>
      <c r="E383" s="2">
        <f>D383-C383</f>
        <v>-3756.4</v>
      </c>
      <c r="F383">
        <f>IF(F382+(E382)*(1/60) &gt; Hardware!$B$1, Hardware!$B$1, IF(F382+(E382)*(1/60) &lt; 0, 0, F382+(E382)*(1/60)))</f>
        <v>33558.468333333403</v>
      </c>
    </row>
    <row r="384" spans="1:6">
      <c r="A384">
        <v>382</v>
      </c>
      <c r="B384" t="s">
        <v>44</v>
      </c>
      <c r="C384">
        <f>_xlfn.XLOOKUP(B384,Backend_data!$A$5:$A$18,Backend_data!$B$5:$B$18)</f>
        <v>3756.4</v>
      </c>
      <c r="D384">
        <f>'Power generation (tumbling)'!B384*(1000*'Power generation (tumbling)'!$F$1)</f>
        <v>0</v>
      </c>
      <c r="E384" s="2">
        <f>D384-C384</f>
        <v>-3756.4</v>
      </c>
      <c r="F384">
        <f>IF(F383+(E383)*(1/60) &gt; Hardware!$B$1, Hardware!$B$1, IF(F383+(E383)*(1/60) &lt; 0, 0, F383+(E383)*(1/60)))</f>
        <v>33495.861666666737</v>
      </c>
    </row>
    <row r="385" spans="1:6">
      <c r="A385">
        <v>383</v>
      </c>
      <c r="B385" t="s">
        <v>44</v>
      </c>
      <c r="C385">
        <f>_xlfn.XLOOKUP(B385,Backend_data!$A$5:$A$18,Backend_data!$B$5:$B$18)</f>
        <v>3756.4</v>
      </c>
      <c r="D385">
        <f>'Power generation (tumbling)'!B385*(1000*'Power generation (tumbling)'!$F$1)</f>
        <v>0</v>
      </c>
      <c r="E385" s="2">
        <f>D385-C385</f>
        <v>-3756.4</v>
      </c>
      <c r="F385">
        <f>IF(F384+(E384)*(1/60) &gt; Hardware!$B$1, Hardware!$B$1, IF(F384+(E384)*(1/60) &lt; 0, 0, F384+(E384)*(1/60)))</f>
        <v>33433.25500000007</v>
      </c>
    </row>
    <row r="386" spans="1:6">
      <c r="A386">
        <v>384</v>
      </c>
      <c r="B386" t="s">
        <v>44</v>
      </c>
      <c r="C386">
        <f>_xlfn.XLOOKUP(B386,Backend_data!$A$5:$A$18,Backend_data!$B$5:$B$18)</f>
        <v>3756.4</v>
      </c>
      <c r="D386">
        <f>'Power generation (tumbling)'!B386*(1000*'Power generation (tumbling)'!$F$1)</f>
        <v>0</v>
      </c>
      <c r="E386" s="2">
        <f>D386-C386</f>
        <v>-3756.4</v>
      </c>
      <c r="F386">
        <f>IF(F385+(E385)*(1/60) &gt; Hardware!$B$1, Hardware!$B$1, IF(F385+(E385)*(1/60) &lt; 0, 0, F385+(E385)*(1/60)))</f>
        <v>33370.648333333404</v>
      </c>
    </row>
    <row r="387" spans="1:6">
      <c r="A387">
        <v>385</v>
      </c>
      <c r="B387" t="s">
        <v>44</v>
      </c>
      <c r="C387">
        <f>_xlfn.XLOOKUP(B387,Backend_data!$A$5:$A$18,Backend_data!$B$5:$B$18)</f>
        <v>3756.4</v>
      </c>
      <c r="D387">
        <f>'Power generation (tumbling)'!B387*(1000*'Power generation (tumbling)'!$F$1)</f>
        <v>0</v>
      </c>
      <c r="E387" s="2">
        <f>D387-C387</f>
        <v>-3756.4</v>
      </c>
      <c r="F387">
        <f>IF(F386+(E386)*(1/60) &gt; Hardware!$B$1, Hardware!$B$1, IF(F386+(E386)*(1/60) &lt; 0, 0, F386+(E386)*(1/60)))</f>
        <v>33308.041666666737</v>
      </c>
    </row>
    <row r="388" spans="1:6">
      <c r="A388">
        <v>386</v>
      </c>
      <c r="B388" t="s">
        <v>44</v>
      </c>
      <c r="C388">
        <f>_xlfn.XLOOKUP(B388,Backend_data!$A$5:$A$18,Backend_data!$B$5:$B$18)</f>
        <v>3756.4</v>
      </c>
      <c r="D388">
        <f>'Power generation (tumbling)'!B388*(1000*'Power generation (tumbling)'!$F$1)</f>
        <v>0</v>
      </c>
      <c r="E388" s="2">
        <f>D388-C388</f>
        <v>-3756.4</v>
      </c>
      <c r="F388">
        <f>IF(F387+(E387)*(1/60) &gt; Hardware!$B$1, Hardware!$B$1, IF(F387+(E387)*(1/60) &lt; 0, 0, F387+(E387)*(1/60)))</f>
        <v>33245.43500000007</v>
      </c>
    </row>
    <row r="389" spans="1:6">
      <c r="A389">
        <v>387</v>
      </c>
      <c r="B389" t="s">
        <v>44</v>
      </c>
      <c r="C389">
        <f>_xlfn.XLOOKUP(B389,Backend_data!$A$5:$A$18,Backend_data!$B$5:$B$18)</f>
        <v>3756.4</v>
      </c>
      <c r="D389">
        <f>'Power generation (tumbling)'!B389*(1000*'Power generation (tumbling)'!$F$1)</f>
        <v>4155</v>
      </c>
      <c r="E389" s="2">
        <f>D389-C389</f>
        <v>398.59999999999991</v>
      </c>
      <c r="F389">
        <f>IF(F388+(E388)*(1/60) &gt; Hardware!$B$1, Hardware!$B$1, IF(F388+(E388)*(1/60) &lt; 0, 0, F388+(E388)*(1/60)))</f>
        <v>33182.828333333404</v>
      </c>
    </row>
    <row r="390" spans="1:6">
      <c r="A390">
        <v>388</v>
      </c>
      <c r="B390" t="s">
        <v>44</v>
      </c>
      <c r="C390">
        <f>_xlfn.XLOOKUP(B390,Backend_data!$A$5:$A$18,Backend_data!$B$5:$B$18)</f>
        <v>3756.4</v>
      </c>
      <c r="D390">
        <f>'Power generation (tumbling)'!B390*(1000*'Power generation (tumbling)'!$F$1)</f>
        <v>4258</v>
      </c>
      <c r="E390" s="2">
        <f>D390-C390</f>
        <v>501.59999999999991</v>
      </c>
      <c r="F390">
        <f>IF(F389+(E389)*(1/60) &gt; Hardware!$B$1, Hardware!$B$1, IF(F389+(E389)*(1/60) &lt; 0, 0, F389+(E389)*(1/60)))</f>
        <v>33189.471666666737</v>
      </c>
    </row>
    <row r="391" spans="1:6">
      <c r="A391">
        <v>389</v>
      </c>
      <c r="B391" t="s">
        <v>44</v>
      </c>
      <c r="C391">
        <f>_xlfn.XLOOKUP(B391,Backend_data!$A$5:$A$18,Backend_data!$B$5:$B$18)</f>
        <v>3756.4</v>
      </c>
      <c r="D391">
        <f>'Power generation (tumbling)'!B391*(1000*'Power generation (tumbling)'!$F$1)</f>
        <v>4342.5</v>
      </c>
      <c r="E391" s="2">
        <f>D391-C391</f>
        <v>586.09999999999991</v>
      </c>
      <c r="F391">
        <f>IF(F390+(E390)*(1/60) &gt; Hardware!$B$1, Hardware!$B$1, IF(F390+(E390)*(1/60) &lt; 0, 0, F390+(E390)*(1/60)))</f>
        <v>33197.831666666738</v>
      </c>
    </row>
    <row r="392" spans="1:6">
      <c r="A392">
        <v>390</v>
      </c>
      <c r="B392" t="s">
        <v>44</v>
      </c>
      <c r="C392">
        <f>_xlfn.XLOOKUP(B392,Backend_data!$A$5:$A$18,Backend_data!$B$5:$B$18)</f>
        <v>3756.4</v>
      </c>
      <c r="D392">
        <f>'Power generation (tumbling)'!B392*(1000*'Power generation (tumbling)'!$F$1)</f>
        <v>4409.5</v>
      </c>
      <c r="E392" s="2">
        <f>D392-C392</f>
        <v>653.09999999999991</v>
      </c>
      <c r="F392">
        <f>IF(F391+(E391)*(1/60) &gt; Hardware!$B$1, Hardware!$B$1, IF(F391+(E391)*(1/60) &lt; 0, 0, F391+(E391)*(1/60)))</f>
        <v>33207.600000000071</v>
      </c>
    </row>
    <row r="393" spans="1:6">
      <c r="A393">
        <v>391</v>
      </c>
      <c r="B393" t="s">
        <v>44</v>
      </c>
      <c r="C393">
        <f>_xlfn.XLOOKUP(B393,Backend_data!$A$5:$A$18,Backend_data!$B$5:$B$18)</f>
        <v>3756.4</v>
      </c>
      <c r="D393">
        <f>'Power generation (tumbling)'!B393*(1000*'Power generation (tumbling)'!$F$1)</f>
        <v>4459</v>
      </c>
      <c r="E393" s="2">
        <f>D393-C393</f>
        <v>702.59999999999991</v>
      </c>
      <c r="F393">
        <f>IF(F392+(E392)*(1/60) &gt; Hardware!$B$1, Hardware!$B$1, IF(F392+(E392)*(1/60) &lt; 0, 0, F392+(E392)*(1/60)))</f>
        <v>33218.485000000073</v>
      </c>
    </row>
    <row r="394" spans="1:6">
      <c r="A394">
        <v>392</v>
      </c>
      <c r="B394" t="s">
        <v>44</v>
      </c>
      <c r="C394">
        <f>_xlfn.XLOOKUP(B394,Backend_data!$A$5:$A$18,Backend_data!$B$5:$B$18)</f>
        <v>3756.4</v>
      </c>
      <c r="D394">
        <f>'Power generation (tumbling)'!B394*(1000*'Power generation (tumbling)'!$F$1)</f>
        <v>4491</v>
      </c>
      <c r="E394" s="2">
        <f>D394-C394</f>
        <v>734.59999999999991</v>
      </c>
      <c r="F394">
        <f>IF(F393+(E393)*(1/60) &gt; Hardware!$B$1, Hardware!$B$1, IF(F393+(E393)*(1/60) &lt; 0, 0, F393+(E393)*(1/60)))</f>
        <v>33230.195000000072</v>
      </c>
    </row>
    <row r="395" spans="1:6">
      <c r="A395">
        <v>393</v>
      </c>
      <c r="B395" t="s">
        <v>44</v>
      </c>
      <c r="C395">
        <f>_xlfn.XLOOKUP(B395,Backend_data!$A$5:$A$18,Backend_data!$B$5:$B$18)</f>
        <v>3756.4</v>
      </c>
      <c r="D395">
        <f>'Power generation (tumbling)'!B395*(1000*'Power generation (tumbling)'!$F$1)</f>
        <v>4503.5</v>
      </c>
      <c r="E395" s="2">
        <f>D395-C395</f>
        <v>747.09999999999991</v>
      </c>
      <c r="F395">
        <f>IF(F394+(E394)*(1/60) &gt; Hardware!$B$1, Hardware!$B$1, IF(F394+(E394)*(1/60) &lt; 0, 0, F394+(E394)*(1/60)))</f>
        <v>33242.438333333404</v>
      </c>
    </row>
    <row r="396" spans="1:6">
      <c r="A396">
        <v>394</v>
      </c>
      <c r="B396" t="s">
        <v>44</v>
      </c>
      <c r="C396">
        <f>_xlfn.XLOOKUP(B396,Backend_data!$A$5:$A$18,Backend_data!$B$5:$B$18)</f>
        <v>3756.4</v>
      </c>
      <c r="D396">
        <f>'Power generation (tumbling)'!B396*(1000*'Power generation (tumbling)'!$F$1)</f>
        <v>4498</v>
      </c>
      <c r="E396" s="2">
        <f>D396-C396</f>
        <v>741.59999999999991</v>
      </c>
      <c r="F396">
        <f>IF(F395+(E395)*(1/60) &gt; Hardware!$B$1, Hardware!$B$1, IF(F395+(E395)*(1/60) &lt; 0, 0, F395+(E395)*(1/60)))</f>
        <v>33254.890000000072</v>
      </c>
    </row>
    <row r="397" spans="1:6">
      <c r="A397">
        <v>395</v>
      </c>
      <c r="B397" t="s">
        <v>44</v>
      </c>
      <c r="C397">
        <f>_xlfn.XLOOKUP(B397,Backend_data!$A$5:$A$18,Backend_data!$B$5:$B$18)</f>
        <v>3756.4</v>
      </c>
      <c r="D397">
        <f>'Power generation (tumbling)'!B397*(1000*'Power generation (tumbling)'!$F$1)</f>
        <v>4491.5</v>
      </c>
      <c r="E397" s="2">
        <f>D397-C397</f>
        <v>735.09999999999991</v>
      </c>
      <c r="F397">
        <f>IF(F396+(E396)*(1/60) &gt; Hardware!$B$1, Hardware!$B$1, IF(F396+(E396)*(1/60) &lt; 0, 0, F396+(E396)*(1/60)))</f>
        <v>33267.250000000073</v>
      </c>
    </row>
    <row r="398" spans="1:6">
      <c r="A398">
        <v>396</v>
      </c>
      <c r="B398" t="s">
        <v>44</v>
      </c>
      <c r="C398">
        <f>_xlfn.XLOOKUP(B398,Backend_data!$A$5:$A$18,Backend_data!$B$5:$B$18)</f>
        <v>3756.4</v>
      </c>
      <c r="D398">
        <f>'Power generation (tumbling)'!B398*(1000*'Power generation (tumbling)'!$F$1)</f>
        <v>4429.5</v>
      </c>
      <c r="E398" s="2">
        <f>D398-C398</f>
        <v>673.09999999999991</v>
      </c>
      <c r="F398">
        <f>IF(F397+(E397)*(1/60) &gt; Hardware!$B$1, Hardware!$B$1, IF(F397+(E397)*(1/60) &lt; 0, 0, F397+(E397)*(1/60)))</f>
        <v>33279.501666666736</v>
      </c>
    </row>
    <row r="399" spans="1:6">
      <c r="A399">
        <v>397</v>
      </c>
      <c r="B399" t="s">
        <v>44</v>
      </c>
      <c r="C399">
        <f>_xlfn.XLOOKUP(B399,Backend_data!$A$5:$A$18,Backend_data!$B$5:$B$18)</f>
        <v>3756.4</v>
      </c>
      <c r="D399">
        <f>'Power generation (tumbling)'!B399*(1000*'Power generation (tumbling)'!$F$1)</f>
        <v>4367.5</v>
      </c>
      <c r="E399" s="2">
        <f>D399-C399</f>
        <v>611.09999999999991</v>
      </c>
      <c r="F399">
        <f>IF(F398+(E398)*(1/60) &gt; Hardware!$B$1, Hardware!$B$1, IF(F398+(E398)*(1/60) &lt; 0, 0, F398+(E398)*(1/60)))</f>
        <v>33290.720000000067</v>
      </c>
    </row>
    <row r="400" spans="1:6">
      <c r="A400">
        <v>398</v>
      </c>
      <c r="B400" t="s">
        <v>44</v>
      </c>
      <c r="C400">
        <f>_xlfn.XLOOKUP(B400,Backend_data!$A$5:$A$18,Backend_data!$B$5:$B$18)</f>
        <v>3756.4</v>
      </c>
      <c r="D400">
        <f>'Power generation (tumbling)'!B400*(1000*'Power generation (tumbling)'!$F$1)</f>
        <v>4287.5</v>
      </c>
      <c r="E400" s="2">
        <f>D400-C400</f>
        <v>531.09999999999991</v>
      </c>
      <c r="F400">
        <f>IF(F399+(E399)*(1/60) &gt; Hardware!$B$1, Hardware!$B$1, IF(F399+(E399)*(1/60) &lt; 0, 0, F399+(E399)*(1/60)))</f>
        <v>33300.905000000064</v>
      </c>
    </row>
    <row r="401" spans="1:6">
      <c r="A401">
        <v>399</v>
      </c>
      <c r="B401" t="s">
        <v>44</v>
      </c>
      <c r="C401">
        <f>_xlfn.XLOOKUP(B401,Backend_data!$A$5:$A$18,Backend_data!$B$5:$B$18)</f>
        <v>3756.4</v>
      </c>
      <c r="D401">
        <f>'Power generation (tumbling)'!B401*(1000*'Power generation (tumbling)'!$F$1)</f>
        <v>4188.5</v>
      </c>
      <c r="E401" s="2">
        <f>D401-C401</f>
        <v>432.09999999999991</v>
      </c>
      <c r="F401">
        <f>IF(F400+(E400)*(1/60) &gt; Hardware!$B$1, Hardware!$B$1, IF(F400+(E400)*(1/60) &lt; 0, 0, F400+(E400)*(1/60)))</f>
        <v>33309.756666666734</v>
      </c>
    </row>
    <row r="402" spans="1:6">
      <c r="A402">
        <v>400</v>
      </c>
      <c r="B402" t="s">
        <v>44</v>
      </c>
      <c r="C402">
        <f>_xlfn.XLOOKUP(B402,Backend_data!$A$5:$A$18,Backend_data!$B$5:$B$18)</f>
        <v>3756.4</v>
      </c>
      <c r="D402">
        <f>'Power generation (tumbling)'!B402*(1000*'Power generation (tumbling)'!$F$1)</f>
        <v>4073.0000000000005</v>
      </c>
      <c r="E402" s="2">
        <f>D402-C402</f>
        <v>316.60000000000036</v>
      </c>
      <c r="F402">
        <f>IF(F401+(E401)*(1/60) &gt; Hardware!$B$1, Hardware!$B$1, IF(F401+(E401)*(1/60) &lt; 0, 0, F401+(E401)*(1/60)))</f>
        <v>33316.958333333401</v>
      </c>
    </row>
    <row r="403" spans="1:6">
      <c r="A403">
        <v>401</v>
      </c>
      <c r="B403" t="s">
        <v>44</v>
      </c>
      <c r="C403">
        <f>_xlfn.XLOOKUP(B403,Backend_data!$A$5:$A$18,Backend_data!$B$5:$B$18)</f>
        <v>3756.4</v>
      </c>
      <c r="D403">
        <f>'Power generation (tumbling)'!B403*(1000*'Power generation (tumbling)'!$F$1)</f>
        <v>3939.5</v>
      </c>
      <c r="E403" s="2">
        <f>D403-C403</f>
        <v>183.09999999999991</v>
      </c>
      <c r="F403">
        <f>IF(F402+(E402)*(1/60) &gt; Hardware!$B$1, Hardware!$B$1, IF(F402+(E402)*(1/60) &lt; 0, 0, F402+(E402)*(1/60)))</f>
        <v>33322.235000000066</v>
      </c>
    </row>
    <row r="404" spans="1:6">
      <c r="A404">
        <v>402</v>
      </c>
      <c r="B404" t="s">
        <v>44</v>
      </c>
      <c r="C404">
        <f>_xlfn.XLOOKUP(B404,Backend_data!$A$5:$A$18,Backend_data!$B$5:$B$18)</f>
        <v>3756.4</v>
      </c>
      <c r="D404">
        <f>'Power generation (tumbling)'!B404*(1000*'Power generation (tumbling)'!$F$1)</f>
        <v>3791.5</v>
      </c>
      <c r="E404" s="2">
        <f>D404-C404</f>
        <v>35.099999999999909</v>
      </c>
      <c r="F404">
        <f>IF(F403+(E403)*(1/60) &gt; Hardware!$B$1, Hardware!$B$1, IF(F403+(E403)*(1/60) &lt; 0, 0, F403+(E403)*(1/60)))</f>
        <v>33325.286666666732</v>
      </c>
    </row>
    <row r="405" spans="1:6">
      <c r="A405">
        <v>403</v>
      </c>
      <c r="B405" t="s">
        <v>44</v>
      </c>
      <c r="C405">
        <f>_xlfn.XLOOKUP(B405,Backend_data!$A$5:$A$18,Backend_data!$B$5:$B$18)</f>
        <v>3756.4</v>
      </c>
      <c r="D405">
        <f>'Power generation (tumbling)'!B405*(1000*'Power generation (tumbling)'!$F$1)</f>
        <v>3623.5</v>
      </c>
      <c r="E405" s="2">
        <f>D405-C405</f>
        <v>-132.90000000000009</v>
      </c>
      <c r="F405">
        <f>IF(F404+(E404)*(1/60) &gt; Hardware!$B$1, Hardware!$B$1, IF(F404+(E404)*(1/60) &lt; 0, 0, F404+(E404)*(1/60)))</f>
        <v>33325.871666666731</v>
      </c>
    </row>
    <row r="406" spans="1:6">
      <c r="A406">
        <v>404</v>
      </c>
      <c r="B406" t="s">
        <v>44</v>
      </c>
      <c r="C406">
        <f>_xlfn.XLOOKUP(B406,Backend_data!$A$5:$A$18,Backend_data!$B$5:$B$18)</f>
        <v>3756.4</v>
      </c>
      <c r="D406">
        <f>'Power generation (tumbling)'!B406*(1000*'Power generation (tumbling)'!$F$1)</f>
        <v>3441.5</v>
      </c>
      <c r="E406" s="2">
        <f>D406-C406</f>
        <v>-314.90000000000009</v>
      </c>
      <c r="F406">
        <f>IF(F405+(E405)*(1/60) &gt; Hardware!$B$1, Hardware!$B$1, IF(F405+(E405)*(1/60) &lt; 0, 0, F405+(E405)*(1/60)))</f>
        <v>33323.656666666735</v>
      </c>
    </row>
    <row r="407" spans="1:6">
      <c r="A407">
        <v>405</v>
      </c>
      <c r="B407" t="s">
        <v>44</v>
      </c>
      <c r="C407">
        <f>_xlfn.XLOOKUP(B407,Backend_data!$A$5:$A$18,Backend_data!$B$5:$B$18)</f>
        <v>3756.4</v>
      </c>
      <c r="D407">
        <f>'Power generation (tumbling)'!B407*(1000*'Power generation (tumbling)'!$F$1)</f>
        <v>3246.5</v>
      </c>
      <c r="E407" s="2">
        <f>D407-C407</f>
        <v>-509.90000000000009</v>
      </c>
      <c r="F407">
        <f>IF(F406+(E406)*(1/60) &gt; Hardware!$B$1, Hardware!$B$1, IF(F406+(E406)*(1/60) &lt; 0, 0, F406+(E406)*(1/60)))</f>
        <v>33318.408333333398</v>
      </c>
    </row>
    <row r="408" spans="1:6">
      <c r="A408">
        <v>406</v>
      </c>
      <c r="B408" t="s">
        <v>44</v>
      </c>
      <c r="C408">
        <f>_xlfn.XLOOKUP(B408,Backend_data!$A$5:$A$18,Backend_data!$B$5:$B$18)</f>
        <v>3756.4</v>
      </c>
      <c r="D408">
        <f>'Power generation (tumbling)'!B408*(1000*'Power generation (tumbling)'!$F$1)</f>
        <v>3037</v>
      </c>
      <c r="E408" s="2">
        <f>D408-C408</f>
        <v>-719.40000000000009</v>
      </c>
      <c r="F408">
        <f>IF(F407+(E407)*(1/60) &gt; Hardware!$B$1, Hardware!$B$1, IF(F407+(E407)*(1/60) &lt; 0, 0, F407+(E407)*(1/60)))</f>
        <v>33309.910000000062</v>
      </c>
    </row>
    <row r="409" spans="1:6">
      <c r="A409">
        <v>407</v>
      </c>
      <c r="B409" t="s">
        <v>44</v>
      </c>
      <c r="C409">
        <f>_xlfn.XLOOKUP(B409,Backend_data!$A$5:$A$18,Backend_data!$B$5:$B$18)</f>
        <v>3756.4</v>
      </c>
      <c r="D409">
        <f>'Power generation (tumbling)'!B409*(1000*'Power generation (tumbling)'!$F$1)</f>
        <v>2815.5</v>
      </c>
      <c r="E409" s="2">
        <f>D409-C409</f>
        <v>-940.90000000000009</v>
      </c>
      <c r="F409">
        <f>IF(F408+(E408)*(1/60) &gt; Hardware!$B$1, Hardware!$B$1, IF(F408+(E408)*(1/60) &lt; 0, 0, F408+(E408)*(1/60)))</f>
        <v>33297.920000000064</v>
      </c>
    </row>
    <row r="410" spans="1:6">
      <c r="A410">
        <v>408</v>
      </c>
      <c r="B410" t="s">
        <v>44</v>
      </c>
      <c r="C410">
        <f>_xlfn.XLOOKUP(B410,Backend_data!$A$5:$A$18,Backend_data!$B$5:$B$18)</f>
        <v>3756.4</v>
      </c>
      <c r="D410">
        <f>'Power generation (tumbling)'!B410*(1000*'Power generation (tumbling)'!$F$1)</f>
        <v>2580.5</v>
      </c>
      <c r="E410" s="2">
        <f>D410-C410</f>
        <v>-1175.9000000000001</v>
      </c>
      <c r="F410">
        <f>IF(F409+(E409)*(1/60) &gt; Hardware!$B$1, Hardware!$B$1, IF(F409+(E409)*(1/60) &lt; 0, 0, F409+(E409)*(1/60)))</f>
        <v>33282.2383333334</v>
      </c>
    </row>
    <row r="411" spans="1:6">
      <c r="A411">
        <v>409</v>
      </c>
      <c r="B411" t="s">
        <v>44</v>
      </c>
      <c r="C411">
        <f>_xlfn.XLOOKUP(B411,Backend_data!$A$5:$A$18,Backend_data!$B$5:$B$18)</f>
        <v>3756.4</v>
      </c>
      <c r="D411">
        <f>'Power generation (tumbling)'!B411*(1000*'Power generation (tumbling)'!$F$1)</f>
        <v>2338</v>
      </c>
      <c r="E411" s="2">
        <f>D411-C411</f>
        <v>-1418.4</v>
      </c>
      <c r="F411">
        <f>IF(F410+(E410)*(1/60) &gt; Hardware!$B$1, Hardware!$B$1, IF(F410+(E410)*(1/60) &lt; 0, 0, F410+(E410)*(1/60)))</f>
        <v>33262.640000000065</v>
      </c>
    </row>
    <row r="412" spans="1:6">
      <c r="A412">
        <v>410</v>
      </c>
      <c r="B412" t="s">
        <v>44</v>
      </c>
      <c r="C412">
        <f>_xlfn.XLOOKUP(B412,Backend_data!$A$5:$A$18,Backend_data!$B$5:$B$18)</f>
        <v>3756.4</v>
      </c>
      <c r="D412">
        <f>'Power generation (tumbling)'!B412*(1000*'Power generation (tumbling)'!$F$1)</f>
        <v>2082</v>
      </c>
      <c r="E412" s="2">
        <f>D412-C412</f>
        <v>-1674.4</v>
      </c>
      <c r="F412">
        <f>IF(F411+(E411)*(1/60) &gt; Hardware!$B$1, Hardware!$B$1, IF(F411+(E411)*(1/60) &lt; 0, 0, F411+(E411)*(1/60)))</f>
        <v>33239.000000000065</v>
      </c>
    </row>
    <row r="413" spans="1:6">
      <c r="A413">
        <v>411</v>
      </c>
      <c r="B413" t="s">
        <v>44</v>
      </c>
      <c r="C413">
        <f>_xlfn.XLOOKUP(B413,Backend_data!$A$5:$A$18,Backend_data!$B$5:$B$18)</f>
        <v>3756.4</v>
      </c>
      <c r="D413">
        <f>'Power generation (tumbling)'!B413*(1000*'Power generation (tumbling)'!$F$1)</f>
        <v>1819.5</v>
      </c>
      <c r="E413" s="2">
        <f>D413-C413</f>
        <v>-1936.9</v>
      </c>
      <c r="F413">
        <f>IF(F412+(E412)*(1/60) &gt; Hardware!$B$1, Hardware!$B$1, IF(F412+(E412)*(1/60) &lt; 0, 0, F412+(E412)*(1/60)))</f>
        <v>33211.093333333396</v>
      </c>
    </row>
    <row r="414" spans="1:6">
      <c r="A414">
        <v>412</v>
      </c>
      <c r="B414" t="s">
        <v>44</v>
      </c>
      <c r="C414">
        <f>_xlfn.XLOOKUP(B414,Backend_data!$A$5:$A$18,Backend_data!$B$5:$B$18)</f>
        <v>3756.4</v>
      </c>
      <c r="D414">
        <f>'Power generation (tumbling)'!B414*(1000*'Power generation (tumbling)'!$F$1)</f>
        <v>1549</v>
      </c>
      <c r="E414" s="2">
        <f>D414-C414</f>
        <v>-2207.4</v>
      </c>
      <c r="F414">
        <f>IF(F413+(E413)*(1/60) &gt; Hardware!$B$1, Hardware!$B$1, IF(F413+(E413)*(1/60) &lt; 0, 0, F413+(E413)*(1/60)))</f>
        <v>33178.811666666727</v>
      </c>
    </row>
    <row r="415" spans="1:6">
      <c r="A415">
        <v>413</v>
      </c>
      <c r="B415" t="s">
        <v>44</v>
      </c>
      <c r="C415">
        <f>_xlfn.XLOOKUP(B415,Backend_data!$A$5:$A$18,Backend_data!$B$5:$B$18)</f>
        <v>3756.4</v>
      </c>
      <c r="D415">
        <f>'Power generation (tumbling)'!B415*(1000*'Power generation (tumbling)'!$F$1)</f>
        <v>1272.5</v>
      </c>
      <c r="E415" s="2">
        <f>D415-C415</f>
        <v>-2483.9</v>
      </c>
      <c r="F415">
        <f>IF(F414+(E414)*(1/60) &gt; Hardware!$B$1, Hardware!$B$1, IF(F414+(E414)*(1/60) &lt; 0, 0, F414+(E414)*(1/60)))</f>
        <v>33142.021666666726</v>
      </c>
    </row>
    <row r="416" spans="1:6">
      <c r="A416">
        <v>414</v>
      </c>
      <c r="B416" t="s">
        <v>44</v>
      </c>
      <c r="C416">
        <f>_xlfn.XLOOKUP(B416,Backend_data!$A$5:$A$18,Backend_data!$B$5:$B$18)</f>
        <v>3756.4</v>
      </c>
      <c r="D416">
        <f>'Power generation (tumbling)'!B416*(1000*'Power generation (tumbling)'!$F$1)</f>
        <v>991</v>
      </c>
      <c r="E416" s="2">
        <f>D416-C416</f>
        <v>-2765.4</v>
      </c>
      <c r="F416">
        <f>IF(F415+(E415)*(1/60) &gt; Hardware!$B$1, Hardware!$B$1, IF(F415+(E415)*(1/60) &lt; 0, 0, F415+(E415)*(1/60)))</f>
        <v>33100.623333333395</v>
      </c>
    </row>
    <row r="417" spans="1:6">
      <c r="A417">
        <v>415</v>
      </c>
      <c r="B417" t="s">
        <v>44</v>
      </c>
      <c r="C417">
        <f>_xlfn.XLOOKUP(B417,Backend_data!$A$5:$A$18,Backend_data!$B$5:$B$18)</f>
        <v>3756.4</v>
      </c>
      <c r="D417">
        <f>'Power generation (tumbling)'!B417*(1000*'Power generation (tumbling)'!$F$1)</f>
        <v>707</v>
      </c>
      <c r="E417" s="2">
        <f>D417-C417</f>
        <v>-3049.4</v>
      </c>
      <c r="F417">
        <f>IF(F416+(E416)*(1/60) &gt; Hardware!$B$1, Hardware!$B$1, IF(F416+(E416)*(1/60) &lt; 0, 0, F416+(E416)*(1/60)))</f>
        <v>33054.533333333398</v>
      </c>
    </row>
    <row r="418" spans="1:6">
      <c r="A418">
        <v>416</v>
      </c>
      <c r="B418" t="s">
        <v>44</v>
      </c>
      <c r="C418">
        <f>_xlfn.XLOOKUP(B418,Backend_data!$A$5:$A$18,Backend_data!$B$5:$B$18)</f>
        <v>3756.4</v>
      </c>
      <c r="D418">
        <f>'Power generation (tumbling)'!B418*(1000*'Power generation (tumbling)'!$F$1)</f>
        <v>447</v>
      </c>
      <c r="E418" s="2">
        <f>D418-C418</f>
        <v>-3309.4</v>
      </c>
      <c r="F418">
        <f>IF(F417+(E417)*(1/60) &gt; Hardware!$B$1, Hardware!$B$1, IF(F417+(E417)*(1/60) &lt; 0, 0, F417+(E417)*(1/60)))</f>
        <v>33003.710000000065</v>
      </c>
    </row>
    <row r="419" spans="1:6">
      <c r="A419">
        <v>417</v>
      </c>
      <c r="B419" t="s">
        <v>44</v>
      </c>
      <c r="C419">
        <f>_xlfn.XLOOKUP(B419,Backend_data!$A$5:$A$18,Backend_data!$B$5:$B$18)</f>
        <v>3756.4</v>
      </c>
      <c r="D419">
        <f>'Power generation (tumbling)'!B419*(1000*'Power generation (tumbling)'!$F$1)</f>
        <v>422</v>
      </c>
      <c r="E419" s="2">
        <f>D419-C419</f>
        <v>-3334.4</v>
      </c>
      <c r="F419">
        <f>IF(F418+(E418)*(1/60) &gt; Hardware!$B$1, Hardware!$B$1, IF(F418+(E418)*(1/60) &lt; 0, 0, F418+(E418)*(1/60)))</f>
        <v>32948.553333333395</v>
      </c>
    </row>
    <row r="420" spans="1:6">
      <c r="A420">
        <v>418</v>
      </c>
      <c r="B420" t="s">
        <v>44</v>
      </c>
      <c r="C420">
        <f>_xlfn.XLOOKUP(B420,Backend_data!$A$5:$A$18,Backend_data!$B$5:$B$18)</f>
        <v>3756.4</v>
      </c>
      <c r="D420">
        <f>'Power generation (tumbling)'!B420*(1000*'Power generation (tumbling)'!$F$1)</f>
        <v>397</v>
      </c>
      <c r="E420" s="2">
        <f>D420-C420</f>
        <v>-3359.4</v>
      </c>
      <c r="F420">
        <f>IF(F419+(E419)*(1/60) &gt; Hardware!$B$1, Hardware!$B$1, IF(F419+(E419)*(1/60) &lt; 0, 0, F419+(E419)*(1/60)))</f>
        <v>32892.980000000061</v>
      </c>
    </row>
    <row r="421" spans="1:6">
      <c r="A421">
        <v>419</v>
      </c>
      <c r="B421" t="s">
        <v>44</v>
      </c>
      <c r="C421">
        <f>_xlfn.XLOOKUP(B421,Backend_data!$A$5:$A$18,Backend_data!$B$5:$B$18)</f>
        <v>3756.4</v>
      </c>
      <c r="D421">
        <f>'Power generation (tumbling)'!B421*(1000*'Power generation (tumbling)'!$F$1)</f>
        <v>771.5</v>
      </c>
      <c r="E421" s="2">
        <f>D421-C421</f>
        <v>-2984.9</v>
      </c>
      <c r="F421">
        <f>IF(F420+(E420)*(1/60) &gt; Hardware!$B$1, Hardware!$B$1, IF(F420+(E420)*(1/60) &lt; 0, 0, F420+(E420)*(1/60)))</f>
        <v>32836.990000000063</v>
      </c>
    </row>
    <row r="422" spans="1:6">
      <c r="A422">
        <v>420</v>
      </c>
      <c r="B422" t="s">
        <v>44</v>
      </c>
      <c r="C422">
        <f>_xlfn.XLOOKUP(B422,Backend_data!$A$5:$A$18,Backend_data!$B$5:$B$18)</f>
        <v>3756.4</v>
      </c>
      <c r="D422">
        <f>'Power generation (tumbling)'!B422*(1000*'Power generation (tumbling)'!$F$1)</f>
        <v>1160.5</v>
      </c>
      <c r="E422" s="2">
        <f>D422-C422</f>
        <v>-2595.9</v>
      </c>
      <c r="F422">
        <f>IF(F421+(E421)*(1/60) &gt; Hardware!$B$1, Hardware!$B$1, IF(F421+(E421)*(1/60) &lt; 0, 0, F421+(E421)*(1/60)))</f>
        <v>32787.241666666727</v>
      </c>
    </row>
    <row r="423" spans="1:6">
      <c r="A423">
        <v>421</v>
      </c>
      <c r="B423" t="s">
        <v>44</v>
      </c>
      <c r="C423">
        <f>_xlfn.XLOOKUP(B423,Backend_data!$A$5:$A$18,Backend_data!$B$5:$B$18)</f>
        <v>3756.4</v>
      </c>
      <c r="D423">
        <f>'Power generation (tumbling)'!B423*(1000*'Power generation (tumbling)'!$F$1)</f>
        <v>1544.5</v>
      </c>
      <c r="E423" s="2">
        <f>D423-C423</f>
        <v>-2211.9</v>
      </c>
      <c r="F423">
        <f>IF(F422+(E422)*(1/60) &gt; Hardware!$B$1, Hardware!$B$1, IF(F422+(E422)*(1/60) &lt; 0, 0, F422+(E422)*(1/60)))</f>
        <v>32743.976666666727</v>
      </c>
    </row>
    <row r="424" spans="1:6">
      <c r="A424">
        <v>422</v>
      </c>
      <c r="B424" t="s">
        <v>44</v>
      </c>
      <c r="C424">
        <f>_xlfn.XLOOKUP(B424,Backend_data!$A$5:$A$18,Backend_data!$B$5:$B$18)</f>
        <v>3756.4</v>
      </c>
      <c r="D424">
        <f>'Power generation (tumbling)'!B424*(1000*'Power generation (tumbling)'!$F$1)</f>
        <v>1922</v>
      </c>
      <c r="E424" s="2">
        <f>D424-C424</f>
        <v>-1834.4</v>
      </c>
      <c r="F424">
        <f>IF(F423+(E423)*(1/60) &gt; Hardware!$B$1, Hardware!$B$1, IF(F423+(E423)*(1/60) &lt; 0, 0, F423+(E423)*(1/60)))</f>
        <v>32707.111666666726</v>
      </c>
    </row>
    <row r="425" spans="1:6">
      <c r="A425">
        <v>423</v>
      </c>
      <c r="B425" t="s">
        <v>44</v>
      </c>
      <c r="C425">
        <f>_xlfn.XLOOKUP(B425,Backend_data!$A$5:$A$18,Backend_data!$B$5:$B$18)</f>
        <v>3756.4</v>
      </c>
      <c r="D425">
        <f>'Power generation (tumbling)'!B425*(1000*'Power generation (tumbling)'!$F$1)</f>
        <v>2292</v>
      </c>
      <c r="E425" s="2">
        <f>D425-C425</f>
        <v>-1464.4</v>
      </c>
      <c r="F425">
        <f>IF(F424+(E424)*(1/60) &gt; Hardware!$B$1, Hardware!$B$1, IF(F424+(E424)*(1/60) &lt; 0, 0, F424+(E424)*(1/60)))</f>
        <v>32676.538333333392</v>
      </c>
    </row>
    <row r="426" spans="1:6">
      <c r="A426">
        <v>424</v>
      </c>
      <c r="B426" t="s">
        <v>44</v>
      </c>
      <c r="C426">
        <f>_xlfn.XLOOKUP(B426,Backend_data!$A$5:$A$18,Backend_data!$B$5:$B$18)</f>
        <v>3756.4</v>
      </c>
      <c r="D426">
        <f>'Power generation (tumbling)'!B426*(1000*'Power generation (tumbling)'!$F$1)</f>
        <v>2652</v>
      </c>
      <c r="E426" s="2">
        <f>D426-C426</f>
        <v>-1104.4000000000001</v>
      </c>
      <c r="F426">
        <f>IF(F425+(E425)*(1/60) &gt; Hardware!$B$1, Hardware!$B$1, IF(F425+(E425)*(1/60) &lt; 0, 0, F425+(E425)*(1/60)))</f>
        <v>32652.131666666726</v>
      </c>
    </row>
    <row r="427" spans="1:6">
      <c r="A427">
        <v>425</v>
      </c>
      <c r="B427" t="s">
        <v>44</v>
      </c>
      <c r="C427">
        <f>_xlfn.XLOOKUP(B427,Backend_data!$A$5:$A$18,Backend_data!$B$5:$B$18)</f>
        <v>3756.4</v>
      </c>
      <c r="D427">
        <f>'Power generation (tumbling)'!B427*(1000*'Power generation (tumbling)'!$F$1)</f>
        <v>2999.5</v>
      </c>
      <c r="E427" s="2">
        <f>D427-C427</f>
        <v>-756.90000000000009</v>
      </c>
      <c r="F427">
        <f>IF(F426+(E426)*(1/60) &gt; Hardware!$B$1, Hardware!$B$1, IF(F426+(E426)*(1/60) &lt; 0, 0, F426+(E426)*(1/60)))</f>
        <v>32633.72500000006</v>
      </c>
    </row>
    <row r="428" spans="1:6">
      <c r="A428">
        <v>426</v>
      </c>
      <c r="B428" t="s">
        <v>44</v>
      </c>
      <c r="C428">
        <f>_xlfn.XLOOKUP(B428,Backend_data!$A$5:$A$18,Backend_data!$B$5:$B$18)</f>
        <v>3756.4</v>
      </c>
      <c r="D428">
        <f>'Power generation (tumbling)'!B428*(1000*'Power generation (tumbling)'!$F$1)</f>
        <v>3338.5</v>
      </c>
      <c r="E428" s="2">
        <f>D428-C428</f>
        <v>-417.90000000000009</v>
      </c>
      <c r="F428">
        <f>IF(F427+(E427)*(1/60) &gt; Hardware!$B$1, Hardware!$B$1, IF(F427+(E427)*(1/60) &lt; 0, 0, F427+(E427)*(1/60)))</f>
        <v>32621.110000000059</v>
      </c>
    </row>
    <row r="429" spans="1:6">
      <c r="A429">
        <v>427</v>
      </c>
      <c r="B429" t="s">
        <v>44</v>
      </c>
      <c r="C429">
        <f>_xlfn.XLOOKUP(B429,Backend_data!$A$5:$A$18,Backend_data!$B$5:$B$18)</f>
        <v>3756.4</v>
      </c>
      <c r="D429">
        <f>'Power generation (tumbling)'!B429*(1000*'Power generation (tumbling)'!$F$1)</f>
        <v>3660.5</v>
      </c>
      <c r="E429" s="2">
        <f>D429-C429</f>
        <v>-95.900000000000091</v>
      </c>
      <c r="F429">
        <f>IF(F428+(E428)*(1/60) &gt; Hardware!$B$1, Hardware!$B$1, IF(F428+(E428)*(1/60) &lt; 0, 0, F428+(E428)*(1/60)))</f>
        <v>32614.145000000059</v>
      </c>
    </row>
    <row r="430" spans="1:6">
      <c r="A430">
        <v>428</v>
      </c>
      <c r="B430" t="s">
        <v>44</v>
      </c>
      <c r="C430">
        <f>_xlfn.XLOOKUP(B430,Backend_data!$A$5:$A$18,Backend_data!$B$5:$B$18)</f>
        <v>3756.4</v>
      </c>
      <c r="D430">
        <f>'Power generation (tumbling)'!B430*(1000*'Power generation (tumbling)'!$F$1)</f>
        <v>3967</v>
      </c>
      <c r="E430" s="2">
        <f>D430-C430</f>
        <v>210.59999999999991</v>
      </c>
      <c r="F430">
        <f>IF(F429+(E429)*(1/60) &gt; Hardware!$B$1, Hardware!$B$1, IF(F429+(E429)*(1/60) &lt; 0, 0, F429+(E429)*(1/60)))</f>
        <v>32612.546666666727</v>
      </c>
    </row>
    <row r="431" spans="1:6">
      <c r="A431">
        <v>429</v>
      </c>
      <c r="B431" t="s">
        <v>44</v>
      </c>
      <c r="C431">
        <f>_xlfn.XLOOKUP(B431,Backend_data!$A$5:$A$18,Backend_data!$B$5:$B$18)</f>
        <v>3756.4</v>
      </c>
      <c r="D431">
        <f>'Power generation (tumbling)'!B431*(1000*'Power generation (tumbling)'!$F$1)</f>
        <v>4257.5</v>
      </c>
      <c r="E431" s="2">
        <f>D431-C431</f>
        <v>501.09999999999991</v>
      </c>
      <c r="F431">
        <f>IF(F430+(E430)*(1/60) &gt; Hardware!$B$1, Hardware!$B$1, IF(F430+(E430)*(1/60) &lt; 0, 0, F430+(E430)*(1/60)))</f>
        <v>32616.056666666726</v>
      </c>
    </row>
    <row r="432" spans="1:6">
      <c r="A432">
        <v>430</v>
      </c>
      <c r="B432" t="s">
        <v>44</v>
      </c>
      <c r="C432">
        <f>_xlfn.XLOOKUP(B432,Backend_data!$A$5:$A$18,Backend_data!$B$5:$B$18)</f>
        <v>3756.4</v>
      </c>
      <c r="D432">
        <f>'Power generation (tumbling)'!B432*(1000*'Power generation (tumbling)'!$F$1)</f>
        <v>4530.5</v>
      </c>
      <c r="E432" s="2">
        <f>D432-C432</f>
        <v>774.09999999999991</v>
      </c>
      <c r="F432">
        <f>IF(F431+(E431)*(1/60) &gt; Hardware!$B$1, Hardware!$B$1, IF(F431+(E431)*(1/60) &lt; 0, 0, F431+(E431)*(1/60)))</f>
        <v>32624.408333333391</v>
      </c>
    </row>
    <row r="433" spans="1:6">
      <c r="A433">
        <v>431</v>
      </c>
      <c r="B433" t="s">
        <v>44</v>
      </c>
      <c r="C433">
        <f>_xlfn.XLOOKUP(B433,Backend_data!$A$5:$A$18,Backend_data!$B$5:$B$18)</f>
        <v>3756.4</v>
      </c>
      <c r="D433">
        <f>'Power generation (tumbling)'!B433*(1000*'Power generation (tumbling)'!$F$1)</f>
        <v>4784</v>
      </c>
      <c r="E433" s="2">
        <f>D433-C433</f>
        <v>1027.5999999999999</v>
      </c>
      <c r="F433">
        <f>IF(F432+(E432)*(1/60) &gt; Hardware!$B$1, Hardware!$B$1, IF(F432+(E432)*(1/60) &lt; 0, 0, F432+(E432)*(1/60)))</f>
        <v>32637.31000000006</v>
      </c>
    </row>
    <row r="434" spans="1:6">
      <c r="A434">
        <v>432</v>
      </c>
      <c r="B434" t="s">
        <v>44</v>
      </c>
      <c r="C434">
        <f>_xlfn.XLOOKUP(B434,Backend_data!$A$5:$A$18,Backend_data!$B$5:$B$18)</f>
        <v>3756.4</v>
      </c>
      <c r="D434">
        <f>'Power generation (tumbling)'!B434*(1000*'Power generation (tumbling)'!$F$1)</f>
        <v>5017</v>
      </c>
      <c r="E434" s="2">
        <f>D434-C434</f>
        <v>1260.5999999999999</v>
      </c>
      <c r="F434">
        <f>IF(F433+(E433)*(1/60) &gt; Hardware!$B$1, Hardware!$B$1, IF(F433+(E433)*(1/60) &lt; 0, 0, F433+(E433)*(1/60)))</f>
        <v>32654.436666666727</v>
      </c>
    </row>
    <row r="435" spans="1:6">
      <c r="A435">
        <v>433</v>
      </c>
      <c r="B435" t="s">
        <v>44</v>
      </c>
      <c r="C435">
        <f>_xlfn.XLOOKUP(B435,Backend_data!$A$5:$A$18,Backend_data!$B$5:$B$18)</f>
        <v>3756.4</v>
      </c>
      <c r="D435">
        <f>'Power generation (tumbling)'!B435*(1000*'Power generation (tumbling)'!$F$1)</f>
        <v>5228.5</v>
      </c>
      <c r="E435" s="2">
        <f>D435-C435</f>
        <v>1472.1</v>
      </c>
      <c r="F435">
        <f>IF(F434+(E434)*(1/60) &gt; Hardware!$B$1, Hardware!$B$1, IF(F434+(E434)*(1/60) &lt; 0, 0, F434+(E434)*(1/60)))</f>
        <v>32675.446666666725</v>
      </c>
    </row>
    <row r="436" spans="1:6">
      <c r="A436">
        <v>434</v>
      </c>
      <c r="B436" t="s">
        <v>44</v>
      </c>
      <c r="C436">
        <f>_xlfn.XLOOKUP(B436,Backend_data!$A$5:$A$18,Backend_data!$B$5:$B$18)</f>
        <v>3756.4</v>
      </c>
      <c r="D436">
        <f>'Power generation (tumbling)'!B436*(1000*'Power generation (tumbling)'!$F$1)</f>
        <v>5418.5</v>
      </c>
      <c r="E436" s="2">
        <f>D436-C436</f>
        <v>1662.1</v>
      </c>
      <c r="F436">
        <f>IF(F435+(E435)*(1/60) &gt; Hardware!$B$1, Hardware!$B$1, IF(F435+(E435)*(1/60) &lt; 0, 0, F435+(E435)*(1/60)))</f>
        <v>32699.981666666725</v>
      </c>
    </row>
    <row r="437" spans="1:6">
      <c r="A437">
        <v>435</v>
      </c>
      <c r="B437" t="s">
        <v>44</v>
      </c>
      <c r="C437">
        <f>_xlfn.XLOOKUP(B437,Backend_data!$A$5:$A$18,Backend_data!$B$5:$B$18)</f>
        <v>3756.4</v>
      </c>
      <c r="D437">
        <f>'Power generation (tumbling)'!B437*(1000*'Power generation (tumbling)'!$F$1)</f>
        <v>5586</v>
      </c>
      <c r="E437" s="2">
        <f>D437-C437</f>
        <v>1829.6</v>
      </c>
      <c r="F437">
        <f>IF(F436+(E436)*(1/60) &gt; Hardware!$B$1, Hardware!$B$1, IF(F436+(E436)*(1/60) &lt; 0, 0, F436+(E436)*(1/60)))</f>
        <v>32727.683333333393</v>
      </c>
    </row>
    <row r="438" spans="1:6">
      <c r="A438">
        <v>436</v>
      </c>
      <c r="B438" t="s">
        <v>44</v>
      </c>
      <c r="C438">
        <f>_xlfn.XLOOKUP(B438,Backend_data!$A$5:$A$18,Backend_data!$B$5:$B$18)</f>
        <v>3756.4</v>
      </c>
      <c r="D438">
        <f>'Power generation (tumbling)'!B438*(1000*'Power generation (tumbling)'!$F$1)</f>
        <v>5729.5</v>
      </c>
      <c r="E438" s="2">
        <f>D438-C438</f>
        <v>1973.1</v>
      </c>
      <c r="F438">
        <f>IF(F437+(E437)*(1/60) &gt; Hardware!$B$1, Hardware!$B$1, IF(F437+(E437)*(1/60) &lt; 0, 0, F437+(E437)*(1/60)))</f>
        <v>32758.176666666724</v>
      </c>
    </row>
    <row r="439" spans="1:6">
      <c r="A439">
        <v>437</v>
      </c>
      <c r="B439" t="s">
        <v>44</v>
      </c>
      <c r="C439">
        <f>_xlfn.XLOOKUP(B439,Backend_data!$A$5:$A$18,Backend_data!$B$5:$B$18)</f>
        <v>3756.4</v>
      </c>
      <c r="D439">
        <f>'Power generation (tumbling)'!B439*(1000*'Power generation (tumbling)'!$F$1)</f>
        <v>5848.5</v>
      </c>
      <c r="E439" s="2">
        <f>D439-C439</f>
        <v>2092.1</v>
      </c>
      <c r="F439">
        <f>IF(F438+(E438)*(1/60) &gt; Hardware!$B$1, Hardware!$B$1, IF(F438+(E438)*(1/60) &lt; 0, 0, F438+(E438)*(1/60)))</f>
        <v>32791.061666666727</v>
      </c>
    </row>
    <row r="440" spans="1:6">
      <c r="A440">
        <v>438</v>
      </c>
      <c r="B440" t="s">
        <v>44</v>
      </c>
      <c r="C440">
        <f>_xlfn.XLOOKUP(B440,Backend_data!$A$5:$A$18,Backend_data!$B$5:$B$18)</f>
        <v>3756.4</v>
      </c>
      <c r="D440">
        <f>'Power generation (tumbling)'!B440*(1000*'Power generation (tumbling)'!$F$1)</f>
        <v>5943.5</v>
      </c>
      <c r="E440" s="2">
        <f>D440-C440</f>
        <v>2187.1</v>
      </c>
      <c r="F440">
        <f>IF(F439+(E439)*(1/60) &gt; Hardware!$B$1, Hardware!$B$1, IF(F439+(E439)*(1/60) &lt; 0, 0, F439+(E439)*(1/60)))</f>
        <v>32825.930000000058</v>
      </c>
    </row>
    <row r="441" spans="1:6">
      <c r="A441">
        <v>439</v>
      </c>
      <c r="B441" t="s">
        <v>44</v>
      </c>
      <c r="C441">
        <f>_xlfn.XLOOKUP(B441,Backend_data!$A$5:$A$18,Backend_data!$B$5:$B$18)</f>
        <v>3756.4</v>
      </c>
      <c r="D441">
        <f>'Power generation (tumbling)'!B441*(1000*'Power generation (tumbling)'!$F$1)</f>
        <v>6012</v>
      </c>
      <c r="E441" s="2">
        <f>D441-C441</f>
        <v>2255.6</v>
      </c>
      <c r="F441">
        <f>IF(F440+(E440)*(1/60) &gt; Hardware!$B$1, Hardware!$B$1, IF(F440+(E440)*(1/60) &lt; 0, 0, F440+(E440)*(1/60)))</f>
        <v>32862.381666666726</v>
      </c>
    </row>
    <row r="442" spans="1:6">
      <c r="A442">
        <v>440</v>
      </c>
      <c r="B442" t="s">
        <v>44</v>
      </c>
      <c r="C442">
        <f>_xlfn.XLOOKUP(B442,Backend_data!$A$5:$A$18,Backend_data!$B$5:$B$18)</f>
        <v>3756.4</v>
      </c>
      <c r="D442">
        <f>'Power generation (tumbling)'!B442*(1000*'Power generation (tumbling)'!$F$1)</f>
        <v>6057</v>
      </c>
      <c r="E442" s="2">
        <f>D442-C442</f>
        <v>2300.6</v>
      </c>
      <c r="F442">
        <f>IF(F441+(E441)*(1/60) &gt; Hardware!$B$1, Hardware!$B$1, IF(F441+(E441)*(1/60) &lt; 0, 0, F441+(E441)*(1/60)))</f>
        <v>32899.975000000057</v>
      </c>
    </row>
    <row r="443" spans="1:6">
      <c r="A443">
        <v>441</v>
      </c>
      <c r="B443" t="s">
        <v>44</v>
      </c>
      <c r="C443">
        <f>_xlfn.XLOOKUP(B443,Backend_data!$A$5:$A$18,Backend_data!$B$5:$B$18)</f>
        <v>3756.4</v>
      </c>
      <c r="D443">
        <f>'Power generation (tumbling)'!B443*(1000*'Power generation (tumbling)'!$F$1)</f>
        <v>6074</v>
      </c>
      <c r="E443" s="2">
        <f>D443-C443</f>
        <v>2317.6</v>
      </c>
      <c r="F443">
        <f>IF(F442+(E442)*(1/60) &gt; Hardware!$B$1, Hardware!$B$1, IF(F442+(E442)*(1/60) &lt; 0, 0, F442+(E442)*(1/60)))</f>
        <v>32938.318333333387</v>
      </c>
    </row>
    <row r="444" spans="1:6">
      <c r="A444">
        <v>442</v>
      </c>
      <c r="B444" t="s">
        <v>44</v>
      </c>
      <c r="C444">
        <f>_xlfn.XLOOKUP(B444,Backend_data!$A$5:$A$18,Backend_data!$B$5:$B$18)</f>
        <v>3756.4</v>
      </c>
      <c r="D444">
        <f>'Power generation (tumbling)'!B444*(1000*'Power generation (tumbling)'!$F$1)</f>
        <v>6067</v>
      </c>
      <c r="E444" s="2">
        <f>D444-C444</f>
        <v>2310.6</v>
      </c>
      <c r="F444">
        <f>IF(F443+(E443)*(1/60) &gt; Hardware!$B$1, Hardware!$B$1, IF(F443+(E443)*(1/60) &lt; 0, 0, F443+(E443)*(1/60)))</f>
        <v>32976.945000000051</v>
      </c>
    </row>
    <row r="445" spans="1:6">
      <c r="A445">
        <v>443</v>
      </c>
      <c r="B445" t="s">
        <v>44</v>
      </c>
      <c r="C445">
        <f>_xlfn.XLOOKUP(B445,Backend_data!$A$5:$A$18,Backend_data!$B$5:$B$18)</f>
        <v>3756.4</v>
      </c>
      <c r="D445">
        <f>'Power generation (tumbling)'!B445*(1000*'Power generation (tumbling)'!$F$1)</f>
        <v>6034</v>
      </c>
      <c r="E445" s="2">
        <f>D445-C445</f>
        <v>2277.6</v>
      </c>
      <c r="F445">
        <f>IF(F444+(E444)*(1/60) &gt; Hardware!$B$1, Hardware!$B$1, IF(F444+(E444)*(1/60) &lt; 0, 0, F444+(E444)*(1/60)))</f>
        <v>33015.455000000053</v>
      </c>
    </row>
    <row r="446" spans="1:6">
      <c r="A446">
        <v>444</v>
      </c>
      <c r="B446" t="s">
        <v>44</v>
      </c>
      <c r="C446">
        <f>_xlfn.XLOOKUP(B446,Backend_data!$A$5:$A$18,Backend_data!$B$5:$B$18)</f>
        <v>3756.4</v>
      </c>
      <c r="D446">
        <f>'Power generation (tumbling)'!B446*(1000*'Power generation (tumbling)'!$F$1)</f>
        <v>5976.5</v>
      </c>
      <c r="E446" s="2">
        <f>D446-C446</f>
        <v>2220.1</v>
      </c>
      <c r="F446">
        <f>IF(F445+(E445)*(1/60) &gt; Hardware!$B$1, Hardware!$B$1, IF(F445+(E445)*(1/60) &lt; 0, 0, F445+(E445)*(1/60)))</f>
        <v>33053.415000000052</v>
      </c>
    </row>
    <row r="447" spans="1:6">
      <c r="A447">
        <v>445</v>
      </c>
      <c r="B447" t="s">
        <v>44</v>
      </c>
      <c r="C447">
        <f>_xlfn.XLOOKUP(B447,Backend_data!$A$5:$A$18,Backend_data!$B$5:$B$18)</f>
        <v>3756.4</v>
      </c>
      <c r="D447">
        <f>'Power generation (tumbling)'!B447*(1000*'Power generation (tumbling)'!$F$1)</f>
        <v>5892</v>
      </c>
      <c r="E447" s="2">
        <f>D447-C447</f>
        <v>2135.6</v>
      </c>
      <c r="F447">
        <f>IF(F446+(E446)*(1/60) &gt; Hardware!$B$1, Hardware!$B$1, IF(F446+(E446)*(1/60) &lt; 0, 0, F446+(E446)*(1/60)))</f>
        <v>33090.416666666715</v>
      </c>
    </row>
    <row r="448" spans="1:6">
      <c r="A448">
        <v>446</v>
      </c>
      <c r="B448" t="s">
        <v>44</v>
      </c>
      <c r="C448">
        <f>_xlfn.XLOOKUP(B448,Backend_data!$A$5:$A$18,Backend_data!$B$5:$B$18)</f>
        <v>3756.4</v>
      </c>
      <c r="D448">
        <f>'Power generation (tumbling)'!B448*(1000*'Power generation (tumbling)'!$F$1)</f>
        <v>5783</v>
      </c>
      <c r="E448" s="2">
        <f>D448-C448</f>
        <v>2026.6</v>
      </c>
      <c r="F448">
        <f>IF(F447+(E447)*(1/60) &gt; Hardware!$B$1, Hardware!$B$1, IF(F447+(E447)*(1/60) &lt; 0, 0, F447+(E447)*(1/60)))</f>
        <v>33126.010000000046</v>
      </c>
    </row>
    <row r="449" spans="1:6">
      <c r="A449">
        <v>447</v>
      </c>
      <c r="B449" t="s">
        <v>44</v>
      </c>
      <c r="C449">
        <f>_xlfn.XLOOKUP(B449,Backend_data!$A$5:$A$18,Backend_data!$B$5:$B$18)</f>
        <v>3756.4</v>
      </c>
      <c r="D449">
        <f>'Power generation (tumbling)'!B449*(1000*'Power generation (tumbling)'!$F$1)</f>
        <v>5650.5</v>
      </c>
      <c r="E449" s="2">
        <f>D449-C449</f>
        <v>1894.1</v>
      </c>
      <c r="F449">
        <f>IF(F448+(E448)*(1/60) &gt; Hardware!$B$1, Hardware!$B$1, IF(F448+(E448)*(1/60) &lt; 0, 0, F448+(E448)*(1/60)))</f>
        <v>33159.786666666711</v>
      </c>
    </row>
    <row r="450" spans="1:6">
      <c r="A450">
        <v>448</v>
      </c>
      <c r="B450" t="s">
        <v>44</v>
      </c>
      <c r="C450">
        <f>_xlfn.XLOOKUP(B450,Backend_data!$A$5:$A$18,Backend_data!$B$5:$B$18)</f>
        <v>3756.4</v>
      </c>
      <c r="D450">
        <f>'Power generation (tumbling)'!B450*(1000*'Power generation (tumbling)'!$F$1)</f>
        <v>0</v>
      </c>
      <c r="E450" s="2">
        <f>D450-C450</f>
        <v>-3756.4</v>
      </c>
      <c r="F450">
        <f>IF(F449+(E449)*(1/60) &gt; Hardware!$B$1, Hardware!$B$1, IF(F449+(E449)*(1/60) &lt; 0, 0, F449+(E449)*(1/60)))</f>
        <v>33191.355000000047</v>
      </c>
    </row>
    <row r="451" spans="1:6">
      <c r="A451">
        <v>449</v>
      </c>
      <c r="B451" t="s">
        <v>44</v>
      </c>
      <c r="C451">
        <f>_xlfn.XLOOKUP(B451,Backend_data!$A$5:$A$18,Backend_data!$B$5:$B$18)</f>
        <v>3756.4</v>
      </c>
      <c r="D451">
        <f>'Power generation (tumbling)'!B451*(1000*'Power generation (tumbling)'!$F$1)</f>
        <v>0</v>
      </c>
      <c r="E451" s="2">
        <f>D451-C451</f>
        <v>-3756.4</v>
      </c>
      <c r="F451">
        <f>IF(F450+(E450)*(1/60) &gt; Hardware!$B$1, Hardware!$B$1, IF(F450+(E450)*(1/60) &lt; 0, 0, F450+(E450)*(1/60)))</f>
        <v>33128.74833333338</v>
      </c>
    </row>
    <row r="452" spans="1:6">
      <c r="A452">
        <v>450</v>
      </c>
      <c r="B452" t="s">
        <v>44</v>
      </c>
      <c r="C452">
        <f>_xlfn.XLOOKUP(B452,Backend_data!$A$5:$A$18,Backend_data!$B$5:$B$18)</f>
        <v>3756.4</v>
      </c>
      <c r="D452">
        <f>'Power generation (tumbling)'!B452*(1000*'Power generation (tumbling)'!$F$1)</f>
        <v>0</v>
      </c>
      <c r="E452" s="2">
        <f>D452-C452</f>
        <v>-3756.4</v>
      </c>
      <c r="F452">
        <f>IF(F451+(E451)*(1/60) &gt; Hardware!$B$1, Hardware!$B$1, IF(F451+(E451)*(1/60) &lt; 0, 0, F451+(E451)*(1/60)))</f>
        <v>33066.141666666714</v>
      </c>
    </row>
    <row r="453" spans="1:6">
      <c r="A453">
        <v>451</v>
      </c>
      <c r="B453" t="s">
        <v>44</v>
      </c>
      <c r="C453">
        <f>_xlfn.XLOOKUP(B453,Backend_data!$A$5:$A$18,Backend_data!$B$5:$B$18)</f>
        <v>3756.4</v>
      </c>
      <c r="D453">
        <f>'Power generation (tumbling)'!B453*(1000*'Power generation (tumbling)'!$F$1)</f>
        <v>0</v>
      </c>
      <c r="E453" s="2">
        <f>D453-C453</f>
        <v>-3756.4</v>
      </c>
      <c r="F453">
        <f>IF(F452+(E452)*(1/60) &gt; Hardware!$B$1, Hardware!$B$1, IF(F452+(E452)*(1/60) &lt; 0, 0, F452+(E452)*(1/60)))</f>
        <v>33003.535000000047</v>
      </c>
    </row>
    <row r="454" spans="1:6">
      <c r="A454">
        <v>452</v>
      </c>
      <c r="B454" t="s">
        <v>44</v>
      </c>
      <c r="C454">
        <f>_xlfn.XLOOKUP(B454,Backend_data!$A$5:$A$18,Backend_data!$B$5:$B$18)</f>
        <v>3756.4</v>
      </c>
      <c r="D454">
        <f>'Power generation (tumbling)'!B454*(1000*'Power generation (tumbling)'!$F$1)</f>
        <v>0</v>
      </c>
      <c r="E454" s="2">
        <f>D454-C454</f>
        <v>-3756.4</v>
      </c>
      <c r="F454">
        <f>IF(F453+(E453)*(1/60) &gt; Hardware!$B$1, Hardware!$B$1, IF(F453+(E453)*(1/60) &lt; 0, 0, F453+(E453)*(1/60)))</f>
        <v>32940.928333333381</v>
      </c>
    </row>
    <row r="455" spans="1:6">
      <c r="A455">
        <v>453</v>
      </c>
      <c r="B455" t="s">
        <v>44</v>
      </c>
      <c r="C455">
        <f>_xlfn.XLOOKUP(B455,Backend_data!$A$5:$A$18,Backend_data!$B$5:$B$18)</f>
        <v>3756.4</v>
      </c>
      <c r="D455">
        <f>'Power generation (tumbling)'!B455*(1000*'Power generation (tumbling)'!$F$1)</f>
        <v>0</v>
      </c>
      <c r="E455" s="2">
        <f>D455-C455</f>
        <v>-3756.4</v>
      </c>
      <c r="F455">
        <f>IF(F454+(E454)*(1/60) &gt; Hardware!$B$1, Hardware!$B$1, IF(F454+(E454)*(1/60) &lt; 0, 0, F454+(E454)*(1/60)))</f>
        <v>32878.321666666714</v>
      </c>
    </row>
    <row r="456" spans="1:6">
      <c r="A456">
        <v>454</v>
      </c>
      <c r="B456" t="s">
        <v>44</v>
      </c>
      <c r="C456">
        <f>_xlfn.XLOOKUP(B456,Backend_data!$A$5:$A$18,Backend_data!$B$5:$B$18)</f>
        <v>3756.4</v>
      </c>
      <c r="D456">
        <f>'Power generation (tumbling)'!B456*(1000*'Power generation (tumbling)'!$F$1)</f>
        <v>0</v>
      </c>
      <c r="E456" s="2">
        <f>D456-C456</f>
        <v>-3756.4</v>
      </c>
      <c r="F456">
        <f>IF(F455+(E455)*(1/60) &gt; Hardware!$B$1, Hardware!$B$1, IF(F455+(E455)*(1/60) &lt; 0, 0, F455+(E455)*(1/60)))</f>
        <v>32815.715000000047</v>
      </c>
    </row>
    <row r="457" spans="1:6">
      <c r="A457">
        <v>455</v>
      </c>
      <c r="B457" t="s">
        <v>44</v>
      </c>
      <c r="C457">
        <f>_xlfn.XLOOKUP(B457,Backend_data!$A$5:$A$18,Backend_data!$B$5:$B$18)</f>
        <v>3756.4</v>
      </c>
      <c r="D457">
        <f>'Power generation (tumbling)'!B457*(1000*'Power generation (tumbling)'!$F$1)</f>
        <v>0</v>
      </c>
      <c r="E457" s="2">
        <f>D457-C457</f>
        <v>-3756.4</v>
      </c>
      <c r="F457">
        <f>IF(F456+(E456)*(1/60) &gt; Hardware!$B$1, Hardware!$B$1, IF(F456+(E456)*(1/60) &lt; 0, 0, F456+(E456)*(1/60)))</f>
        <v>32753.108333333381</v>
      </c>
    </row>
    <row r="458" spans="1:6">
      <c r="A458">
        <v>456</v>
      </c>
      <c r="B458" t="s">
        <v>44</v>
      </c>
      <c r="C458">
        <f>_xlfn.XLOOKUP(B458,Backend_data!$A$5:$A$18,Backend_data!$B$5:$B$18)</f>
        <v>3756.4</v>
      </c>
      <c r="D458">
        <f>'Power generation (tumbling)'!B458*(1000*'Power generation (tumbling)'!$F$1)</f>
        <v>0</v>
      </c>
      <c r="E458" s="2">
        <f>D458-C458</f>
        <v>-3756.4</v>
      </c>
      <c r="F458">
        <f>IF(F457+(E457)*(1/60) &gt; Hardware!$B$1, Hardware!$B$1, IF(F457+(E457)*(1/60) &lt; 0, 0, F457+(E457)*(1/60)))</f>
        <v>32690.501666666714</v>
      </c>
    </row>
    <row r="459" spans="1:6">
      <c r="A459">
        <v>457</v>
      </c>
      <c r="B459" t="s">
        <v>44</v>
      </c>
      <c r="C459">
        <f>_xlfn.XLOOKUP(B459,Backend_data!$A$5:$A$18,Backend_data!$B$5:$B$18)</f>
        <v>3756.4</v>
      </c>
      <c r="D459">
        <f>'Power generation (tumbling)'!B459*(1000*'Power generation (tumbling)'!$F$1)</f>
        <v>0</v>
      </c>
      <c r="E459" s="2">
        <f>D459-C459</f>
        <v>-3756.4</v>
      </c>
      <c r="F459">
        <f>IF(F458+(E458)*(1/60) &gt; Hardware!$B$1, Hardware!$B$1, IF(F458+(E458)*(1/60) &lt; 0, 0, F458+(E458)*(1/60)))</f>
        <v>32627.895000000048</v>
      </c>
    </row>
    <row r="460" spans="1:6">
      <c r="A460">
        <v>458</v>
      </c>
      <c r="B460" t="s">
        <v>44</v>
      </c>
      <c r="C460">
        <f>_xlfn.XLOOKUP(B460,Backend_data!$A$5:$A$18,Backend_data!$B$5:$B$18)</f>
        <v>3756.4</v>
      </c>
      <c r="D460">
        <f>'Power generation (tumbling)'!B460*(1000*'Power generation (tumbling)'!$F$1)</f>
        <v>0</v>
      </c>
      <c r="E460" s="2">
        <f>D460-C460</f>
        <v>-3756.4</v>
      </c>
      <c r="F460">
        <f>IF(F459+(E459)*(1/60) &gt; Hardware!$B$1, Hardware!$B$1, IF(F459+(E459)*(1/60) &lt; 0, 0, F459+(E459)*(1/60)))</f>
        <v>32565.288333333381</v>
      </c>
    </row>
    <row r="461" spans="1:6">
      <c r="A461">
        <v>459</v>
      </c>
      <c r="B461" t="s">
        <v>44</v>
      </c>
      <c r="C461">
        <f>_xlfn.XLOOKUP(B461,Backend_data!$A$5:$A$18,Backend_data!$B$5:$B$18)</f>
        <v>3756.4</v>
      </c>
      <c r="D461">
        <f>'Power generation (tumbling)'!B461*(1000*'Power generation (tumbling)'!$F$1)</f>
        <v>0</v>
      </c>
      <c r="E461" s="2">
        <f>D461-C461</f>
        <v>-3756.4</v>
      </c>
      <c r="F461">
        <f>IF(F460+(E460)*(1/60) &gt; Hardware!$B$1, Hardware!$B$1, IF(F460+(E460)*(1/60) &lt; 0, 0, F460+(E460)*(1/60)))</f>
        <v>32502.681666666715</v>
      </c>
    </row>
    <row r="462" spans="1:6">
      <c r="A462">
        <v>460</v>
      </c>
      <c r="B462" t="s">
        <v>44</v>
      </c>
      <c r="C462">
        <f>_xlfn.XLOOKUP(B462,Backend_data!$A$5:$A$18,Backend_data!$B$5:$B$18)</f>
        <v>3756.4</v>
      </c>
      <c r="D462">
        <f>'Power generation (tumbling)'!B462*(1000*'Power generation (tumbling)'!$F$1)</f>
        <v>0</v>
      </c>
      <c r="E462" s="2">
        <f>D462-C462</f>
        <v>-3756.4</v>
      </c>
      <c r="F462">
        <f>IF(F461+(E461)*(1/60) &gt; Hardware!$B$1, Hardware!$B$1, IF(F461+(E461)*(1/60) &lt; 0, 0, F461+(E461)*(1/60)))</f>
        <v>32440.075000000048</v>
      </c>
    </row>
    <row r="463" spans="1:6">
      <c r="A463">
        <v>461</v>
      </c>
      <c r="B463" t="s">
        <v>44</v>
      </c>
      <c r="C463">
        <f>_xlfn.XLOOKUP(B463,Backend_data!$A$5:$A$18,Backend_data!$B$5:$B$18)</f>
        <v>3756.4</v>
      </c>
      <c r="D463">
        <f>'Power generation (tumbling)'!B463*(1000*'Power generation (tumbling)'!$F$1)</f>
        <v>0</v>
      </c>
      <c r="E463" s="2">
        <f>D463-C463</f>
        <v>-3756.4</v>
      </c>
      <c r="F463">
        <f>IF(F462+(E462)*(1/60) &gt; Hardware!$B$1, Hardware!$B$1, IF(F462+(E462)*(1/60) &lt; 0, 0, F462+(E462)*(1/60)))</f>
        <v>32377.468333333381</v>
      </c>
    </row>
    <row r="464" spans="1:6">
      <c r="A464">
        <v>462</v>
      </c>
      <c r="B464" t="s">
        <v>44</v>
      </c>
      <c r="C464">
        <f>_xlfn.XLOOKUP(B464,Backend_data!$A$5:$A$18,Backend_data!$B$5:$B$18)</f>
        <v>3756.4</v>
      </c>
      <c r="D464">
        <f>'Power generation (tumbling)'!B464*(1000*'Power generation (tumbling)'!$F$1)</f>
        <v>0</v>
      </c>
      <c r="E464" s="2">
        <f>D464-C464</f>
        <v>-3756.4</v>
      </c>
      <c r="F464">
        <f>IF(F463+(E463)*(1/60) &gt; Hardware!$B$1, Hardware!$B$1, IF(F463+(E463)*(1/60) &lt; 0, 0, F463+(E463)*(1/60)))</f>
        <v>32314.861666666715</v>
      </c>
    </row>
    <row r="465" spans="1:6">
      <c r="A465">
        <v>463</v>
      </c>
      <c r="B465" t="s">
        <v>44</v>
      </c>
      <c r="C465">
        <f>_xlfn.XLOOKUP(B465,Backend_data!$A$5:$A$18,Backend_data!$B$5:$B$18)</f>
        <v>3756.4</v>
      </c>
      <c r="D465">
        <f>'Power generation (tumbling)'!B465*(1000*'Power generation (tumbling)'!$F$1)</f>
        <v>0</v>
      </c>
      <c r="E465" s="2">
        <f>D465-C465</f>
        <v>-3756.4</v>
      </c>
      <c r="F465">
        <f>IF(F464+(E464)*(1/60) &gt; Hardware!$B$1, Hardware!$B$1, IF(F464+(E464)*(1/60) &lt; 0, 0, F464+(E464)*(1/60)))</f>
        <v>32252.255000000048</v>
      </c>
    </row>
    <row r="466" spans="1:6">
      <c r="A466">
        <v>464</v>
      </c>
      <c r="B466" t="s">
        <v>44</v>
      </c>
      <c r="C466">
        <f>_xlfn.XLOOKUP(B466,Backend_data!$A$5:$A$18,Backend_data!$B$5:$B$18)</f>
        <v>3756.4</v>
      </c>
      <c r="D466">
        <f>'Power generation (tumbling)'!B466*(1000*'Power generation (tumbling)'!$F$1)</f>
        <v>0</v>
      </c>
      <c r="E466" s="2">
        <f>D466-C466</f>
        <v>-3756.4</v>
      </c>
      <c r="F466">
        <f>IF(F465+(E465)*(1/60) &gt; Hardware!$B$1, Hardware!$B$1, IF(F465+(E465)*(1/60) &lt; 0, 0, F465+(E465)*(1/60)))</f>
        <v>32189.648333333382</v>
      </c>
    </row>
    <row r="467" spans="1:6">
      <c r="A467">
        <v>465</v>
      </c>
      <c r="B467" t="s">
        <v>44</v>
      </c>
      <c r="C467">
        <f>_xlfn.XLOOKUP(B467,Backend_data!$A$5:$A$18,Backend_data!$B$5:$B$18)</f>
        <v>3756.4</v>
      </c>
      <c r="D467">
        <f>'Power generation (tumbling)'!B467*(1000*'Power generation (tumbling)'!$F$1)</f>
        <v>0</v>
      </c>
      <c r="E467" s="2">
        <f>D467-C467</f>
        <v>-3756.4</v>
      </c>
      <c r="F467">
        <f>IF(F466+(E466)*(1/60) &gt; Hardware!$B$1, Hardware!$B$1, IF(F466+(E466)*(1/60) &lt; 0, 0, F466+(E466)*(1/60)))</f>
        <v>32127.041666666715</v>
      </c>
    </row>
    <row r="468" spans="1:6">
      <c r="A468">
        <v>466</v>
      </c>
      <c r="B468" t="s">
        <v>44</v>
      </c>
      <c r="C468">
        <f>_xlfn.XLOOKUP(B468,Backend_data!$A$5:$A$18,Backend_data!$B$5:$B$18)</f>
        <v>3756.4</v>
      </c>
      <c r="D468">
        <f>'Power generation (tumbling)'!B468*(1000*'Power generation (tumbling)'!$F$1)</f>
        <v>0</v>
      </c>
      <c r="E468" s="2">
        <f>D468-C468</f>
        <v>-3756.4</v>
      </c>
      <c r="F468">
        <f>IF(F467+(E467)*(1/60) &gt; Hardware!$B$1, Hardware!$B$1, IF(F467+(E467)*(1/60) &lt; 0, 0, F467+(E467)*(1/60)))</f>
        <v>32064.435000000049</v>
      </c>
    </row>
    <row r="469" spans="1:6">
      <c r="A469">
        <v>467</v>
      </c>
      <c r="B469" t="s">
        <v>44</v>
      </c>
      <c r="C469">
        <f>_xlfn.XLOOKUP(B469,Backend_data!$A$5:$A$18,Backend_data!$B$5:$B$18)</f>
        <v>3756.4</v>
      </c>
      <c r="D469">
        <f>'Power generation (tumbling)'!B469*(1000*'Power generation (tumbling)'!$F$1)</f>
        <v>0</v>
      </c>
      <c r="E469" s="2">
        <f>D469-C469</f>
        <v>-3756.4</v>
      </c>
      <c r="F469">
        <f>IF(F468+(E468)*(1/60) &gt; Hardware!$B$1, Hardware!$B$1, IF(F468+(E468)*(1/60) &lt; 0, 0, F468+(E468)*(1/60)))</f>
        <v>32001.828333333382</v>
      </c>
    </row>
    <row r="470" spans="1:6">
      <c r="A470">
        <v>468</v>
      </c>
      <c r="B470" t="s">
        <v>44</v>
      </c>
      <c r="C470">
        <f>_xlfn.XLOOKUP(B470,Backend_data!$A$5:$A$18,Backend_data!$B$5:$B$18)</f>
        <v>3756.4</v>
      </c>
      <c r="D470">
        <f>'Power generation (tumbling)'!B470*(1000*'Power generation (tumbling)'!$F$1)</f>
        <v>0</v>
      </c>
      <c r="E470" s="2">
        <f>D470-C470</f>
        <v>-3756.4</v>
      </c>
      <c r="F470">
        <f>IF(F469+(E469)*(1/60) &gt; Hardware!$B$1, Hardware!$B$1, IF(F469+(E469)*(1/60) &lt; 0, 0, F469+(E469)*(1/60)))</f>
        <v>31939.221666666715</v>
      </c>
    </row>
    <row r="471" spans="1:6">
      <c r="A471">
        <v>469</v>
      </c>
      <c r="B471" t="s">
        <v>44</v>
      </c>
      <c r="C471">
        <f>_xlfn.XLOOKUP(B471,Backend_data!$A$5:$A$18,Backend_data!$B$5:$B$18)</f>
        <v>3756.4</v>
      </c>
      <c r="D471">
        <f>'Power generation (tumbling)'!B471*(1000*'Power generation (tumbling)'!$F$1)</f>
        <v>0</v>
      </c>
      <c r="E471" s="2">
        <f>D471-C471</f>
        <v>-3756.4</v>
      </c>
      <c r="F471">
        <f>IF(F470+(E470)*(1/60) &gt; Hardware!$B$1, Hardware!$B$1, IF(F470+(E470)*(1/60) &lt; 0, 0, F470+(E470)*(1/60)))</f>
        <v>31876.615000000049</v>
      </c>
    </row>
    <row r="472" spans="1:6">
      <c r="A472">
        <v>470</v>
      </c>
      <c r="B472" t="s">
        <v>44</v>
      </c>
      <c r="C472">
        <f>_xlfn.XLOOKUP(B472,Backend_data!$A$5:$A$18,Backend_data!$B$5:$B$18)</f>
        <v>3756.4</v>
      </c>
      <c r="D472">
        <f>'Power generation (tumbling)'!B472*(1000*'Power generation (tumbling)'!$F$1)</f>
        <v>0</v>
      </c>
      <c r="E472" s="2">
        <f>D472-C472</f>
        <v>-3756.4</v>
      </c>
      <c r="F472">
        <f>IF(F471+(E471)*(1/60) &gt; Hardware!$B$1, Hardware!$B$1, IF(F471+(E471)*(1/60) &lt; 0, 0, F471+(E471)*(1/60)))</f>
        <v>31814.008333333382</v>
      </c>
    </row>
    <row r="473" spans="1:6">
      <c r="A473">
        <v>471</v>
      </c>
      <c r="B473" t="s">
        <v>44</v>
      </c>
      <c r="C473">
        <f>_xlfn.XLOOKUP(B473,Backend_data!$A$5:$A$18,Backend_data!$B$5:$B$18)</f>
        <v>3756.4</v>
      </c>
      <c r="D473">
        <f>'Power generation (tumbling)'!B473*(1000*'Power generation (tumbling)'!$F$1)</f>
        <v>0</v>
      </c>
      <c r="E473" s="2">
        <f>D473-C473</f>
        <v>-3756.4</v>
      </c>
      <c r="F473">
        <f>IF(F472+(E472)*(1/60) &gt; Hardware!$B$1, Hardware!$B$1, IF(F472+(E472)*(1/60) &lt; 0, 0, F472+(E472)*(1/60)))</f>
        <v>31751.401666666716</v>
      </c>
    </row>
    <row r="474" spans="1:6">
      <c r="A474">
        <v>472</v>
      </c>
      <c r="B474" t="s">
        <v>44</v>
      </c>
      <c r="C474">
        <f>_xlfn.XLOOKUP(B474,Backend_data!$A$5:$A$18,Backend_data!$B$5:$B$18)</f>
        <v>3756.4</v>
      </c>
      <c r="D474">
        <f>'Power generation (tumbling)'!B474*(1000*'Power generation (tumbling)'!$F$1)</f>
        <v>0</v>
      </c>
      <c r="E474" s="2">
        <f>D474-C474</f>
        <v>-3756.4</v>
      </c>
      <c r="F474">
        <f>IF(F473+(E473)*(1/60) &gt; Hardware!$B$1, Hardware!$B$1, IF(F473+(E473)*(1/60) &lt; 0, 0, F473+(E473)*(1/60)))</f>
        <v>31688.795000000049</v>
      </c>
    </row>
    <row r="475" spans="1:6">
      <c r="A475">
        <v>473</v>
      </c>
      <c r="B475" t="s">
        <v>44</v>
      </c>
      <c r="C475">
        <f>_xlfn.XLOOKUP(B475,Backend_data!$A$5:$A$18,Backend_data!$B$5:$B$18)</f>
        <v>3756.4</v>
      </c>
      <c r="D475">
        <f>'Power generation (tumbling)'!B475*(1000*'Power generation (tumbling)'!$F$1)</f>
        <v>0</v>
      </c>
      <c r="E475" s="2">
        <f>D475-C475</f>
        <v>-3756.4</v>
      </c>
      <c r="F475">
        <f>IF(F474+(E474)*(1/60) &gt; Hardware!$B$1, Hardware!$B$1, IF(F474+(E474)*(1/60) &lt; 0, 0, F474+(E474)*(1/60)))</f>
        <v>31626.188333333383</v>
      </c>
    </row>
    <row r="476" spans="1:6">
      <c r="A476">
        <v>474</v>
      </c>
      <c r="B476" t="s">
        <v>44</v>
      </c>
      <c r="C476">
        <f>_xlfn.XLOOKUP(B476,Backend_data!$A$5:$A$18,Backend_data!$B$5:$B$18)</f>
        <v>3756.4</v>
      </c>
      <c r="D476">
        <f>'Power generation (tumbling)'!B476*(1000*'Power generation (tumbling)'!$F$1)</f>
        <v>0</v>
      </c>
      <c r="E476" s="2">
        <f>D476-C476</f>
        <v>-3756.4</v>
      </c>
      <c r="F476">
        <f>IF(F475+(E475)*(1/60) &gt; Hardware!$B$1, Hardware!$B$1, IF(F475+(E475)*(1/60) &lt; 0, 0, F475+(E475)*(1/60)))</f>
        <v>31563.581666666716</v>
      </c>
    </row>
    <row r="477" spans="1:6">
      <c r="A477">
        <v>475</v>
      </c>
      <c r="B477" t="s">
        <v>44</v>
      </c>
      <c r="C477">
        <f>_xlfn.XLOOKUP(B477,Backend_data!$A$5:$A$18,Backend_data!$B$5:$B$18)</f>
        <v>3756.4</v>
      </c>
      <c r="D477">
        <f>'Power generation (tumbling)'!B477*(1000*'Power generation (tumbling)'!$F$1)</f>
        <v>0</v>
      </c>
      <c r="E477" s="2">
        <f>D477-C477</f>
        <v>-3756.4</v>
      </c>
      <c r="F477">
        <f>IF(F476+(E476)*(1/60) &gt; Hardware!$B$1, Hardware!$B$1, IF(F476+(E476)*(1/60) &lt; 0, 0, F476+(E476)*(1/60)))</f>
        <v>31500.975000000049</v>
      </c>
    </row>
    <row r="478" spans="1:6">
      <c r="A478">
        <v>476</v>
      </c>
      <c r="B478" t="s">
        <v>44</v>
      </c>
      <c r="C478">
        <f>_xlfn.XLOOKUP(B478,Backend_data!$A$5:$A$18,Backend_data!$B$5:$B$18)</f>
        <v>3756.4</v>
      </c>
      <c r="D478">
        <f>'Power generation (tumbling)'!B478*(1000*'Power generation (tumbling)'!$F$1)</f>
        <v>0</v>
      </c>
      <c r="E478" s="2">
        <f>D478-C478</f>
        <v>-3756.4</v>
      </c>
      <c r="F478">
        <f>IF(F477+(E477)*(1/60) &gt; Hardware!$B$1, Hardware!$B$1, IF(F477+(E477)*(1/60) &lt; 0, 0, F477+(E477)*(1/60)))</f>
        <v>31438.368333333383</v>
      </c>
    </row>
    <row r="479" spans="1:6">
      <c r="A479">
        <v>477</v>
      </c>
      <c r="B479" t="s">
        <v>44</v>
      </c>
      <c r="C479">
        <f>_xlfn.XLOOKUP(B479,Backend_data!$A$5:$A$18,Backend_data!$B$5:$B$18)</f>
        <v>3756.4</v>
      </c>
      <c r="D479">
        <f>'Power generation (tumbling)'!B479*(1000*'Power generation (tumbling)'!$F$1)</f>
        <v>0</v>
      </c>
      <c r="E479" s="2">
        <f>D479-C479</f>
        <v>-3756.4</v>
      </c>
      <c r="F479">
        <f>IF(F478+(E478)*(1/60) &gt; Hardware!$B$1, Hardware!$B$1, IF(F478+(E478)*(1/60) &lt; 0, 0, F478+(E478)*(1/60)))</f>
        <v>31375.761666666716</v>
      </c>
    </row>
    <row r="480" spans="1:6">
      <c r="A480">
        <v>478</v>
      </c>
      <c r="B480" t="s">
        <v>44</v>
      </c>
      <c r="C480">
        <f>_xlfn.XLOOKUP(B480,Backend_data!$A$5:$A$18,Backend_data!$B$5:$B$18)</f>
        <v>3756.4</v>
      </c>
      <c r="D480">
        <f>'Power generation (tumbling)'!B480*(1000*'Power generation (tumbling)'!$F$1)</f>
        <v>0</v>
      </c>
      <c r="E480" s="2">
        <f>D480-C480</f>
        <v>-3756.4</v>
      </c>
      <c r="F480">
        <f>IF(F479+(E479)*(1/60) &gt; Hardware!$B$1, Hardware!$B$1, IF(F479+(E479)*(1/60) &lt; 0, 0, F479+(E479)*(1/60)))</f>
        <v>31313.15500000005</v>
      </c>
    </row>
    <row r="481" spans="1:6">
      <c r="A481">
        <v>479</v>
      </c>
      <c r="B481" t="s">
        <v>44</v>
      </c>
      <c r="C481">
        <f>_xlfn.XLOOKUP(B481,Backend_data!$A$5:$A$18,Backend_data!$B$5:$B$18)</f>
        <v>3756.4</v>
      </c>
      <c r="D481">
        <f>'Power generation (tumbling)'!B481*(1000*'Power generation (tumbling)'!$F$1)</f>
        <v>0</v>
      </c>
      <c r="E481" s="2">
        <f>D481-C481</f>
        <v>-3756.4</v>
      </c>
      <c r="F481">
        <f>IF(F480+(E480)*(1/60) &gt; Hardware!$B$1, Hardware!$B$1, IF(F480+(E480)*(1/60) &lt; 0, 0, F480+(E480)*(1/60)))</f>
        <v>31250.548333333383</v>
      </c>
    </row>
    <row r="482" spans="1:6">
      <c r="A482">
        <v>480</v>
      </c>
      <c r="B482" t="s">
        <v>44</v>
      </c>
      <c r="C482">
        <f>_xlfn.XLOOKUP(B482,Backend_data!$A$5:$A$18,Backend_data!$B$5:$B$18)</f>
        <v>3756.4</v>
      </c>
      <c r="D482">
        <f>'Power generation (tumbling)'!B482*(1000*'Power generation (tumbling)'!$F$1)</f>
        <v>0</v>
      </c>
      <c r="E482" s="2">
        <f>D482-C482</f>
        <v>-3756.4</v>
      </c>
      <c r="F482">
        <f>IF(F481+(E481)*(1/60) &gt; Hardware!$B$1, Hardware!$B$1, IF(F481+(E481)*(1/60) &lt; 0, 0, F481+(E481)*(1/60)))</f>
        <v>31187.941666666717</v>
      </c>
    </row>
    <row r="483" spans="1:6">
      <c r="A483">
        <v>481</v>
      </c>
      <c r="B483" t="s">
        <v>44</v>
      </c>
      <c r="C483">
        <f>_xlfn.XLOOKUP(B483,Backend_data!$A$5:$A$18,Backend_data!$B$5:$B$18)</f>
        <v>3756.4</v>
      </c>
      <c r="D483">
        <f>'Power generation (tumbling)'!B483*(1000*'Power generation (tumbling)'!$F$1)</f>
        <v>0</v>
      </c>
      <c r="E483" s="2">
        <f>D483-C483</f>
        <v>-3756.4</v>
      </c>
      <c r="F483">
        <f>IF(F482+(E482)*(1/60) &gt; Hardware!$B$1, Hardware!$B$1, IF(F482+(E482)*(1/60) &lt; 0, 0, F482+(E482)*(1/60)))</f>
        <v>31125.33500000005</v>
      </c>
    </row>
    <row r="484" spans="1:6">
      <c r="A484">
        <v>482</v>
      </c>
      <c r="B484" t="s">
        <v>44</v>
      </c>
      <c r="C484">
        <f>_xlfn.XLOOKUP(B484,Backend_data!$A$5:$A$18,Backend_data!$B$5:$B$18)</f>
        <v>3756.4</v>
      </c>
      <c r="D484">
        <f>'Power generation (tumbling)'!B484*(1000*'Power generation (tumbling)'!$F$1)</f>
        <v>0</v>
      </c>
      <c r="E484" s="2">
        <f>D484-C484</f>
        <v>-3756.4</v>
      </c>
      <c r="F484">
        <f>IF(F483+(E483)*(1/60) &gt; Hardware!$B$1, Hardware!$B$1, IF(F483+(E483)*(1/60) &lt; 0, 0, F483+(E483)*(1/60)))</f>
        <v>31062.728333333383</v>
      </c>
    </row>
    <row r="485" spans="1:6">
      <c r="A485">
        <v>483</v>
      </c>
      <c r="B485" t="s">
        <v>44</v>
      </c>
      <c r="C485">
        <f>_xlfn.XLOOKUP(B485,Backend_data!$A$5:$A$18,Backend_data!$B$5:$B$18)</f>
        <v>3756.4</v>
      </c>
      <c r="D485">
        <f>'Power generation (tumbling)'!B485*(1000*'Power generation (tumbling)'!$F$1)</f>
        <v>0</v>
      </c>
      <c r="E485" s="2">
        <f>D485-C485</f>
        <v>-3756.4</v>
      </c>
      <c r="F485">
        <f>IF(F484+(E484)*(1/60) &gt; Hardware!$B$1, Hardware!$B$1, IF(F484+(E484)*(1/60) &lt; 0, 0, F484+(E484)*(1/60)))</f>
        <v>31000.121666666717</v>
      </c>
    </row>
    <row r="486" spans="1:6">
      <c r="A486">
        <v>484</v>
      </c>
      <c r="B486" t="s">
        <v>44</v>
      </c>
      <c r="C486">
        <f>_xlfn.XLOOKUP(B486,Backend_data!$A$5:$A$18,Backend_data!$B$5:$B$18)</f>
        <v>3756.4</v>
      </c>
      <c r="D486">
        <f>'Power generation (tumbling)'!B486*(1000*'Power generation (tumbling)'!$F$1)</f>
        <v>4175.5</v>
      </c>
      <c r="E486" s="2">
        <f>D486-C486</f>
        <v>419.09999999999991</v>
      </c>
      <c r="F486">
        <f>IF(F485+(E485)*(1/60) &gt; Hardware!$B$1, Hardware!$B$1, IF(F485+(E485)*(1/60) &lt; 0, 0, F485+(E485)*(1/60)))</f>
        <v>30937.51500000005</v>
      </c>
    </row>
    <row r="487" spans="1:6">
      <c r="A487">
        <v>485</v>
      </c>
      <c r="B487" t="s">
        <v>44</v>
      </c>
      <c r="C487">
        <f>_xlfn.XLOOKUP(B487,Backend_data!$A$5:$A$18,Backend_data!$B$5:$B$18)</f>
        <v>3756.4</v>
      </c>
      <c r="D487">
        <f>'Power generation (tumbling)'!B487*(1000*'Power generation (tumbling)'!$F$1)</f>
        <v>4274</v>
      </c>
      <c r="E487" s="2">
        <f>D487-C487</f>
        <v>517.59999999999991</v>
      </c>
      <c r="F487">
        <f>IF(F486+(E486)*(1/60) &gt; Hardware!$B$1, Hardware!$B$1, IF(F486+(E486)*(1/60) &lt; 0, 0, F486+(E486)*(1/60)))</f>
        <v>30944.500000000051</v>
      </c>
    </row>
    <row r="488" spans="1:6">
      <c r="A488">
        <v>486</v>
      </c>
      <c r="B488" t="s">
        <v>44</v>
      </c>
      <c r="C488">
        <f>_xlfn.XLOOKUP(B488,Backend_data!$A$5:$A$18,Backend_data!$B$5:$B$18)</f>
        <v>3756.4</v>
      </c>
      <c r="D488">
        <f>'Power generation (tumbling)'!B488*(1000*'Power generation (tumbling)'!$F$1)</f>
        <v>4357</v>
      </c>
      <c r="E488" s="2">
        <f>D488-C488</f>
        <v>600.59999999999991</v>
      </c>
      <c r="F488">
        <f>IF(F487+(E487)*(1/60) &gt; Hardware!$B$1, Hardware!$B$1, IF(F487+(E487)*(1/60) &lt; 0, 0, F487+(E487)*(1/60)))</f>
        <v>30953.126666666718</v>
      </c>
    </row>
    <row r="489" spans="1:6">
      <c r="A489">
        <v>487</v>
      </c>
      <c r="B489" t="s">
        <v>44</v>
      </c>
      <c r="C489">
        <f>_xlfn.XLOOKUP(B489,Backend_data!$A$5:$A$18,Backend_data!$B$5:$B$18)</f>
        <v>3756.4</v>
      </c>
      <c r="D489">
        <f>'Power generation (tumbling)'!B489*(1000*'Power generation (tumbling)'!$F$1)</f>
        <v>4421.5</v>
      </c>
      <c r="E489" s="2">
        <f>D489-C489</f>
        <v>665.09999999999991</v>
      </c>
      <c r="F489">
        <f>IF(F488+(E488)*(1/60) &gt; Hardware!$B$1, Hardware!$B$1, IF(F488+(E488)*(1/60) &lt; 0, 0, F488+(E488)*(1/60)))</f>
        <v>30963.136666666716</v>
      </c>
    </row>
    <row r="490" spans="1:6">
      <c r="A490">
        <v>488</v>
      </c>
      <c r="B490" t="s">
        <v>44</v>
      </c>
      <c r="C490">
        <f>_xlfn.XLOOKUP(B490,Backend_data!$A$5:$A$18,Backend_data!$B$5:$B$18)</f>
        <v>3756.4</v>
      </c>
      <c r="D490">
        <f>'Power generation (tumbling)'!B490*(1000*'Power generation (tumbling)'!$F$1)</f>
        <v>4468.5</v>
      </c>
      <c r="E490" s="2">
        <f>D490-C490</f>
        <v>712.09999999999991</v>
      </c>
      <c r="F490">
        <f>IF(F489+(E489)*(1/60) &gt; Hardware!$B$1, Hardware!$B$1, IF(F489+(E489)*(1/60) &lt; 0, 0, F489+(E489)*(1/60)))</f>
        <v>30974.221666666715</v>
      </c>
    </row>
    <row r="491" spans="1:6">
      <c r="A491">
        <v>489</v>
      </c>
      <c r="B491" t="s">
        <v>44</v>
      </c>
      <c r="C491">
        <f>_xlfn.XLOOKUP(B491,Backend_data!$A$5:$A$18,Backend_data!$B$5:$B$18)</f>
        <v>3756.4</v>
      </c>
      <c r="D491">
        <f>'Power generation (tumbling)'!B491*(1000*'Power generation (tumbling)'!$F$1)</f>
        <v>4494.5</v>
      </c>
      <c r="E491" s="2">
        <f>D491-C491</f>
        <v>738.09999999999991</v>
      </c>
      <c r="F491">
        <f>IF(F490+(E490)*(1/60) &gt; Hardware!$B$1, Hardware!$B$1, IF(F490+(E490)*(1/60) &lt; 0, 0, F490+(E490)*(1/60)))</f>
        <v>30986.090000000047</v>
      </c>
    </row>
    <row r="492" spans="1:6">
      <c r="A492">
        <v>490</v>
      </c>
      <c r="B492" t="s">
        <v>44</v>
      </c>
      <c r="C492">
        <f>_xlfn.XLOOKUP(B492,Backend_data!$A$5:$A$18,Backend_data!$B$5:$B$18)</f>
        <v>3756.4</v>
      </c>
      <c r="D492">
        <f>'Power generation (tumbling)'!B492*(1000*'Power generation (tumbling)'!$F$1)</f>
        <v>4504.5</v>
      </c>
      <c r="E492" s="2">
        <f>D492-C492</f>
        <v>748.09999999999991</v>
      </c>
      <c r="F492">
        <f>IF(F491+(E491)*(1/60) &gt; Hardware!$B$1, Hardware!$B$1, IF(F491+(E491)*(1/60) &lt; 0, 0, F491+(E491)*(1/60)))</f>
        <v>30998.391666666714</v>
      </c>
    </row>
    <row r="493" spans="1:6">
      <c r="A493">
        <v>491</v>
      </c>
      <c r="B493" t="s">
        <v>44</v>
      </c>
      <c r="C493">
        <f>_xlfn.XLOOKUP(B493,Backend_data!$A$5:$A$18,Backend_data!$B$5:$B$18)</f>
        <v>3756.4</v>
      </c>
      <c r="D493">
        <f>'Power generation (tumbling)'!B493*(1000*'Power generation (tumbling)'!$F$1)</f>
        <v>4494.5</v>
      </c>
      <c r="E493" s="2">
        <f>D493-C493</f>
        <v>738.09999999999991</v>
      </c>
      <c r="F493">
        <f>IF(F492+(E492)*(1/60) &gt; Hardware!$B$1, Hardware!$B$1, IF(F492+(E492)*(1/60) &lt; 0, 0, F492+(E492)*(1/60)))</f>
        <v>31010.860000000048</v>
      </c>
    </row>
    <row r="494" spans="1:6">
      <c r="A494">
        <v>492</v>
      </c>
      <c r="B494" t="s">
        <v>44</v>
      </c>
      <c r="C494">
        <f>_xlfn.XLOOKUP(B494,Backend_data!$A$5:$A$18,Backend_data!$B$5:$B$18)</f>
        <v>3756.4</v>
      </c>
      <c r="D494">
        <f>'Power generation (tumbling)'!B494*(1000*'Power generation (tumbling)'!$F$1)</f>
        <v>4467.5</v>
      </c>
      <c r="E494" s="2">
        <f>D494-C494</f>
        <v>711.09999999999991</v>
      </c>
      <c r="F494">
        <f>IF(F493+(E493)*(1/60) &gt; Hardware!$B$1, Hardware!$B$1, IF(F493+(E493)*(1/60) &lt; 0, 0, F493+(E493)*(1/60)))</f>
        <v>31023.161666666714</v>
      </c>
    </row>
    <row r="495" spans="1:6">
      <c r="A495">
        <v>493</v>
      </c>
      <c r="B495" t="s">
        <v>44</v>
      </c>
      <c r="C495">
        <f>_xlfn.XLOOKUP(B495,Backend_data!$A$5:$A$18,Backend_data!$B$5:$B$18)</f>
        <v>3756.4</v>
      </c>
      <c r="D495">
        <f>'Power generation (tumbling)'!B495*(1000*'Power generation (tumbling)'!$F$1)</f>
        <v>4419.5</v>
      </c>
      <c r="E495" s="2">
        <f>D495-C495</f>
        <v>663.09999999999991</v>
      </c>
      <c r="F495">
        <f>IF(F494+(E494)*(1/60) &gt; Hardware!$B$1, Hardware!$B$1, IF(F494+(E494)*(1/60) &lt; 0, 0, F494+(E494)*(1/60)))</f>
        <v>31035.01333333338</v>
      </c>
    </row>
    <row r="496" spans="1:6">
      <c r="A496">
        <v>494</v>
      </c>
      <c r="B496" t="s">
        <v>44</v>
      </c>
      <c r="C496">
        <f>_xlfn.XLOOKUP(B496,Backend_data!$A$5:$A$18,Backend_data!$B$5:$B$18)</f>
        <v>3756.4</v>
      </c>
      <c r="D496">
        <f>'Power generation (tumbling)'!B496*(1000*'Power generation (tumbling)'!$F$1)</f>
        <v>4354</v>
      </c>
      <c r="E496" s="2">
        <f>D496-C496</f>
        <v>597.59999999999991</v>
      </c>
      <c r="F496">
        <f>IF(F495+(E495)*(1/60) &gt; Hardware!$B$1, Hardware!$B$1, IF(F495+(E495)*(1/60) &lt; 0, 0, F495+(E495)*(1/60)))</f>
        <v>31046.065000000046</v>
      </c>
    </row>
    <row r="497" spans="1:6">
      <c r="A497">
        <v>495</v>
      </c>
      <c r="B497" t="s">
        <v>44</v>
      </c>
      <c r="C497">
        <f>_xlfn.XLOOKUP(B497,Backend_data!$A$5:$A$18,Backend_data!$B$5:$B$18)</f>
        <v>3756.4</v>
      </c>
      <c r="D497">
        <f>'Power generation (tumbling)'!B497*(1000*'Power generation (tumbling)'!$F$1)</f>
        <v>4269</v>
      </c>
      <c r="E497" s="2">
        <f>D497-C497</f>
        <v>512.59999999999991</v>
      </c>
      <c r="F497">
        <f>IF(F496+(E496)*(1/60) &gt; Hardware!$B$1, Hardware!$B$1, IF(F496+(E496)*(1/60) &lt; 0, 0, F496+(E496)*(1/60)))</f>
        <v>31056.025000000045</v>
      </c>
    </row>
    <row r="498" spans="1:6">
      <c r="A498">
        <v>496</v>
      </c>
      <c r="B498" t="s">
        <v>44</v>
      </c>
      <c r="C498">
        <f>_xlfn.XLOOKUP(B498,Backend_data!$A$5:$A$18,Backend_data!$B$5:$B$18)</f>
        <v>3756.4</v>
      </c>
      <c r="D498">
        <f>'Power generation (tumbling)'!B498*(1000*'Power generation (tumbling)'!$F$1)</f>
        <v>4169</v>
      </c>
      <c r="E498" s="2">
        <f>D498-C498</f>
        <v>412.59999999999991</v>
      </c>
      <c r="F498">
        <f>IF(F497+(E497)*(1/60) &gt; Hardware!$B$1, Hardware!$B$1, IF(F497+(E497)*(1/60) &lt; 0, 0, F497+(E497)*(1/60)))</f>
        <v>31064.56833333338</v>
      </c>
    </row>
    <row r="499" spans="1:6">
      <c r="A499">
        <v>497</v>
      </c>
      <c r="B499" t="s">
        <v>44</v>
      </c>
      <c r="C499">
        <f>_xlfn.XLOOKUP(B499,Backend_data!$A$5:$A$18,Backend_data!$B$5:$B$18)</f>
        <v>3756.4</v>
      </c>
      <c r="D499">
        <f>'Power generation (tumbling)'!B499*(1000*'Power generation (tumbling)'!$F$1)</f>
        <v>4048.4999999999995</v>
      </c>
      <c r="E499" s="2">
        <f>D499-C499</f>
        <v>292.09999999999945</v>
      </c>
      <c r="F499">
        <f>IF(F498+(E498)*(1/60) &gt; Hardware!$B$1, Hardware!$B$1, IF(F498+(E498)*(1/60) &lt; 0, 0, F498+(E498)*(1/60)))</f>
        <v>31071.445000000047</v>
      </c>
    </row>
    <row r="500" spans="1:6">
      <c r="A500">
        <v>498</v>
      </c>
      <c r="B500" t="s">
        <v>44</v>
      </c>
      <c r="C500">
        <f>_xlfn.XLOOKUP(B500,Backend_data!$A$5:$A$18,Backend_data!$B$5:$B$18)</f>
        <v>3756.4</v>
      </c>
      <c r="D500">
        <f>'Power generation (tumbling)'!B500*(1000*'Power generation (tumbling)'!$F$1)</f>
        <v>3911.5</v>
      </c>
      <c r="E500" s="2">
        <f>D500-C500</f>
        <v>155.09999999999991</v>
      </c>
      <c r="F500">
        <f>IF(F499+(E499)*(1/60) &gt; Hardware!$B$1, Hardware!$B$1, IF(F499+(E499)*(1/60) &lt; 0, 0, F499+(E499)*(1/60)))</f>
        <v>31076.313333333379</v>
      </c>
    </row>
    <row r="501" spans="1:6">
      <c r="A501">
        <v>499</v>
      </c>
      <c r="B501" t="s">
        <v>44</v>
      </c>
      <c r="C501">
        <f>_xlfn.XLOOKUP(B501,Backend_data!$A$5:$A$18,Backend_data!$B$5:$B$18)</f>
        <v>3756.4</v>
      </c>
      <c r="D501">
        <f>'Power generation (tumbling)'!B501*(1000*'Power generation (tumbling)'!$F$1)</f>
        <v>3759</v>
      </c>
      <c r="E501" s="2">
        <f>D501-C501</f>
        <v>2.5999999999999091</v>
      </c>
      <c r="F501">
        <f>IF(F500+(E500)*(1/60) &gt; Hardware!$B$1, Hardware!$B$1, IF(F500+(E500)*(1/60) &lt; 0, 0, F500+(E500)*(1/60)))</f>
        <v>31078.898333333378</v>
      </c>
    </row>
    <row r="502" spans="1:6">
      <c r="A502">
        <v>500</v>
      </c>
      <c r="B502" t="s">
        <v>44</v>
      </c>
      <c r="C502">
        <f>_xlfn.XLOOKUP(B502,Backend_data!$A$5:$A$18,Backend_data!$B$5:$B$18)</f>
        <v>3756.4</v>
      </c>
      <c r="D502">
        <f>'Power generation (tumbling)'!B502*(1000*'Power generation (tumbling)'!$F$1)</f>
        <v>3589</v>
      </c>
      <c r="E502" s="2">
        <f>D502-C502</f>
        <v>-167.40000000000009</v>
      </c>
      <c r="F502">
        <f>IF(F501+(E501)*(1/60) &gt; Hardware!$B$1, Hardware!$B$1, IF(F501+(E501)*(1/60) &lt; 0, 0, F501+(E501)*(1/60)))</f>
        <v>31078.941666666713</v>
      </c>
    </row>
    <row r="503" spans="1:6">
      <c r="A503">
        <v>501</v>
      </c>
      <c r="B503" t="s">
        <v>44</v>
      </c>
      <c r="C503">
        <f>_xlfn.XLOOKUP(B503,Backend_data!$A$5:$A$18,Backend_data!$B$5:$B$18)</f>
        <v>3756.4</v>
      </c>
      <c r="D503">
        <f>'Power generation (tumbling)'!B503*(1000*'Power generation (tumbling)'!$F$1)</f>
        <v>3405</v>
      </c>
      <c r="E503" s="2">
        <f>D503-C503</f>
        <v>-351.40000000000009</v>
      </c>
      <c r="F503">
        <f>IF(F502+(E502)*(1/60) &gt; Hardware!$B$1, Hardware!$B$1, IF(F502+(E502)*(1/60) &lt; 0, 0, F502+(E502)*(1/60)))</f>
        <v>31076.151666666712</v>
      </c>
    </row>
    <row r="504" spans="1:6">
      <c r="A504">
        <v>502</v>
      </c>
      <c r="B504" t="s">
        <v>44</v>
      </c>
      <c r="C504">
        <f>_xlfn.XLOOKUP(B504,Backend_data!$A$5:$A$18,Backend_data!$B$5:$B$18)</f>
        <v>3756.4</v>
      </c>
      <c r="D504">
        <f>'Power generation (tumbling)'!B504*(1000*'Power generation (tumbling)'!$F$1)</f>
        <v>3207</v>
      </c>
      <c r="E504" s="2">
        <f>D504-C504</f>
        <v>-549.40000000000009</v>
      </c>
      <c r="F504">
        <f>IF(F503+(E503)*(1/60) &gt; Hardware!$B$1, Hardware!$B$1, IF(F503+(E503)*(1/60) &lt; 0, 0, F503+(E503)*(1/60)))</f>
        <v>31070.295000000046</v>
      </c>
    </row>
    <row r="505" spans="1:6">
      <c r="A505">
        <v>503</v>
      </c>
      <c r="B505" t="s">
        <v>44</v>
      </c>
      <c r="C505">
        <f>_xlfn.XLOOKUP(B505,Backend_data!$A$5:$A$18,Backend_data!$B$5:$B$18)</f>
        <v>3756.4</v>
      </c>
      <c r="D505">
        <f>'Power generation (tumbling)'!B505*(1000*'Power generation (tumbling)'!$F$1)</f>
        <v>2995</v>
      </c>
      <c r="E505" s="2">
        <f>D505-C505</f>
        <v>-761.40000000000009</v>
      </c>
      <c r="F505">
        <f>IF(F504+(E504)*(1/60) &gt; Hardware!$B$1, Hardware!$B$1, IF(F504+(E504)*(1/60) &lt; 0, 0, F504+(E504)*(1/60)))</f>
        <v>31061.13833333338</v>
      </c>
    </row>
    <row r="506" spans="1:6">
      <c r="A506">
        <v>504</v>
      </c>
      <c r="B506" t="s">
        <v>44</v>
      </c>
      <c r="C506">
        <f>_xlfn.XLOOKUP(B506,Backend_data!$A$5:$A$18,Backend_data!$B$5:$B$18)</f>
        <v>3756.4</v>
      </c>
      <c r="D506">
        <f>'Power generation (tumbling)'!B506*(1000*'Power generation (tumbling)'!$F$1)</f>
        <v>2770.5</v>
      </c>
      <c r="E506" s="2">
        <f>D506-C506</f>
        <v>-985.90000000000009</v>
      </c>
      <c r="F506">
        <f>IF(F505+(E505)*(1/60) &gt; Hardware!$B$1, Hardware!$B$1, IF(F505+(E505)*(1/60) &lt; 0, 0, F505+(E505)*(1/60)))</f>
        <v>31048.448333333381</v>
      </c>
    </row>
    <row r="507" spans="1:6">
      <c r="A507">
        <v>505</v>
      </c>
      <c r="B507" t="s">
        <v>44</v>
      </c>
      <c r="C507">
        <f>_xlfn.XLOOKUP(B507,Backend_data!$A$5:$A$18,Backend_data!$B$5:$B$18)</f>
        <v>3756.4</v>
      </c>
      <c r="D507">
        <f>'Power generation (tumbling)'!B507*(1000*'Power generation (tumbling)'!$F$1)</f>
        <v>2535</v>
      </c>
      <c r="E507" s="2">
        <f>D507-C507</f>
        <v>-1221.4000000000001</v>
      </c>
      <c r="F507">
        <f>IF(F506+(E506)*(1/60) &gt; Hardware!$B$1, Hardware!$B$1, IF(F506+(E506)*(1/60) &lt; 0, 0, F506+(E506)*(1/60)))</f>
        <v>31032.016666666714</v>
      </c>
    </row>
    <row r="508" spans="1:6">
      <c r="A508">
        <v>506</v>
      </c>
      <c r="B508" t="s">
        <v>44</v>
      </c>
      <c r="C508">
        <f>_xlfn.XLOOKUP(B508,Backend_data!$A$5:$A$18,Backend_data!$B$5:$B$18)</f>
        <v>3756.4</v>
      </c>
      <c r="D508">
        <f>'Power generation (tumbling)'!B508*(1000*'Power generation (tumbling)'!$F$1)</f>
        <v>2283.5</v>
      </c>
      <c r="E508" s="2">
        <f>D508-C508</f>
        <v>-1472.9</v>
      </c>
      <c r="F508">
        <f>IF(F507+(E507)*(1/60) &gt; Hardware!$B$1, Hardware!$B$1, IF(F507+(E507)*(1/60) &lt; 0, 0, F507+(E507)*(1/60)))</f>
        <v>31011.660000000047</v>
      </c>
    </row>
    <row r="509" spans="1:6">
      <c r="A509">
        <v>507</v>
      </c>
      <c r="B509" t="s">
        <v>44</v>
      </c>
      <c r="C509">
        <f>_xlfn.XLOOKUP(B509,Backend_data!$A$5:$A$18,Backend_data!$B$5:$B$18)</f>
        <v>3756.4</v>
      </c>
      <c r="D509">
        <f>'Power generation (tumbling)'!B509*(1000*'Power generation (tumbling)'!$F$1)</f>
        <v>2032.5000000000002</v>
      </c>
      <c r="E509" s="2">
        <f>D509-C509</f>
        <v>-1723.8999999999999</v>
      </c>
      <c r="F509">
        <f>IF(F508+(E508)*(1/60) &gt; Hardware!$B$1, Hardware!$B$1, IF(F508+(E508)*(1/60) &lt; 0, 0, F508+(E508)*(1/60)))</f>
        <v>30987.111666666715</v>
      </c>
    </row>
    <row r="510" spans="1:6">
      <c r="A510">
        <v>508</v>
      </c>
      <c r="B510" t="s">
        <v>44</v>
      </c>
      <c r="C510">
        <f>_xlfn.XLOOKUP(B510,Backend_data!$A$5:$A$18,Backend_data!$B$5:$B$18)</f>
        <v>3756.4</v>
      </c>
      <c r="D510">
        <f>'Power generation (tumbling)'!B510*(1000*'Power generation (tumbling)'!$F$1)</f>
        <v>1768</v>
      </c>
      <c r="E510" s="2">
        <f>D510-C510</f>
        <v>-1988.4</v>
      </c>
      <c r="F510">
        <f>IF(F509+(E509)*(1/60) &gt; Hardware!$B$1, Hardware!$B$1, IF(F509+(E509)*(1/60) &lt; 0, 0, F509+(E509)*(1/60)))</f>
        <v>30958.380000000048</v>
      </c>
    </row>
    <row r="511" spans="1:6">
      <c r="A511">
        <v>509</v>
      </c>
      <c r="B511" t="s">
        <v>44</v>
      </c>
      <c r="C511">
        <f>_xlfn.XLOOKUP(B511,Backend_data!$A$5:$A$18,Backend_data!$B$5:$B$18)</f>
        <v>3756.4</v>
      </c>
      <c r="D511">
        <f>'Power generation (tumbling)'!B511*(1000*'Power generation (tumbling)'!$F$1)</f>
        <v>1497</v>
      </c>
      <c r="E511" s="2">
        <f>D511-C511</f>
        <v>-2259.4</v>
      </c>
      <c r="F511">
        <f>IF(F510+(E510)*(1/60) &gt; Hardware!$B$1, Hardware!$B$1, IF(F510+(E510)*(1/60) &lt; 0, 0, F510+(E510)*(1/60)))</f>
        <v>30925.240000000049</v>
      </c>
    </row>
    <row r="512" spans="1:6">
      <c r="A512">
        <v>510</v>
      </c>
      <c r="B512" t="s">
        <v>44</v>
      </c>
      <c r="C512">
        <f>_xlfn.XLOOKUP(B512,Backend_data!$A$5:$A$18,Backend_data!$B$5:$B$18)</f>
        <v>3756.4</v>
      </c>
      <c r="D512">
        <f>'Power generation (tumbling)'!B512*(1000*'Power generation (tumbling)'!$F$1)</f>
        <v>1216.5</v>
      </c>
      <c r="E512" s="2">
        <f>D512-C512</f>
        <v>-2539.9</v>
      </c>
      <c r="F512">
        <f>IF(F511+(E511)*(1/60) &gt; Hardware!$B$1, Hardware!$B$1, IF(F511+(E511)*(1/60) &lt; 0, 0, F511+(E511)*(1/60)))</f>
        <v>30887.583333333383</v>
      </c>
    </row>
    <row r="513" spans="1:6">
      <c r="A513">
        <v>511</v>
      </c>
      <c r="B513" t="s">
        <v>44</v>
      </c>
      <c r="C513">
        <f>_xlfn.XLOOKUP(B513,Backend_data!$A$5:$A$18,Backend_data!$B$5:$B$18)</f>
        <v>3756.4</v>
      </c>
      <c r="D513">
        <f>'Power generation (tumbling)'!B513*(1000*'Power generation (tumbling)'!$F$1)</f>
        <v>937.5</v>
      </c>
      <c r="E513" s="2">
        <f>D513-C513</f>
        <v>-2818.9</v>
      </c>
      <c r="F513">
        <f>IF(F512+(E512)*(1/60) &gt; Hardware!$B$1, Hardware!$B$1, IF(F512+(E512)*(1/60) &lt; 0, 0, F512+(E512)*(1/60)))</f>
        <v>30845.251666666718</v>
      </c>
    </row>
    <row r="514" spans="1:6">
      <c r="A514">
        <v>512</v>
      </c>
      <c r="B514" t="s">
        <v>44</v>
      </c>
      <c r="C514">
        <f>_xlfn.XLOOKUP(B514,Backend_data!$A$5:$A$18,Backend_data!$B$5:$B$18)</f>
        <v>3756.4</v>
      </c>
      <c r="D514">
        <f>'Power generation (tumbling)'!B514*(1000*'Power generation (tumbling)'!$F$1)</f>
        <v>651</v>
      </c>
      <c r="E514" s="2">
        <f>D514-C514</f>
        <v>-3105.4</v>
      </c>
      <c r="F514">
        <f>IF(F513+(E513)*(1/60) &gt; Hardware!$B$1, Hardware!$B$1, IF(F513+(E513)*(1/60) &lt; 0, 0, F513+(E513)*(1/60)))</f>
        <v>30798.270000000051</v>
      </c>
    </row>
    <row r="515" spans="1:6">
      <c r="A515">
        <v>513</v>
      </c>
      <c r="B515" t="s">
        <v>44</v>
      </c>
      <c r="C515">
        <f>_xlfn.XLOOKUP(B515,Backend_data!$A$5:$A$18,Backend_data!$B$5:$B$18)</f>
        <v>3756.4</v>
      </c>
      <c r="D515">
        <f>'Power generation (tumbling)'!B515*(1000*'Power generation (tumbling)'!$F$1)</f>
        <v>442.5</v>
      </c>
      <c r="E515" s="2">
        <f>D515-C515</f>
        <v>-3313.9</v>
      </c>
      <c r="F515">
        <f>IF(F514+(E514)*(1/60) &gt; Hardware!$B$1, Hardware!$B$1, IF(F514+(E514)*(1/60) &lt; 0, 0, F514+(E514)*(1/60)))</f>
        <v>30746.513333333383</v>
      </c>
    </row>
    <row r="516" spans="1:6">
      <c r="A516">
        <v>514</v>
      </c>
      <c r="B516" t="s">
        <v>44</v>
      </c>
      <c r="C516">
        <f>_xlfn.XLOOKUP(B516,Backend_data!$A$5:$A$18,Backend_data!$B$5:$B$18)</f>
        <v>3756.4</v>
      </c>
      <c r="D516">
        <f>'Power generation (tumbling)'!B516*(1000*'Power generation (tumbling)'!$F$1)</f>
        <v>417.5</v>
      </c>
      <c r="E516" s="2">
        <f>D516-C516</f>
        <v>-3338.9</v>
      </c>
      <c r="F516">
        <f>IF(F515+(E515)*(1/60) &gt; Hardware!$B$1, Hardware!$B$1, IF(F515+(E515)*(1/60) &lt; 0, 0, F515+(E515)*(1/60)))</f>
        <v>30691.281666666717</v>
      </c>
    </row>
    <row r="517" spans="1:6">
      <c r="A517">
        <v>515</v>
      </c>
      <c r="B517" t="s">
        <v>44</v>
      </c>
      <c r="C517">
        <f>_xlfn.XLOOKUP(B517,Backend_data!$A$5:$A$18,Backend_data!$B$5:$B$18)</f>
        <v>3756.4</v>
      </c>
      <c r="D517">
        <f>'Power generation (tumbling)'!B517*(1000*'Power generation (tumbling)'!$F$1)</f>
        <v>455</v>
      </c>
      <c r="E517" s="2">
        <f>D517-C517</f>
        <v>-3301.4</v>
      </c>
      <c r="F517">
        <f>IF(F516+(E516)*(1/60) &gt; Hardware!$B$1, Hardware!$B$1, IF(F516+(E516)*(1/60) &lt; 0, 0, F516+(E516)*(1/60)))</f>
        <v>30635.633333333382</v>
      </c>
    </row>
    <row r="518" spans="1:6">
      <c r="A518">
        <v>516</v>
      </c>
      <c r="B518" t="s">
        <v>44</v>
      </c>
      <c r="C518">
        <f>_xlfn.XLOOKUP(B518,Backend_data!$A$5:$A$18,Backend_data!$B$5:$B$18)</f>
        <v>3756.4</v>
      </c>
      <c r="D518">
        <f>'Power generation (tumbling)'!B518*(1000*'Power generation (tumbling)'!$F$1)</f>
        <v>847</v>
      </c>
      <c r="E518" s="2">
        <f>D518-C518</f>
        <v>-2909.4</v>
      </c>
      <c r="F518">
        <f>IF(F517+(E517)*(1/60) &gt; Hardware!$B$1, Hardware!$B$1, IF(F517+(E517)*(1/60) &lt; 0, 0, F517+(E517)*(1/60)))</f>
        <v>30580.610000000048</v>
      </c>
    </row>
    <row r="519" spans="1:6">
      <c r="A519">
        <v>517</v>
      </c>
      <c r="B519" t="s">
        <v>44</v>
      </c>
      <c r="C519">
        <f>_xlfn.XLOOKUP(B519,Backend_data!$A$5:$A$18,Backend_data!$B$5:$B$18)</f>
        <v>3756.4</v>
      </c>
      <c r="D519">
        <f>'Power generation (tumbling)'!B519*(1000*'Power generation (tumbling)'!$F$1)</f>
        <v>1235.5</v>
      </c>
      <c r="E519" s="2">
        <f>D519-C519</f>
        <v>-2520.9</v>
      </c>
      <c r="F519">
        <f>IF(F518+(E518)*(1/60) &gt; Hardware!$B$1, Hardware!$B$1, IF(F518+(E518)*(1/60) &lt; 0, 0, F518+(E518)*(1/60)))</f>
        <v>30532.120000000046</v>
      </c>
    </row>
    <row r="520" spans="1:6">
      <c r="A520">
        <v>518</v>
      </c>
      <c r="B520" t="s">
        <v>44</v>
      </c>
      <c r="C520">
        <f>_xlfn.XLOOKUP(B520,Backend_data!$A$5:$A$18,Backend_data!$B$5:$B$18)</f>
        <v>3756.4</v>
      </c>
      <c r="D520">
        <f>'Power generation (tumbling)'!B520*(1000*'Power generation (tumbling)'!$F$1)</f>
        <v>1617.5</v>
      </c>
      <c r="E520" s="2">
        <f>D520-C520</f>
        <v>-2138.9</v>
      </c>
      <c r="F520">
        <f>IF(F519+(E519)*(1/60) &gt; Hardware!$B$1, Hardware!$B$1, IF(F519+(E519)*(1/60) &lt; 0, 0, F519+(E519)*(1/60)))</f>
        <v>30490.105000000047</v>
      </c>
    </row>
    <row r="521" spans="1:6">
      <c r="A521">
        <v>519</v>
      </c>
      <c r="B521" t="s">
        <v>44</v>
      </c>
      <c r="C521">
        <f>_xlfn.XLOOKUP(B521,Backend_data!$A$5:$A$18,Backend_data!$B$5:$B$18)</f>
        <v>3756.4</v>
      </c>
      <c r="D521">
        <f>'Power generation (tumbling)'!B521*(1000*'Power generation (tumbling)'!$F$1)</f>
        <v>1994</v>
      </c>
      <c r="E521" s="2">
        <f>D521-C521</f>
        <v>-1762.4</v>
      </c>
      <c r="F521">
        <f>IF(F520+(E520)*(1/60) &gt; Hardware!$B$1, Hardware!$B$1, IF(F520+(E520)*(1/60) &lt; 0, 0, F520+(E520)*(1/60)))</f>
        <v>30454.456666666712</v>
      </c>
    </row>
    <row r="522" spans="1:6">
      <c r="A522">
        <v>520</v>
      </c>
      <c r="B522" t="s">
        <v>44</v>
      </c>
      <c r="C522">
        <f>_xlfn.XLOOKUP(B522,Backend_data!$A$5:$A$18,Backend_data!$B$5:$B$18)</f>
        <v>3756.4</v>
      </c>
      <c r="D522">
        <f>'Power generation (tumbling)'!B522*(1000*'Power generation (tumbling)'!$F$1)</f>
        <v>2362.5</v>
      </c>
      <c r="E522" s="2">
        <f>D522-C522</f>
        <v>-1393.9</v>
      </c>
      <c r="F522">
        <f>IF(F521+(E521)*(1/60) &gt; Hardware!$B$1, Hardware!$B$1, IF(F521+(E521)*(1/60) &lt; 0, 0, F521+(E521)*(1/60)))</f>
        <v>30425.083333333379</v>
      </c>
    </row>
    <row r="523" spans="1:6">
      <c r="A523">
        <v>521</v>
      </c>
      <c r="B523" t="s">
        <v>44</v>
      </c>
      <c r="C523">
        <f>_xlfn.XLOOKUP(B523,Backend_data!$A$5:$A$18,Backend_data!$B$5:$B$18)</f>
        <v>3756.4</v>
      </c>
      <c r="D523">
        <f>'Power generation (tumbling)'!B523*(1000*'Power generation (tumbling)'!$F$1)</f>
        <v>2720.5</v>
      </c>
      <c r="E523" s="2">
        <f>D523-C523</f>
        <v>-1035.9000000000001</v>
      </c>
      <c r="F523">
        <f>IF(F522+(E522)*(1/60) &gt; Hardware!$B$1, Hardware!$B$1, IF(F522+(E522)*(1/60) &lt; 0, 0, F522+(E522)*(1/60)))</f>
        <v>30401.851666666713</v>
      </c>
    </row>
    <row r="524" spans="1:6">
      <c r="A524">
        <v>522</v>
      </c>
      <c r="B524" t="s">
        <v>44</v>
      </c>
      <c r="C524">
        <f>_xlfn.XLOOKUP(B524,Backend_data!$A$5:$A$18,Backend_data!$B$5:$B$18)</f>
        <v>3756.4</v>
      </c>
      <c r="D524">
        <f>'Power generation (tumbling)'!B524*(1000*'Power generation (tumbling)'!$F$1)</f>
        <v>3066.5</v>
      </c>
      <c r="E524" s="2">
        <f>D524-C524</f>
        <v>-689.90000000000009</v>
      </c>
      <c r="F524">
        <f>IF(F523+(E523)*(1/60) &gt; Hardware!$B$1, Hardware!$B$1, IF(F523+(E523)*(1/60) &lt; 0, 0, F523+(E523)*(1/60)))</f>
        <v>30384.586666666713</v>
      </c>
    </row>
    <row r="525" spans="1:6">
      <c r="A525">
        <v>523</v>
      </c>
      <c r="B525" t="s">
        <v>44</v>
      </c>
      <c r="C525">
        <f>_xlfn.XLOOKUP(B525,Backend_data!$A$5:$A$18,Backend_data!$B$5:$B$18)</f>
        <v>3756.4</v>
      </c>
      <c r="D525">
        <f>'Power generation (tumbling)'!B525*(1000*'Power generation (tumbling)'!$F$1)</f>
        <v>3401</v>
      </c>
      <c r="E525" s="2">
        <f>D525-C525</f>
        <v>-355.40000000000009</v>
      </c>
      <c r="F525">
        <f>IF(F524+(E524)*(1/60) &gt; Hardware!$B$1, Hardware!$B$1, IF(F524+(E524)*(1/60) &lt; 0, 0, F524+(E524)*(1/60)))</f>
        <v>30373.08833333338</v>
      </c>
    </row>
    <row r="526" spans="1:6">
      <c r="A526">
        <v>524</v>
      </c>
      <c r="B526" t="s">
        <v>44</v>
      </c>
      <c r="C526">
        <f>_xlfn.XLOOKUP(B526,Backend_data!$A$5:$A$18,Backend_data!$B$5:$B$18)</f>
        <v>3756.4</v>
      </c>
      <c r="D526">
        <f>'Power generation (tumbling)'!B526*(1000*'Power generation (tumbling)'!$F$1)</f>
        <v>3721</v>
      </c>
      <c r="E526" s="2">
        <f>D526-C526</f>
        <v>-35.400000000000091</v>
      </c>
      <c r="F526">
        <f>IF(F525+(E525)*(1/60) &gt; Hardware!$B$1, Hardware!$B$1, IF(F525+(E525)*(1/60) &lt; 0, 0, F525+(E525)*(1/60)))</f>
        <v>30367.165000000048</v>
      </c>
    </row>
    <row r="527" spans="1:6">
      <c r="A527">
        <v>525</v>
      </c>
      <c r="B527" t="s">
        <v>44</v>
      </c>
      <c r="C527">
        <f>_xlfn.XLOOKUP(B527,Backend_data!$A$5:$A$18,Backend_data!$B$5:$B$18)</f>
        <v>3756.4</v>
      </c>
      <c r="D527">
        <f>'Power generation (tumbling)'!B527*(1000*'Power generation (tumbling)'!$F$1)</f>
        <v>4024.4999999999995</v>
      </c>
      <c r="E527" s="2">
        <f>D527-C527</f>
        <v>268.09999999999945</v>
      </c>
      <c r="F527">
        <f>IF(F526+(E526)*(1/60) &gt; Hardware!$B$1, Hardware!$B$1, IF(F526+(E526)*(1/60) &lt; 0, 0, F526+(E526)*(1/60)))</f>
        <v>30366.575000000048</v>
      </c>
    </row>
    <row r="528" spans="1:6">
      <c r="A528">
        <v>526</v>
      </c>
      <c r="B528" t="s">
        <v>44</v>
      </c>
      <c r="C528">
        <f>_xlfn.XLOOKUP(B528,Backend_data!$A$5:$A$18,Backend_data!$B$5:$B$18)</f>
        <v>3756.4</v>
      </c>
      <c r="D528">
        <f>'Power generation (tumbling)'!B528*(1000*'Power generation (tumbling)'!$F$1)</f>
        <v>4311.5</v>
      </c>
      <c r="E528" s="2">
        <f>D528-C528</f>
        <v>555.09999999999991</v>
      </c>
      <c r="F528">
        <f>IF(F527+(E527)*(1/60) &gt; Hardware!$B$1, Hardware!$B$1, IF(F527+(E527)*(1/60) &lt; 0, 0, F527+(E527)*(1/60)))</f>
        <v>30371.043333333382</v>
      </c>
    </row>
    <row r="529" spans="1:6">
      <c r="A529">
        <v>527</v>
      </c>
      <c r="B529" t="s">
        <v>44</v>
      </c>
      <c r="C529">
        <f>_xlfn.XLOOKUP(B529,Backend_data!$A$5:$A$18,Backend_data!$B$5:$B$18)</f>
        <v>3756.4</v>
      </c>
      <c r="D529">
        <f>'Power generation (tumbling)'!B529*(1000*'Power generation (tumbling)'!$F$1)</f>
        <v>4580.5</v>
      </c>
      <c r="E529" s="2">
        <f>D529-C529</f>
        <v>824.09999999999991</v>
      </c>
      <c r="F529">
        <f>IF(F528+(E528)*(1/60) &gt; Hardware!$B$1, Hardware!$B$1, IF(F528+(E528)*(1/60) &lt; 0, 0, F528+(E528)*(1/60)))</f>
        <v>30380.295000000049</v>
      </c>
    </row>
    <row r="530" spans="1:6">
      <c r="A530">
        <v>528</v>
      </c>
      <c r="B530" t="s">
        <v>44</v>
      </c>
      <c r="C530">
        <f>_xlfn.XLOOKUP(B530,Backend_data!$A$5:$A$18,Backend_data!$B$5:$B$18)</f>
        <v>3756.4</v>
      </c>
      <c r="D530">
        <f>'Power generation (tumbling)'!B530*(1000*'Power generation (tumbling)'!$F$1)</f>
        <v>4829.5</v>
      </c>
      <c r="E530" s="2">
        <f>D530-C530</f>
        <v>1073.0999999999999</v>
      </c>
      <c r="F530">
        <f>IF(F529+(E529)*(1/60) &gt; Hardware!$B$1, Hardware!$B$1, IF(F529+(E529)*(1/60) &lt; 0, 0, F529+(E529)*(1/60)))</f>
        <v>30394.03000000005</v>
      </c>
    </row>
    <row r="531" spans="1:6">
      <c r="A531">
        <v>529</v>
      </c>
      <c r="B531" t="s">
        <v>44</v>
      </c>
      <c r="C531">
        <f>_xlfn.XLOOKUP(B531,Backend_data!$A$5:$A$18,Backend_data!$B$5:$B$18)</f>
        <v>3756.4</v>
      </c>
      <c r="D531">
        <f>'Power generation (tumbling)'!B531*(1000*'Power generation (tumbling)'!$F$1)</f>
        <v>5059</v>
      </c>
      <c r="E531" s="2">
        <f>D531-C531</f>
        <v>1302.5999999999999</v>
      </c>
      <c r="F531">
        <f>IF(F530+(E530)*(1/60) &gt; Hardware!$B$1, Hardware!$B$1, IF(F530+(E530)*(1/60) &lt; 0, 0, F530+(E530)*(1/60)))</f>
        <v>30411.915000000048</v>
      </c>
    </row>
    <row r="532" spans="1:6">
      <c r="A532">
        <v>530</v>
      </c>
      <c r="B532" t="s">
        <v>44</v>
      </c>
      <c r="C532">
        <f>_xlfn.XLOOKUP(B532,Backend_data!$A$5:$A$18,Backend_data!$B$5:$B$18)</f>
        <v>3756.4</v>
      </c>
      <c r="D532">
        <f>'Power generation (tumbling)'!B532*(1000*'Power generation (tumbling)'!$F$1)</f>
        <v>5268</v>
      </c>
      <c r="E532" s="2">
        <f>D532-C532</f>
        <v>1511.6</v>
      </c>
      <c r="F532">
        <f>IF(F531+(E531)*(1/60) &gt; Hardware!$B$1, Hardware!$B$1, IF(F531+(E531)*(1/60) &lt; 0, 0, F531+(E531)*(1/60)))</f>
        <v>30433.625000000047</v>
      </c>
    </row>
    <row r="533" spans="1:6">
      <c r="A533">
        <v>531</v>
      </c>
      <c r="B533" t="s">
        <v>44</v>
      </c>
      <c r="C533">
        <f>_xlfn.XLOOKUP(B533,Backend_data!$A$5:$A$18,Backend_data!$B$5:$B$18)</f>
        <v>3756.4</v>
      </c>
      <c r="D533">
        <f>'Power generation (tumbling)'!B533*(1000*'Power generation (tumbling)'!$F$1)</f>
        <v>5454.5</v>
      </c>
      <c r="E533" s="2">
        <f>D533-C533</f>
        <v>1698.1</v>
      </c>
      <c r="F533">
        <f>IF(F532+(E532)*(1/60) &gt; Hardware!$B$1, Hardware!$B$1, IF(F532+(E532)*(1/60) &lt; 0, 0, F532+(E532)*(1/60)))</f>
        <v>30458.81833333338</v>
      </c>
    </row>
    <row r="534" spans="1:6">
      <c r="A534">
        <v>532</v>
      </c>
      <c r="B534" t="s">
        <v>44</v>
      </c>
      <c r="C534">
        <f>_xlfn.XLOOKUP(B534,Backend_data!$A$5:$A$18,Backend_data!$B$5:$B$18)</f>
        <v>3756.4</v>
      </c>
      <c r="D534">
        <f>'Power generation (tumbling)'!B534*(1000*'Power generation (tumbling)'!$F$1)</f>
        <v>5615.5</v>
      </c>
      <c r="E534" s="2">
        <f>D534-C534</f>
        <v>1859.1</v>
      </c>
      <c r="F534">
        <f>IF(F533+(E533)*(1/60) &gt; Hardware!$B$1, Hardware!$B$1, IF(F533+(E533)*(1/60) &lt; 0, 0, F533+(E533)*(1/60)))</f>
        <v>30487.120000000046</v>
      </c>
    </row>
    <row r="535" spans="1:6">
      <c r="A535">
        <v>533</v>
      </c>
      <c r="B535" t="s">
        <v>44</v>
      </c>
      <c r="C535">
        <f>_xlfn.XLOOKUP(B535,Backend_data!$A$5:$A$18,Backend_data!$B$5:$B$18)</f>
        <v>3756.4</v>
      </c>
      <c r="D535">
        <f>'Power generation (tumbling)'!B535*(1000*'Power generation (tumbling)'!$F$1)</f>
        <v>5754</v>
      </c>
      <c r="E535" s="2">
        <f>D535-C535</f>
        <v>1997.6</v>
      </c>
      <c r="F535">
        <f>IF(F534+(E534)*(1/60) &gt; Hardware!$B$1, Hardware!$B$1, IF(F534+(E534)*(1/60) &lt; 0, 0, F534+(E534)*(1/60)))</f>
        <v>30518.105000000047</v>
      </c>
    </row>
    <row r="536" spans="1:6">
      <c r="A536">
        <v>534</v>
      </c>
      <c r="B536" t="s">
        <v>44</v>
      </c>
      <c r="C536">
        <f>_xlfn.XLOOKUP(B536,Backend_data!$A$5:$A$18,Backend_data!$B$5:$B$18)</f>
        <v>3756.4</v>
      </c>
      <c r="D536">
        <f>'Power generation (tumbling)'!B536*(1000*'Power generation (tumbling)'!$F$1)</f>
        <v>5868.5</v>
      </c>
      <c r="E536" s="2">
        <f>D536-C536</f>
        <v>2112.1</v>
      </c>
      <c r="F536">
        <f>IF(F535+(E535)*(1/60) &gt; Hardware!$B$1, Hardware!$B$1, IF(F535+(E535)*(1/60) &lt; 0, 0, F535+(E535)*(1/60)))</f>
        <v>30551.398333333382</v>
      </c>
    </row>
    <row r="537" spans="1:6">
      <c r="A537">
        <v>535</v>
      </c>
      <c r="B537" t="s">
        <v>44</v>
      </c>
      <c r="C537">
        <f>_xlfn.XLOOKUP(B537,Backend_data!$A$5:$A$18,Backend_data!$B$5:$B$18)</f>
        <v>3756.4</v>
      </c>
      <c r="D537">
        <f>'Power generation (tumbling)'!B537*(1000*'Power generation (tumbling)'!$F$1)</f>
        <v>5959.5</v>
      </c>
      <c r="E537" s="2">
        <f>D537-C537</f>
        <v>2203.1</v>
      </c>
      <c r="F537">
        <f>IF(F536+(E536)*(1/60) &gt; Hardware!$B$1, Hardware!$B$1, IF(F536+(E536)*(1/60) &lt; 0, 0, F536+(E536)*(1/60)))</f>
        <v>30586.600000000049</v>
      </c>
    </row>
    <row r="538" spans="1:6">
      <c r="A538">
        <v>536</v>
      </c>
      <c r="B538" t="s">
        <v>44</v>
      </c>
      <c r="C538">
        <f>_xlfn.XLOOKUP(B538,Backend_data!$A$5:$A$18,Backend_data!$B$5:$B$18)</f>
        <v>3756.4</v>
      </c>
      <c r="D538">
        <f>'Power generation (tumbling)'!B538*(1000*'Power generation (tumbling)'!$F$1)</f>
        <v>6021</v>
      </c>
      <c r="E538" s="2">
        <f>D538-C538</f>
        <v>2264.6</v>
      </c>
      <c r="F538">
        <f>IF(F537+(E537)*(1/60) &gt; Hardware!$B$1, Hardware!$B$1, IF(F537+(E537)*(1/60) &lt; 0, 0, F537+(E537)*(1/60)))</f>
        <v>30623.318333333384</v>
      </c>
    </row>
    <row r="539" spans="1:6">
      <c r="A539">
        <v>537</v>
      </c>
      <c r="B539" t="s">
        <v>44</v>
      </c>
      <c r="C539">
        <f>_xlfn.XLOOKUP(B539,Backend_data!$A$5:$A$18,Backend_data!$B$5:$B$18)</f>
        <v>3756.4</v>
      </c>
      <c r="D539">
        <f>'Power generation (tumbling)'!B539*(1000*'Power generation (tumbling)'!$F$1)</f>
        <v>6061.5</v>
      </c>
      <c r="E539" s="2">
        <f>D539-C539</f>
        <v>2305.1</v>
      </c>
      <c r="F539">
        <f>IF(F538+(E538)*(1/60) &gt; Hardware!$B$1, Hardware!$B$1, IF(F538+(E538)*(1/60) &lt; 0, 0, F538+(E538)*(1/60)))</f>
        <v>30661.061666666716</v>
      </c>
    </row>
    <row r="540" spans="1:6">
      <c r="A540">
        <v>538</v>
      </c>
      <c r="B540" t="s">
        <v>44</v>
      </c>
      <c r="C540">
        <f>_xlfn.XLOOKUP(B540,Backend_data!$A$5:$A$18,Backend_data!$B$5:$B$18)</f>
        <v>3756.4</v>
      </c>
      <c r="D540">
        <f>'Power generation (tumbling)'!B540*(1000*'Power generation (tumbling)'!$F$1)</f>
        <v>6075</v>
      </c>
      <c r="E540" s="2">
        <f>D540-C540</f>
        <v>2318.6</v>
      </c>
      <c r="F540">
        <f>IF(F539+(E539)*(1/60) &gt; Hardware!$B$1, Hardware!$B$1, IF(F539+(E539)*(1/60) &lt; 0, 0, F539+(E539)*(1/60)))</f>
        <v>30699.48000000005</v>
      </c>
    </row>
    <row r="541" spans="1:6">
      <c r="A541">
        <v>539</v>
      </c>
      <c r="B541" t="s">
        <v>44</v>
      </c>
      <c r="C541">
        <f>_xlfn.XLOOKUP(B541,Backend_data!$A$5:$A$18,Backend_data!$B$5:$B$18)</f>
        <v>3756.4</v>
      </c>
      <c r="D541">
        <f>'Power generation (tumbling)'!B541*(1000*'Power generation (tumbling)'!$F$1)</f>
        <v>6062.5</v>
      </c>
      <c r="E541" s="2">
        <f>D541-C541</f>
        <v>2306.1</v>
      </c>
      <c r="F541">
        <f>IF(F540+(E540)*(1/60) &gt; Hardware!$B$1, Hardware!$B$1, IF(F540+(E540)*(1/60) &lt; 0, 0, F540+(E540)*(1/60)))</f>
        <v>30738.123333333384</v>
      </c>
    </row>
    <row r="542" spans="1:6">
      <c r="A542">
        <v>540</v>
      </c>
      <c r="B542" t="s">
        <v>44</v>
      </c>
      <c r="C542">
        <f>_xlfn.XLOOKUP(B542,Backend_data!$A$5:$A$18,Backend_data!$B$5:$B$18)</f>
        <v>3756.4</v>
      </c>
      <c r="D542">
        <f>'Power generation (tumbling)'!B542*(1000*'Power generation (tumbling)'!$F$1)</f>
        <v>6023.5</v>
      </c>
      <c r="E542" s="2">
        <f>D542-C542</f>
        <v>2267.1</v>
      </c>
      <c r="F542">
        <f>IF(F541+(E541)*(1/60) &gt; Hardware!$B$1, Hardware!$B$1, IF(F541+(E541)*(1/60) &lt; 0, 0, F541+(E541)*(1/60)))</f>
        <v>30776.558333333385</v>
      </c>
    </row>
    <row r="543" spans="1:6">
      <c r="A543">
        <v>541</v>
      </c>
      <c r="B543" t="s">
        <v>44</v>
      </c>
      <c r="C543">
        <f>_xlfn.XLOOKUP(B543,Backend_data!$A$5:$A$18,Backend_data!$B$5:$B$18)</f>
        <v>3756.4</v>
      </c>
      <c r="D543">
        <f>'Power generation (tumbling)'!B543*(1000*'Power generation (tumbling)'!$F$1)</f>
        <v>5961.5</v>
      </c>
      <c r="E543" s="2">
        <f>D543-C543</f>
        <v>2205.1</v>
      </c>
      <c r="F543">
        <f>IF(F542+(E542)*(1/60) &gt; Hardware!$B$1, Hardware!$B$1, IF(F542+(E542)*(1/60) &lt; 0, 0, F542+(E542)*(1/60)))</f>
        <v>30814.343333333385</v>
      </c>
    </row>
    <row r="544" spans="1:6">
      <c r="A544">
        <v>542</v>
      </c>
      <c r="B544" t="s">
        <v>44</v>
      </c>
      <c r="C544">
        <f>_xlfn.XLOOKUP(B544,Backend_data!$A$5:$A$18,Backend_data!$B$5:$B$18)</f>
        <v>3756.4</v>
      </c>
      <c r="D544">
        <f>'Power generation (tumbling)'!B544*(1000*'Power generation (tumbling)'!$F$1)</f>
        <v>5871</v>
      </c>
      <c r="E544" s="2">
        <f>D544-C544</f>
        <v>2114.6</v>
      </c>
      <c r="F544">
        <f>IF(F543+(E543)*(1/60) &gt; Hardware!$B$1, Hardware!$B$1, IF(F543+(E543)*(1/60) &lt; 0, 0, F543+(E543)*(1/60)))</f>
        <v>30851.095000000052</v>
      </c>
    </row>
    <row r="545" spans="1:6">
      <c r="A545">
        <v>543</v>
      </c>
      <c r="B545" t="s">
        <v>44</v>
      </c>
      <c r="C545">
        <f>_xlfn.XLOOKUP(B545,Backend_data!$A$5:$A$18,Backend_data!$B$5:$B$18)</f>
        <v>3756.4</v>
      </c>
      <c r="D545">
        <f>'Power generation (tumbling)'!B545*(1000*'Power generation (tumbling)'!$F$1)</f>
        <v>5759.5</v>
      </c>
      <c r="E545" s="2">
        <f>D545-C545</f>
        <v>2003.1</v>
      </c>
      <c r="F545">
        <f>IF(F544+(E544)*(1/60) &gt; Hardware!$B$1, Hardware!$B$1, IF(F544+(E544)*(1/60) &lt; 0, 0, F544+(E544)*(1/60)))</f>
        <v>30886.338333333384</v>
      </c>
    </row>
    <row r="546" spans="1:6">
      <c r="A546">
        <v>544</v>
      </c>
      <c r="B546" t="s">
        <v>44</v>
      </c>
      <c r="C546">
        <f>_xlfn.XLOOKUP(B546,Backend_data!$A$5:$A$18,Backend_data!$B$5:$B$18)</f>
        <v>3756.4</v>
      </c>
      <c r="D546">
        <f>'Power generation (tumbling)'!B546*(1000*'Power generation (tumbling)'!$F$1)</f>
        <v>5623</v>
      </c>
      <c r="E546" s="2">
        <f>D546-C546</f>
        <v>1866.6</v>
      </c>
      <c r="F546">
        <f>IF(F545+(E545)*(1/60) &gt; Hardware!$B$1, Hardware!$B$1, IF(F545+(E545)*(1/60) &lt; 0, 0, F545+(E545)*(1/60)))</f>
        <v>30919.723333333382</v>
      </c>
    </row>
    <row r="547" spans="1:6">
      <c r="A547">
        <v>545</v>
      </c>
      <c r="B547" t="s">
        <v>44</v>
      </c>
      <c r="C547">
        <f>_xlfn.XLOOKUP(B547,Backend_data!$A$5:$A$18,Backend_data!$B$5:$B$18)</f>
        <v>3756.4</v>
      </c>
      <c r="D547">
        <f>'Power generation (tumbling)'!B547*(1000*'Power generation (tumbling)'!$F$1)</f>
        <v>0</v>
      </c>
      <c r="E547" s="2">
        <f>D547-C547</f>
        <v>-3756.4</v>
      </c>
      <c r="F547">
        <f>IF(F546+(E546)*(1/60) &gt; Hardware!$B$1, Hardware!$B$1, IF(F546+(E546)*(1/60) &lt; 0, 0, F546+(E546)*(1/60)))</f>
        <v>30950.833333333383</v>
      </c>
    </row>
    <row r="548" spans="1:6">
      <c r="A548">
        <v>546</v>
      </c>
      <c r="B548" t="s">
        <v>44</v>
      </c>
      <c r="C548">
        <f>_xlfn.XLOOKUP(B548,Backend_data!$A$5:$A$18,Backend_data!$B$5:$B$18)</f>
        <v>3756.4</v>
      </c>
      <c r="D548">
        <f>'Power generation (tumbling)'!B548*(1000*'Power generation (tumbling)'!$F$1)</f>
        <v>0</v>
      </c>
      <c r="E548" s="2">
        <f>D548-C548</f>
        <v>-3756.4</v>
      </c>
      <c r="F548">
        <f>IF(F547+(E547)*(1/60) &gt; Hardware!$B$1, Hardware!$B$1, IF(F547+(E547)*(1/60) &lt; 0, 0, F547+(E547)*(1/60)))</f>
        <v>30888.226666666716</v>
      </c>
    </row>
    <row r="549" spans="1:6">
      <c r="A549">
        <v>547</v>
      </c>
      <c r="B549" t="s">
        <v>44</v>
      </c>
      <c r="C549">
        <f>_xlfn.XLOOKUP(B549,Backend_data!$A$5:$A$18,Backend_data!$B$5:$B$18)</f>
        <v>3756.4</v>
      </c>
      <c r="D549">
        <f>'Power generation (tumbling)'!B549*(1000*'Power generation (tumbling)'!$F$1)</f>
        <v>0</v>
      </c>
      <c r="E549" s="2">
        <f>D549-C549</f>
        <v>-3756.4</v>
      </c>
      <c r="F549">
        <f>IF(F548+(E548)*(1/60) &gt; Hardware!$B$1, Hardware!$B$1, IF(F548+(E548)*(1/60) &lt; 0, 0, F548+(E548)*(1/60)))</f>
        <v>30825.62000000005</v>
      </c>
    </row>
    <row r="550" spans="1:6">
      <c r="A550">
        <v>548</v>
      </c>
      <c r="B550" t="s">
        <v>44</v>
      </c>
      <c r="C550">
        <f>_xlfn.XLOOKUP(B550,Backend_data!$A$5:$A$18,Backend_data!$B$5:$B$18)</f>
        <v>3756.4</v>
      </c>
      <c r="D550">
        <f>'Power generation (tumbling)'!B550*(1000*'Power generation (tumbling)'!$F$1)</f>
        <v>0</v>
      </c>
      <c r="E550" s="2">
        <f>D550-C550</f>
        <v>-3756.4</v>
      </c>
      <c r="F550">
        <f>IF(F549+(E549)*(1/60) &gt; Hardware!$B$1, Hardware!$B$1, IF(F549+(E549)*(1/60) &lt; 0, 0, F549+(E549)*(1/60)))</f>
        <v>30763.013333333383</v>
      </c>
    </row>
    <row r="551" spans="1:6">
      <c r="A551">
        <v>549</v>
      </c>
      <c r="B551" t="s">
        <v>44</v>
      </c>
      <c r="C551">
        <f>_xlfn.XLOOKUP(B551,Backend_data!$A$5:$A$18,Backend_data!$B$5:$B$18)</f>
        <v>3756.4</v>
      </c>
      <c r="D551">
        <f>'Power generation (tumbling)'!B551*(1000*'Power generation (tumbling)'!$F$1)</f>
        <v>0</v>
      </c>
      <c r="E551" s="2">
        <f>D551-C551</f>
        <v>-3756.4</v>
      </c>
      <c r="F551">
        <f>IF(F550+(E550)*(1/60) &gt; Hardware!$B$1, Hardware!$B$1, IF(F550+(E550)*(1/60) &lt; 0, 0, F550+(E550)*(1/60)))</f>
        <v>30700.406666666717</v>
      </c>
    </row>
    <row r="552" spans="1:6">
      <c r="A552">
        <v>550</v>
      </c>
      <c r="B552" t="s">
        <v>44</v>
      </c>
      <c r="C552">
        <f>_xlfn.XLOOKUP(B552,Backend_data!$A$5:$A$18,Backend_data!$B$5:$B$18)</f>
        <v>3756.4</v>
      </c>
      <c r="D552">
        <f>'Power generation (tumbling)'!B552*(1000*'Power generation (tumbling)'!$F$1)</f>
        <v>0</v>
      </c>
      <c r="E552" s="2">
        <f>D552-C552</f>
        <v>-3756.4</v>
      </c>
      <c r="F552">
        <f>IF(F551+(E551)*(1/60) &gt; Hardware!$B$1, Hardware!$B$1, IF(F551+(E551)*(1/60) &lt; 0, 0, F551+(E551)*(1/60)))</f>
        <v>30637.80000000005</v>
      </c>
    </row>
    <row r="553" spans="1:6">
      <c r="A553">
        <v>551</v>
      </c>
      <c r="B553" t="s">
        <v>44</v>
      </c>
      <c r="C553">
        <f>_xlfn.XLOOKUP(B553,Backend_data!$A$5:$A$18,Backend_data!$B$5:$B$18)</f>
        <v>3756.4</v>
      </c>
      <c r="D553">
        <f>'Power generation (tumbling)'!B553*(1000*'Power generation (tumbling)'!$F$1)</f>
        <v>0</v>
      </c>
      <c r="E553" s="2">
        <f>D553-C553</f>
        <v>-3756.4</v>
      </c>
      <c r="F553">
        <f>IF(F552+(E552)*(1/60) &gt; Hardware!$B$1, Hardware!$B$1, IF(F552+(E552)*(1/60) &lt; 0, 0, F552+(E552)*(1/60)))</f>
        <v>30575.193333333384</v>
      </c>
    </row>
    <row r="554" spans="1:6">
      <c r="A554">
        <v>552</v>
      </c>
      <c r="B554" t="s">
        <v>44</v>
      </c>
      <c r="C554">
        <f>_xlfn.XLOOKUP(B554,Backend_data!$A$5:$A$18,Backend_data!$B$5:$B$18)</f>
        <v>3756.4</v>
      </c>
      <c r="D554">
        <f>'Power generation (tumbling)'!B554*(1000*'Power generation (tumbling)'!$F$1)</f>
        <v>0</v>
      </c>
      <c r="E554" s="2">
        <f>D554-C554</f>
        <v>-3756.4</v>
      </c>
      <c r="F554">
        <f>IF(F553+(E553)*(1/60) &gt; Hardware!$B$1, Hardware!$B$1, IF(F553+(E553)*(1/60) &lt; 0, 0, F553+(E553)*(1/60)))</f>
        <v>30512.586666666717</v>
      </c>
    </row>
    <row r="555" spans="1:6">
      <c r="A555">
        <v>553</v>
      </c>
      <c r="B555" t="s">
        <v>44</v>
      </c>
      <c r="C555">
        <f>_xlfn.XLOOKUP(B555,Backend_data!$A$5:$A$18,Backend_data!$B$5:$B$18)</f>
        <v>3756.4</v>
      </c>
      <c r="D555">
        <f>'Power generation (tumbling)'!B555*(1000*'Power generation (tumbling)'!$F$1)</f>
        <v>0</v>
      </c>
      <c r="E555" s="2">
        <f>D555-C555</f>
        <v>-3756.4</v>
      </c>
      <c r="F555">
        <f>IF(F554+(E554)*(1/60) &gt; Hardware!$B$1, Hardware!$B$1, IF(F554+(E554)*(1/60) &lt; 0, 0, F554+(E554)*(1/60)))</f>
        <v>30449.98000000005</v>
      </c>
    </row>
    <row r="556" spans="1:6">
      <c r="A556">
        <v>554</v>
      </c>
      <c r="B556" t="s">
        <v>44</v>
      </c>
      <c r="C556">
        <f>_xlfn.XLOOKUP(B556,Backend_data!$A$5:$A$18,Backend_data!$B$5:$B$18)</f>
        <v>3756.4</v>
      </c>
      <c r="D556">
        <f>'Power generation (tumbling)'!B556*(1000*'Power generation (tumbling)'!$F$1)</f>
        <v>0</v>
      </c>
      <c r="E556" s="2">
        <f>D556-C556</f>
        <v>-3756.4</v>
      </c>
      <c r="F556">
        <f>IF(F555+(E555)*(1/60) &gt; Hardware!$B$1, Hardware!$B$1, IF(F555+(E555)*(1/60) &lt; 0, 0, F555+(E555)*(1/60)))</f>
        <v>30387.373333333384</v>
      </c>
    </row>
    <row r="557" spans="1:6">
      <c r="A557">
        <v>555</v>
      </c>
      <c r="B557" t="s">
        <v>44</v>
      </c>
      <c r="C557">
        <f>_xlfn.XLOOKUP(B557,Backend_data!$A$5:$A$18,Backend_data!$B$5:$B$18)</f>
        <v>3756.4</v>
      </c>
      <c r="D557">
        <f>'Power generation (tumbling)'!B557*(1000*'Power generation (tumbling)'!$F$1)</f>
        <v>0</v>
      </c>
      <c r="E557" s="2">
        <f>D557-C557</f>
        <v>-3756.4</v>
      </c>
      <c r="F557">
        <f>IF(F556+(E556)*(1/60) &gt; Hardware!$B$1, Hardware!$B$1, IF(F556+(E556)*(1/60) &lt; 0, 0, F556+(E556)*(1/60)))</f>
        <v>30324.766666666717</v>
      </c>
    </row>
    <row r="558" spans="1:6">
      <c r="A558">
        <v>556</v>
      </c>
      <c r="B558" t="s">
        <v>44</v>
      </c>
      <c r="C558">
        <f>_xlfn.XLOOKUP(B558,Backend_data!$A$5:$A$18,Backend_data!$B$5:$B$18)</f>
        <v>3756.4</v>
      </c>
      <c r="D558">
        <f>'Power generation (tumbling)'!B558*(1000*'Power generation (tumbling)'!$F$1)</f>
        <v>0</v>
      </c>
      <c r="E558" s="2">
        <f>D558-C558</f>
        <v>-3756.4</v>
      </c>
      <c r="F558">
        <f>IF(F557+(E557)*(1/60) &gt; Hardware!$B$1, Hardware!$B$1, IF(F557+(E557)*(1/60) &lt; 0, 0, F557+(E557)*(1/60)))</f>
        <v>30262.160000000051</v>
      </c>
    </row>
    <row r="559" spans="1:6">
      <c r="A559">
        <v>557</v>
      </c>
      <c r="B559" t="s">
        <v>44</v>
      </c>
      <c r="C559">
        <f>_xlfn.XLOOKUP(B559,Backend_data!$A$5:$A$18,Backend_data!$B$5:$B$18)</f>
        <v>3756.4</v>
      </c>
      <c r="D559">
        <f>'Power generation (tumbling)'!B559*(1000*'Power generation (tumbling)'!$F$1)</f>
        <v>0</v>
      </c>
      <c r="E559" s="2">
        <f>D559-C559</f>
        <v>-3756.4</v>
      </c>
      <c r="F559">
        <f>IF(F558+(E558)*(1/60) &gt; Hardware!$B$1, Hardware!$B$1, IF(F558+(E558)*(1/60) &lt; 0, 0, F558+(E558)*(1/60)))</f>
        <v>30199.553333333384</v>
      </c>
    </row>
    <row r="560" spans="1:6">
      <c r="A560">
        <v>558</v>
      </c>
      <c r="B560" t="s">
        <v>44</v>
      </c>
      <c r="C560">
        <f>_xlfn.XLOOKUP(B560,Backend_data!$A$5:$A$18,Backend_data!$B$5:$B$18)</f>
        <v>3756.4</v>
      </c>
      <c r="D560">
        <f>'Power generation (tumbling)'!B560*(1000*'Power generation (tumbling)'!$F$1)</f>
        <v>0</v>
      </c>
      <c r="E560" s="2">
        <f>D560-C560</f>
        <v>-3756.4</v>
      </c>
      <c r="F560">
        <f>IF(F559+(E559)*(1/60) &gt; Hardware!$B$1, Hardware!$B$1, IF(F559+(E559)*(1/60) &lt; 0, 0, F559+(E559)*(1/60)))</f>
        <v>30136.946666666718</v>
      </c>
    </row>
    <row r="561" spans="1:6">
      <c r="A561">
        <v>559</v>
      </c>
      <c r="B561" t="s">
        <v>44</v>
      </c>
      <c r="C561">
        <f>_xlfn.XLOOKUP(B561,Backend_data!$A$5:$A$18,Backend_data!$B$5:$B$18)</f>
        <v>3756.4</v>
      </c>
      <c r="D561">
        <f>'Power generation (tumbling)'!B561*(1000*'Power generation (tumbling)'!$F$1)</f>
        <v>0</v>
      </c>
      <c r="E561" s="2">
        <f>D561-C561</f>
        <v>-3756.4</v>
      </c>
      <c r="F561">
        <f>IF(F560+(E560)*(1/60) &gt; Hardware!$B$1, Hardware!$B$1, IF(F560+(E560)*(1/60) &lt; 0, 0, F560+(E560)*(1/60)))</f>
        <v>30074.340000000051</v>
      </c>
    </row>
    <row r="562" spans="1:6">
      <c r="A562">
        <v>560</v>
      </c>
      <c r="B562" t="s">
        <v>44</v>
      </c>
      <c r="C562">
        <f>_xlfn.XLOOKUP(B562,Backend_data!$A$5:$A$18,Backend_data!$B$5:$B$18)</f>
        <v>3756.4</v>
      </c>
      <c r="D562">
        <f>'Power generation (tumbling)'!B562*(1000*'Power generation (tumbling)'!$F$1)</f>
        <v>0</v>
      </c>
      <c r="E562" s="2">
        <f>D562-C562</f>
        <v>-3756.4</v>
      </c>
      <c r="F562">
        <f>IF(F561+(E561)*(1/60) &gt; Hardware!$B$1, Hardware!$B$1, IF(F561+(E561)*(1/60) &lt; 0, 0, F561+(E561)*(1/60)))</f>
        <v>30011.733333333385</v>
      </c>
    </row>
    <row r="563" spans="1:6">
      <c r="A563">
        <v>561</v>
      </c>
      <c r="B563" t="s">
        <v>44</v>
      </c>
      <c r="C563">
        <f>_xlfn.XLOOKUP(B563,Backend_data!$A$5:$A$18,Backend_data!$B$5:$B$18)</f>
        <v>3756.4</v>
      </c>
      <c r="D563">
        <f>'Power generation (tumbling)'!B563*(1000*'Power generation (tumbling)'!$F$1)</f>
        <v>0</v>
      </c>
      <c r="E563" s="2">
        <f>D563-C563</f>
        <v>-3756.4</v>
      </c>
      <c r="F563">
        <f>IF(F562+(E562)*(1/60) &gt; Hardware!$B$1, Hardware!$B$1, IF(F562+(E562)*(1/60) &lt; 0, 0, F562+(E562)*(1/60)))</f>
        <v>29949.126666666718</v>
      </c>
    </row>
    <row r="564" spans="1:6">
      <c r="A564">
        <v>562</v>
      </c>
      <c r="B564" t="s">
        <v>44</v>
      </c>
      <c r="C564">
        <f>_xlfn.XLOOKUP(B564,Backend_data!$A$5:$A$18,Backend_data!$B$5:$B$18)</f>
        <v>3756.4</v>
      </c>
      <c r="D564">
        <f>'Power generation (tumbling)'!B564*(1000*'Power generation (tumbling)'!$F$1)</f>
        <v>0</v>
      </c>
      <c r="E564" s="2">
        <f>D564-C564</f>
        <v>-3756.4</v>
      </c>
      <c r="F564">
        <f>IF(F563+(E563)*(1/60) &gt; Hardware!$B$1, Hardware!$B$1, IF(F563+(E563)*(1/60) &lt; 0, 0, F563+(E563)*(1/60)))</f>
        <v>29886.520000000051</v>
      </c>
    </row>
    <row r="565" spans="1:6">
      <c r="A565">
        <v>563</v>
      </c>
      <c r="B565" t="s">
        <v>44</v>
      </c>
      <c r="C565">
        <f>_xlfn.XLOOKUP(B565,Backend_data!$A$5:$A$18,Backend_data!$B$5:$B$18)</f>
        <v>3756.4</v>
      </c>
      <c r="D565">
        <f>'Power generation (tumbling)'!B565*(1000*'Power generation (tumbling)'!$F$1)</f>
        <v>0</v>
      </c>
      <c r="E565" s="2">
        <f>D565-C565</f>
        <v>-3756.4</v>
      </c>
      <c r="F565">
        <f>IF(F564+(E564)*(1/60) &gt; Hardware!$B$1, Hardware!$B$1, IF(F564+(E564)*(1/60) &lt; 0, 0, F564+(E564)*(1/60)))</f>
        <v>29823.913333333385</v>
      </c>
    </row>
    <row r="566" spans="1:6">
      <c r="A566">
        <v>564</v>
      </c>
      <c r="B566" t="s">
        <v>44</v>
      </c>
      <c r="C566">
        <f>_xlfn.XLOOKUP(B566,Backend_data!$A$5:$A$18,Backend_data!$B$5:$B$18)</f>
        <v>3756.4</v>
      </c>
      <c r="D566">
        <f>'Power generation (tumbling)'!B566*(1000*'Power generation (tumbling)'!$F$1)</f>
        <v>0</v>
      </c>
      <c r="E566" s="2">
        <f>D566-C566</f>
        <v>-3756.4</v>
      </c>
      <c r="F566">
        <f>IF(F565+(E565)*(1/60) &gt; Hardware!$B$1, Hardware!$B$1, IF(F565+(E565)*(1/60) &lt; 0, 0, F565+(E565)*(1/60)))</f>
        <v>29761.306666666718</v>
      </c>
    </row>
    <row r="567" spans="1:6">
      <c r="A567">
        <v>565</v>
      </c>
      <c r="B567" t="s">
        <v>44</v>
      </c>
      <c r="C567">
        <f>_xlfn.XLOOKUP(B567,Backend_data!$A$5:$A$18,Backend_data!$B$5:$B$18)</f>
        <v>3756.4</v>
      </c>
      <c r="D567">
        <f>'Power generation (tumbling)'!B567*(1000*'Power generation (tumbling)'!$F$1)</f>
        <v>0</v>
      </c>
      <c r="E567" s="2">
        <f>D567-C567</f>
        <v>-3756.4</v>
      </c>
      <c r="F567">
        <f>IF(F566+(E566)*(1/60) &gt; Hardware!$B$1, Hardware!$B$1, IF(F566+(E566)*(1/60) &lt; 0, 0, F566+(E566)*(1/60)))</f>
        <v>29698.700000000052</v>
      </c>
    </row>
    <row r="568" spans="1:6">
      <c r="A568">
        <v>566</v>
      </c>
      <c r="B568" t="s">
        <v>44</v>
      </c>
      <c r="C568">
        <f>_xlfn.XLOOKUP(B568,Backend_data!$A$5:$A$18,Backend_data!$B$5:$B$18)</f>
        <v>3756.4</v>
      </c>
      <c r="D568">
        <f>'Power generation (tumbling)'!B568*(1000*'Power generation (tumbling)'!$F$1)</f>
        <v>0</v>
      </c>
      <c r="E568" s="2">
        <f>D568-C568</f>
        <v>-3756.4</v>
      </c>
      <c r="F568">
        <f>IF(F567+(E567)*(1/60) &gt; Hardware!$B$1, Hardware!$B$1, IF(F567+(E567)*(1/60) &lt; 0, 0, F567+(E567)*(1/60)))</f>
        <v>29636.093333333385</v>
      </c>
    </row>
    <row r="569" spans="1:6">
      <c r="A569">
        <v>567</v>
      </c>
      <c r="B569" t="s">
        <v>44</v>
      </c>
      <c r="C569">
        <f>_xlfn.XLOOKUP(B569,Backend_data!$A$5:$A$18,Backend_data!$B$5:$B$18)</f>
        <v>3756.4</v>
      </c>
      <c r="D569">
        <f>'Power generation (tumbling)'!B569*(1000*'Power generation (tumbling)'!$F$1)</f>
        <v>0</v>
      </c>
      <c r="E569" s="2">
        <f>D569-C569</f>
        <v>-3756.4</v>
      </c>
      <c r="F569">
        <f>IF(F568+(E568)*(1/60) &gt; Hardware!$B$1, Hardware!$B$1, IF(F568+(E568)*(1/60) &lt; 0, 0, F568+(E568)*(1/60)))</f>
        <v>29573.486666666719</v>
      </c>
    </row>
    <row r="570" spans="1:6">
      <c r="A570">
        <v>568</v>
      </c>
      <c r="B570" t="s">
        <v>44</v>
      </c>
      <c r="C570">
        <f>_xlfn.XLOOKUP(B570,Backend_data!$A$5:$A$18,Backend_data!$B$5:$B$18)</f>
        <v>3756.4</v>
      </c>
      <c r="D570">
        <f>'Power generation (tumbling)'!B570*(1000*'Power generation (tumbling)'!$F$1)</f>
        <v>0</v>
      </c>
      <c r="E570" s="2">
        <f>D570-C570</f>
        <v>-3756.4</v>
      </c>
      <c r="F570">
        <f>IF(F569+(E569)*(1/60) &gt; Hardware!$B$1, Hardware!$B$1, IF(F569+(E569)*(1/60) &lt; 0, 0, F569+(E569)*(1/60)))</f>
        <v>29510.880000000052</v>
      </c>
    </row>
    <row r="571" spans="1:6">
      <c r="A571">
        <v>569</v>
      </c>
      <c r="B571" t="s">
        <v>44</v>
      </c>
      <c r="C571">
        <f>_xlfn.XLOOKUP(B571,Backend_data!$A$5:$A$18,Backend_data!$B$5:$B$18)</f>
        <v>3756.4</v>
      </c>
      <c r="D571">
        <f>'Power generation (tumbling)'!B571*(1000*'Power generation (tumbling)'!$F$1)</f>
        <v>0</v>
      </c>
      <c r="E571" s="2">
        <f>D571-C571</f>
        <v>-3756.4</v>
      </c>
      <c r="F571">
        <f>IF(F570+(E570)*(1/60) &gt; Hardware!$B$1, Hardware!$B$1, IF(F570+(E570)*(1/60) &lt; 0, 0, F570+(E570)*(1/60)))</f>
        <v>29448.273333333385</v>
      </c>
    </row>
    <row r="572" spans="1:6">
      <c r="A572">
        <v>570</v>
      </c>
      <c r="B572" t="s">
        <v>44</v>
      </c>
      <c r="C572">
        <f>_xlfn.XLOOKUP(B572,Backend_data!$A$5:$A$18,Backend_data!$B$5:$B$18)</f>
        <v>3756.4</v>
      </c>
      <c r="D572">
        <f>'Power generation (tumbling)'!B572*(1000*'Power generation (tumbling)'!$F$1)</f>
        <v>0</v>
      </c>
      <c r="E572" s="2">
        <f>D572-C572</f>
        <v>-3756.4</v>
      </c>
      <c r="F572">
        <f>IF(F571+(E571)*(1/60) &gt; Hardware!$B$1, Hardware!$B$1, IF(F571+(E571)*(1/60) &lt; 0, 0, F571+(E571)*(1/60)))</f>
        <v>29385.666666666719</v>
      </c>
    </row>
    <row r="573" spans="1:6">
      <c r="A573">
        <v>571</v>
      </c>
      <c r="B573" t="s">
        <v>44</v>
      </c>
      <c r="C573">
        <f>_xlfn.XLOOKUP(B573,Backend_data!$A$5:$A$18,Backend_data!$B$5:$B$18)</f>
        <v>3756.4</v>
      </c>
      <c r="D573">
        <f>'Power generation (tumbling)'!B573*(1000*'Power generation (tumbling)'!$F$1)</f>
        <v>0</v>
      </c>
      <c r="E573" s="2">
        <f>D573-C573</f>
        <v>-3756.4</v>
      </c>
      <c r="F573">
        <f>IF(F572+(E572)*(1/60) &gt; Hardware!$B$1, Hardware!$B$1, IF(F572+(E572)*(1/60) &lt; 0, 0, F572+(E572)*(1/60)))</f>
        <v>29323.060000000052</v>
      </c>
    </row>
    <row r="574" spans="1:6">
      <c r="A574">
        <v>572</v>
      </c>
      <c r="B574" t="s">
        <v>44</v>
      </c>
      <c r="C574">
        <f>_xlfn.XLOOKUP(B574,Backend_data!$A$5:$A$18,Backend_data!$B$5:$B$18)</f>
        <v>3756.4</v>
      </c>
      <c r="D574">
        <f>'Power generation (tumbling)'!B574*(1000*'Power generation (tumbling)'!$F$1)</f>
        <v>0</v>
      </c>
      <c r="E574" s="2">
        <f>D574-C574</f>
        <v>-3756.4</v>
      </c>
      <c r="F574">
        <f>IF(F573+(E573)*(1/60) &gt; Hardware!$B$1, Hardware!$B$1, IF(F573+(E573)*(1/60) &lt; 0, 0, F573+(E573)*(1/60)))</f>
        <v>29260.453333333386</v>
      </c>
    </row>
    <row r="575" spans="1:6">
      <c r="A575">
        <v>573</v>
      </c>
      <c r="B575" t="s">
        <v>44</v>
      </c>
      <c r="C575">
        <f>_xlfn.XLOOKUP(B575,Backend_data!$A$5:$A$18,Backend_data!$B$5:$B$18)</f>
        <v>3756.4</v>
      </c>
      <c r="D575">
        <f>'Power generation (tumbling)'!B575*(1000*'Power generation (tumbling)'!$F$1)</f>
        <v>0</v>
      </c>
      <c r="E575" s="2">
        <f>D575-C575</f>
        <v>-3756.4</v>
      </c>
      <c r="F575">
        <f>IF(F574+(E574)*(1/60) &gt; Hardware!$B$1, Hardware!$B$1, IF(F574+(E574)*(1/60) &lt; 0, 0, F574+(E574)*(1/60)))</f>
        <v>29197.846666666719</v>
      </c>
    </row>
    <row r="576" spans="1:6">
      <c r="A576">
        <v>574</v>
      </c>
      <c r="B576" t="s">
        <v>44</v>
      </c>
      <c r="C576">
        <f>_xlfn.XLOOKUP(B576,Backend_data!$A$5:$A$18,Backend_data!$B$5:$B$18)</f>
        <v>3756.4</v>
      </c>
      <c r="D576">
        <f>'Power generation (tumbling)'!B576*(1000*'Power generation (tumbling)'!$F$1)</f>
        <v>0</v>
      </c>
      <c r="E576" s="2">
        <f>D576-C576</f>
        <v>-3756.4</v>
      </c>
      <c r="F576">
        <f>IF(F575+(E575)*(1/60) &gt; Hardware!$B$1, Hardware!$B$1, IF(F575+(E575)*(1/60) &lt; 0, 0, F575+(E575)*(1/60)))</f>
        <v>29135.240000000053</v>
      </c>
    </row>
    <row r="577" spans="1:6">
      <c r="A577">
        <v>575</v>
      </c>
      <c r="B577" t="s">
        <v>44</v>
      </c>
      <c r="C577">
        <f>_xlfn.XLOOKUP(B577,Backend_data!$A$5:$A$18,Backend_data!$B$5:$B$18)</f>
        <v>3756.4</v>
      </c>
      <c r="D577">
        <f>'Power generation (tumbling)'!B577*(1000*'Power generation (tumbling)'!$F$1)</f>
        <v>0</v>
      </c>
      <c r="E577" s="2">
        <f>D577-C577</f>
        <v>-3756.4</v>
      </c>
      <c r="F577">
        <f>IF(F576+(E576)*(1/60) &gt; Hardware!$B$1, Hardware!$B$1, IF(F576+(E576)*(1/60) &lt; 0, 0, F576+(E576)*(1/60)))</f>
        <v>29072.633333333386</v>
      </c>
    </row>
    <row r="578" spans="1:6">
      <c r="A578">
        <v>576</v>
      </c>
      <c r="B578" t="s">
        <v>44</v>
      </c>
      <c r="C578">
        <f>_xlfn.XLOOKUP(B578,Backend_data!$A$5:$A$18,Backend_data!$B$5:$B$18)</f>
        <v>3756.4</v>
      </c>
      <c r="D578">
        <f>'Power generation (tumbling)'!B578*(1000*'Power generation (tumbling)'!$F$1)</f>
        <v>0</v>
      </c>
      <c r="E578" s="2">
        <f>D578-C578</f>
        <v>-3756.4</v>
      </c>
      <c r="F578">
        <f>IF(F577+(E577)*(1/60) &gt; Hardware!$B$1, Hardware!$B$1, IF(F577+(E577)*(1/60) &lt; 0, 0, F577+(E577)*(1/60)))</f>
        <v>29010.026666666719</v>
      </c>
    </row>
    <row r="579" spans="1:6">
      <c r="A579">
        <v>577</v>
      </c>
      <c r="B579" t="s">
        <v>44</v>
      </c>
      <c r="C579">
        <f>_xlfn.XLOOKUP(B579,Backend_data!$A$5:$A$18,Backend_data!$B$5:$B$18)</f>
        <v>3756.4</v>
      </c>
      <c r="D579">
        <f>'Power generation (tumbling)'!B579*(1000*'Power generation (tumbling)'!$F$1)</f>
        <v>0</v>
      </c>
      <c r="E579" s="2">
        <f>D579-C579</f>
        <v>-3756.4</v>
      </c>
      <c r="F579">
        <f>IF(F578+(E578)*(1/60) &gt; Hardware!$B$1, Hardware!$B$1, IF(F578+(E578)*(1/60) &lt; 0, 0, F578+(E578)*(1/60)))</f>
        <v>28947.420000000053</v>
      </c>
    </row>
    <row r="580" spans="1:6">
      <c r="A580">
        <v>578</v>
      </c>
      <c r="B580" t="s">
        <v>44</v>
      </c>
      <c r="C580">
        <f>_xlfn.XLOOKUP(B580,Backend_data!$A$5:$A$18,Backend_data!$B$5:$B$18)</f>
        <v>3756.4</v>
      </c>
      <c r="D580">
        <f>'Power generation (tumbling)'!B580*(1000*'Power generation (tumbling)'!$F$1)</f>
        <v>0</v>
      </c>
      <c r="E580" s="2">
        <f>D580-C580</f>
        <v>-3756.4</v>
      </c>
      <c r="F580">
        <f>IF(F579+(E579)*(1/60) &gt; Hardware!$B$1, Hardware!$B$1, IF(F579+(E579)*(1/60) &lt; 0, 0, F579+(E579)*(1/60)))</f>
        <v>28884.813333333386</v>
      </c>
    </row>
    <row r="581" spans="1:6">
      <c r="A581">
        <v>579</v>
      </c>
      <c r="B581" t="s">
        <v>44</v>
      </c>
      <c r="C581">
        <f>_xlfn.XLOOKUP(B581,Backend_data!$A$5:$A$18,Backend_data!$B$5:$B$18)</f>
        <v>3756.4</v>
      </c>
      <c r="D581">
        <f>'Power generation (tumbling)'!B581*(1000*'Power generation (tumbling)'!$F$1)</f>
        <v>0</v>
      </c>
      <c r="E581" s="2">
        <f>D581-C581</f>
        <v>-3756.4</v>
      </c>
      <c r="F581">
        <f>IF(F580+(E580)*(1/60) &gt; Hardware!$B$1, Hardware!$B$1, IF(F580+(E580)*(1/60) &lt; 0, 0, F580+(E580)*(1/60)))</f>
        <v>28822.20666666672</v>
      </c>
    </row>
    <row r="582" spans="1:6">
      <c r="A582">
        <v>580</v>
      </c>
      <c r="B582" t="s">
        <v>44</v>
      </c>
      <c r="C582">
        <f>_xlfn.XLOOKUP(B582,Backend_data!$A$5:$A$18,Backend_data!$B$5:$B$18)</f>
        <v>3756.4</v>
      </c>
      <c r="D582">
        <f>'Power generation (tumbling)'!B582*(1000*'Power generation (tumbling)'!$F$1)</f>
        <v>3237</v>
      </c>
      <c r="E582" s="2">
        <f>D582-C582</f>
        <v>-519.40000000000009</v>
      </c>
      <c r="F582">
        <f>IF(F581+(E581)*(1/60) &gt; Hardware!$B$1, Hardware!$B$1, IF(F581+(E581)*(1/60) &lt; 0, 0, F581+(E581)*(1/60)))</f>
        <v>28759.600000000053</v>
      </c>
    </row>
    <row r="583" spans="1:6">
      <c r="A583">
        <v>581</v>
      </c>
      <c r="B583" t="s">
        <v>44</v>
      </c>
      <c r="C583">
        <f>_xlfn.XLOOKUP(B583,Backend_data!$A$5:$A$18,Backend_data!$B$5:$B$18)</f>
        <v>3756.4</v>
      </c>
      <c r="D583">
        <f>'Power generation (tumbling)'!B583*(1000*'Power generation (tumbling)'!$F$1)</f>
        <v>4196.5</v>
      </c>
      <c r="E583" s="2">
        <f>D583-C583</f>
        <v>440.09999999999991</v>
      </c>
      <c r="F583">
        <f>IF(F582+(E582)*(1/60) &gt; Hardware!$B$1, Hardware!$B$1, IF(F582+(E582)*(1/60) &lt; 0, 0, F582+(E582)*(1/60)))</f>
        <v>28750.943333333387</v>
      </c>
    </row>
    <row r="584" spans="1:6">
      <c r="A584">
        <v>582</v>
      </c>
      <c r="B584" t="s">
        <v>44</v>
      </c>
      <c r="C584">
        <f>_xlfn.XLOOKUP(B584,Backend_data!$A$5:$A$18,Backend_data!$B$5:$B$18)</f>
        <v>3756.4</v>
      </c>
      <c r="D584">
        <f>'Power generation (tumbling)'!B584*(1000*'Power generation (tumbling)'!$F$1)</f>
        <v>4292</v>
      </c>
      <c r="E584" s="2">
        <f>D584-C584</f>
        <v>535.59999999999991</v>
      </c>
      <c r="F584">
        <f>IF(F583+(E583)*(1/60) &gt; Hardware!$B$1, Hardware!$B$1, IF(F583+(E583)*(1/60) &lt; 0, 0, F583+(E583)*(1/60)))</f>
        <v>28758.278333333386</v>
      </c>
    </row>
    <row r="585" spans="1:6">
      <c r="A585">
        <v>583</v>
      </c>
      <c r="B585" t="s">
        <v>44</v>
      </c>
      <c r="C585">
        <f>_xlfn.XLOOKUP(B585,Backend_data!$A$5:$A$18,Backend_data!$B$5:$B$18)</f>
        <v>3756.4</v>
      </c>
      <c r="D585">
        <f>'Power generation (tumbling)'!B585*(1000*'Power generation (tumbling)'!$F$1)</f>
        <v>4370.5</v>
      </c>
      <c r="E585" s="2">
        <f>D585-C585</f>
        <v>614.09999999999991</v>
      </c>
      <c r="F585">
        <f>IF(F584+(E584)*(1/60) &gt; Hardware!$B$1, Hardware!$B$1, IF(F584+(E584)*(1/60) &lt; 0, 0, F584+(E584)*(1/60)))</f>
        <v>28767.205000000053</v>
      </c>
    </row>
    <row r="586" spans="1:6">
      <c r="A586">
        <v>584</v>
      </c>
      <c r="B586" t="s">
        <v>44</v>
      </c>
      <c r="C586">
        <f>_xlfn.XLOOKUP(B586,Backend_data!$A$5:$A$18,Backend_data!$B$5:$B$18)</f>
        <v>3756.4</v>
      </c>
      <c r="D586">
        <f>'Power generation (tumbling)'!B586*(1000*'Power generation (tumbling)'!$F$1)</f>
        <v>4431</v>
      </c>
      <c r="E586" s="2">
        <f>D586-C586</f>
        <v>674.59999999999991</v>
      </c>
      <c r="F586">
        <f>IF(F585+(E585)*(1/60) &gt; Hardware!$B$1, Hardware!$B$1, IF(F585+(E585)*(1/60) &lt; 0, 0, F585+(E585)*(1/60)))</f>
        <v>28777.440000000053</v>
      </c>
    </row>
    <row r="587" spans="1:6">
      <c r="A587">
        <v>585</v>
      </c>
      <c r="B587" t="s">
        <v>44</v>
      </c>
      <c r="C587">
        <f>_xlfn.XLOOKUP(B587,Backend_data!$A$5:$A$18,Backend_data!$B$5:$B$18)</f>
        <v>3756.4</v>
      </c>
      <c r="D587">
        <f>'Power generation (tumbling)'!B587*(1000*'Power generation (tumbling)'!$F$1)</f>
        <v>4473</v>
      </c>
      <c r="E587" s="2">
        <f>D587-C587</f>
        <v>716.59999999999991</v>
      </c>
      <c r="F587">
        <f>IF(F586+(E586)*(1/60) &gt; Hardware!$B$1, Hardware!$B$1, IF(F586+(E586)*(1/60) &lt; 0, 0, F586+(E586)*(1/60)))</f>
        <v>28788.683333333385</v>
      </c>
    </row>
    <row r="588" spans="1:6">
      <c r="A588">
        <v>586</v>
      </c>
      <c r="B588" t="s">
        <v>44</v>
      </c>
      <c r="C588">
        <f>_xlfn.XLOOKUP(B588,Backend_data!$A$5:$A$18,Backend_data!$B$5:$B$18)</f>
        <v>3756.4</v>
      </c>
      <c r="D588">
        <f>'Power generation (tumbling)'!B588*(1000*'Power generation (tumbling)'!$F$1)</f>
        <v>4498.5</v>
      </c>
      <c r="E588" s="2">
        <f>D588-C588</f>
        <v>742.09999999999991</v>
      </c>
      <c r="F588">
        <f>IF(F587+(E587)*(1/60) &gt; Hardware!$B$1, Hardware!$B$1, IF(F587+(E587)*(1/60) &lt; 0, 0, F587+(E587)*(1/60)))</f>
        <v>28800.626666666718</v>
      </c>
    </row>
    <row r="589" spans="1:6">
      <c r="A589">
        <v>587</v>
      </c>
      <c r="B589" t="s">
        <v>44</v>
      </c>
      <c r="C589">
        <f>_xlfn.XLOOKUP(B589,Backend_data!$A$5:$A$18,Backend_data!$B$5:$B$18)</f>
        <v>3756.4</v>
      </c>
      <c r="D589">
        <f>'Power generation (tumbling)'!B589*(1000*'Power generation (tumbling)'!$F$1)</f>
        <v>4503</v>
      </c>
      <c r="E589" s="2">
        <f>D589-C589</f>
        <v>746.59999999999991</v>
      </c>
      <c r="F589">
        <f>IF(F588+(E588)*(1/60) &gt; Hardware!$B$1, Hardware!$B$1, IF(F588+(E588)*(1/60) &lt; 0, 0, F588+(E588)*(1/60)))</f>
        <v>28812.99500000005</v>
      </c>
    </row>
    <row r="590" spans="1:6">
      <c r="A590">
        <v>588</v>
      </c>
      <c r="B590" t="s">
        <v>44</v>
      </c>
      <c r="C590">
        <f>_xlfn.XLOOKUP(B590,Backend_data!$A$5:$A$18,Backend_data!$B$5:$B$18)</f>
        <v>3756.4</v>
      </c>
      <c r="D590">
        <f>'Power generation (tumbling)'!B590*(1000*'Power generation (tumbling)'!$F$1)</f>
        <v>4490</v>
      </c>
      <c r="E590" s="2">
        <f>D590-C590</f>
        <v>733.59999999999991</v>
      </c>
      <c r="F590">
        <f>IF(F589+(E589)*(1/60) &gt; Hardware!$B$1, Hardware!$B$1, IF(F589+(E589)*(1/60) &lt; 0, 0, F589+(E589)*(1/60)))</f>
        <v>28825.438333333383</v>
      </c>
    </row>
    <row r="591" spans="1:6">
      <c r="A591">
        <v>589</v>
      </c>
      <c r="B591" t="s">
        <v>44</v>
      </c>
      <c r="C591">
        <f>_xlfn.XLOOKUP(B591,Backend_data!$A$5:$A$18,Backend_data!$B$5:$B$18)</f>
        <v>3756.4</v>
      </c>
      <c r="D591">
        <f>'Power generation (tumbling)'!B591*(1000*'Power generation (tumbling)'!$F$1)</f>
        <v>4458.5</v>
      </c>
      <c r="E591" s="2">
        <f>D591-C591</f>
        <v>702.09999999999991</v>
      </c>
      <c r="F591">
        <f>IF(F590+(E590)*(1/60) &gt; Hardware!$B$1, Hardware!$B$1, IF(F590+(E590)*(1/60) &lt; 0, 0, F590+(E590)*(1/60)))</f>
        <v>28837.665000000048</v>
      </c>
    </row>
    <row r="592" spans="1:6">
      <c r="A592">
        <v>590</v>
      </c>
      <c r="B592" t="s">
        <v>44</v>
      </c>
      <c r="C592">
        <f>_xlfn.XLOOKUP(B592,Backend_data!$A$5:$A$18,Backend_data!$B$5:$B$18)</f>
        <v>3756.4</v>
      </c>
      <c r="D592">
        <f>'Power generation (tumbling)'!B592*(1000*'Power generation (tumbling)'!$F$1)</f>
        <v>4409</v>
      </c>
      <c r="E592" s="2">
        <f>D592-C592</f>
        <v>652.59999999999991</v>
      </c>
      <c r="F592">
        <f>IF(F591+(E591)*(1/60) &gt; Hardware!$B$1, Hardware!$B$1, IF(F591+(E591)*(1/60) &lt; 0, 0, F591+(E591)*(1/60)))</f>
        <v>28849.366666666716</v>
      </c>
    </row>
    <row r="593" spans="1:10">
      <c r="A593">
        <v>591</v>
      </c>
      <c r="B593" t="s">
        <v>44</v>
      </c>
      <c r="C593">
        <f>_xlfn.XLOOKUP(B593,Backend_data!$A$5:$A$18,Backend_data!$B$5:$B$18)</f>
        <v>3756.4</v>
      </c>
      <c r="D593">
        <f>'Power generation (tumbling)'!B593*(1000*'Power generation (tumbling)'!$F$1)</f>
        <v>4338.5</v>
      </c>
      <c r="E593" s="2">
        <f>D593-C593</f>
        <v>582.09999999999991</v>
      </c>
      <c r="F593">
        <f>IF(F592+(E592)*(1/60) &gt; Hardware!$B$1, Hardware!$B$1, IF(F592+(E592)*(1/60) &lt; 0, 0, F592+(E592)*(1/60)))</f>
        <v>28860.243333333383</v>
      </c>
    </row>
    <row r="594" spans="1:10">
      <c r="A594">
        <v>592</v>
      </c>
      <c r="B594" t="s">
        <v>44</v>
      </c>
      <c r="C594">
        <f>_xlfn.XLOOKUP(B594,Backend_data!$A$5:$A$18,Backend_data!$B$5:$B$18)</f>
        <v>3756.4</v>
      </c>
      <c r="D594">
        <f>'Power generation (tumbling)'!B594*(1000*'Power generation (tumbling)'!$F$1)</f>
        <v>4251.5</v>
      </c>
      <c r="E594" s="2">
        <f>D594-C594</f>
        <v>495.09999999999991</v>
      </c>
      <c r="F594">
        <f>IF(F593+(E593)*(1/60) &gt; Hardware!$B$1, Hardware!$B$1, IF(F593+(E593)*(1/60) &lt; 0, 0, F593+(E593)*(1/60)))</f>
        <v>28869.945000000051</v>
      </c>
    </row>
    <row r="595" spans="1:10">
      <c r="A595">
        <v>593</v>
      </c>
      <c r="B595" t="s">
        <v>44</v>
      </c>
      <c r="C595">
        <f>_xlfn.XLOOKUP(B595,Backend_data!$A$5:$A$18,Backend_data!$B$5:$B$18)</f>
        <v>3756.4</v>
      </c>
      <c r="D595">
        <f>'Power generation (tumbling)'!B595*(1000*'Power generation (tumbling)'!$F$1)</f>
        <v>4147</v>
      </c>
      <c r="E595" s="2">
        <f>D595-C595</f>
        <v>390.59999999999991</v>
      </c>
      <c r="F595">
        <f>IF(F594+(E594)*(1/60) &gt; Hardware!$B$1, Hardware!$B$1, IF(F594+(E594)*(1/60) &lt; 0, 0, F594+(E594)*(1/60)))</f>
        <v>28878.196666666718</v>
      </c>
    </row>
    <row r="596" spans="1:10">
      <c r="A596">
        <v>594</v>
      </c>
      <c r="B596" t="s">
        <v>44</v>
      </c>
      <c r="C596">
        <f>_xlfn.XLOOKUP(B596,Backend_data!$A$5:$A$18,Backend_data!$B$5:$B$18)</f>
        <v>3756.4</v>
      </c>
      <c r="D596">
        <f>'Power generation (tumbling)'!B596*(1000*'Power generation (tumbling)'!$F$1)</f>
        <v>4024.4999999999995</v>
      </c>
      <c r="E596" s="2">
        <f>D596-C596</f>
        <v>268.09999999999945</v>
      </c>
      <c r="F596">
        <f>IF(F595+(E595)*(1/60) &gt; Hardware!$B$1, Hardware!$B$1, IF(F595+(E595)*(1/60) &lt; 0, 0, F595+(E595)*(1/60)))</f>
        <v>28884.706666666716</v>
      </c>
    </row>
    <row r="597" spans="1:10">
      <c r="A597">
        <v>595</v>
      </c>
      <c r="B597" t="s">
        <v>44</v>
      </c>
      <c r="C597">
        <f>_xlfn.XLOOKUP(B597,Backend_data!$A$5:$A$18,Backend_data!$B$5:$B$18)</f>
        <v>3756.4</v>
      </c>
      <c r="D597">
        <f>'Power generation (tumbling)'!B597*(1000*'Power generation (tumbling)'!$F$1)</f>
        <v>3883.5</v>
      </c>
      <c r="E597" s="2">
        <f>D597-C597</f>
        <v>127.09999999999991</v>
      </c>
      <c r="F597">
        <f>IF(F596+(E596)*(1/60) &gt; Hardware!$B$1, Hardware!$B$1, IF(F596+(E596)*(1/60) &lt; 0, 0, F596+(E596)*(1/60)))</f>
        <v>28889.17500000005</v>
      </c>
    </row>
    <row r="598" spans="1:10">
      <c r="A598">
        <v>596</v>
      </c>
      <c r="B598" t="s">
        <v>44</v>
      </c>
      <c r="C598">
        <f>_xlfn.XLOOKUP(B598,Backend_data!$A$5:$A$18,Backend_data!$B$5:$B$18)</f>
        <v>3756.4</v>
      </c>
      <c r="D598">
        <f>'Power generation (tumbling)'!B598*(1000*'Power generation (tumbling)'!$F$1)</f>
        <v>3727</v>
      </c>
      <c r="E598" s="2">
        <f>D598-C598</f>
        <v>-29.400000000000091</v>
      </c>
      <c r="F598">
        <f>IF(F597+(E597)*(1/60) &gt; Hardware!$B$1, Hardware!$B$1, IF(F597+(E597)*(1/60) &lt; 0, 0, F597+(E597)*(1/60)))</f>
        <v>28891.293333333382</v>
      </c>
    </row>
    <row r="599" spans="1:10">
      <c r="A599">
        <v>597</v>
      </c>
      <c r="B599" t="s">
        <v>44</v>
      </c>
      <c r="C599">
        <f>_xlfn.XLOOKUP(B599,Backend_data!$A$5:$A$18,Backend_data!$B$5:$B$18)</f>
        <v>3756.4</v>
      </c>
      <c r="D599">
        <f>'Power generation (tumbling)'!B599*(1000*'Power generation (tumbling)'!$F$1)</f>
        <v>3555.5</v>
      </c>
      <c r="E599" s="2">
        <f>D599-C599</f>
        <v>-200.90000000000009</v>
      </c>
      <c r="F599">
        <f>IF(F598+(E598)*(1/60) &gt; Hardware!$B$1, Hardware!$B$1, IF(F598+(E598)*(1/60) &lt; 0, 0, F598+(E598)*(1/60)))</f>
        <v>28890.803333333381</v>
      </c>
    </row>
    <row r="600" spans="1:10">
      <c r="A600">
        <v>598</v>
      </c>
      <c r="B600" t="s">
        <v>44</v>
      </c>
      <c r="C600">
        <f>_xlfn.XLOOKUP(B600,Backend_data!$A$5:$A$18,Backend_data!$B$5:$B$18)</f>
        <v>3756.4</v>
      </c>
      <c r="D600">
        <f>'Power generation (tumbling)'!B600*(1000*'Power generation (tumbling)'!$F$1)</f>
        <v>3369</v>
      </c>
      <c r="E600" s="2">
        <f>D600-C600</f>
        <v>-387.40000000000009</v>
      </c>
      <c r="F600">
        <f>IF(F599+(E599)*(1/60) &gt; Hardware!$B$1, Hardware!$B$1, IF(F599+(E599)*(1/60) &lt; 0, 0, F599+(E599)*(1/60)))</f>
        <v>28887.455000000049</v>
      </c>
    </row>
    <row r="601" spans="1:10">
      <c r="A601">
        <v>599</v>
      </c>
      <c r="B601" t="s">
        <v>44</v>
      </c>
      <c r="C601">
        <f>_xlfn.XLOOKUP(B601,Backend_data!$A$5:$A$18,Backend_data!$B$5:$B$18)</f>
        <v>3756.4</v>
      </c>
      <c r="D601">
        <f>'Power generation (tumbling)'!B601*(1000*'Power generation (tumbling)'!$F$1)</f>
        <v>3167</v>
      </c>
      <c r="E601" s="2">
        <f>D601-C601</f>
        <v>-589.40000000000009</v>
      </c>
      <c r="F601">
        <f>IF(F600+(E600)*(1/60) &gt; Hardware!$B$1, Hardware!$B$1, IF(F600+(E600)*(1/60) &lt; 0, 0, F600+(E600)*(1/60)))</f>
        <v>28880.998333333384</v>
      </c>
    </row>
    <row r="602" spans="1:10">
      <c r="A602">
        <v>600</v>
      </c>
      <c r="B602" t="s">
        <v>44</v>
      </c>
      <c r="C602">
        <f>_xlfn.XLOOKUP(B602,Backend_data!$A$5:$A$18,Backend_data!$B$5:$B$18)</f>
        <v>3756.4</v>
      </c>
      <c r="D602">
        <f>'Power generation (tumbling)'!B602*(1000*'Power generation (tumbling)'!$F$1)</f>
        <v>2954</v>
      </c>
      <c r="E602" s="2">
        <f>D602-C602</f>
        <v>-802.40000000000009</v>
      </c>
      <c r="F602">
        <f>IF(F601+(E601)*(1/60) &gt; Hardware!$B$1, Hardware!$B$1, IF(F601+(E601)*(1/60) &lt; 0, 0, F601+(E601)*(1/60)))</f>
        <v>28871.17500000005</v>
      </c>
    </row>
    <row r="603" spans="1:10">
      <c r="A603">
        <v>601</v>
      </c>
      <c r="B603" t="s">
        <v>44</v>
      </c>
      <c r="C603">
        <f>_xlfn.XLOOKUP(B603,Backend_data!$A$5:$A$18,Backend_data!$B$5:$B$18)</f>
        <v>3756.4</v>
      </c>
      <c r="D603">
        <f>'Power generation (tumbling)'!B603*(1000*'Power generation (tumbling)'!$F$1)</f>
        <v>2726.5</v>
      </c>
      <c r="E603" s="2">
        <f>D603-C603</f>
        <v>-1029.9000000000001</v>
      </c>
      <c r="F603">
        <f>IF(F602+(E602)*(1/60) &gt; Hardware!$B$1, Hardware!$B$1, IF(F602+(E602)*(1/60) &lt; 0, 0, F602+(E602)*(1/60)))</f>
        <v>28857.801666666717</v>
      </c>
    </row>
    <row r="604" spans="1:10">
      <c r="A604">
        <v>602</v>
      </c>
      <c r="B604" t="s">
        <v>82</v>
      </c>
      <c r="C604">
        <f>_xlfn.XLOOKUP(B604,Backend_data!$A$5:$A$18,Backend_data!$B$5:$B$18)</f>
        <v>2656.3</v>
      </c>
      <c r="D604">
        <f>'Power generation (nadir)'!B604*(1000*'Power generation (nadir)'!$F$1)</f>
        <v>3979.9999999999995</v>
      </c>
      <c r="E604" s="2">
        <f>D604-C604</f>
        <v>1323.6999999999994</v>
      </c>
      <c r="F604">
        <f>IF(F603+(E603)*(1/60) &gt; Hardware!$B$1, Hardware!$B$1, IF(F603+(E603)*(1/60) &lt; 0, 0, F603+(E603)*(1/60)))</f>
        <v>28840.636666666716</v>
      </c>
      <c r="G604" s="85" t="s">
        <v>121</v>
      </c>
      <c r="H604" s="83"/>
      <c r="I604" s="83"/>
      <c r="J604" s="84"/>
    </row>
    <row r="605" spans="1:10">
      <c r="A605">
        <v>603</v>
      </c>
      <c r="B605" t="s">
        <v>82</v>
      </c>
      <c r="C605">
        <f>_xlfn.XLOOKUP(B605,Backend_data!$A$5:$A$18,Backend_data!$B$5:$B$18)</f>
        <v>2656.3</v>
      </c>
      <c r="D605">
        <f>'Power generation (nadir)'!B605*(1000*'Power generation (nadir)'!$F$1)</f>
        <v>3579.2000000000003</v>
      </c>
      <c r="E605" s="2">
        <f>D605-C605</f>
        <v>922.90000000000009</v>
      </c>
      <c r="F605">
        <f>IF(F604+(E604)*(1/60) &gt; Hardware!$B$1, Hardware!$B$1, IF(F604+(E604)*(1/60) &lt; 0, 0, F604+(E604)*(1/60)))</f>
        <v>28862.698333333385</v>
      </c>
    </row>
    <row r="606" spans="1:10">
      <c r="A606">
        <v>604</v>
      </c>
      <c r="B606" t="s">
        <v>82</v>
      </c>
      <c r="C606">
        <f>_xlfn.XLOOKUP(B606,Backend_data!$A$5:$A$18,Backend_data!$B$5:$B$18)</f>
        <v>2656.3</v>
      </c>
      <c r="D606">
        <f>'Power generation (nadir)'!B606*(1000*'Power generation (nadir)'!$F$1)</f>
        <v>3171.2</v>
      </c>
      <c r="E606" s="2">
        <f>D606-C606</f>
        <v>514.89999999999964</v>
      </c>
      <c r="F606">
        <f>IF(F605+(E605)*(1/60) &gt; Hardware!$B$1, Hardware!$B$1, IF(F605+(E605)*(1/60) &lt; 0, 0, F605+(E605)*(1/60)))</f>
        <v>28878.080000000053</v>
      </c>
    </row>
    <row r="607" spans="1:10">
      <c r="A607">
        <v>605</v>
      </c>
      <c r="B607" t="s">
        <v>82</v>
      </c>
      <c r="C607">
        <f>_xlfn.XLOOKUP(B607,Backend_data!$A$5:$A$18,Backend_data!$B$5:$B$18)</f>
        <v>2656.3</v>
      </c>
      <c r="D607">
        <f>'Power generation (nadir)'!B607*(1000*'Power generation (nadir)'!$F$1)</f>
        <v>2746.3999999999996</v>
      </c>
      <c r="E607" s="2">
        <f>D607-C607</f>
        <v>90.099999999999454</v>
      </c>
      <c r="F607">
        <f>IF(F606+(E606)*(1/60) &gt; Hardware!$B$1, Hardware!$B$1, IF(F606+(E606)*(1/60) &lt; 0, 0, F606+(E606)*(1/60)))</f>
        <v>28886.661666666718</v>
      </c>
    </row>
    <row r="608" spans="1:10">
      <c r="A608">
        <v>606</v>
      </c>
      <c r="B608" t="s">
        <v>82</v>
      </c>
      <c r="C608">
        <f>_xlfn.XLOOKUP(B608,Backend_data!$A$5:$A$18,Backend_data!$B$5:$B$18)</f>
        <v>2656.3</v>
      </c>
      <c r="D608">
        <f>'Power generation (nadir)'!B608*(1000*'Power generation (nadir)'!$F$1)</f>
        <v>2310.4</v>
      </c>
      <c r="E608" s="2">
        <f>D608-C608</f>
        <v>-345.90000000000009</v>
      </c>
      <c r="F608">
        <f>IF(F607+(E607)*(1/60) &gt; Hardware!$B$1, Hardware!$B$1, IF(F607+(E607)*(1/60) &lt; 0, 0, F607+(E607)*(1/60)))</f>
        <v>28888.163333333385</v>
      </c>
    </row>
    <row r="609" spans="1:6">
      <c r="A609">
        <v>607</v>
      </c>
      <c r="B609" t="s">
        <v>82</v>
      </c>
      <c r="C609">
        <f>_xlfn.XLOOKUP(B609,Backend_data!$A$5:$A$18,Backend_data!$B$5:$B$18)</f>
        <v>2656.3</v>
      </c>
      <c r="D609">
        <f>'Power generation (nadir)'!B609*(1000*'Power generation (nadir)'!$F$1)</f>
        <v>1864</v>
      </c>
      <c r="E609" s="2">
        <f>D609-C609</f>
        <v>-792.30000000000018</v>
      </c>
      <c r="F609">
        <f>IF(F608+(E608)*(1/60) &gt; Hardware!$B$1, Hardware!$B$1, IF(F608+(E608)*(1/60) &lt; 0, 0, F608+(E608)*(1/60)))</f>
        <v>28882.398333333385</v>
      </c>
    </row>
    <row r="610" spans="1:6">
      <c r="A610">
        <v>608</v>
      </c>
      <c r="B610" t="s">
        <v>82</v>
      </c>
      <c r="C610">
        <f>_xlfn.XLOOKUP(B610,Backend_data!$A$5:$A$18,Backend_data!$B$5:$B$18)</f>
        <v>2656.3</v>
      </c>
      <c r="D610">
        <f>'Power generation (nadir)'!B610*(1000*'Power generation (nadir)'!$F$1)</f>
        <v>1412.8</v>
      </c>
      <c r="E610" s="2">
        <f>D610-C610</f>
        <v>-1243.5000000000002</v>
      </c>
      <c r="F610">
        <f>IF(F609+(E609)*(1/60) &gt; Hardware!$B$1, Hardware!$B$1, IF(F609+(E609)*(1/60) &lt; 0, 0, F609+(E609)*(1/60)))</f>
        <v>28869.193333333384</v>
      </c>
    </row>
    <row r="611" spans="1:6">
      <c r="A611">
        <v>609</v>
      </c>
      <c r="B611" t="s">
        <v>82</v>
      </c>
      <c r="C611">
        <f>_xlfn.XLOOKUP(B611,Backend_data!$A$5:$A$18,Backend_data!$B$5:$B$18)</f>
        <v>2656.3</v>
      </c>
      <c r="D611">
        <f>'Power generation (nadir)'!B611*(1000*'Power generation (nadir)'!$F$1)</f>
        <v>955.19999999999993</v>
      </c>
      <c r="E611" s="2">
        <f>D611-C611</f>
        <v>-1701.1000000000004</v>
      </c>
      <c r="F611">
        <f>IF(F610+(E610)*(1/60) &gt; Hardware!$B$1, Hardware!$B$1, IF(F610+(E610)*(1/60) &lt; 0, 0, F610+(E610)*(1/60)))</f>
        <v>28848.468333333385</v>
      </c>
    </row>
    <row r="612" spans="1:6">
      <c r="A612">
        <v>610</v>
      </c>
      <c r="B612" t="s">
        <v>82</v>
      </c>
      <c r="C612">
        <f>_xlfn.XLOOKUP(B612,Backend_data!$A$5:$A$18,Backend_data!$B$5:$B$18)</f>
        <v>2656.3</v>
      </c>
      <c r="D612">
        <f>'Power generation (nadir)'!B612*(1000*'Power generation (nadir)'!$F$1)</f>
        <v>700.8</v>
      </c>
      <c r="E612" s="2">
        <f>D612-C612</f>
        <v>-1955.5000000000002</v>
      </c>
      <c r="F612">
        <f>IF(F611+(E611)*(1/60) &gt; Hardware!$B$1, Hardware!$B$1, IF(F611+(E611)*(1/60) &lt; 0, 0, F611+(E611)*(1/60)))</f>
        <v>28820.11666666672</v>
      </c>
    </row>
    <row r="613" spans="1:6">
      <c r="A613">
        <v>611</v>
      </c>
      <c r="B613" t="s">
        <v>82</v>
      </c>
      <c r="C613">
        <f>_xlfn.XLOOKUP(B613,Backend_data!$A$5:$A$18,Backend_data!$B$5:$B$18)</f>
        <v>2656.3</v>
      </c>
      <c r="D613">
        <f>'Power generation (nadir)'!B613*(1000*'Power generation (nadir)'!$F$1)</f>
        <v>661.59999999999991</v>
      </c>
      <c r="E613" s="2">
        <f>D613-C613</f>
        <v>-1994.7000000000003</v>
      </c>
      <c r="F613">
        <f>IF(F612+(E612)*(1/60) &gt; Hardware!$B$1, Hardware!$B$1, IF(F612+(E612)*(1/60) &lt; 0, 0, F612+(E612)*(1/60)))</f>
        <v>28787.525000000052</v>
      </c>
    </row>
    <row r="614" spans="1:6">
      <c r="A614">
        <v>612</v>
      </c>
      <c r="B614" t="s">
        <v>82</v>
      </c>
      <c r="C614">
        <f>_xlfn.XLOOKUP(B614,Backend_data!$A$5:$A$18,Backend_data!$B$5:$B$18)</f>
        <v>2656.3</v>
      </c>
      <c r="D614">
        <f>'Power generation (nadir)'!B614*(1000*'Power generation (nadir)'!$F$1)</f>
        <v>848</v>
      </c>
      <c r="E614" s="2">
        <f>D614-C614</f>
        <v>-1808.3000000000002</v>
      </c>
      <c r="F614">
        <f>IF(F613+(E613)*(1/60) &gt; Hardware!$B$1, Hardware!$B$1, IF(F613+(E613)*(1/60) &lt; 0, 0, F613+(E613)*(1/60)))</f>
        <v>28754.280000000053</v>
      </c>
    </row>
    <row r="615" spans="1:6">
      <c r="A615">
        <v>613</v>
      </c>
      <c r="B615" t="s">
        <v>82</v>
      </c>
      <c r="C615">
        <f>_xlfn.XLOOKUP(B615,Backend_data!$A$5:$A$18,Backend_data!$B$5:$B$18)</f>
        <v>2656.3</v>
      </c>
      <c r="D615">
        <f>'Power generation (nadir)'!B615*(1000*'Power generation (nadir)'!$F$1)</f>
        <v>1475.2</v>
      </c>
      <c r="E615" s="2">
        <f>D615-C615</f>
        <v>-1181.1000000000001</v>
      </c>
      <c r="F615">
        <f>IF(F614+(E614)*(1/60) &gt; Hardware!$B$1, Hardware!$B$1, IF(F614+(E614)*(1/60) &lt; 0, 0, F614+(E614)*(1/60)))</f>
        <v>28724.141666666721</v>
      </c>
    </row>
    <row r="616" spans="1:6">
      <c r="A616">
        <v>614</v>
      </c>
      <c r="B616" t="s">
        <v>82</v>
      </c>
      <c r="C616">
        <f>_xlfn.XLOOKUP(B616,Backend_data!$A$5:$A$18,Backend_data!$B$5:$B$18)</f>
        <v>2656.3</v>
      </c>
      <c r="D616">
        <f>'Power generation (nadir)'!B616*(1000*'Power generation (nadir)'!$F$1)</f>
        <v>2092.8000000000002</v>
      </c>
      <c r="E616" s="2">
        <f>D616-C616</f>
        <v>-563.5</v>
      </c>
      <c r="F616">
        <f>IF(F615+(E615)*(1/60) &gt; Hardware!$B$1, Hardware!$B$1, IF(F615+(E615)*(1/60) &lt; 0, 0, F615+(E615)*(1/60)))</f>
        <v>28704.45666666672</v>
      </c>
    </row>
    <row r="617" spans="1:6">
      <c r="A617">
        <v>615</v>
      </c>
      <c r="B617" t="s">
        <v>82</v>
      </c>
      <c r="C617">
        <f>_xlfn.XLOOKUP(B617,Backend_data!$A$5:$A$18,Backend_data!$B$5:$B$18)</f>
        <v>2656.3</v>
      </c>
      <c r="D617">
        <f>'Power generation (nadir)'!B617*(1000*'Power generation (nadir)'!$F$1)</f>
        <v>2704.7999999999997</v>
      </c>
      <c r="E617" s="2">
        <f>D617-C617</f>
        <v>48.499999999999545</v>
      </c>
      <c r="F617">
        <f>IF(F616+(E616)*(1/60) &gt; Hardware!$B$1, Hardware!$B$1, IF(F616+(E616)*(1/60) &lt; 0, 0, F616+(E616)*(1/60)))</f>
        <v>28695.065000000053</v>
      </c>
    </row>
    <row r="618" spans="1:6">
      <c r="A618">
        <v>616</v>
      </c>
      <c r="B618" t="s">
        <v>82</v>
      </c>
      <c r="C618">
        <f>_xlfn.XLOOKUP(B618,Backend_data!$A$5:$A$18,Backend_data!$B$5:$B$18)</f>
        <v>2656.3</v>
      </c>
      <c r="D618">
        <f>'Power generation (nadir)'!B618*(1000*'Power generation (nadir)'!$F$1)</f>
        <v>3304.8</v>
      </c>
      <c r="E618" s="2">
        <f>D618-C618</f>
        <v>648.5</v>
      </c>
      <c r="F618">
        <f>IF(F617+(E617)*(1/60) &gt; Hardware!$B$1, Hardware!$B$1, IF(F617+(E617)*(1/60) &lt; 0, 0, F617+(E617)*(1/60)))</f>
        <v>28695.873333333388</v>
      </c>
    </row>
    <row r="619" spans="1:6">
      <c r="A619">
        <v>617</v>
      </c>
      <c r="B619" t="s">
        <v>82</v>
      </c>
      <c r="C619">
        <f>_xlfn.XLOOKUP(B619,Backend_data!$A$5:$A$18,Backend_data!$B$5:$B$18)</f>
        <v>2656.3</v>
      </c>
      <c r="D619">
        <f>'Power generation (nadir)'!B619*(1000*'Power generation (nadir)'!$F$1)</f>
        <v>3893.6</v>
      </c>
      <c r="E619" s="2">
        <f>D619-C619</f>
        <v>1237.2999999999997</v>
      </c>
      <c r="F619">
        <f>IF(F618+(E618)*(1/60) &gt; Hardware!$B$1, Hardware!$B$1, IF(F618+(E618)*(1/60) &lt; 0, 0, F618+(E618)*(1/60)))</f>
        <v>28706.681666666722</v>
      </c>
    </row>
    <row r="620" spans="1:6">
      <c r="A620">
        <v>618</v>
      </c>
      <c r="B620" t="s">
        <v>82</v>
      </c>
      <c r="C620">
        <f>_xlfn.XLOOKUP(B620,Backend_data!$A$5:$A$18,Backend_data!$B$5:$B$18)</f>
        <v>2656.3</v>
      </c>
      <c r="D620">
        <f>'Power generation (nadir)'!B620*(1000*'Power generation (nadir)'!$F$1)</f>
        <v>4461.6000000000004</v>
      </c>
      <c r="E620" s="2">
        <f>D620-C620</f>
        <v>1805.3000000000002</v>
      </c>
      <c r="F620">
        <f>IF(F619+(E619)*(1/60) &gt; Hardware!$B$1, Hardware!$B$1, IF(F619+(E619)*(1/60) &lt; 0, 0, F619+(E619)*(1/60)))</f>
        <v>28727.303333333388</v>
      </c>
    </row>
    <row r="621" spans="1:6">
      <c r="A621">
        <v>619</v>
      </c>
      <c r="B621" t="s">
        <v>82</v>
      </c>
      <c r="C621">
        <f>_xlfn.XLOOKUP(B621,Backend_data!$A$5:$A$18,Backend_data!$B$5:$B$18)</f>
        <v>2656.3</v>
      </c>
      <c r="D621">
        <f>'Power generation (nadir)'!B621*(1000*'Power generation (nadir)'!$F$1)</f>
        <v>5011.2</v>
      </c>
      <c r="E621" s="2">
        <f>D621-C621</f>
        <v>2354.8999999999996</v>
      </c>
      <c r="F621">
        <f>IF(F620+(E620)*(1/60) &gt; Hardware!$B$1, Hardware!$B$1, IF(F620+(E620)*(1/60) &lt; 0, 0, F620+(E620)*(1/60)))</f>
        <v>28757.391666666721</v>
      </c>
    </row>
    <row r="622" spans="1:6">
      <c r="A622">
        <v>620</v>
      </c>
      <c r="B622" t="s">
        <v>82</v>
      </c>
      <c r="C622">
        <f>_xlfn.XLOOKUP(B622,Backend_data!$A$5:$A$18,Backend_data!$B$5:$B$18)</f>
        <v>2656.3</v>
      </c>
      <c r="D622">
        <f>'Power generation (nadir)'!B622*(1000*'Power generation (nadir)'!$F$1)</f>
        <v>5542.4</v>
      </c>
      <c r="E622" s="2">
        <f>D622-C622</f>
        <v>2886.0999999999995</v>
      </c>
      <c r="F622">
        <f>IF(F621+(E621)*(1/60) &gt; Hardware!$B$1, Hardware!$B$1, IF(F621+(E621)*(1/60) &lt; 0, 0, F621+(E621)*(1/60)))</f>
        <v>28796.640000000054</v>
      </c>
    </row>
    <row r="623" spans="1:6">
      <c r="A623">
        <v>621</v>
      </c>
      <c r="B623" t="s">
        <v>82</v>
      </c>
      <c r="C623">
        <f>_xlfn.XLOOKUP(B623,Backend_data!$A$5:$A$18,Backend_data!$B$5:$B$18)</f>
        <v>2656.3</v>
      </c>
      <c r="D623">
        <f>'Power generation (nadir)'!B623*(1000*'Power generation (nadir)'!$F$1)</f>
        <v>6047.2</v>
      </c>
      <c r="E623" s="2">
        <f>D623-C623</f>
        <v>3390.8999999999996</v>
      </c>
      <c r="F623">
        <f>IF(F622+(E622)*(1/60) &gt; Hardware!$B$1, Hardware!$B$1, IF(F622+(E622)*(1/60) &lt; 0, 0, F622+(E622)*(1/60)))</f>
        <v>28844.74166666672</v>
      </c>
    </row>
    <row r="624" spans="1:6">
      <c r="A624">
        <v>622</v>
      </c>
      <c r="B624" t="s">
        <v>82</v>
      </c>
      <c r="C624">
        <f>_xlfn.XLOOKUP(B624,Backend_data!$A$5:$A$18,Backend_data!$B$5:$B$18)</f>
        <v>2656.3</v>
      </c>
      <c r="D624">
        <f>'Power generation (nadir)'!B624*(1000*'Power generation (nadir)'!$F$1)</f>
        <v>6530.4000000000005</v>
      </c>
      <c r="E624" s="2">
        <f>D624-C624</f>
        <v>3874.1000000000004</v>
      </c>
      <c r="F624">
        <f>IF(F623+(E623)*(1/60) &gt; Hardware!$B$1, Hardware!$B$1, IF(F623+(E623)*(1/60) &lt; 0, 0, F623+(E623)*(1/60)))</f>
        <v>28901.256666666719</v>
      </c>
    </row>
    <row r="625" spans="1:6">
      <c r="A625">
        <v>623</v>
      </c>
      <c r="B625" t="s">
        <v>82</v>
      </c>
      <c r="C625">
        <f>_xlfn.XLOOKUP(B625,Backend_data!$A$5:$A$18,Backend_data!$B$5:$B$18)</f>
        <v>2656.3</v>
      </c>
      <c r="D625">
        <f>'Power generation (nadir)'!B625*(1000*'Power generation (nadir)'!$F$1)</f>
        <v>6982.4</v>
      </c>
      <c r="E625" s="2">
        <f>D625-C625</f>
        <v>4326.0999999999995</v>
      </c>
      <c r="F625">
        <f>IF(F624+(E624)*(1/60) &gt; Hardware!$B$1, Hardware!$B$1, IF(F624+(E624)*(1/60) &lt; 0, 0, F624+(E624)*(1/60)))</f>
        <v>28965.825000000052</v>
      </c>
    </row>
    <row r="626" spans="1:6">
      <c r="A626">
        <v>624</v>
      </c>
      <c r="B626" t="s">
        <v>82</v>
      </c>
      <c r="C626">
        <f>_xlfn.XLOOKUP(B626,Backend_data!$A$5:$A$18,Backend_data!$B$5:$B$18)</f>
        <v>2656.3</v>
      </c>
      <c r="D626">
        <f>'Power generation (nadir)'!B626*(1000*'Power generation (nadir)'!$F$1)</f>
        <v>7409.6</v>
      </c>
      <c r="E626" s="2">
        <f>D626-C626</f>
        <v>4753.3</v>
      </c>
      <c r="F626">
        <f>IF(F625+(E625)*(1/60) &gt; Hardware!$B$1, Hardware!$B$1, IF(F625+(E625)*(1/60) &lt; 0, 0, F625+(E625)*(1/60)))</f>
        <v>29037.926666666717</v>
      </c>
    </row>
    <row r="627" spans="1:6">
      <c r="A627">
        <v>625</v>
      </c>
      <c r="B627" t="s">
        <v>82</v>
      </c>
      <c r="C627">
        <f>_xlfn.XLOOKUP(B627,Backend_data!$A$5:$A$18,Backend_data!$B$5:$B$18)</f>
        <v>2656.3</v>
      </c>
      <c r="D627">
        <f>'Power generation (nadir)'!B627*(1000*'Power generation (nadir)'!$F$1)</f>
        <v>7802.4</v>
      </c>
      <c r="E627" s="2">
        <f>D627-C627</f>
        <v>5146.0999999999995</v>
      </c>
      <c r="F627">
        <f>IF(F626+(E626)*(1/60) &gt; Hardware!$B$1, Hardware!$B$1, IF(F626+(E626)*(1/60) &lt; 0, 0, F626+(E626)*(1/60)))</f>
        <v>29117.148333333385</v>
      </c>
    </row>
    <row r="628" spans="1:6">
      <c r="A628">
        <v>626</v>
      </c>
      <c r="B628" t="s">
        <v>82</v>
      </c>
      <c r="C628">
        <f>_xlfn.XLOOKUP(B628,Backend_data!$A$5:$A$18,Backend_data!$B$5:$B$18)</f>
        <v>2656.3</v>
      </c>
      <c r="D628">
        <f>'Power generation (nadir)'!B628*(1000*'Power generation (nadir)'!$F$1)</f>
        <v>8160.8</v>
      </c>
      <c r="E628" s="2">
        <f>D628-C628</f>
        <v>5504.5</v>
      </c>
      <c r="F628">
        <f>IF(F627+(E627)*(1/60) &gt; Hardware!$B$1, Hardware!$B$1, IF(F627+(E627)*(1/60) &lt; 0, 0, F627+(E627)*(1/60)))</f>
        <v>29202.916666666719</v>
      </c>
    </row>
    <row r="629" spans="1:6">
      <c r="A629">
        <v>627</v>
      </c>
      <c r="B629" t="s">
        <v>82</v>
      </c>
      <c r="C629">
        <f>_xlfn.XLOOKUP(B629,Backend_data!$A$5:$A$18,Backend_data!$B$5:$B$18)</f>
        <v>2656.3</v>
      </c>
      <c r="D629">
        <f>'Power generation (nadir)'!B629*(1000*'Power generation (nadir)'!$F$1)</f>
        <v>8486.4</v>
      </c>
      <c r="E629" s="2">
        <f>D629-C629</f>
        <v>5830.0999999999995</v>
      </c>
      <c r="F629">
        <f>IF(F628+(E628)*(1/60) &gt; Hardware!$B$1, Hardware!$B$1, IF(F628+(E628)*(1/60) &lt; 0, 0, F628+(E628)*(1/60)))</f>
        <v>29294.658333333384</v>
      </c>
    </row>
    <row r="630" spans="1:6">
      <c r="A630">
        <v>628</v>
      </c>
      <c r="B630" t="s">
        <v>82</v>
      </c>
      <c r="C630">
        <f>_xlfn.XLOOKUP(B630,Backend_data!$A$5:$A$18,Backend_data!$B$5:$B$18)</f>
        <v>2656.3</v>
      </c>
      <c r="D630">
        <f>'Power generation (nadir)'!B630*(1000*'Power generation (nadir)'!$F$1)</f>
        <v>8777.6</v>
      </c>
      <c r="E630" s="2">
        <f>D630-C630</f>
        <v>6121.3</v>
      </c>
      <c r="F630">
        <f>IF(F629+(E629)*(1/60) &gt; Hardware!$B$1, Hardware!$B$1, IF(F629+(E629)*(1/60) &lt; 0, 0, F629+(E629)*(1/60)))</f>
        <v>29391.826666666719</v>
      </c>
    </row>
    <row r="631" spans="1:6">
      <c r="A631">
        <v>629</v>
      </c>
      <c r="B631" t="s">
        <v>82</v>
      </c>
      <c r="C631">
        <f>_xlfn.XLOOKUP(B631,Backend_data!$A$5:$A$18,Backend_data!$B$5:$B$18)</f>
        <v>2656.3</v>
      </c>
      <c r="D631">
        <f>'Power generation (nadir)'!B631*(1000*'Power generation (nadir)'!$F$1)</f>
        <v>9029.6</v>
      </c>
      <c r="E631" s="2">
        <f>D631-C631</f>
        <v>6373.3</v>
      </c>
      <c r="F631">
        <f>IF(F630+(E630)*(1/60) &gt; Hardware!$B$1, Hardware!$B$1, IF(F630+(E630)*(1/60) &lt; 0, 0, F630+(E630)*(1/60)))</f>
        <v>29493.848333333386</v>
      </c>
    </row>
    <row r="632" spans="1:6">
      <c r="A632">
        <v>630</v>
      </c>
      <c r="B632" t="s">
        <v>82</v>
      </c>
      <c r="C632">
        <f>_xlfn.XLOOKUP(B632,Backend_data!$A$5:$A$18,Backend_data!$B$5:$B$18)</f>
        <v>2656.3</v>
      </c>
      <c r="D632">
        <f>'Power generation (nadir)'!B632*(1000*'Power generation (nadir)'!$F$1)</f>
        <v>9244</v>
      </c>
      <c r="E632" s="2">
        <f>D632-C632</f>
        <v>6587.7</v>
      </c>
      <c r="F632">
        <f>IF(F631+(E631)*(1/60) &gt; Hardware!$B$1, Hardware!$B$1, IF(F631+(E631)*(1/60) &lt; 0, 0, F631+(E631)*(1/60)))</f>
        <v>29600.070000000054</v>
      </c>
    </row>
    <row r="633" spans="1:6">
      <c r="A633">
        <v>631</v>
      </c>
      <c r="B633" t="s">
        <v>82</v>
      </c>
      <c r="C633">
        <f>_xlfn.XLOOKUP(B633,Backend_data!$A$5:$A$18,Backend_data!$B$5:$B$18)</f>
        <v>2656.3</v>
      </c>
      <c r="D633">
        <f>'Power generation (nadir)'!B633*(1000*'Power generation (nadir)'!$F$1)</f>
        <v>9420</v>
      </c>
      <c r="E633" s="2">
        <f>D633-C633</f>
        <v>6763.7</v>
      </c>
      <c r="F633">
        <f>IF(F632+(E632)*(1/60) &gt; Hardware!$B$1, Hardware!$B$1, IF(F632+(E632)*(1/60) &lt; 0, 0, F632+(E632)*(1/60)))</f>
        <v>29709.865000000053</v>
      </c>
    </row>
    <row r="634" spans="1:6">
      <c r="A634">
        <v>632</v>
      </c>
      <c r="B634" t="s">
        <v>82</v>
      </c>
      <c r="C634">
        <f>_xlfn.XLOOKUP(B634,Backend_data!$A$5:$A$18,Backend_data!$B$5:$B$18)</f>
        <v>2656.3</v>
      </c>
      <c r="D634">
        <f>'Power generation (nadir)'!B634*(1000*'Power generation (nadir)'!$F$1)</f>
        <v>9556.7999999999993</v>
      </c>
      <c r="E634" s="2">
        <f>D634-C634</f>
        <v>6900.4999999999991</v>
      </c>
      <c r="F634">
        <f>IF(F633+(E633)*(1/60) &gt; Hardware!$B$1, Hardware!$B$1, IF(F633+(E633)*(1/60) &lt; 0, 0, F633+(E633)*(1/60)))</f>
        <v>29822.593333333385</v>
      </c>
    </row>
    <row r="635" spans="1:6">
      <c r="A635">
        <v>633</v>
      </c>
      <c r="B635" t="s">
        <v>82</v>
      </c>
      <c r="C635">
        <f>_xlfn.XLOOKUP(B635,Backend_data!$A$5:$A$18,Backend_data!$B$5:$B$18)</f>
        <v>2656.3</v>
      </c>
      <c r="D635">
        <f>'Power generation (nadir)'!B635*(1000*'Power generation (nadir)'!$F$1)</f>
        <v>9651.2000000000007</v>
      </c>
      <c r="E635" s="2">
        <f>D635-C635</f>
        <v>6994.9000000000005</v>
      </c>
      <c r="F635">
        <f>IF(F634+(E634)*(1/60) &gt; Hardware!$B$1, Hardware!$B$1, IF(F634+(E634)*(1/60) &lt; 0, 0, F634+(E634)*(1/60)))</f>
        <v>29937.60166666672</v>
      </c>
    </row>
    <row r="636" spans="1:6">
      <c r="A636">
        <v>634</v>
      </c>
      <c r="B636" t="s">
        <v>82</v>
      </c>
      <c r="C636">
        <f>_xlfn.XLOOKUP(B636,Backend_data!$A$5:$A$18,Backend_data!$B$5:$B$18)</f>
        <v>2656.3</v>
      </c>
      <c r="D636">
        <f>'Power generation (nadir)'!B636*(1000*'Power generation (nadir)'!$F$1)</f>
        <v>9709.6</v>
      </c>
      <c r="E636" s="2">
        <f>D636-C636</f>
        <v>7053.3</v>
      </c>
      <c r="F636">
        <f>IF(F635+(E635)*(1/60) &gt; Hardware!$B$1, Hardware!$B$1, IF(F635+(E635)*(1/60) &lt; 0, 0, F635+(E635)*(1/60)))</f>
        <v>30054.183333333385</v>
      </c>
    </row>
    <row r="637" spans="1:6">
      <c r="A637">
        <v>635</v>
      </c>
      <c r="B637" t="s">
        <v>82</v>
      </c>
      <c r="C637">
        <f>_xlfn.XLOOKUP(B637,Backend_data!$A$5:$A$18,Backend_data!$B$5:$B$18)</f>
        <v>2656.3</v>
      </c>
      <c r="D637">
        <f>'Power generation (nadir)'!B637*(1000*'Power generation (nadir)'!$F$1)</f>
        <v>9719.1999999999989</v>
      </c>
      <c r="E637" s="2">
        <f>D637-C637</f>
        <v>7062.8999999999987</v>
      </c>
      <c r="F637">
        <f>IF(F636+(E636)*(1/60) &gt; Hardware!$B$1, Hardware!$B$1, IF(F636+(E636)*(1/60) &lt; 0, 0, F636+(E636)*(1/60)))</f>
        <v>30171.738333333386</v>
      </c>
    </row>
    <row r="638" spans="1:6">
      <c r="A638">
        <v>636</v>
      </c>
      <c r="B638" t="s">
        <v>82</v>
      </c>
      <c r="C638">
        <f>_xlfn.XLOOKUP(B638,Backend_data!$A$5:$A$18,Backend_data!$B$5:$B$18)</f>
        <v>2656.3</v>
      </c>
      <c r="D638">
        <f>'Power generation (nadir)'!B638*(1000*'Power generation (nadir)'!$F$1)</f>
        <v>9691.2000000000007</v>
      </c>
      <c r="E638" s="2">
        <f>D638-C638</f>
        <v>7034.9000000000005</v>
      </c>
      <c r="F638">
        <f>IF(F637+(E637)*(1/60) &gt; Hardware!$B$1, Hardware!$B$1, IF(F637+(E637)*(1/60) &lt; 0, 0, F637+(E637)*(1/60)))</f>
        <v>30289.453333333386</v>
      </c>
    </row>
    <row r="639" spans="1:6">
      <c r="A639">
        <v>637</v>
      </c>
      <c r="B639" t="s">
        <v>82</v>
      </c>
      <c r="C639">
        <f>_xlfn.XLOOKUP(B639,Backend_data!$A$5:$A$18,Backend_data!$B$5:$B$18)</f>
        <v>2656.3</v>
      </c>
      <c r="D639">
        <f>'Power generation (nadir)'!B639*(1000*'Power generation (nadir)'!$F$1)</f>
        <v>9647.1999999999989</v>
      </c>
      <c r="E639" s="2">
        <f>D639-C639</f>
        <v>6990.8999999999987</v>
      </c>
      <c r="F639">
        <f>IF(F638+(E638)*(1/60) &gt; Hardware!$B$1, Hardware!$B$1, IF(F638+(E638)*(1/60) &lt; 0, 0, F638+(E638)*(1/60)))</f>
        <v>30406.701666666719</v>
      </c>
    </row>
    <row r="640" spans="1:6">
      <c r="A640">
        <v>638</v>
      </c>
      <c r="B640" t="s">
        <v>82</v>
      </c>
      <c r="C640">
        <f>_xlfn.XLOOKUP(B640,Backend_data!$A$5:$A$18,Backend_data!$B$5:$B$18)</f>
        <v>2656.3</v>
      </c>
      <c r="D640">
        <f>'Power generation (nadir)'!B640*(1000*'Power generation (nadir)'!$F$1)</f>
        <v>9513.6</v>
      </c>
      <c r="E640" s="2">
        <f>D640-C640</f>
        <v>6857.3</v>
      </c>
      <c r="F640">
        <f>IF(F639+(E639)*(1/60) &gt; Hardware!$B$1, Hardware!$B$1, IF(F639+(E639)*(1/60) &lt; 0, 0, F639+(E639)*(1/60)))</f>
        <v>30523.216666666718</v>
      </c>
    </row>
    <row r="641" spans="1:6">
      <c r="A641">
        <v>639</v>
      </c>
      <c r="B641" t="s">
        <v>82</v>
      </c>
      <c r="C641">
        <f>_xlfn.XLOOKUP(B641,Backend_data!$A$5:$A$18,Backend_data!$B$5:$B$18)</f>
        <v>2656.3</v>
      </c>
      <c r="D641">
        <f>'Power generation (nadir)'!B641*(1000*'Power generation (nadir)'!$F$1)</f>
        <v>9364.7999999999993</v>
      </c>
      <c r="E641" s="2">
        <f>D641-C641</f>
        <v>6708.4999999999991</v>
      </c>
      <c r="F641">
        <f>IF(F640+(E640)*(1/60) &gt; Hardware!$B$1, Hardware!$B$1, IF(F640+(E640)*(1/60) &lt; 0, 0, F640+(E640)*(1/60)))</f>
        <v>30637.505000000052</v>
      </c>
    </row>
    <row r="642" spans="1:6">
      <c r="A642">
        <v>640</v>
      </c>
      <c r="B642" t="s">
        <v>82</v>
      </c>
      <c r="C642">
        <f>_xlfn.XLOOKUP(B642,Backend_data!$A$5:$A$18,Backend_data!$B$5:$B$18)</f>
        <v>2656.3</v>
      </c>
      <c r="D642">
        <f>'Power generation (nadir)'!B642*(1000*'Power generation (nadir)'!$F$1)</f>
        <v>9175.1999999999989</v>
      </c>
      <c r="E642" s="2">
        <f>D642-C642</f>
        <v>6518.8999999999987</v>
      </c>
      <c r="F642">
        <f>IF(F641+(E641)*(1/60) &gt; Hardware!$B$1, Hardware!$B$1, IF(F641+(E641)*(1/60) &lt; 0, 0, F641+(E641)*(1/60)))</f>
        <v>30749.313333333386</v>
      </c>
    </row>
    <row r="643" spans="1:6">
      <c r="A643">
        <v>641</v>
      </c>
      <c r="B643" t="s">
        <v>82</v>
      </c>
      <c r="C643">
        <f>_xlfn.XLOOKUP(B643,Backend_data!$A$5:$A$18,Backend_data!$B$5:$B$18)</f>
        <v>2656.3</v>
      </c>
      <c r="D643">
        <f>'Power generation (nadir)'!B643*(1000*'Power generation (nadir)'!$F$1)</f>
        <v>8949.6</v>
      </c>
      <c r="E643" s="2">
        <f>D643-C643</f>
        <v>6293.3</v>
      </c>
      <c r="F643">
        <f>IF(F642+(E642)*(1/60) &gt; Hardware!$B$1, Hardware!$B$1, IF(F642+(E642)*(1/60) &lt; 0, 0, F642+(E642)*(1/60)))</f>
        <v>30857.961666666721</v>
      </c>
    </row>
    <row r="644" spans="1:6">
      <c r="A644">
        <v>642</v>
      </c>
      <c r="B644" t="s">
        <v>82</v>
      </c>
      <c r="C644">
        <f>_xlfn.XLOOKUP(B644,Backend_data!$A$5:$A$18,Backend_data!$B$5:$B$18)</f>
        <v>2656.3</v>
      </c>
      <c r="D644">
        <f>'Power generation (nadir)'!B644*(1000*'Power generation (nadir)'!$F$1)</f>
        <v>0</v>
      </c>
      <c r="E644" s="2">
        <f>D644-C644</f>
        <v>-2656.3</v>
      </c>
      <c r="F644">
        <f>IF(F643+(E643)*(1/60) &gt; Hardware!$B$1, Hardware!$B$1, IF(F643+(E643)*(1/60) &lt; 0, 0, F643+(E643)*(1/60)))</f>
        <v>30962.850000000053</v>
      </c>
    </row>
    <row r="645" spans="1:6">
      <c r="A645">
        <v>643</v>
      </c>
      <c r="B645" t="s">
        <v>82</v>
      </c>
      <c r="C645">
        <f>_xlfn.XLOOKUP(B645,Backend_data!$A$5:$A$18,Backend_data!$B$5:$B$18)</f>
        <v>2656.3</v>
      </c>
      <c r="D645">
        <f>'Power generation (nadir)'!B645*(1000*'Power generation (nadir)'!$F$1)</f>
        <v>0</v>
      </c>
      <c r="E645" s="2">
        <f>D645-C645</f>
        <v>-2656.3</v>
      </c>
      <c r="F645">
        <f>IF(F644+(E644)*(1/60) &gt; Hardware!$B$1, Hardware!$B$1, IF(F644+(E644)*(1/60) &lt; 0, 0, F644+(E644)*(1/60)))</f>
        <v>30918.578333333386</v>
      </c>
    </row>
    <row r="646" spans="1:6">
      <c r="A646">
        <v>644</v>
      </c>
      <c r="B646" t="s">
        <v>82</v>
      </c>
      <c r="C646">
        <f>_xlfn.XLOOKUP(B646,Backend_data!$A$5:$A$18,Backend_data!$B$5:$B$18)</f>
        <v>2656.3</v>
      </c>
      <c r="D646">
        <f>'Power generation (nadir)'!B646*(1000*'Power generation (nadir)'!$F$1)</f>
        <v>0</v>
      </c>
      <c r="E646" s="2">
        <f>D646-C646</f>
        <v>-2656.3</v>
      </c>
      <c r="F646">
        <f>IF(F645+(E645)*(1/60) &gt; Hardware!$B$1, Hardware!$B$1, IF(F645+(E645)*(1/60) &lt; 0, 0, F645+(E645)*(1/60)))</f>
        <v>30874.306666666718</v>
      </c>
    </row>
    <row r="647" spans="1:6">
      <c r="A647">
        <v>645</v>
      </c>
      <c r="B647" t="s">
        <v>82</v>
      </c>
      <c r="C647">
        <f>_xlfn.XLOOKUP(B647,Backend_data!$A$5:$A$18,Backend_data!$B$5:$B$18)</f>
        <v>2656.3</v>
      </c>
      <c r="D647">
        <f>'Power generation (nadir)'!B647*(1000*'Power generation (nadir)'!$F$1)</f>
        <v>0</v>
      </c>
      <c r="E647" s="2">
        <f>D647-C647</f>
        <v>-2656.3</v>
      </c>
      <c r="F647">
        <f>IF(F646+(E646)*(1/60) &gt; Hardware!$B$1, Hardware!$B$1, IF(F646+(E646)*(1/60) &lt; 0, 0, F646+(E646)*(1/60)))</f>
        <v>30830.035000000051</v>
      </c>
    </row>
    <row r="648" spans="1:6">
      <c r="A648">
        <v>646</v>
      </c>
      <c r="B648" t="s">
        <v>82</v>
      </c>
      <c r="C648">
        <f>_xlfn.XLOOKUP(B648,Backend_data!$A$5:$A$18,Backend_data!$B$5:$B$18)</f>
        <v>2656.3</v>
      </c>
      <c r="D648">
        <f>'Power generation (nadir)'!B648*(1000*'Power generation (nadir)'!$F$1)</f>
        <v>0</v>
      </c>
      <c r="E648" s="2">
        <f>D648-C648</f>
        <v>-2656.3</v>
      </c>
      <c r="F648">
        <f>IF(F647+(E647)*(1/60) &gt; Hardware!$B$1, Hardware!$B$1, IF(F647+(E647)*(1/60) &lt; 0, 0, F647+(E647)*(1/60)))</f>
        <v>30785.763333333383</v>
      </c>
    </row>
    <row r="649" spans="1:6">
      <c r="A649">
        <v>647</v>
      </c>
      <c r="B649" t="s">
        <v>82</v>
      </c>
      <c r="C649">
        <f>_xlfn.XLOOKUP(B649,Backend_data!$A$5:$A$18,Backend_data!$B$5:$B$18)</f>
        <v>2656.3</v>
      </c>
      <c r="D649">
        <f>'Power generation (nadir)'!B649*(1000*'Power generation (nadir)'!$F$1)</f>
        <v>0</v>
      </c>
      <c r="E649" s="2">
        <f>D649-C649</f>
        <v>-2656.3</v>
      </c>
      <c r="F649">
        <f>IF(F648+(E648)*(1/60) &gt; Hardware!$B$1, Hardware!$B$1, IF(F648+(E648)*(1/60) &lt; 0, 0, F648+(E648)*(1/60)))</f>
        <v>30741.491666666716</v>
      </c>
    </row>
    <row r="650" spans="1:6">
      <c r="A650">
        <v>648</v>
      </c>
      <c r="B650" t="s">
        <v>82</v>
      </c>
      <c r="C650">
        <f>_xlfn.XLOOKUP(B650,Backend_data!$A$5:$A$18,Backend_data!$B$5:$B$18)</f>
        <v>2656.3</v>
      </c>
      <c r="D650">
        <f>'Power generation (nadir)'!B650*(1000*'Power generation (nadir)'!$F$1)</f>
        <v>0</v>
      </c>
      <c r="E650" s="2">
        <f>D650-C650</f>
        <v>-2656.3</v>
      </c>
      <c r="F650">
        <f>IF(F649+(E649)*(1/60) &gt; Hardware!$B$1, Hardware!$B$1, IF(F649+(E649)*(1/60) &lt; 0, 0, F649+(E649)*(1/60)))</f>
        <v>30697.220000000048</v>
      </c>
    </row>
    <row r="651" spans="1:6">
      <c r="A651">
        <v>649</v>
      </c>
      <c r="B651" t="s">
        <v>82</v>
      </c>
      <c r="C651">
        <f>_xlfn.XLOOKUP(B651,Backend_data!$A$5:$A$18,Backend_data!$B$5:$B$18)</f>
        <v>2656.3</v>
      </c>
      <c r="D651">
        <f>'Power generation (nadir)'!B651*(1000*'Power generation (nadir)'!$F$1)</f>
        <v>0</v>
      </c>
      <c r="E651" s="2">
        <f>D651-C651</f>
        <v>-2656.3</v>
      </c>
      <c r="F651">
        <f>IF(F650+(E650)*(1/60) &gt; Hardware!$B$1, Hardware!$B$1, IF(F650+(E650)*(1/60) &lt; 0, 0, F650+(E650)*(1/60)))</f>
        <v>30652.948333333381</v>
      </c>
    </row>
    <row r="652" spans="1:6">
      <c r="A652">
        <v>650</v>
      </c>
      <c r="B652" t="s">
        <v>82</v>
      </c>
      <c r="C652">
        <f>_xlfn.XLOOKUP(B652,Backend_data!$A$5:$A$18,Backend_data!$B$5:$B$18)</f>
        <v>2656.3</v>
      </c>
      <c r="D652">
        <f>'Power generation (nadir)'!B652*(1000*'Power generation (nadir)'!$F$1)</f>
        <v>0</v>
      </c>
      <c r="E652" s="2">
        <f>D652-C652</f>
        <v>-2656.3</v>
      </c>
      <c r="F652">
        <f>IF(F651+(E651)*(1/60) &gt; Hardware!$B$1, Hardware!$B$1, IF(F651+(E651)*(1/60) &lt; 0, 0, F651+(E651)*(1/60)))</f>
        <v>30608.676666666714</v>
      </c>
    </row>
    <row r="653" spans="1:6">
      <c r="A653">
        <v>651</v>
      </c>
      <c r="B653" t="s">
        <v>82</v>
      </c>
      <c r="C653">
        <f>_xlfn.XLOOKUP(B653,Backend_data!$A$5:$A$18,Backend_data!$B$5:$B$18)</f>
        <v>2656.3</v>
      </c>
      <c r="D653">
        <f>'Power generation (nadir)'!B653*(1000*'Power generation (nadir)'!$F$1)</f>
        <v>0</v>
      </c>
      <c r="E653" s="2">
        <f>D653-C653</f>
        <v>-2656.3</v>
      </c>
      <c r="F653">
        <f>IF(F652+(E652)*(1/60) &gt; Hardware!$B$1, Hardware!$B$1, IF(F652+(E652)*(1/60) &lt; 0, 0, F652+(E652)*(1/60)))</f>
        <v>30564.405000000046</v>
      </c>
    </row>
    <row r="654" spans="1:6">
      <c r="A654">
        <v>652</v>
      </c>
      <c r="B654" t="s">
        <v>82</v>
      </c>
      <c r="C654">
        <f>_xlfn.XLOOKUP(B654,Backend_data!$A$5:$A$18,Backend_data!$B$5:$B$18)</f>
        <v>2656.3</v>
      </c>
      <c r="D654">
        <f>'Power generation (nadir)'!B654*(1000*'Power generation (nadir)'!$F$1)</f>
        <v>0</v>
      </c>
      <c r="E654" s="2">
        <f>D654-C654</f>
        <v>-2656.3</v>
      </c>
      <c r="F654">
        <f>IF(F653+(E653)*(1/60) &gt; Hardware!$B$1, Hardware!$B$1, IF(F653+(E653)*(1/60) &lt; 0, 0, F653+(E653)*(1/60)))</f>
        <v>30520.133333333379</v>
      </c>
    </row>
    <row r="655" spans="1:6">
      <c r="A655">
        <v>653</v>
      </c>
      <c r="B655" t="s">
        <v>82</v>
      </c>
      <c r="C655">
        <f>_xlfn.XLOOKUP(B655,Backend_data!$A$5:$A$18,Backend_data!$B$5:$B$18)</f>
        <v>2656.3</v>
      </c>
      <c r="D655">
        <f>'Power generation (nadir)'!B655*(1000*'Power generation (nadir)'!$F$1)</f>
        <v>0</v>
      </c>
      <c r="E655" s="2">
        <f>D655-C655</f>
        <v>-2656.3</v>
      </c>
      <c r="F655">
        <f>IF(F654+(E654)*(1/60) &gt; Hardware!$B$1, Hardware!$B$1, IF(F654+(E654)*(1/60) &lt; 0, 0, F654+(E654)*(1/60)))</f>
        <v>30475.861666666711</v>
      </c>
    </row>
    <row r="656" spans="1:6">
      <c r="A656">
        <v>654</v>
      </c>
      <c r="B656" t="s">
        <v>82</v>
      </c>
      <c r="C656">
        <f>_xlfn.XLOOKUP(B656,Backend_data!$A$5:$A$18,Backend_data!$B$5:$B$18)</f>
        <v>2656.3</v>
      </c>
      <c r="D656">
        <f>'Power generation (nadir)'!B656*(1000*'Power generation (nadir)'!$F$1)</f>
        <v>0</v>
      </c>
      <c r="E656" s="2">
        <f>D656-C656</f>
        <v>-2656.3</v>
      </c>
      <c r="F656">
        <f>IF(F655+(E655)*(1/60) &gt; Hardware!$B$1, Hardware!$B$1, IF(F655+(E655)*(1/60) &lt; 0, 0, F655+(E655)*(1/60)))</f>
        <v>30431.590000000044</v>
      </c>
    </row>
    <row r="657" spans="1:6">
      <c r="A657">
        <v>655</v>
      </c>
      <c r="B657" t="s">
        <v>82</v>
      </c>
      <c r="C657">
        <f>_xlfn.XLOOKUP(B657,Backend_data!$A$5:$A$18,Backend_data!$B$5:$B$18)</f>
        <v>2656.3</v>
      </c>
      <c r="D657">
        <f>'Power generation (nadir)'!B657*(1000*'Power generation (nadir)'!$F$1)</f>
        <v>0</v>
      </c>
      <c r="E657" s="2">
        <f>D657-C657</f>
        <v>-2656.3</v>
      </c>
      <c r="F657">
        <f>IF(F656+(E656)*(1/60) &gt; Hardware!$B$1, Hardware!$B$1, IF(F656+(E656)*(1/60) &lt; 0, 0, F656+(E656)*(1/60)))</f>
        <v>30387.318333333376</v>
      </c>
    </row>
    <row r="658" spans="1:6">
      <c r="A658">
        <v>656</v>
      </c>
      <c r="B658" t="s">
        <v>82</v>
      </c>
      <c r="C658">
        <f>_xlfn.XLOOKUP(B658,Backend_data!$A$5:$A$18,Backend_data!$B$5:$B$18)</f>
        <v>2656.3</v>
      </c>
      <c r="D658">
        <f>'Power generation (nadir)'!B658*(1000*'Power generation (nadir)'!$F$1)</f>
        <v>0</v>
      </c>
      <c r="E658" s="2">
        <f>D658-C658</f>
        <v>-2656.3</v>
      </c>
      <c r="F658">
        <f>IF(F657+(E657)*(1/60) &gt; Hardware!$B$1, Hardware!$B$1, IF(F657+(E657)*(1/60) &lt; 0, 0, F657+(E657)*(1/60)))</f>
        <v>30343.046666666709</v>
      </c>
    </row>
    <row r="659" spans="1:6">
      <c r="A659">
        <v>657</v>
      </c>
      <c r="B659" t="s">
        <v>82</v>
      </c>
      <c r="C659">
        <f>_xlfn.XLOOKUP(B659,Backend_data!$A$5:$A$18,Backend_data!$B$5:$B$18)</f>
        <v>2656.3</v>
      </c>
      <c r="D659">
        <f>'Power generation (nadir)'!B659*(1000*'Power generation (nadir)'!$F$1)</f>
        <v>0</v>
      </c>
      <c r="E659" s="2">
        <f>D659-C659</f>
        <v>-2656.3</v>
      </c>
      <c r="F659">
        <f>IF(F658+(E658)*(1/60) &gt; Hardware!$B$1, Hardware!$B$1, IF(F658+(E658)*(1/60) &lt; 0, 0, F658+(E658)*(1/60)))</f>
        <v>30298.775000000041</v>
      </c>
    </row>
    <row r="660" spans="1:6">
      <c r="A660">
        <v>658</v>
      </c>
      <c r="B660" t="s">
        <v>82</v>
      </c>
      <c r="C660">
        <f>_xlfn.XLOOKUP(B660,Backend_data!$A$5:$A$18,Backend_data!$B$5:$B$18)</f>
        <v>2656.3</v>
      </c>
      <c r="D660">
        <f>'Power generation (nadir)'!B660*(1000*'Power generation (nadir)'!$F$1)</f>
        <v>0</v>
      </c>
      <c r="E660" s="2">
        <f>D660-C660</f>
        <v>-2656.3</v>
      </c>
      <c r="F660">
        <f>IF(F659+(E659)*(1/60) &gt; Hardware!$B$1, Hardware!$B$1, IF(F659+(E659)*(1/60) &lt; 0, 0, F659+(E659)*(1/60)))</f>
        <v>30254.503333333374</v>
      </c>
    </row>
    <row r="661" spans="1:6">
      <c r="A661">
        <v>659</v>
      </c>
      <c r="B661" t="s">
        <v>82</v>
      </c>
      <c r="C661">
        <f>_xlfn.XLOOKUP(B661,Backend_data!$A$5:$A$18,Backend_data!$B$5:$B$18)</f>
        <v>2656.3</v>
      </c>
      <c r="D661">
        <f>'Power generation (nadir)'!B661*(1000*'Power generation (nadir)'!$F$1)</f>
        <v>0</v>
      </c>
      <c r="E661" s="2">
        <f>D661-C661</f>
        <v>-2656.3</v>
      </c>
      <c r="F661">
        <f>IF(F660+(E660)*(1/60) &gt; Hardware!$B$1, Hardware!$B$1, IF(F660+(E660)*(1/60) &lt; 0, 0, F660+(E660)*(1/60)))</f>
        <v>30210.231666666707</v>
      </c>
    </row>
    <row r="662" spans="1:6">
      <c r="A662">
        <v>660</v>
      </c>
      <c r="B662" t="s">
        <v>82</v>
      </c>
      <c r="C662">
        <f>_xlfn.XLOOKUP(B662,Backend_data!$A$5:$A$18,Backend_data!$B$5:$B$18)</f>
        <v>2656.3</v>
      </c>
      <c r="D662">
        <f>'Power generation (nadir)'!B662*(1000*'Power generation (nadir)'!$F$1)</f>
        <v>0</v>
      </c>
      <c r="E662" s="2">
        <f>D662-C662</f>
        <v>-2656.3</v>
      </c>
      <c r="F662">
        <f>IF(F661+(E661)*(1/60) &gt; Hardware!$B$1, Hardware!$B$1, IF(F661+(E661)*(1/60) &lt; 0, 0, F661+(E661)*(1/60)))</f>
        <v>30165.960000000039</v>
      </c>
    </row>
    <row r="663" spans="1:6">
      <c r="A663">
        <v>661</v>
      </c>
      <c r="B663" t="s">
        <v>82</v>
      </c>
      <c r="C663">
        <f>_xlfn.XLOOKUP(B663,Backend_data!$A$5:$A$18,Backend_data!$B$5:$B$18)</f>
        <v>2656.3</v>
      </c>
      <c r="D663">
        <f>'Power generation (nadir)'!B663*(1000*'Power generation (nadir)'!$F$1)</f>
        <v>0</v>
      </c>
      <c r="E663" s="2">
        <f>D663-C663</f>
        <v>-2656.3</v>
      </c>
      <c r="F663">
        <f>IF(F662+(E662)*(1/60) &gt; Hardware!$B$1, Hardware!$B$1, IF(F662+(E662)*(1/60) &lt; 0, 0, F662+(E662)*(1/60)))</f>
        <v>30121.688333333372</v>
      </c>
    </row>
    <row r="664" spans="1:6">
      <c r="A664">
        <v>662</v>
      </c>
      <c r="B664" t="s">
        <v>82</v>
      </c>
      <c r="C664">
        <f>_xlfn.XLOOKUP(B664,Backend_data!$A$5:$A$18,Backend_data!$B$5:$B$18)</f>
        <v>2656.3</v>
      </c>
      <c r="D664">
        <f>'Power generation (nadir)'!B664*(1000*'Power generation (nadir)'!$F$1)</f>
        <v>0</v>
      </c>
      <c r="E664" s="2">
        <f>D664-C664</f>
        <v>-2656.3</v>
      </c>
      <c r="F664">
        <f>IF(F663+(E663)*(1/60) &gt; Hardware!$B$1, Hardware!$B$1, IF(F663+(E663)*(1/60) &lt; 0, 0, F663+(E663)*(1/60)))</f>
        <v>30077.416666666704</v>
      </c>
    </row>
    <row r="665" spans="1:6">
      <c r="A665">
        <v>663</v>
      </c>
      <c r="B665" t="s">
        <v>82</v>
      </c>
      <c r="C665">
        <f>_xlfn.XLOOKUP(B665,Backend_data!$A$5:$A$18,Backend_data!$B$5:$B$18)</f>
        <v>2656.3</v>
      </c>
      <c r="D665">
        <f>'Power generation (nadir)'!B665*(1000*'Power generation (nadir)'!$F$1)</f>
        <v>0</v>
      </c>
      <c r="E665" s="2">
        <f>D665-C665</f>
        <v>-2656.3</v>
      </c>
      <c r="F665">
        <f>IF(F664+(E664)*(1/60) &gt; Hardware!$B$1, Hardware!$B$1, IF(F664+(E664)*(1/60) &lt; 0, 0, F664+(E664)*(1/60)))</f>
        <v>30033.145000000037</v>
      </c>
    </row>
    <row r="666" spans="1:6">
      <c r="A666">
        <v>664</v>
      </c>
      <c r="B666" t="s">
        <v>82</v>
      </c>
      <c r="C666">
        <f>_xlfn.XLOOKUP(B666,Backend_data!$A$5:$A$18,Backend_data!$B$5:$B$18)</f>
        <v>2656.3</v>
      </c>
      <c r="D666">
        <f>'Power generation (nadir)'!B666*(1000*'Power generation (nadir)'!$F$1)</f>
        <v>0</v>
      </c>
      <c r="E666" s="2">
        <f>D666-C666</f>
        <v>-2656.3</v>
      </c>
      <c r="F666">
        <f>IF(F665+(E665)*(1/60) &gt; Hardware!$B$1, Hardware!$B$1, IF(F665+(E665)*(1/60) &lt; 0, 0, F665+(E665)*(1/60)))</f>
        <v>29988.873333333369</v>
      </c>
    </row>
    <row r="667" spans="1:6">
      <c r="A667">
        <v>665</v>
      </c>
      <c r="B667" t="s">
        <v>82</v>
      </c>
      <c r="C667">
        <f>_xlfn.XLOOKUP(B667,Backend_data!$A$5:$A$18,Backend_data!$B$5:$B$18)</f>
        <v>2656.3</v>
      </c>
      <c r="D667">
        <f>'Power generation (nadir)'!B667*(1000*'Power generation (nadir)'!$F$1)</f>
        <v>0</v>
      </c>
      <c r="E667" s="2">
        <f>D667-C667</f>
        <v>-2656.3</v>
      </c>
      <c r="F667">
        <f>IF(F666+(E666)*(1/60) &gt; Hardware!$B$1, Hardware!$B$1, IF(F666+(E666)*(1/60) &lt; 0, 0, F666+(E666)*(1/60)))</f>
        <v>29944.601666666702</v>
      </c>
    </row>
    <row r="668" spans="1:6">
      <c r="A668">
        <v>666</v>
      </c>
      <c r="B668" t="s">
        <v>82</v>
      </c>
      <c r="C668">
        <f>_xlfn.XLOOKUP(B668,Backend_data!$A$5:$A$18,Backend_data!$B$5:$B$18)</f>
        <v>2656.3</v>
      </c>
      <c r="D668">
        <f>'Power generation (nadir)'!B668*(1000*'Power generation (nadir)'!$F$1)</f>
        <v>0</v>
      </c>
      <c r="E668" s="2">
        <f>D668-C668</f>
        <v>-2656.3</v>
      </c>
      <c r="F668">
        <f>IF(F667+(E667)*(1/60) &gt; Hardware!$B$1, Hardware!$B$1, IF(F667+(E667)*(1/60) &lt; 0, 0, F667+(E667)*(1/60)))</f>
        <v>29900.330000000034</v>
      </c>
    </row>
    <row r="669" spans="1:6">
      <c r="A669">
        <v>667</v>
      </c>
      <c r="B669" t="s">
        <v>82</v>
      </c>
      <c r="C669">
        <f>_xlfn.XLOOKUP(B669,Backend_data!$A$5:$A$18,Backend_data!$B$5:$B$18)</f>
        <v>2656.3</v>
      </c>
      <c r="D669">
        <f>'Power generation (nadir)'!B669*(1000*'Power generation (nadir)'!$F$1)</f>
        <v>0</v>
      </c>
      <c r="E669" s="2">
        <f>D669-C669</f>
        <v>-2656.3</v>
      </c>
      <c r="F669">
        <f>IF(F668+(E668)*(1/60) &gt; Hardware!$B$1, Hardware!$B$1, IF(F668+(E668)*(1/60) &lt; 0, 0, F668+(E668)*(1/60)))</f>
        <v>29856.058333333367</v>
      </c>
    </row>
    <row r="670" spans="1:6">
      <c r="A670">
        <v>668</v>
      </c>
      <c r="B670" t="s">
        <v>82</v>
      </c>
      <c r="C670">
        <f>_xlfn.XLOOKUP(B670,Backend_data!$A$5:$A$18,Backend_data!$B$5:$B$18)</f>
        <v>2656.3</v>
      </c>
      <c r="D670">
        <f>'Power generation (nadir)'!B670*(1000*'Power generation (nadir)'!$F$1)</f>
        <v>0</v>
      </c>
      <c r="E670" s="2">
        <f>D670-C670</f>
        <v>-2656.3</v>
      </c>
      <c r="F670">
        <f>IF(F669+(E669)*(1/60) &gt; Hardware!$B$1, Hardware!$B$1, IF(F669+(E669)*(1/60) &lt; 0, 0, F669+(E669)*(1/60)))</f>
        <v>29811.7866666667</v>
      </c>
    </row>
    <row r="671" spans="1:6">
      <c r="A671">
        <v>669</v>
      </c>
      <c r="B671" t="s">
        <v>82</v>
      </c>
      <c r="C671">
        <f>_xlfn.XLOOKUP(B671,Backend_data!$A$5:$A$18,Backend_data!$B$5:$B$18)</f>
        <v>2656.3</v>
      </c>
      <c r="D671">
        <f>'Power generation (nadir)'!B671*(1000*'Power generation (nadir)'!$F$1)</f>
        <v>0</v>
      </c>
      <c r="E671" s="2">
        <f>D671-C671</f>
        <v>-2656.3</v>
      </c>
      <c r="F671">
        <f>IF(F670+(E670)*(1/60) &gt; Hardware!$B$1, Hardware!$B$1, IF(F670+(E670)*(1/60) &lt; 0, 0, F670+(E670)*(1/60)))</f>
        <v>29767.515000000032</v>
      </c>
    </row>
    <row r="672" spans="1:6">
      <c r="A672">
        <v>670</v>
      </c>
      <c r="B672" t="s">
        <v>82</v>
      </c>
      <c r="C672">
        <f>_xlfn.XLOOKUP(B672,Backend_data!$A$5:$A$18,Backend_data!$B$5:$B$18)</f>
        <v>2656.3</v>
      </c>
      <c r="D672">
        <f>'Power generation (nadir)'!B672*(1000*'Power generation (nadir)'!$F$1)</f>
        <v>0</v>
      </c>
      <c r="E672" s="2">
        <f>D672-C672</f>
        <v>-2656.3</v>
      </c>
      <c r="F672">
        <f>IF(F671+(E671)*(1/60) &gt; Hardware!$B$1, Hardware!$B$1, IF(F671+(E671)*(1/60) &lt; 0, 0, F671+(E671)*(1/60)))</f>
        <v>29723.243333333365</v>
      </c>
    </row>
    <row r="673" spans="1:6">
      <c r="A673">
        <v>671</v>
      </c>
      <c r="B673" t="s">
        <v>82</v>
      </c>
      <c r="C673">
        <f>_xlfn.XLOOKUP(B673,Backend_data!$A$5:$A$18,Backend_data!$B$5:$B$18)</f>
        <v>2656.3</v>
      </c>
      <c r="D673">
        <f>'Power generation (nadir)'!B673*(1000*'Power generation (nadir)'!$F$1)</f>
        <v>0</v>
      </c>
      <c r="E673" s="2">
        <f>D673-C673</f>
        <v>-2656.3</v>
      </c>
      <c r="F673">
        <f>IF(F672+(E672)*(1/60) &gt; Hardware!$B$1, Hardware!$B$1, IF(F672+(E672)*(1/60) &lt; 0, 0, F672+(E672)*(1/60)))</f>
        <v>29678.971666666697</v>
      </c>
    </row>
    <row r="674" spans="1:6">
      <c r="A674">
        <v>672</v>
      </c>
      <c r="B674" t="s">
        <v>82</v>
      </c>
      <c r="C674">
        <f>_xlfn.XLOOKUP(B674,Backend_data!$A$5:$A$18,Backend_data!$B$5:$B$18)</f>
        <v>2656.3</v>
      </c>
      <c r="D674">
        <f>'Power generation (nadir)'!B674*(1000*'Power generation (nadir)'!$F$1)</f>
        <v>0</v>
      </c>
      <c r="E674" s="2">
        <f>D674-C674</f>
        <v>-2656.3</v>
      </c>
      <c r="F674">
        <f>IF(F673+(E673)*(1/60) &gt; Hardware!$B$1, Hardware!$B$1, IF(F673+(E673)*(1/60) &lt; 0, 0, F673+(E673)*(1/60)))</f>
        <v>29634.70000000003</v>
      </c>
    </row>
    <row r="675" spans="1:6">
      <c r="A675">
        <v>673</v>
      </c>
      <c r="B675" t="s">
        <v>82</v>
      </c>
      <c r="C675">
        <f>_xlfn.XLOOKUP(B675,Backend_data!$A$5:$A$18,Backend_data!$B$5:$B$18)</f>
        <v>2656.3</v>
      </c>
      <c r="D675">
        <f>'Power generation (nadir)'!B675*(1000*'Power generation (nadir)'!$F$1)</f>
        <v>0</v>
      </c>
      <c r="E675" s="2">
        <f>D675-C675</f>
        <v>-2656.3</v>
      </c>
      <c r="F675">
        <f>IF(F674+(E674)*(1/60) &gt; Hardware!$B$1, Hardware!$B$1, IF(F674+(E674)*(1/60) &lt; 0, 0, F674+(E674)*(1/60)))</f>
        <v>29590.428333333362</v>
      </c>
    </row>
    <row r="676" spans="1:6">
      <c r="A676">
        <v>674</v>
      </c>
      <c r="B676" t="s">
        <v>82</v>
      </c>
      <c r="C676">
        <f>_xlfn.XLOOKUP(B676,Backend_data!$A$5:$A$18,Backend_data!$B$5:$B$18)</f>
        <v>2656.3</v>
      </c>
      <c r="D676">
        <f>'Power generation (nadir)'!B676*(1000*'Power generation (nadir)'!$F$1)</f>
        <v>0</v>
      </c>
      <c r="E676" s="2">
        <f>D676-C676</f>
        <v>-2656.3</v>
      </c>
      <c r="F676">
        <f>IF(F675+(E675)*(1/60) &gt; Hardware!$B$1, Hardware!$B$1, IF(F675+(E675)*(1/60) &lt; 0, 0, F675+(E675)*(1/60)))</f>
        <v>29546.156666666695</v>
      </c>
    </row>
    <row r="677" spans="1:6">
      <c r="A677">
        <v>675</v>
      </c>
      <c r="B677" t="s">
        <v>82</v>
      </c>
      <c r="C677">
        <f>_xlfn.XLOOKUP(B677,Backend_data!$A$5:$A$18,Backend_data!$B$5:$B$18)</f>
        <v>2656.3</v>
      </c>
      <c r="D677">
        <f>'Power generation (nadir)'!B677*(1000*'Power generation (nadir)'!$F$1)</f>
        <v>0</v>
      </c>
      <c r="E677" s="2">
        <f>D677-C677</f>
        <v>-2656.3</v>
      </c>
      <c r="F677">
        <f>IF(F676+(E676)*(1/60) &gt; Hardware!$B$1, Hardware!$B$1, IF(F676+(E676)*(1/60) &lt; 0, 0, F676+(E676)*(1/60)))</f>
        <v>29501.885000000028</v>
      </c>
    </row>
    <row r="678" spans="1:6">
      <c r="A678">
        <v>676</v>
      </c>
      <c r="B678" t="s">
        <v>82</v>
      </c>
      <c r="C678">
        <f>_xlfn.XLOOKUP(B678,Backend_data!$A$5:$A$18,Backend_data!$B$5:$B$18)</f>
        <v>2656.3</v>
      </c>
      <c r="D678">
        <f>'Power generation (nadir)'!B678*(1000*'Power generation (nadir)'!$F$1)</f>
        <v>0</v>
      </c>
      <c r="E678" s="2">
        <f>D678-C678</f>
        <v>-2656.3</v>
      </c>
      <c r="F678">
        <f>IF(F677+(E677)*(1/60) &gt; Hardware!$B$1, Hardware!$B$1, IF(F677+(E677)*(1/60) &lt; 0, 0, F677+(E677)*(1/60)))</f>
        <v>29457.61333333336</v>
      </c>
    </row>
    <row r="679" spans="1:6">
      <c r="A679">
        <v>677</v>
      </c>
      <c r="B679" t="s">
        <v>82</v>
      </c>
      <c r="C679">
        <f>_xlfn.XLOOKUP(B679,Backend_data!$A$5:$A$18,Backend_data!$B$5:$B$18)</f>
        <v>2656.3</v>
      </c>
      <c r="D679">
        <f>'Power generation (nadir)'!B679*(1000*'Power generation (nadir)'!$F$1)</f>
        <v>6569.5999999999995</v>
      </c>
      <c r="E679" s="2">
        <f>D679-C679</f>
        <v>3913.2999999999993</v>
      </c>
      <c r="F679">
        <f>IF(F678+(E678)*(1/60) &gt; Hardware!$B$1, Hardware!$B$1, IF(F678+(E678)*(1/60) &lt; 0, 0, F678+(E678)*(1/60)))</f>
        <v>29413.341666666693</v>
      </c>
    </row>
    <row r="680" spans="1:6">
      <c r="A680">
        <v>678</v>
      </c>
      <c r="B680" t="s">
        <v>82</v>
      </c>
      <c r="C680">
        <f>_xlfn.XLOOKUP(B680,Backend_data!$A$5:$A$18,Backend_data!$B$5:$B$18)</f>
        <v>2656.3</v>
      </c>
      <c r="D680">
        <f>'Power generation (nadir)'!B680*(1000*'Power generation (nadir)'!$F$1)</f>
        <v>6744.7999999999993</v>
      </c>
      <c r="E680" s="2">
        <f>D680-C680</f>
        <v>4088.4999999999991</v>
      </c>
      <c r="F680">
        <f>IF(F679+(E679)*(1/60) &gt; Hardware!$B$1, Hardware!$B$1, IF(F679+(E679)*(1/60) &lt; 0, 0, F679+(E679)*(1/60)))</f>
        <v>29478.563333333361</v>
      </c>
    </row>
    <row r="681" spans="1:6">
      <c r="A681">
        <v>679</v>
      </c>
      <c r="B681" t="s">
        <v>82</v>
      </c>
      <c r="C681">
        <f>_xlfn.XLOOKUP(B681,Backend_data!$A$5:$A$18,Backend_data!$B$5:$B$18)</f>
        <v>2656.3</v>
      </c>
      <c r="D681">
        <f>'Power generation (nadir)'!B681*(1000*'Power generation (nadir)'!$F$1)</f>
        <v>6893.6</v>
      </c>
      <c r="E681" s="2">
        <f>D681-C681</f>
        <v>4237.3</v>
      </c>
      <c r="F681">
        <f>IF(F680+(E680)*(1/60) &gt; Hardware!$B$1, Hardware!$B$1, IF(F680+(E680)*(1/60) &lt; 0, 0, F680+(E680)*(1/60)))</f>
        <v>29546.705000000027</v>
      </c>
    </row>
    <row r="682" spans="1:6">
      <c r="A682">
        <v>680</v>
      </c>
      <c r="B682" t="s">
        <v>82</v>
      </c>
      <c r="C682">
        <f>_xlfn.XLOOKUP(B682,Backend_data!$A$5:$A$18,Backend_data!$B$5:$B$18)</f>
        <v>2656.3</v>
      </c>
      <c r="D682">
        <f>'Power generation (nadir)'!B682*(1000*'Power generation (nadir)'!$F$1)</f>
        <v>7013.5999999999995</v>
      </c>
      <c r="E682" s="2">
        <f>D682-C682</f>
        <v>4357.2999999999993</v>
      </c>
      <c r="F682">
        <f>IF(F681+(E681)*(1/60) &gt; Hardware!$B$1, Hardware!$B$1, IF(F681+(E681)*(1/60) &lt; 0, 0, F681+(E681)*(1/60)))</f>
        <v>29617.326666666693</v>
      </c>
    </row>
    <row r="683" spans="1:6">
      <c r="A683">
        <v>681</v>
      </c>
      <c r="B683" t="s">
        <v>82</v>
      </c>
      <c r="C683">
        <f>_xlfn.XLOOKUP(B683,Backend_data!$A$5:$A$18,Backend_data!$B$5:$B$18)</f>
        <v>2656.3</v>
      </c>
      <c r="D683">
        <f>'Power generation (nadir)'!B683*(1000*'Power generation (nadir)'!$F$1)</f>
        <v>7105.5999999999995</v>
      </c>
      <c r="E683" s="2">
        <f>D683-C683</f>
        <v>4449.2999999999993</v>
      </c>
      <c r="F683">
        <f>IF(F682+(E682)*(1/60) &gt; Hardware!$B$1, Hardware!$B$1, IF(F682+(E682)*(1/60) &lt; 0, 0, F682+(E682)*(1/60)))</f>
        <v>29689.948333333359</v>
      </c>
    </row>
    <row r="684" spans="1:6">
      <c r="A684">
        <v>682</v>
      </c>
      <c r="B684" t="s">
        <v>82</v>
      </c>
      <c r="C684">
        <f>_xlfn.XLOOKUP(B684,Backend_data!$A$5:$A$18,Backend_data!$B$5:$B$18)</f>
        <v>2656.3</v>
      </c>
      <c r="D684">
        <f>'Power generation (nadir)'!B684*(1000*'Power generation (nadir)'!$F$1)</f>
        <v>7168.0000000000009</v>
      </c>
      <c r="E684" s="2">
        <f>D684-C684</f>
        <v>4511.7000000000007</v>
      </c>
      <c r="F684">
        <f>IF(F683+(E683)*(1/60) &gt; Hardware!$B$1, Hardware!$B$1, IF(F683+(E683)*(1/60) &lt; 0, 0, F683+(E683)*(1/60)))</f>
        <v>29764.103333333358</v>
      </c>
    </row>
    <row r="685" spans="1:6">
      <c r="A685">
        <v>683</v>
      </c>
      <c r="B685" t="s">
        <v>82</v>
      </c>
      <c r="C685">
        <f>_xlfn.XLOOKUP(B685,Backend_data!$A$5:$A$18,Backend_data!$B$5:$B$18)</f>
        <v>2656.3</v>
      </c>
      <c r="D685">
        <f>'Power generation (nadir)'!B685*(1000*'Power generation (nadir)'!$F$1)</f>
        <v>7202.4</v>
      </c>
      <c r="E685" s="2">
        <f>D685-C685</f>
        <v>4546.0999999999995</v>
      </c>
      <c r="F685">
        <f>IF(F684+(E684)*(1/60) &gt; Hardware!$B$1, Hardware!$B$1, IF(F684+(E684)*(1/60) &lt; 0, 0, F684+(E684)*(1/60)))</f>
        <v>29839.298333333358</v>
      </c>
    </row>
    <row r="686" spans="1:6">
      <c r="A686">
        <v>684</v>
      </c>
      <c r="B686" t="s">
        <v>82</v>
      </c>
      <c r="C686">
        <f>_xlfn.XLOOKUP(B686,Backend_data!$A$5:$A$18,Backend_data!$B$5:$B$18)</f>
        <v>2656.3</v>
      </c>
      <c r="D686">
        <f>'Power generation (nadir)'!B686*(1000*'Power generation (nadir)'!$F$1)</f>
        <v>7203.2</v>
      </c>
      <c r="E686" s="2">
        <f>D686-C686</f>
        <v>4546.8999999999996</v>
      </c>
      <c r="F686">
        <f>IF(F685+(E685)*(1/60) &gt; Hardware!$B$1, Hardware!$B$1, IF(F685+(E685)*(1/60) &lt; 0, 0, F685+(E685)*(1/60)))</f>
        <v>29915.066666666691</v>
      </c>
    </row>
    <row r="687" spans="1:6">
      <c r="A687">
        <v>685</v>
      </c>
      <c r="B687" t="s">
        <v>82</v>
      </c>
      <c r="C687">
        <f>_xlfn.XLOOKUP(B687,Backend_data!$A$5:$A$18,Backend_data!$B$5:$B$18)</f>
        <v>2656.3</v>
      </c>
      <c r="D687">
        <f>'Power generation (nadir)'!B687*(1000*'Power generation (nadir)'!$F$1)</f>
        <v>7177.5999999999995</v>
      </c>
      <c r="E687" s="2">
        <f>D687-C687</f>
        <v>4521.2999999999993</v>
      </c>
      <c r="F687">
        <f>IF(F686+(E686)*(1/60) &gt; Hardware!$B$1, Hardware!$B$1, IF(F686+(E686)*(1/60) &lt; 0, 0, F686+(E686)*(1/60)))</f>
        <v>29990.848333333357</v>
      </c>
    </row>
    <row r="688" spans="1:6">
      <c r="A688">
        <v>686</v>
      </c>
      <c r="B688" t="s">
        <v>82</v>
      </c>
      <c r="C688">
        <f>_xlfn.XLOOKUP(B688,Backend_data!$A$5:$A$18,Backend_data!$B$5:$B$18)</f>
        <v>2656.3</v>
      </c>
      <c r="D688">
        <f>'Power generation (nadir)'!B688*(1000*'Power generation (nadir)'!$F$1)</f>
        <v>7120</v>
      </c>
      <c r="E688" s="2">
        <f>D688-C688</f>
        <v>4463.7</v>
      </c>
      <c r="F688">
        <f>IF(F687+(E687)*(1/60) &gt; Hardware!$B$1, Hardware!$B$1, IF(F687+(E687)*(1/60) &lt; 0, 0, F687+(E687)*(1/60)))</f>
        <v>30066.203333333357</v>
      </c>
    </row>
    <row r="689" spans="1:6">
      <c r="A689">
        <v>687</v>
      </c>
      <c r="B689" t="s">
        <v>82</v>
      </c>
      <c r="C689">
        <f>_xlfn.XLOOKUP(B689,Backend_data!$A$5:$A$18,Backend_data!$B$5:$B$18)</f>
        <v>2656.3</v>
      </c>
      <c r="D689">
        <f>'Power generation (nadir)'!B689*(1000*'Power generation (nadir)'!$F$1)</f>
        <v>7032.8</v>
      </c>
      <c r="E689" s="2">
        <f>D689-C689</f>
        <v>4376.5</v>
      </c>
      <c r="F689">
        <f>IF(F688+(E688)*(1/60) &gt; Hardware!$B$1, Hardware!$B$1, IF(F688+(E688)*(1/60) &lt; 0, 0, F688+(E688)*(1/60)))</f>
        <v>30140.598333333357</v>
      </c>
    </row>
    <row r="690" spans="1:6">
      <c r="A690">
        <v>688</v>
      </c>
      <c r="B690" t="s">
        <v>82</v>
      </c>
      <c r="C690">
        <f>_xlfn.XLOOKUP(B690,Backend_data!$A$5:$A$18,Backend_data!$B$5:$B$18)</f>
        <v>2656.3</v>
      </c>
      <c r="D690">
        <f>'Power generation (nadir)'!B690*(1000*'Power generation (nadir)'!$F$1)</f>
        <v>6916</v>
      </c>
      <c r="E690" s="2">
        <f>D690-C690</f>
        <v>4259.7</v>
      </c>
      <c r="F690">
        <f>IF(F689+(E689)*(1/60) &gt; Hardware!$B$1, Hardware!$B$1, IF(F689+(E689)*(1/60) &lt; 0, 0, F689+(E689)*(1/60)))</f>
        <v>30213.540000000023</v>
      </c>
    </row>
    <row r="691" spans="1:6">
      <c r="A691">
        <v>689</v>
      </c>
      <c r="B691" t="s">
        <v>82</v>
      </c>
      <c r="C691">
        <f>_xlfn.XLOOKUP(B691,Backend_data!$A$5:$A$18,Backend_data!$B$5:$B$18)</f>
        <v>2656.3</v>
      </c>
      <c r="D691">
        <f>'Power generation (nadir)'!B691*(1000*'Power generation (nadir)'!$F$1)</f>
        <v>6771.2000000000007</v>
      </c>
      <c r="E691" s="2">
        <f>D691-C691</f>
        <v>4114.9000000000005</v>
      </c>
      <c r="F691">
        <f>IF(F690+(E690)*(1/60) &gt; Hardware!$B$1, Hardware!$B$1, IF(F690+(E690)*(1/60) &lt; 0, 0, F690+(E690)*(1/60)))</f>
        <v>30284.535000000022</v>
      </c>
    </row>
    <row r="692" spans="1:6">
      <c r="A692">
        <v>690</v>
      </c>
      <c r="B692" t="s">
        <v>82</v>
      </c>
      <c r="C692">
        <f>_xlfn.XLOOKUP(B692,Backend_data!$A$5:$A$18,Backend_data!$B$5:$B$18)</f>
        <v>2656.3</v>
      </c>
      <c r="D692">
        <f>'Power generation (nadir)'!B692*(1000*'Power generation (nadir)'!$F$1)</f>
        <v>6598.4</v>
      </c>
      <c r="E692" s="2">
        <f>D692-C692</f>
        <v>3942.0999999999995</v>
      </c>
      <c r="F692">
        <f>IF(F691+(E691)*(1/60) &gt; Hardware!$B$1, Hardware!$B$1, IF(F691+(E691)*(1/60) &lt; 0, 0, F691+(E691)*(1/60)))</f>
        <v>30353.116666666687</v>
      </c>
    </row>
    <row r="693" spans="1:6">
      <c r="A693">
        <v>691</v>
      </c>
      <c r="B693" t="s">
        <v>82</v>
      </c>
      <c r="C693">
        <f>_xlfn.XLOOKUP(B693,Backend_data!$A$5:$A$18,Backend_data!$B$5:$B$18)</f>
        <v>2656.3</v>
      </c>
      <c r="D693">
        <f>'Power generation (nadir)'!B693*(1000*'Power generation (nadir)'!$F$1)</f>
        <v>6396.8</v>
      </c>
      <c r="E693" s="2">
        <f>D693-C693</f>
        <v>3740.5</v>
      </c>
      <c r="F693">
        <f>IF(F692+(E692)*(1/60) &gt; Hardware!$B$1, Hardware!$B$1, IF(F692+(E692)*(1/60) &lt; 0, 0, F692+(E692)*(1/60)))</f>
        <v>30418.818333333355</v>
      </c>
    </row>
    <row r="694" spans="1:6">
      <c r="A694">
        <v>692</v>
      </c>
      <c r="B694" t="s">
        <v>82</v>
      </c>
      <c r="C694">
        <f>_xlfn.XLOOKUP(B694,Backend_data!$A$5:$A$18,Backend_data!$B$5:$B$18)</f>
        <v>2656.3</v>
      </c>
      <c r="D694">
        <f>'Power generation (nadir)'!B694*(1000*'Power generation (nadir)'!$F$1)</f>
        <v>6168.8</v>
      </c>
      <c r="E694" s="2">
        <f>D694-C694</f>
        <v>3512.5</v>
      </c>
      <c r="F694">
        <f>IF(F693+(E693)*(1/60) &gt; Hardware!$B$1, Hardware!$B$1, IF(F693+(E693)*(1/60) &lt; 0, 0, F693+(E693)*(1/60)))</f>
        <v>30481.160000000022</v>
      </c>
    </row>
    <row r="695" spans="1:6">
      <c r="A695">
        <v>693</v>
      </c>
      <c r="B695" t="s">
        <v>82</v>
      </c>
      <c r="C695">
        <f>_xlfn.XLOOKUP(B695,Backend_data!$A$5:$A$18,Backend_data!$B$5:$B$18)</f>
        <v>2656.3</v>
      </c>
      <c r="D695">
        <f>'Power generation (nadir)'!B695*(1000*'Power generation (nadir)'!$F$1)</f>
        <v>5912</v>
      </c>
      <c r="E695" s="2">
        <f>D695-C695</f>
        <v>3255.7</v>
      </c>
      <c r="F695">
        <f>IF(F694+(E694)*(1/60) &gt; Hardware!$B$1, Hardware!$B$1, IF(F694+(E694)*(1/60) &lt; 0, 0, F694+(E694)*(1/60)))</f>
        <v>30539.70166666669</v>
      </c>
    </row>
    <row r="696" spans="1:6">
      <c r="A696">
        <v>694</v>
      </c>
      <c r="B696" t="s">
        <v>82</v>
      </c>
      <c r="C696">
        <f>_xlfn.XLOOKUP(B696,Backend_data!$A$5:$A$18,Backend_data!$B$5:$B$18)</f>
        <v>2656.3</v>
      </c>
      <c r="D696">
        <f>'Power generation (nadir)'!B696*(1000*'Power generation (nadir)'!$F$1)</f>
        <v>5633.5999999999995</v>
      </c>
      <c r="E696" s="2">
        <f>D696-C696</f>
        <v>2977.2999999999993</v>
      </c>
      <c r="F696">
        <f>IF(F695+(E695)*(1/60) &gt; Hardware!$B$1, Hardware!$B$1, IF(F695+(E695)*(1/60) &lt; 0, 0, F695+(E695)*(1/60)))</f>
        <v>30593.963333333355</v>
      </c>
    </row>
    <row r="697" spans="1:6">
      <c r="A697">
        <v>695</v>
      </c>
      <c r="B697" t="s">
        <v>82</v>
      </c>
      <c r="C697">
        <f>_xlfn.XLOOKUP(B697,Backend_data!$A$5:$A$18,Backend_data!$B$5:$B$18)</f>
        <v>2656.3</v>
      </c>
      <c r="D697">
        <f>'Power generation (nadir)'!B697*(1000*'Power generation (nadir)'!$F$1)</f>
        <v>5329.6</v>
      </c>
      <c r="E697" s="2">
        <f>D697-C697</f>
        <v>2673.3</v>
      </c>
      <c r="F697">
        <f>IF(F696+(E696)*(1/60) &gt; Hardware!$B$1, Hardware!$B$1, IF(F696+(E696)*(1/60) &lt; 0, 0, F696+(E696)*(1/60)))</f>
        <v>30643.585000000021</v>
      </c>
    </row>
    <row r="698" spans="1:6">
      <c r="A698">
        <v>696</v>
      </c>
      <c r="B698" t="s">
        <v>82</v>
      </c>
      <c r="C698">
        <f>_xlfn.XLOOKUP(B698,Backend_data!$A$5:$A$18,Backend_data!$B$5:$B$18)</f>
        <v>2656.3</v>
      </c>
      <c r="D698">
        <f>'Power generation (nadir)'!B698*(1000*'Power generation (nadir)'!$F$1)</f>
        <v>5003.2</v>
      </c>
      <c r="E698" s="2">
        <f>D698-C698</f>
        <v>2346.8999999999996</v>
      </c>
      <c r="F698">
        <f>IF(F697+(E697)*(1/60) &gt; Hardware!$B$1, Hardware!$B$1, IF(F697+(E697)*(1/60) &lt; 0, 0, F697+(E697)*(1/60)))</f>
        <v>30688.140000000021</v>
      </c>
    </row>
    <row r="699" spans="1:6">
      <c r="A699">
        <v>697</v>
      </c>
      <c r="B699" t="s">
        <v>82</v>
      </c>
      <c r="C699">
        <f>_xlfn.XLOOKUP(B699,Backend_data!$A$5:$A$18,Backend_data!$B$5:$B$18)</f>
        <v>2656.3</v>
      </c>
      <c r="D699">
        <f>'Power generation (nadir)'!B699*(1000*'Power generation (nadir)'!$F$1)</f>
        <v>4655.2</v>
      </c>
      <c r="E699" s="2">
        <f>D699-C699</f>
        <v>1998.8999999999996</v>
      </c>
      <c r="F699">
        <f>IF(F698+(E698)*(1/60) &gt; Hardware!$B$1, Hardware!$B$1, IF(F698+(E698)*(1/60) &lt; 0, 0, F698+(E698)*(1/60)))</f>
        <v>30727.255000000023</v>
      </c>
    </row>
    <row r="700" spans="1:6">
      <c r="A700">
        <v>698</v>
      </c>
      <c r="B700" t="s">
        <v>82</v>
      </c>
      <c r="C700">
        <f>_xlfn.XLOOKUP(B700,Backend_data!$A$5:$A$18,Backend_data!$B$5:$B$18)</f>
        <v>2656.3</v>
      </c>
      <c r="D700">
        <f>'Power generation (nadir)'!B700*(1000*'Power generation (nadir)'!$F$1)</f>
        <v>4292</v>
      </c>
      <c r="E700" s="2">
        <f>D700-C700</f>
        <v>1635.6999999999998</v>
      </c>
      <c r="F700">
        <f>IF(F699+(E699)*(1/60) &gt; Hardware!$B$1, Hardware!$B$1, IF(F699+(E699)*(1/60) &lt; 0, 0, F699+(E699)*(1/60)))</f>
        <v>30760.570000000022</v>
      </c>
    </row>
    <row r="701" spans="1:6">
      <c r="A701">
        <v>699</v>
      </c>
      <c r="B701" t="s">
        <v>82</v>
      </c>
      <c r="C701">
        <f>_xlfn.XLOOKUP(B701,Backend_data!$A$5:$A$18,Backend_data!$B$5:$B$18)</f>
        <v>2656.3</v>
      </c>
      <c r="D701">
        <f>'Power generation (nadir)'!B701*(1000*'Power generation (nadir)'!$F$1)</f>
        <v>3908</v>
      </c>
      <c r="E701" s="2">
        <f>D701-C701</f>
        <v>1251.6999999999998</v>
      </c>
      <c r="F701">
        <f>IF(F700+(E700)*(1/60) &gt; Hardware!$B$1, Hardware!$B$1, IF(F700+(E700)*(1/60) &lt; 0, 0, F700+(E700)*(1/60)))</f>
        <v>30787.831666666687</v>
      </c>
    </row>
    <row r="702" spans="1:6">
      <c r="A702">
        <v>700</v>
      </c>
      <c r="B702" t="s">
        <v>82</v>
      </c>
      <c r="C702">
        <f>_xlfn.XLOOKUP(B702,Backend_data!$A$5:$A$18,Backend_data!$B$5:$B$18)</f>
        <v>2656.3</v>
      </c>
      <c r="D702">
        <f>'Power generation (nadir)'!B702*(1000*'Power generation (nadir)'!$F$1)</f>
        <v>3507.2000000000003</v>
      </c>
      <c r="E702" s="2">
        <f>D702-C702</f>
        <v>850.90000000000009</v>
      </c>
      <c r="F702">
        <f>IF(F701+(E701)*(1/60) &gt; Hardware!$B$1, Hardware!$B$1, IF(F701+(E701)*(1/60) &lt; 0, 0, F701+(E701)*(1/60)))</f>
        <v>30808.693333333355</v>
      </c>
    </row>
    <row r="703" spans="1:6">
      <c r="A703">
        <v>701</v>
      </c>
      <c r="B703" t="s">
        <v>82</v>
      </c>
      <c r="C703">
        <f>_xlfn.XLOOKUP(B703,Backend_data!$A$5:$A$18,Backend_data!$B$5:$B$18)</f>
        <v>2656.3</v>
      </c>
      <c r="D703">
        <f>'Power generation (nadir)'!B703*(1000*'Power generation (nadir)'!$F$1)</f>
        <v>3089.6</v>
      </c>
      <c r="E703" s="2">
        <f>D703-C703</f>
        <v>433.29999999999973</v>
      </c>
      <c r="F703">
        <f>IF(F702+(E702)*(1/60) &gt; Hardware!$B$1, Hardware!$B$1, IF(F702+(E702)*(1/60) &lt; 0, 0, F702+(E702)*(1/60)))</f>
        <v>30822.875000000022</v>
      </c>
    </row>
    <row r="704" spans="1:6">
      <c r="A704">
        <v>702</v>
      </c>
      <c r="B704" t="s">
        <v>82</v>
      </c>
      <c r="C704">
        <f>_xlfn.XLOOKUP(B704,Backend_data!$A$5:$A$18,Backend_data!$B$5:$B$18)</f>
        <v>2656.3</v>
      </c>
      <c r="D704">
        <f>'Power generation (nadir)'!B704*(1000*'Power generation (nadir)'!$F$1)</f>
        <v>2662.4</v>
      </c>
      <c r="E704" s="2">
        <f>D704-C704</f>
        <v>6.0999999999999091</v>
      </c>
      <c r="F704">
        <f>IF(F703+(E703)*(1/60) &gt; Hardware!$B$1, Hardware!$B$1, IF(F703+(E703)*(1/60) &lt; 0, 0, F703+(E703)*(1/60)))</f>
        <v>30830.09666666669</v>
      </c>
    </row>
    <row r="705" spans="1:6">
      <c r="A705">
        <v>703</v>
      </c>
      <c r="B705" t="s">
        <v>82</v>
      </c>
      <c r="C705">
        <f>_xlfn.XLOOKUP(B705,Backend_data!$A$5:$A$18,Backend_data!$B$5:$B$18)</f>
        <v>2656.3</v>
      </c>
      <c r="D705">
        <f>'Power generation (nadir)'!B705*(1000*'Power generation (nadir)'!$F$1)</f>
        <v>2223.1999999999998</v>
      </c>
      <c r="E705" s="2">
        <f>D705-C705</f>
        <v>-433.10000000000036</v>
      </c>
      <c r="F705">
        <f>IF(F704+(E704)*(1/60) &gt; Hardware!$B$1, Hardware!$B$1, IF(F704+(E704)*(1/60) &lt; 0, 0, F704+(E704)*(1/60)))</f>
        <v>30830.198333333356</v>
      </c>
    </row>
    <row r="706" spans="1:6">
      <c r="A706">
        <v>704</v>
      </c>
      <c r="B706" t="s">
        <v>82</v>
      </c>
      <c r="C706">
        <f>_xlfn.XLOOKUP(B706,Backend_data!$A$5:$A$18,Backend_data!$B$5:$B$18)</f>
        <v>2656.3</v>
      </c>
      <c r="D706">
        <f>'Power generation (nadir)'!B706*(1000*'Power generation (nadir)'!$F$1)</f>
        <v>1776.8000000000002</v>
      </c>
      <c r="E706" s="2">
        <f>D706-C706</f>
        <v>-879.5</v>
      </c>
      <c r="F706">
        <f>IF(F705+(E705)*(1/60) &gt; Hardware!$B$1, Hardware!$B$1, IF(F705+(E705)*(1/60) &lt; 0, 0, F705+(E705)*(1/60)))</f>
        <v>30822.980000000021</v>
      </c>
    </row>
    <row r="707" spans="1:6">
      <c r="A707">
        <v>705</v>
      </c>
      <c r="B707" t="s">
        <v>82</v>
      </c>
      <c r="C707">
        <f>_xlfn.XLOOKUP(B707,Backend_data!$A$5:$A$18,Backend_data!$B$5:$B$18)</f>
        <v>2656.3</v>
      </c>
      <c r="D707">
        <f>'Power generation (nadir)'!B707*(1000*'Power generation (nadir)'!$F$1)</f>
        <v>1323.1999999999998</v>
      </c>
      <c r="E707" s="2">
        <f>D707-C707</f>
        <v>-1333.1000000000004</v>
      </c>
      <c r="F707">
        <f>IF(F706+(E706)*(1/60) &gt; Hardware!$B$1, Hardware!$B$1, IF(F706+(E706)*(1/60) &lt; 0, 0, F706+(E706)*(1/60)))</f>
        <v>30808.321666666689</v>
      </c>
    </row>
    <row r="708" spans="1:6">
      <c r="A708">
        <v>706</v>
      </c>
      <c r="B708" t="s">
        <v>82</v>
      </c>
      <c r="C708">
        <f>_xlfn.XLOOKUP(B708,Backend_data!$A$5:$A$18,Backend_data!$B$5:$B$18)</f>
        <v>2656.3</v>
      </c>
      <c r="D708">
        <f>'Power generation (nadir)'!B708*(1000*'Power generation (nadir)'!$F$1)</f>
        <v>866.4</v>
      </c>
      <c r="E708" s="2">
        <f>D708-C708</f>
        <v>-1789.9</v>
      </c>
      <c r="F708">
        <f>IF(F707+(E707)*(1/60) &gt; Hardware!$B$1, Hardware!$B$1, IF(F707+(E707)*(1/60) &lt; 0, 0, F707+(E707)*(1/60)))</f>
        <v>30786.103333333354</v>
      </c>
    </row>
    <row r="709" spans="1:6">
      <c r="A709">
        <v>707</v>
      </c>
      <c r="B709" t="s">
        <v>82</v>
      </c>
      <c r="C709">
        <f>_xlfn.XLOOKUP(B709,Backend_data!$A$5:$A$18,Backend_data!$B$5:$B$18)</f>
        <v>2656.3</v>
      </c>
      <c r="D709">
        <f>'Power generation (nadir)'!B709*(1000*'Power generation (nadir)'!$F$1)</f>
        <v>693.6</v>
      </c>
      <c r="E709" s="2">
        <f>D709-C709</f>
        <v>-1962.7000000000003</v>
      </c>
      <c r="F709">
        <f>IF(F708+(E708)*(1/60) &gt; Hardware!$B$1, Hardware!$B$1, IF(F708+(E708)*(1/60) &lt; 0, 0, F708+(E708)*(1/60)))</f>
        <v>30756.271666666689</v>
      </c>
    </row>
    <row r="710" spans="1:6">
      <c r="A710">
        <v>708</v>
      </c>
      <c r="B710" t="s">
        <v>82</v>
      </c>
      <c r="C710">
        <f>_xlfn.XLOOKUP(B710,Backend_data!$A$5:$A$18,Backend_data!$B$5:$B$18)</f>
        <v>2656.3</v>
      </c>
      <c r="D710">
        <f>'Power generation (nadir)'!B710*(1000*'Power generation (nadir)'!$F$1)</f>
        <v>656</v>
      </c>
      <c r="E710" s="2">
        <f>D710-C710</f>
        <v>-2000.3000000000002</v>
      </c>
      <c r="F710">
        <f>IF(F709+(E709)*(1/60) &gt; Hardware!$B$1, Hardware!$B$1, IF(F709+(E709)*(1/60) &lt; 0, 0, F709+(E709)*(1/60)))</f>
        <v>30723.560000000023</v>
      </c>
    </row>
    <row r="711" spans="1:6">
      <c r="A711">
        <v>709</v>
      </c>
      <c r="B711" t="s">
        <v>82</v>
      </c>
      <c r="C711">
        <f>_xlfn.XLOOKUP(B711,Backend_data!$A$5:$A$18,Backend_data!$B$5:$B$18)</f>
        <v>2656.3</v>
      </c>
      <c r="D711">
        <f>'Power generation (nadir)'!B711*(1000*'Power generation (nadir)'!$F$1)</f>
        <v>969.6</v>
      </c>
      <c r="E711" s="2">
        <f>D711-C711</f>
        <v>-1686.7000000000003</v>
      </c>
      <c r="F711">
        <f>IF(F710+(E710)*(1/60) &gt; Hardware!$B$1, Hardware!$B$1, IF(F710+(E710)*(1/60) &lt; 0, 0, F710+(E710)*(1/60)))</f>
        <v>30690.22166666669</v>
      </c>
    </row>
    <row r="712" spans="1:6">
      <c r="A712">
        <v>710</v>
      </c>
      <c r="B712" t="s">
        <v>82</v>
      </c>
      <c r="C712">
        <f>_xlfn.XLOOKUP(B712,Backend_data!$A$5:$A$18,Backend_data!$B$5:$B$18)</f>
        <v>2656.3</v>
      </c>
      <c r="D712">
        <f>'Power generation (nadir)'!B712*(1000*'Power generation (nadir)'!$F$1)</f>
        <v>1593.6</v>
      </c>
      <c r="E712" s="2">
        <f>D712-C712</f>
        <v>-1062.7000000000003</v>
      </c>
      <c r="F712">
        <f>IF(F711+(E711)*(1/60) &gt; Hardware!$B$1, Hardware!$B$1, IF(F711+(E711)*(1/60) &lt; 0, 0, F711+(E711)*(1/60)))</f>
        <v>30662.110000000022</v>
      </c>
    </row>
    <row r="713" spans="1:6">
      <c r="A713">
        <v>711</v>
      </c>
      <c r="B713" t="s">
        <v>82</v>
      </c>
      <c r="C713">
        <f>_xlfn.XLOOKUP(B713,Backend_data!$A$5:$A$18,Backend_data!$B$5:$B$18)</f>
        <v>2656.3</v>
      </c>
      <c r="D713">
        <f>'Power generation (nadir)'!B713*(1000*'Power generation (nadir)'!$F$1)</f>
        <v>2212</v>
      </c>
      <c r="E713" s="2">
        <f>D713-C713</f>
        <v>-444.30000000000018</v>
      </c>
      <c r="F713">
        <f>IF(F712+(E712)*(1/60) &gt; Hardware!$B$1, Hardware!$B$1, IF(F712+(E712)*(1/60) &lt; 0, 0, F712+(E712)*(1/60)))</f>
        <v>30644.398333333356</v>
      </c>
    </row>
    <row r="714" spans="1:6">
      <c r="A714">
        <v>712</v>
      </c>
      <c r="B714" t="s">
        <v>82</v>
      </c>
      <c r="C714">
        <f>_xlfn.XLOOKUP(B714,Backend_data!$A$5:$A$18,Backend_data!$B$5:$B$18)</f>
        <v>2656.3</v>
      </c>
      <c r="D714">
        <f>'Power generation (nadir)'!B714*(1000*'Power generation (nadir)'!$F$1)</f>
        <v>2821.6</v>
      </c>
      <c r="E714" s="2">
        <f>D714-C714</f>
        <v>165.29999999999973</v>
      </c>
      <c r="F714">
        <f>IF(F713+(E713)*(1/60) &gt; Hardware!$B$1, Hardware!$B$1, IF(F713+(E713)*(1/60) &lt; 0, 0, F713+(E713)*(1/60)))</f>
        <v>30636.993333333357</v>
      </c>
    </row>
    <row r="715" spans="1:6">
      <c r="A715">
        <v>713</v>
      </c>
      <c r="B715" t="s">
        <v>82</v>
      </c>
      <c r="C715">
        <f>_xlfn.XLOOKUP(B715,Backend_data!$A$5:$A$18,Backend_data!$B$5:$B$18)</f>
        <v>2656.3</v>
      </c>
      <c r="D715">
        <f>'Power generation (nadir)'!B715*(1000*'Power generation (nadir)'!$F$1)</f>
        <v>3418.3999999999996</v>
      </c>
      <c r="E715" s="2">
        <f>D715-C715</f>
        <v>762.09999999999945</v>
      </c>
      <c r="F715">
        <f>IF(F714+(E714)*(1/60) &gt; Hardware!$B$1, Hardware!$B$1, IF(F714+(E714)*(1/60) &lt; 0, 0, F714+(E714)*(1/60)))</f>
        <v>30639.748333333358</v>
      </c>
    </row>
    <row r="716" spans="1:6">
      <c r="A716">
        <v>714</v>
      </c>
      <c r="B716" t="s">
        <v>82</v>
      </c>
      <c r="C716">
        <f>_xlfn.XLOOKUP(B716,Backend_data!$A$5:$A$18,Backend_data!$B$5:$B$18)</f>
        <v>2656.3</v>
      </c>
      <c r="D716">
        <f>'Power generation (nadir)'!B716*(1000*'Power generation (nadir)'!$F$1)</f>
        <v>4000.8</v>
      </c>
      <c r="E716" s="2">
        <f>D716-C716</f>
        <v>1344.5</v>
      </c>
      <c r="F716">
        <f>IF(F715+(E715)*(1/60) &gt; Hardware!$B$1, Hardware!$B$1, IF(F715+(E715)*(1/60) &lt; 0, 0, F715+(E715)*(1/60)))</f>
        <v>30652.450000000026</v>
      </c>
    </row>
    <row r="717" spans="1:6">
      <c r="A717">
        <v>715</v>
      </c>
      <c r="B717" t="s">
        <v>82</v>
      </c>
      <c r="C717">
        <f>_xlfn.XLOOKUP(B717,Backend_data!$A$5:$A$18,Backend_data!$B$5:$B$18)</f>
        <v>2656.3</v>
      </c>
      <c r="D717">
        <f>'Power generation (nadir)'!B717*(1000*'Power generation (nadir)'!$F$1)</f>
        <v>4567.2</v>
      </c>
      <c r="E717" s="2">
        <f>D717-C717</f>
        <v>1910.8999999999996</v>
      </c>
      <c r="F717">
        <f>IF(F716+(E716)*(1/60) &gt; Hardware!$B$1, Hardware!$B$1, IF(F716+(E716)*(1/60) &lt; 0, 0, F716+(E716)*(1/60)))</f>
        <v>30674.858333333359</v>
      </c>
    </row>
    <row r="718" spans="1:6">
      <c r="A718">
        <v>716</v>
      </c>
      <c r="B718" t="s">
        <v>82</v>
      </c>
      <c r="C718">
        <f>_xlfn.XLOOKUP(B718,Backend_data!$A$5:$A$18,Backend_data!$B$5:$B$18)</f>
        <v>2656.3</v>
      </c>
      <c r="D718">
        <f>'Power generation (nadir)'!B718*(1000*'Power generation (nadir)'!$F$1)</f>
        <v>5115.2</v>
      </c>
      <c r="E718" s="2">
        <f>D718-C718</f>
        <v>2458.8999999999996</v>
      </c>
      <c r="F718">
        <f>IF(F717+(E717)*(1/60) &gt; Hardware!$B$1, Hardware!$B$1, IF(F717+(E717)*(1/60) &lt; 0, 0, F717+(E717)*(1/60)))</f>
        <v>30706.706666666691</v>
      </c>
    </row>
    <row r="719" spans="1:6">
      <c r="A719">
        <v>717</v>
      </c>
      <c r="B719" t="s">
        <v>82</v>
      </c>
      <c r="C719">
        <f>_xlfn.XLOOKUP(B719,Backend_data!$A$5:$A$18,Backend_data!$B$5:$B$18)</f>
        <v>2656.3</v>
      </c>
      <c r="D719">
        <f>'Power generation (nadir)'!B719*(1000*'Power generation (nadir)'!$F$1)</f>
        <v>5639.2000000000007</v>
      </c>
      <c r="E719" s="2">
        <f>D719-C719</f>
        <v>2982.9000000000005</v>
      </c>
      <c r="F719">
        <f>IF(F718+(E718)*(1/60) &gt; Hardware!$B$1, Hardware!$B$1, IF(F718+(E718)*(1/60) &lt; 0, 0, F718+(E718)*(1/60)))</f>
        <v>30747.688333333357</v>
      </c>
    </row>
    <row r="720" spans="1:6">
      <c r="A720">
        <v>718</v>
      </c>
      <c r="B720" t="s">
        <v>82</v>
      </c>
      <c r="C720">
        <f>_xlfn.XLOOKUP(B720,Backend_data!$A$5:$A$18,Backend_data!$B$5:$B$18)</f>
        <v>2656.3</v>
      </c>
      <c r="D720">
        <f>'Power generation (nadir)'!B720*(1000*'Power generation (nadir)'!$F$1)</f>
        <v>6140.8</v>
      </c>
      <c r="E720" s="2">
        <f>D720-C720</f>
        <v>3484.5</v>
      </c>
      <c r="F720">
        <f>IF(F719+(E719)*(1/60) &gt; Hardware!$B$1, Hardware!$B$1, IF(F719+(E719)*(1/60) &lt; 0, 0, F719+(E719)*(1/60)))</f>
        <v>30797.403333333357</v>
      </c>
    </row>
    <row r="721" spans="1:6">
      <c r="A721">
        <v>719</v>
      </c>
      <c r="B721" t="s">
        <v>82</v>
      </c>
      <c r="C721">
        <f>_xlfn.XLOOKUP(B721,Backend_data!$A$5:$A$18,Backend_data!$B$5:$B$18)</f>
        <v>2656.3</v>
      </c>
      <c r="D721">
        <f>'Power generation (nadir)'!B721*(1000*'Power generation (nadir)'!$F$1)</f>
        <v>6618.4</v>
      </c>
      <c r="E721" s="2">
        <f>D721-C721</f>
        <v>3962.0999999999995</v>
      </c>
      <c r="F721">
        <f>IF(F720+(E720)*(1/60) &gt; Hardware!$B$1, Hardware!$B$1, IF(F720+(E720)*(1/60) &lt; 0, 0, F720+(E720)*(1/60)))</f>
        <v>30855.478333333358</v>
      </c>
    </row>
    <row r="722" spans="1:6">
      <c r="A722">
        <v>720</v>
      </c>
      <c r="B722" t="s">
        <v>82</v>
      </c>
      <c r="C722">
        <f>_xlfn.XLOOKUP(B722,Backend_data!$A$5:$A$18,Backend_data!$B$5:$B$18)</f>
        <v>2656.3</v>
      </c>
      <c r="D722">
        <f>'Power generation (nadir)'!B722*(1000*'Power generation (nadir)'!$F$1)</f>
        <v>7067.2</v>
      </c>
      <c r="E722" s="2">
        <f>D722-C722</f>
        <v>4410.8999999999996</v>
      </c>
      <c r="F722">
        <f>IF(F721+(E721)*(1/60) &gt; Hardware!$B$1, Hardware!$B$1, IF(F721+(E721)*(1/60) &lt; 0, 0, F721+(E721)*(1/60)))</f>
        <v>30921.513333333358</v>
      </c>
    </row>
    <row r="723" spans="1:6">
      <c r="A723">
        <v>721</v>
      </c>
      <c r="B723" t="s">
        <v>82</v>
      </c>
      <c r="C723">
        <f>_xlfn.XLOOKUP(B723,Backend_data!$A$5:$A$18,Backend_data!$B$5:$B$18)</f>
        <v>2656.3</v>
      </c>
      <c r="D723">
        <f>'Power generation (nadir)'!B723*(1000*'Power generation (nadir)'!$F$1)</f>
        <v>7484</v>
      </c>
      <c r="E723" s="2">
        <f>D723-C723</f>
        <v>4827.7</v>
      </c>
      <c r="F723">
        <f>IF(F722+(E722)*(1/60) &gt; Hardware!$B$1, Hardware!$B$1, IF(F722+(E722)*(1/60) &lt; 0, 0, F722+(E722)*(1/60)))</f>
        <v>30995.028333333357</v>
      </c>
    </row>
    <row r="724" spans="1:6">
      <c r="A724">
        <v>722</v>
      </c>
      <c r="B724" t="s">
        <v>82</v>
      </c>
      <c r="C724">
        <f>_xlfn.XLOOKUP(B724,Backend_data!$A$5:$A$18,Backend_data!$B$5:$B$18)</f>
        <v>2656.3</v>
      </c>
      <c r="D724">
        <f>'Power generation (nadir)'!B724*(1000*'Power generation (nadir)'!$F$1)</f>
        <v>7872.7999999999993</v>
      </c>
      <c r="E724" s="2">
        <f>D724-C724</f>
        <v>5216.4999999999991</v>
      </c>
      <c r="F724">
        <f>IF(F723+(E723)*(1/60) &gt; Hardware!$B$1, Hardware!$B$1, IF(F723+(E723)*(1/60) &lt; 0, 0, F723+(E723)*(1/60)))</f>
        <v>31075.490000000023</v>
      </c>
    </row>
    <row r="725" spans="1:6">
      <c r="A725">
        <v>723</v>
      </c>
      <c r="B725" t="s">
        <v>82</v>
      </c>
      <c r="C725">
        <f>_xlfn.XLOOKUP(B725,Backend_data!$A$5:$A$18,Backend_data!$B$5:$B$18)</f>
        <v>2656.3</v>
      </c>
      <c r="D725">
        <f>'Power generation (nadir)'!B725*(1000*'Power generation (nadir)'!$F$1)</f>
        <v>8228</v>
      </c>
      <c r="E725" s="2">
        <f>D725-C725</f>
        <v>5571.7</v>
      </c>
      <c r="F725">
        <f>IF(F724+(E724)*(1/60) &gt; Hardware!$B$1, Hardware!$B$1, IF(F724+(E724)*(1/60) &lt; 0, 0, F724+(E724)*(1/60)))</f>
        <v>31162.431666666689</v>
      </c>
    </row>
    <row r="726" spans="1:6">
      <c r="A726">
        <v>724</v>
      </c>
      <c r="B726" t="s">
        <v>82</v>
      </c>
      <c r="C726">
        <f>_xlfn.XLOOKUP(B726,Backend_data!$A$5:$A$18,Backend_data!$B$5:$B$18)</f>
        <v>2656.3</v>
      </c>
      <c r="D726">
        <f>'Power generation (nadir)'!B726*(1000*'Power generation (nadir)'!$F$1)</f>
        <v>8545.6</v>
      </c>
      <c r="E726" s="2">
        <f>D726-C726</f>
        <v>5889.3</v>
      </c>
      <c r="F726">
        <f>IF(F725+(E725)*(1/60) &gt; Hardware!$B$1, Hardware!$B$1, IF(F725+(E725)*(1/60) &lt; 0, 0, F725+(E725)*(1/60)))</f>
        <v>31255.293333333357</v>
      </c>
    </row>
    <row r="727" spans="1:6">
      <c r="A727">
        <v>725</v>
      </c>
      <c r="B727" t="s">
        <v>82</v>
      </c>
      <c r="C727">
        <f>_xlfn.XLOOKUP(B727,Backend_data!$A$5:$A$18,Backend_data!$B$5:$B$18)</f>
        <v>2656.3</v>
      </c>
      <c r="D727">
        <f>'Power generation (nadir)'!B727*(1000*'Power generation (nadir)'!$F$1)</f>
        <v>8829.6</v>
      </c>
      <c r="E727" s="2">
        <f>D727-C727</f>
        <v>6173.3</v>
      </c>
      <c r="F727">
        <f>IF(F726+(E726)*(1/60) &gt; Hardware!$B$1, Hardware!$B$1, IF(F726+(E726)*(1/60) &lt; 0, 0, F726+(E726)*(1/60)))</f>
        <v>31353.448333333356</v>
      </c>
    </row>
    <row r="728" spans="1:6">
      <c r="A728">
        <v>726</v>
      </c>
      <c r="B728" t="s">
        <v>82</v>
      </c>
      <c r="C728">
        <f>_xlfn.XLOOKUP(B728,Backend_data!$A$5:$A$18,Backend_data!$B$5:$B$18)</f>
        <v>2656.3</v>
      </c>
      <c r="D728">
        <f>'Power generation (nadir)'!B728*(1000*'Power generation (nadir)'!$F$1)</f>
        <v>9075.1999999999989</v>
      </c>
      <c r="E728" s="2">
        <f>D728-C728</f>
        <v>6418.8999999999987</v>
      </c>
      <c r="F728">
        <f>IF(F727+(E727)*(1/60) &gt; Hardware!$B$1, Hardware!$B$1, IF(F727+(E727)*(1/60) &lt; 0, 0, F727+(E727)*(1/60)))</f>
        <v>31456.336666666688</v>
      </c>
    </row>
    <row r="729" spans="1:6">
      <c r="A729">
        <v>727</v>
      </c>
      <c r="B729" t="s">
        <v>82</v>
      </c>
      <c r="C729">
        <f>_xlfn.XLOOKUP(B729,Backend_data!$A$5:$A$18,Backend_data!$B$5:$B$18)</f>
        <v>2656.3</v>
      </c>
      <c r="D729">
        <f>'Power generation (nadir)'!B729*(1000*'Power generation (nadir)'!$F$1)</f>
        <v>9281.6</v>
      </c>
      <c r="E729" s="2">
        <f>D729-C729</f>
        <v>6625.3</v>
      </c>
      <c r="F729">
        <f>IF(F728+(E728)*(1/60) &gt; Hardware!$B$1, Hardware!$B$1, IF(F728+(E728)*(1/60) &lt; 0, 0, F728+(E728)*(1/60)))</f>
        <v>31563.318333333355</v>
      </c>
    </row>
    <row r="730" spans="1:6">
      <c r="A730">
        <v>728</v>
      </c>
      <c r="B730" t="s">
        <v>82</v>
      </c>
      <c r="C730">
        <f>_xlfn.XLOOKUP(B730,Backend_data!$A$5:$A$18,Backend_data!$B$5:$B$18)</f>
        <v>2656.3</v>
      </c>
      <c r="D730">
        <f>'Power generation (nadir)'!B730*(1000*'Power generation (nadir)'!$F$1)</f>
        <v>9450.4</v>
      </c>
      <c r="E730" s="2">
        <f>D730-C730</f>
        <v>6794.0999999999995</v>
      </c>
      <c r="F730">
        <f>IF(F729+(E729)*(1/60) &gt; Hardware!$B$1, Hardware!$B$1, IF(F729+(E729)*(1/60) &lt; 0, 0, F729+(E729)*(1/60)))</f>
        <v>31673.74000000002</v>
      </c>
    </row>
    <row r="731" spans="1:6">
      <c r="A731">
        <v>729</v>
      </c>
      <c r="B731" t="s">
        <v>82</v>
      </c>
      <c r="C731">
        <f>_xlfn.XLOOKUP(B731,Backend_data!$A$5:$A$18,Backend_data!$B$5:$B$18)</f>
        <v>2656.3</v>
      </c>
      <c r="D731">
        <f>'Power generation (nadir)'!B731*(1000*'Power generation (nadir)'!$F$1)</f>
        <v>9577.6</v>
      </c>
      <c r="E731" s="2">
        <f>D731-C731</f>
        <v>6921.3</v>
      </c>
      <c r="F731">
        <f>IF(F730+(E730)*(1/60) &gt; Hardware!$B$1, Hardware!$B$1, IF(F730+(E730)*(1/60) &lt; 0, 0, F730+(E730)*(1/60)))</f>
        <v>31786.97500000002</v>
      </c>
    </row>
    <row r="732" spans="1:6">
      <c r="A732">
        <v>730</v>
      </c>
      <c r="B732" t="s">
        <v>82</v>
      </c>
      <c r="C732">
        <f>_xlfn.XLOOKUP(B732,Backend_data!$A$5:$A$18,Backend_data!$B$5:$B$18)</f>
        <v>2656.3</v>
      </c>
      <c r="D732">
        <f>'Power generation (nadir)'!B732*(1000*'Power generation (nadir)'!$F$1)</f>
        <v>9655.2000000000007</v>
      </c>
      <c r="E732" s="2">
        <f>D732-C732</f>
        <v>6998.9000000000005</v>
      </c>
      <c r="F732">
        <f>IF(F731+(E731)*(1/60) &gt; Hardware!$B$1, Hardware!$B$1, IF(F731+(E731)*(1/60) &lt; 0, 0, F731+(E731)*(1/60)))</f>
        <v>31902.33000000002</v>
      </c>
    </row>
    <row r="733" spans="1:6">
      <c r="A733">
        <v>731</v>
      </c>
      <c r="B733" t="s">
        <v>82</v>
      </c>
      <c r="C733">
        <f>_xlfn.XLOOKUP(B733,Backend_data!$A$5:$A$18,Backend_data!$B$5:$B$18)</f>
        <v>2656.3</v>
      </c>
      <c r="D733">
        <f>'Power generation (nadir)'!B733*(1000*'Power generation (nadir)'!$F$1)</f>
        <v>9709.6</v>
      </c>
      <c r="E733" s="2">
        <f>D733-C733</f>
        <v>7053.3</v>
      </c>
      <c r="F733">
        <f>IF(F732+(E732)*(1/60) &gt; Hardware!$B$1, Hardware!$B$1, IF(F732+(E732)*(1/60) &lt; 0, 0, F732+(E732)*(1/60)))</f>
        <v>32018.978333333354</v>
      </c>
    </row>
    <row r="734" spans="1:6">
      <c r="A734">
        <v>732</v>
      </c>
      <c r="B734" t="s">
        <v>82</v>
      </c>
      <c r="C734">
        <f>_xlfn.XLOOKUP(B734,Backend_data!$A$5:$A$18,Backend_data!$B$5:$B$18)</f>
        <v>2656.3</v>
      </c>
      <c r="D734">
        <f>'Power generation (nadir)'!B734*(1000*'Power generation (nadir)'!$F$1)</f>
        <v>9717.6</v>
      </c>
      <c r="E734" s="2">
        <f>D734-C734</f>
        <v>7061.3</v>
      </c>
      <c r="F734">
        <f>IF(F733+(E733)*(1/60) &gt; Hardware!$B$1, Hardware!$B$1, IF(F733+(E733)*(1/60) &lt; 0, 0, F733+(E733)*(1/60)))</f>
        <v>32136.533333333355</v>
      </c>
    </row>
    <row r="735" spans="1:6">
      <c r="A735">
        <v>733</v>
      </c>
      <c r="B735" t="s">
        <v>82</v>
      </c>
      <c r="C735">
        <f>_xlfn.XLOOKUP(B735,Backend_data!$A$5:$A$18,Backend_data!$B$5:$B$18)</f>
        <v>2656.3</v>
      </c>
      <c r="D735">
        <f>'Power generation (nadir)'!B735*(1000*'Power generation (nadir)'!$F$1)</f>
        <v>9680</v>
      </c>
      <c r="E735" s="2">
        <f>D735-C735</f>
        <v>7023.7</v>
      </c>
      <c r="F735">
        <f>IF(F734+(E734)*(1/60) &gt; Hardware!$B$1, Hardware!$B$1, IF(F734+(E734)*(1/60) &lt; 0, 0, F734+(E734)*(1/60)))</f>
        <v>32254.221666666686</v>
      </c>
    </row>
    <row r="736" spans="1:6">
      <c r="A736">
        <v>734</v>
      </c>
      <c r="B736" t="s">
        <v>82</v>
      </c>
      <c r="C736">
        <f>_xlfn.XLOOKUP(B736,Backend_data!$A$5:$A$18,Backend_data!$B$5:$B$18)</f>
        <v>2656.3</v>
      </c>
      <c r="D736">
        <f>'Power generation (nadir)'!B736*(1000*'Power generation (nadir)'!$F$1)</f>
        <v>9605.6</v>
      </c>
      <c r="E736" s="2">
        <f>D736-C736</f>
        <v>6949.3</v>
      </c>
      <c r="F736">
        <f>IF(F735+(E735)*(1/60) &gt; Hardware!$B$1, Hardware!$B$1, IF(F735+(E735)*(1/60) &lt; 0, 0, F735+(E735)*(1/60)))</f>
        <v>32371.283333333355</v>
      </c>
    </row>
    <row r="737" spans="1:6">
      <c r="A737">
        <v>735</v>
      </c>
      <c r="B737" t="s">
        <v>82</v>
      </c>
      <c r="C737">
        <f>_xlfn.XLOOKUP(B737,Backend_data!$A$5:$A$18,Backend_data!$B$5:$B$18)</f>
        <v>2656.3</v>
      </c>
      <c r="D737">
        <f>'Power generation (nadir)'!B737*(1000*'Power generation (nadir)'!$F$1)</f>
        <v>9486.4</v>
      </c>
      <c r="E737" s="2">
        <f>D737-C737</f>
        <v>6830.0999999999995</v>
      </c>
      <c r="F737">
        <f>IF(F736+(E736)*(1/60) &gt; Hardware!$B$1, Hardware!$B$1, IF(F736+(E736)*(1/60) &lt; 0, 0, F736+(E736)*(1/60)))</f>
        <v>32487.105000000021</v>
      </c>
    </row>
    <row r="738" spans="1:6">
      <c r="A738">
        <v>736</v>
      </c>
      <c r="B738" t="s">
        <v>82</v>
      </c>
      <c r="C738">
        <f>_xlfn.XLOOKUP(B738,Backend_data!$A$5:$A$18,Backend_data!$B$5:$B$18)</f>
        <v>2656.3</v>
      </c>
      <c r="D738">
        <f>'Power generation (nadir)'!B738*(1000*'Power generation (nadir)'!$F$1)</f>
        <v>9332</v>
      </c>
      <c r="E738" s="2">
        <f>D738-C738</f>
        <v>6675.7</v>
      </c>
      <c r="F738">
        <f>IF(F737+(E737)*(1/60) &gt; Hardware!$B$1, Hardware!$B$1, IF(F737+(E737)*(1/60) &lt; 0, 0, F737+(E737)*(1/60)))</f>
        <v>32600.940000000021</v>
      </c>
    </row>
    <row r="739" spans="1:6">
      <c r="A739">
        <v>737</v>
      </c>
      <c r="B739" t="s">
        <v>82</v>
      </c>
      <c r="C739">
        <f>_xlfn.XLOOKUP(B739,Backend_data!$A$5:$A$18,Backend_data!$B$5:$B$18)</f>
        <v>2656.3</v>
      </c>
      <c r="D739">
        <f>'Power generation (nadir)'!B739*(1000*'Power generation (nadir)'!$F$1)</f>
        <v>9136</v>
      </c>
      <c r="E739" s="2">
        <f>D739-C739</f>
        <v>6479.7</v>
      </c>
      <c r="F739">
        <f>IF(F738+(E738)*(1/60) &gt; Hardware!$B$1, Hardware!$B$1, IF(F738+(E738)*(1/60) &lt; 0, 0, F738+(E738)*(1/60)))</f>
        <v>32712.201666666686</v>
      </c>
    </row>
    <row r="740" spans="1:6">
      <c r="A740">
        <v>738</v>
      </c>
      <c r="B740" t="s">
        <v>82</v>
      </c>
      <c r="C740">
        <f>_xlfn.XLOOKUP(B740,Backend_data!$A$5:$A$18,Backend_data!$B$5:$B$18)</f>
        <v>2656.3</v>
      </c>
      <c r="D740">
        <f>'Power generation (nadir)'!B740*(1000*'Power generation (nadir)'!$F$1)</f>
        <v>8900.7999999999993</v>
      </c>
      <c r="E740" s="2">
        <f>D740-C740</f>
        <v>6244.4999999999991</v>
      </c>
      <c r="F740">
        <f>IF(F739+(E739)*(1/60) &gt; Hardware!$B$1, Hardware!$B$1, IF(F739+(E739)*(1/60) &lt; 0, 0, F739+(E739)*(1/60)))</f>
        <v>32820.196666666685</v>
      </c>
    </row>
    <row r="741" spans="1:6">
      <c r="A741">
        <v>739</v>
      </c>
      <c r="B741" t="s">
        <v>82</v>
      </c>
      <c r="C741">
        <f>_xlfn.XLOOKUP(B741,Backend_data!$A$5:$A$18,Backend_data!$B$5:$B$18)</f>
        <v>2656.3</v>
      </c>
      <c r="D741">
        <f>'Power generation (nadir)'!B741*(1000*'Power generation (nadir)'!$F$1)</f>
        <v>0</v>
      </c>
      <c r="E741" s="2">
        <f>D741-C741</f>
        <v>-2656.3</v>
      </c>
      <c r="F741">
        <f>IF(F740+(E740)*(1/60) &gt; Hardware!$B$1, Hardware!$B$1, IF(F740+(E740)*(1/60) &lt; 0, 0, F740+(E740)*(1/60)))</f>
        <v>32924.271666666682</v>
      </c>
    </row>
    <row r="742" spans="1:6">
      <c r="A742">
        <v>740</v>
      </c>
      <c r="B742" t="s">
        <v>82</v>
      </c>
      <c r="C742">
        <f>_xlfn.XLOOKUP(B742,Backend_data!$A$5:$A$18,Backend_data!$B$5:$B$18)</f>
        <v>2656.3</v>
      </c>
      <c r="D742">
        <f>'Power generation (nadir)'!B742*(1000*'Power generation (nadir)'!$F$1)</f>
        <v>0</v>
      </c>
      <c r="E742" s="2">
        <f>D742-C742</f>
        <v>-2656.3</v>
      </c>
      <c r="F742">
        <f>IF(F741+(E741)*(1/60) &gt; Hardware!$B$1, Hardware!$B$1, IF(F741+(E741)*(1/60) &lt; 0, 0, F741+(E741)*(1/60)))</f>
        <v>32880.000000000015</v>
      </c>
    </row>
    <row r="743" spans="1:6">
      <c r="A743">
        <v>741</v>
      </c>
      <c r="B743" t="s">
        <v>82</v>
      </c>
      <c r="C743">
        <f>_xlfn.XLOOKUP(B743,Backend_data!$A$5:$A$18,Backend_data!$B$5:$B$18)</f>
        <v>2656.3</v>
      </c>
      <c r="D743">
        <f>'Power generation (nadir)'!B743*(1000*'Power generation (nadir)'!$F$1)</f>
        <v>0</v>
      </c>
      <c r="E743" s="2">
        <f>D743-C743</f>
        <v>-2656.3</v>
      </c>
      <c r="F743">
        <f>IF(F742+(E742)*(1/60) &gt; Hardware!$B$1, Hardware!$B$1, IF(F742+(E742)*(1/60) &lt; 0, 0, F742+(E742)*(1/60)))</f>
        <v>32835.728333333347</v>
      </c>
    </row>
    <row r="744" spans="1:6">
      <c r="A744">
        <v>742</v>
      </c>
      <c r="B744" t="s">
        <v>82</v>
      </c>
      <c r="C744">
        <f>_xlfn.XLOOKUP(B744,Backend_data!$A$5:$A$18,Backend_data!$B$5:$B$18)</f>
        <v>2656.3</v>
      </c>
      <c r="D744">
        <f>'Power generation (nadir)'!B744*(1000*'Power generation (nadir)'!$F$1)</f>
        <v>0</v>
      </c>
      <c r="E744" s="2">
        <f>D744-C744</f>
        <v>-2656.3</v>
      </c>
      <c r="F744">
        <f>IF(F743+(E743)*(1/60) &gt; Hardware!$B$1, Hardware!$B$1, IF(F743+(E743)*(1/60) &lt; 0, 0, F743+(E743)*(1/60)))</f>
        <v>32791.45666666668</v>
      </c>
    </row>
    <row r="745" spans="1:6">
      <c r="A745">
        <v>743</v>
      </c>
      <c r="B745" t="s">
        <v>82</v>
      </c>
      <c r="C745">
        <f>_xlfn.XLOOKUP(B745,Backend_data!$A$5:$A$18,Backend_data!$B$5:$B$18)</f>
        <v>2656.3</v>
      </c>
      <c r="D745">
        <f>'Power generation (nadir)'!B745*(1000*'Power generation (nadir)'!$F$1)</f>
        <v>0</v>
      </c>
      <c r="E745" s="2">
        <f>D745-C745</f>
        <v>-2656.3</v>
      </c>
      <c r="F745">
        <f>IF(F744+(E744)*(1/60) &gt; Hardware!$B$1, Hardware!$B$1, IF(F744+(E744)*(1/60) &lt; 0, 0, F744+(E744)*(1/60)))</f>
        <v>32747.185000000012</v>
      </c>
    </row>
    <row r="746" spans="1:6">
      <c r="A746">
        <v>744</v>
      </c>
      <c r="B746" t="s">
        <v>82</v>
      </c>
      <c r="C746">
        <f>_xlfn.XLOOKUP(B746,Backend_data!$A$5:$A$18,Backend_data!$B$5:$B$18)</f>
        <v>2656.3</v>
      </c>
      <c r="D746">
        <f>'Power generation (nadir)'!B746*(1000*'Power generation (nadir)'!$F$1)</f>
        <v>0</v>
      </c>
      <c r="E746" s="2">
        <f>D746-C746</f>
        <v>-2656.3</v>
      </c>
      <c r="F746">
        <f>IF(F745+(E745)*(1/60) &gt; Hardware!$B$1, Hardware!$B$1, IF(F745+(E745)*(1/60) &lt; 0, 0, F745+(E745)*(1/60)))</f>
        <v>32702.913333333345</v>
      </c>
    </row>
    <row r="747" spans="1:6">
      <c r="A747">
        <v>745</v>
      </c>
      <c r="B747" t="s">
        <v>82</v>
      </c>
      <c r="C747">
        <f>_xlfn.XLOOKUP(B747,Backend_data!$A$5:$A$18,Backend_data!$B$5:$B$18)</f>
        <v>2656.3</v>
      </c>
      <c r="D747">
        <f>'Power generation (nadir)'!B747*(1000*'Power generation (nadir)'!$F$1)</f>
        <v>0</v>
      </c>
      <c r="E747" s="2">
        <f>D747-C747</f>
        <v>-2656.3</v>
      </c>
      <c r="F747">
        <f>IF(F746+(E746)*(1/60) &gt; Hardware!$B$1, Hardware!$B$1, IF(F746+(E746)*(1/60) &lt; 0, 0, F746+(E746)*(1/60)))</f>
        <v>32658.641666666677</v>
      </c>
    </row>
    <row r="748" spans="1:6">
      <c r="A748">
        <v>746</v>
      </c>
      <c r="B748" t="s">
        <v>82</v>
      </c>
      <c r="C748">
        <f>_xlfn.XLOOKUP(B748,Backend_data!$A$5:$A$18,Backend_data!$B$5:$B$18)</f>
        <v>2656.3</v>
      </c>
      <c r="D748">
        <f>'Power generation (nadir)'!B748*(1000*'Power generation (nadir)'!$F$1)</f>
        <v>0</v>
      </c>
      <c r="E748" s="2">
        <f>D748-C748</f>
        <v>-2656.3</v>
      </c>
      <c r="F748">
        <f>IF(F747+(E747)*(1/60) &gt; Hardware!$B$1, Hardware!$B$1, IF(F747+(E747)*(1/60) &lt; 0, 0, F747+(E747)*(1/60)))</f>
        <v>32614.37000000001</v>
      </c>
    </row>
    <row r="749" spans="1:6">
      <c r="A749">
        <v>747</v>
      </c>
      <c r="B749" t="s">
        <v>82</v>
      </c>
      <c r="C749">
        <f>_xlfn.XLOOKUP(B749,Backend_data!$A$5:$A$18,Backend_data!$B$5:$B$18)</f>
        <v>2656.3</v>
      </c>
      <c r="D749">
        <f>'Power generation (nadir)'!B749*(1000*'Power generation (nadir)'!$F$1)</f>
        <v>0</v>
      </c>
      <c r="E749" s="2">
        <f>D749-C749</f>
        <v>-2656.3</v>
      </c>
      <c r="F749">
        <f>IF(F748+(E748)*(1/60) &gt; Hardware!$B$1, Hardware!$B$1, IF(F748+(E748)*(1/60) &lt; 0, 0, F748+(E748)*(1/60)))</f>
        <v>32570.098333333342</v>
      </c>
    </row>
    <row r="750" spans="1:6">
      <c r="A750">
        <v>748</v>
      </c>
      <c r="B750" t="s">
        <v>82</v>
      </c>
      <c r="C750">
        <f>_xlfn.XLOOKUP(B750,Backend_data!$A$5:$A$18,Backend_data!$B$5:$B$18)</f>
        <v>2656.3</v>
      </c>
      <c r="D750">
        <f>'Power generation (nadir)'!B750*(1000*'Power generation (nadir)'!$F$1)</f>
        <v>0</v>
      </c>
      <c r="E750" s="2">
        <f>D750-C750</f>
        <v>-2656.3</v>
      </c>
      <c r="F750">
        <f>IF(F749+(E749)*(1/60) &gt; Hardware!$B$1, Hardware!$B$1, IF(F749+(E749)*(1/60) &lt; 0, 0, F749+(E749)*(1/60)))</f>
        <v>32525.826666666675</v>
      </c>
    </row>
    <row r="751" spans="1:6">
      <c r="A751">
        <v>749</v>
      </c>
      <c r="B751" t="s">
        <v>82</v>
      </c>
      <c r="C751">
        <f>_xlfn.XLOOKUP(B751,Backend_data!$A$5:$A$18,Backend_data!$B$5:$B$18)</f>
        <v>2656.3</v>
      </c>
      <c r="D751">
        <f>'Power generation (nadir)'!B751*(1000*'Power generation (nadir)'!$F$1)</f>
        <v>0</v>
      </c>
      <c r="E751" s="2">
        <f>D751-C751</f>
        <v>-2656.3</v>
      </c>
      <c r="F751">
        <f>IF(F750+(E750)*(1/60) &gt; Hardware!$B$1, Hardware!$B$1, IF(F750+(E750)*(1/60) &lt; 0, 0, F750+(E750)*(1/60)))</f>
        <v>32481.555000000008</v>
      </c>
    </row>
    <row r="752" spans="1:6">
      <c r="A752">
        <v>750</v>
      </c>
      <c r="B752" t="s">
        <v>82</v>
      </c>
      <c r="C752">
        <f>_xlfn.XLOOKUP(B752,Backend_data!$A$5:$A$18,Backend_data!$B$5:$B$18)</f>
        <v>2656.3</v>
      </c>
      <c r="D752">
        <f>'Power generation (nadir)'!B752*(1000*'Power generation (nadir)'!$F$1)</f>
        <v>0</v>
      </c>
      <c r="E752" s="2">
        <f>D752-C752</f>
        <v>-2656.3</v>
      </c>
      <c r="F752">
        <f>IF(F751+(E751)*(1/60) &gt; Hardware!$B$1, Hardware!$B$1, IF(F751+(E751)*(1/60) &lt; 0, 0, F751+(E751)*(1/60)))</f>
        <v>32437.28333333334</v>
      </c>
    </row>
    <row r="753" spans="1:6">
      <c r="A753">
        <v>751</v>
      </c>
      <c r="B753" t="s">
        <v>82</v>
      </c>
      <c r="C753">
        <f>_xlfn.XLOOKUP(B753,Backend_data!$A$5:$A$18,Backend_data!$B$5:$B$18)</f>
        <v>2656.3</v>
      </c>
      <c r="D753">
        <f>'Power generation (nadir)'!B753*(1000*'Power generation (nadir)'!$F$1)</f>
        <v>0</v>
      </c>
      <c r="E753" s="2">
        <f>D753-C753</f>
        <v>-2656.3</v>
      </c>
      <c r="F753">
        <f>IF(F752+(E752)*(1/60) &gt; Hardware!$B$1, Hardware!$B$1, IF(F752+(E752)*(1/60) &lt; 0, 0, F752+(E752)*(1/60)))</f>
        <v>32393.011666666673</v>
      </c>
    </row>
    <row r="754" spans="1:6">
      <c r="A754">
        <v>752</v>
      </c>
      <c r="B754" t="s">
        <v>82</v>
      </c>
      <c r="C754">
        <f>_xlfn.XLOOKUP(B754,Backend_data!$A$5:$A$18,Backend_data!$B$5:$B$18)</f>
        <v>2656.3</v>
      </c>
      <c r="D754">
        <f>'Power generation (nadir)'!B754*(1000*'Power generation (nadir)'!$F$1)</f>
        <v>0</v>
      </c>
      <c r="E754" s="2">
        <f>D754-C754</f>
        <v>-2656.3</v>
      </c>
      <c r="F754">
        <f>IF(F753+(E753)*(1/60) &gt; Hardware!$B$1, Hardware!$B$1, IF(F753+(E753)*(1/60) &lt; 0, 0, F753+(E753)*(1/60)))</f>
        <v>32348.740000000005</v>
      </c>
    </row>
    <row r="755" spans="1:6">
      <c r="A755">
        <v>753</v>
      </c>
      <c r="B755" t="s">
        <v>82</v>
      </c>
      <c r="C755">
        <f>_xlfn.XLOOKUP(B755,Backend_data!$A$5:$A$18,Backend_data!$B$5:$B$18)</f>
        <v>2656.3</v>
      </c>
      <c r="D755">
        <f>'Power generation (nadir)'!B755*(1000*'Power generation (nadir)'!$F$1)</f>
        <v>0</v>
      </c>
      <c r="E755" s="2">
        <f>D755-C755</f>
        <v>-2656.3</v>
      </c>
      <c r="F755">
        <f>IF(F754+(E754)*(1/60) &gt; Hardware!$B$1, Hardware!$B$1, IF(F754+(E754)*(1/60) &lt; 0, 0, F754+(E754)*(1/60)))</f>
        <v>32304.468333333338</v>
      </c>
    </row>
    <row r="756" spans="1:6">
      <c r="A756">
        <v>754</v>
      </c>
      <c r="B756" t="s">
        <v>82</v>
      </c>
      <c r="C756">
        <f>_xlfn.XLOOKUP(B756,Backend_data!$A$5:$A$18,Backend_data!$B$5:$B$18)</f>
        <v>2656.3</v>
      </c>
      <c r="D756">
        <f>'Power generation (nadir)'!B756*(1000*'Power generation (nadir)'!$F$1)</f>
        <v>0</v>
      </c>
      <c r="E756" s="2">
        <f>D756-C756</f>
        <v>-2656.3</v>
      </c>
      <c r="F756">
        <f>IF(F755+(E755)*(1/60) &gt; Hardware!$B$1, Hardware!$B$1, IF(F755+(E755)*(1/60) &lt; 0, 0, F755+(E755)*(1/60)))</f>
        <v>32260.19666666667</v>
      </c>
    </row>
    <row r="757" spans="1:6">
      <c r="A757">
        <v>755</v>
      </c>
      <c r="B757" t="s">
        <v>82</v>
      </c>
      <c r="C757">
        <f>_xlfn.XLOOKUP(B757,Backend_data!$A$5:$A$18,Backend_data!$B$5:$B$18)</f>
        <v>2656.3</v>
      </c>
      <c r="D757">
        <f>'Power generation (nadir)'!B757*(1000*'Power generation (nadir)'!$F$1)</f>
        <v>0</v>
      </c>
      <c r="E757" s="2">
        <f>D757-C757</f>
        <v>-2656.3</v>
      </c>
      <c r="F757">
        <f>IF(F756+(E756)*(1/60) &gt; Hardware!$B$1, Hardware!$B$1, IF(F756+(E756)*(1/60) &lt; 0, 0, F756+(E756)*(1/60)))</f>
        <v>32215.925000000003</v>
      </c>
    </row>
    <row r="758" spans="1:6">
      <c r="A758">
        <v>756</v>
      </c>
      <c r="B758" t="s">
        <v>82</v>
      </c>
      <c r="C758">
        <f>_xlfn.XLOOKUP(B758,Backend_data!$A$5:$A$18,Backend_data!$B$5:$B$18)</f>
        <v>2656.3</v>
      </c>
      <c r="D758">
        <f>'Power generation (nadir)'!B758*(1000*'Power generation (nadir)'!$F$1)</f>
        <v>0</v>
      </c>
      <c r="E758" s="2">
        <f>D758-C758</f>
        <v>-2656.3</v>
      </c>
      <c r="F758">
        <f>IF(F757+(E757)*(1/60) &gt; Hardware!$B$1, Hardware!$B$1, IF(F757+(E757)*(1/60) &lt; 0, 0, F757+(E757)*(1/60)))</f>
        <v>32171.653333333335</v>
      </c>
    </row>
    <row r="759" spans="1:6">
      <c r="A759">
        <v>757</v>
      </c>
      <c r="B759" t="s">
        <v>82</v>
      </c>
      <c r="C759">
        <f>_xlfn.XLOOKUP(B759,Backend_data!$A$5:$A$18,Backend_data!$B$5:$B$18)</f>
        <v>2656.3</v>
      </c>
      <c r="D759">
        <f>'Power generation (nadir)'!B759*(1000*'Power generation (nadir)'!$F$1)</f>
        <v>0</v>
      </c>
      <c r="E759" s="2">
        <f>D759-C759</f>
        <v>-2656.3</v>
      </c>
      <c r="F759">
        <f>IF(F758+(E758)*(1/60) &gt; Hardware!$B$1, Hardware!$B$1, IF(F758+(E758)*(1/60) &lt; 0, 0, F758+(E758)*(1/60)))</f>
        <v>32127.381666666668</v>
      </c>
    </row>
    <row r="760" spans="1:6">
      <c r="A760">
        <v>758</v>
      </c>
      <c r="B760" t="s">
        <v>82</v>
      </c>
      <c r="C760">
        <f>_xlfn.XLOOKUP(B760,Backend_data!$A$5:$A$18,Backend_data!$B$5:$B$18)</f>
        <v>2656.3</v>
      </c>
      <c r="D760">
        <f>'Power generation (nadir)'!B760*(1000*'Power generation (nadir)'!$F$1)</f>
        <v>0</v>
      </c>
      <c r="E760" s="2">
        <f>D760-C760</f>
        <v>-2656.3</v>
      </c>
      <c r="F760">
        <f>IF(F759+(E759)*(1/60) &gt; Hardware!$B$1, Hardware!$B$1, IF(F759+(E759)*(1/60) &lt; 0, 0, F759+(E759)*(1/60)))</f>
        <v>32083.11</v>
      </c>
    </row>
    <row r="761" spans="1:6">
      <c r="A761">
        <v>759</v>
      </c>
      <c r="B761" t="s">
        <v>82</v>
      </c>
      <c r="C761">
        <f>_xlfn.XLOOKUP(B761,Backend_data!$A$5:$A$18,Backend_data!$B$5:$B$18)</f>
        <v>2656.3</v>
      </c>
      <c r="D761">
        <f>'Power generation (nadir)'!B761*(1000*'Power generation (nadir)'!$F$1)</f>
        <v>0</v>
      </c>
      <c r="E761" s="2">
        <f>D761-C761</f>
        <v>-2656.3</v>
      </c>
      <c r="F761">
        <f>IF(F760+(E760)*(1/60) &gt; Hardware!$B$1, Hardware!$B$1, IF(F760+(E760)*(1/60) &lt; 0, 0, F760+(E760)*(1/60)))</f>
        <v>32038.838333333333</v>
      </c>
    </row>
    <row r="762" spans="1:6">
      <c r="A762">
        <v>760</v>
      </c>
      <c r="B762" t="s">
        <v>82</v>
      </c>
      <c r="C762">
        <f>_xlfn.XLOOKUP(B762,Backend_data!$A$5:$A$18,Backend_data!$B$5:$B$18)</f>
        <v>2656.3</v>
      </c>
      <c r="D762">
        <f>'Power generation (nadir)'!B762*(1000*'Power generation (nadir)'!$F$1)</f>
        <v>0</v>
      </c>
      <c r="E762" s="2">
        <f>D762-C762</f>
        <v>-2656.3</v>
      </c>
      <c r="F762">
        <f>IF(F761+(E761)*(1/60) &gt; Hardware!$B$1, Hardware!$B$1, IF(F761+(E761)*(1/60) &lt; 0, 0, F761+(E761)*(1/60)))</f>
        <v>31994.566666666666</v>
      </c>
    </row>
    <row r="763" spans="1:6">
      <c r="A763">
        <v>761</v>
      </c>
      <c r="B763" t="s">
        <v>82</v>
      </c>
      <c r="C763">
        <f>_xlfn.XLOOKUP(B763,Backend_data!$A$5:$A$18,Backend_data!$B$5:$B$18)</f>
        <v>2656.3</v>
      </c>
      <c r="D763">
        <f>'Power generation (nadir)'!B763*(1000*'Power generation (nadir)'!$F$1)</f>
        <v>0</v>
      </c>
      <c r="E763" s="2">
        <f>D763-C763</f>
        <v>-2656.3</v>
      </c>
      <c r="F763">
        <f>IF(F762+(E762)*(1/60) &gt; Hardware!$B$1, Hardware!$B$1, IF(F762+(E762)*(1/60) &lt; 0, 0, F762+(E762)*(1/60)))</f>
        <v>31950.294999999998</v>
      </c>
    </row>
    <row r="764" spans="1:6">
      <c r="A764">
        <v>762</v>
      </c>
      <c r="B764" t="s">
        <v>82</v>
      </c>
      <c r="C764">
        <f>_xlfn.XLOOKUP(B764,Backend_data!$A$5:$A$18,Backend_data!$B$5:$B$18)</f>
        <v>2656.3</v>
      </c>
      <c r="D764">
        <f>'Power generation (nadir)'!B764*(1000*'Power generation (nadir)'!$F$1)</f>
        <v>0</v>
      </c>
      <c r="E764" s="2">
        <f>D764-C764</f>
        <v>-2656.3</v>
      </c>
      <c r="F764">
        <f>IF(F763+(E763)*(1/60) &gt; Hardware!$B$1, Hardware!$B$1, IF(F763+(E763)*(1/60) &lt; 0, 0, F763+(E763)*(1/60)))</f>
        <v>31906.023333333331</v>
      </c>
    </row>
    <row r="765" spans="1:6">
      <c r="A765">
        <v>763</v>
      </c>
      <c r="B765" t="s">
        <v>82</v>
      </c>
      <c r="C765">
        <f>_xlfn.XLOOKUP(B765,Backend_data!$A$5:$A$18,Backend_data!$B$5:$B$18)</f>
        <v>2656.3</v>
      </c>
      <c r="D765">
        <f>'Power generation (nadir)'!B765*(1000*'Power generation (nadir)'!$F$1)</f>
        <v>0</v>
      </c>
      <c r="E765" s="2">
        <f>D765-C765</f>
        <v>-2656.3</v>
      </c>
      <c r="F765">
        <f>IF(F764+(E764)*(1/60) &gt; Hardware!$B$1, Hardware!$B$1, IF(F764+(E764)*(1/60) &lt; 0, 0, F764+(E764)*(1/60)))</f>
        <v>31861.751666666663</v>
      </c>
    </row>
    <row r="766" spans="1:6">
      <c r="A766">
        <v>764</v>
      </c>
      <c r="B766" t="s">
        <v>82</v>
      </c>
      <c r="C766">
        <f>_xlfn.XLOOKUP(B766,Backend_data!$A$5:$A$18,Backend_data!$B$5:$B$18)</f>
        <v>2656.3</v>
      </c>
      <c r="D766">
        <f>'Power generation (nadir)'!B766*(1000*'Power generation (nadir)'!$F$1)</f>
        <v>0</v>
      </c>
      <c r="E766" s="2">
        <f>D766-C766</f>
        <v>-2656.3</v>
      </c>
      <c r="F766">
        <f>IF(F765+(E765)*(1/60) &gt; Hardware!$B$1, Hardware!$B$1, IF(F765+(E765)*(1/60) &lt; 0, 0, F765+(E765)*(1/60)))</f>
        <v>31817.479999999996</v>
      </c>
    </row>
    <row r="767" spans="1:6">
      <c r="A767">
        <v>765</v>
      </c>
      <c r="B767" t="s">
        <v>82</v>
      </c>
      <c r="C767">
        <f>_xlfn.XLOOKUP(B767,Backend_data!$A$5:$A$18,Backend_data!$B$5:$B$18)</f>
        <v>2656.3</v>
      </c>
      <c r="D767">
        <f>'Power generation (nadir)'!B767*(1000*'Power generation (nadir)'!$F$1)</f>
        <v>0</v>
      </c>
      <c r="E767" s="2">
        <f>D767-C767</f>
        <v>-2656.3</v>
      </c>
      <c r="F767">
        <f>IF(F766+(E766)*(1/60) &gt; Hardware!$B$1, Hardware!$B$1, IF(F766+(E766)*(1/60) &lt; 0, 0, F766+(E766)*(1/60)))</f>
        <v>31773.208333333328</v>
      </c>
    </row>
    <row r="768" spans="1:6">
      <c r="A768">
        <v>766</v>
      </c>
      <c r="B768" t="s">
        <v>82</v>
      </c>
      <c r="C768">
        <f>_xlfn.XLOOKUP(B768,Backend_data!$A$5:$A$18,Backend_data!$B$5:$B$18)</f>
        <v>2656.3</v>
      </c>
      <c r="D768">
        <f>'Power generation (nadir)'!B768*(1000*'Power generation (nadir)'!$F$1)</f>
        <v>0</v>
      </c>
      <c r="E768" s="2">
        <f>D768-C768</f>
        <v>-2656.3</v>
      </c>
      <c r="F768">
        <f>IF(F767+(E767)*(1/60) &gt; Hardware!$B$1, Hardware!$B$1, IF(F767+(E767)*(1/60) &lt; 0, 0, F767+(E767)*(1/60)))</f>
        <v>31728.936666666661</v>
      </c>
    </row>
    <row r="769" spans="1:6">
      <c r="A769">
        <v>767</v>
      </c>
      <c r="B769" t="s">
        <v>82</v>
      </c>
      <c r="C769">
        <f>_xlfn.XLOOKUP(B769,Backend_data!$A$5:$A$18,Backend_data!$B$5:$B$18)</f>
        <v>2656.3</v>
      </c>
      <c r="D769">
        <f>'Power generation (nadir)'!B769*(1000*'Power generation (nadir)'!$F$1)</f>
        <v>0</v>
      </c>
      <c r="E769" s="2">
        <f>D769-C769</f>
        <v>-2656.3</v>
      </c>
      <c r="F769">
        <f>IF(F768+(E768)*(1/60) &gt; Hardware!$B$1, Hardware!$B$1, IF(F768+(E768)*(1/60) &lt; 0, 0, F768+(E768)*(1/60)))</f>
        <v>31684.664999999994</v>
      </c>
    </row>
    <row r="770" spans="1:6">
      <c r="A770">
        <v>768</v>
      </c>
      <c r="B770" t="s">
        <v>82</v>
      </c>
      <c r="C770">
        <f>_xlfn.XLOOKUP(B770,Backend_data!$A$5:$A$18,Backend_data!$B$5:$B$18)</f>
        <v>2656.3</v>
      </c>
      <c r="D770">
        <f>'Power generation (nadir)'!B770*(1000*'Power generation (nadir)'!$F$1)</f>
        <v>0</v>
      </c>
      <c r="E770" s="2">
        <f>D770-C770</f>
        <v>-2656.3</v>
      </c>
      <c r="F770">
        <f>IF(F769+(E769)*(1/60) &gt; Hardware!$B$1, Hardware!$B$1, IF(F769+(E769)*(1/60) &lt; 0, 0, F769+(E769)*(1/60)))</f>
        <v>31640.393333333326</v>
      </c>
    </row>
    <row r="771" spans="1:6">
      <c r="A771">
        <v>769</v>
      </c>
      <c r="B771" t="s">
        <v>82</v>
      </c>
      <c r="C771">
        <f>_xlfn.XLOOKUP(B771,Backend_data!$A$5:$A$18,Backend_data!$B$5:$B$18)</f>
        <v>2656.3</v>
      </c>
      <c r="D771">
        <f>'Power generation (nadir)'!B771*(1000*'Power generation (nadir)'!$F$1)</f>
        <v>0</v>
      </c>
      <c r="E771" s="2">
        <f>D771-C771</f>
        <v>-2656.3</v>
      </c>
      <c r="F771">
        <f>IF(F770+(E770)*(1/60) &gt; Hardware!$B$1, Hardware!$B$1, IF(F770+(E770)*(1/60) &lt; 0, 0, F770+(E770)*(1/60)))</f>
        <v>31596.121666666659</v>
      </c>
    </row>
    <row r="772" spans="1:6">
      <c r="A772">
        <v>770</v>
      </c>
      <c r="B772" t="s">
        <v>82</v>
      </c>
      <c r="C772">
        <f>_xlfn.XLOOKUP(B772,Backend_data!$A$5:$A$18,Backend_data!$B$5:$B$18)</f>
        <v>2656.3</v>
      </c>
      <c r="D772">
        <f>'Power generation (nadir)'!B772*(1000*'Power generation (nadir)'!$F$1)</f>
        <v>0</v>
      </c>
      <c r="E772" s="2">
        <f>D772-C772</f>
        <v>-2656.3</v>
      </c>
      <c r="F772">
        <f>IF(F771+(E771)*(1/60) &gt; Hardware!$B$1, Hardware!$B$1, IF(F771+(E771)*(1/60) &lt; 0, 0, F771+(E771)*(1/60)))</f>
        <v>31551.849999999991</v>
      </c>
    </row>
    <row r="773" spans="1:6">
      <c r="A773">
        <v>771</v>
      </c>
      <c r="B773" t="s">
        <v>82</v>
      </c>
      <c r="C773">
        <f>_xlfn.XLOOKUP(B773,Backend_data!$A$5:$A$18,Backend_data!$B$5:$B$18)</f>
        <v>2656.3</v>
      </c>
      <c r="D773">
        <f>'Power generation (nadir)'!B773*(1000*'Power generation (nadir)'!$F$1)</f>
        <v>0</v>
      </c>
      <c r="E773" s="2">
        <f>D773-C773</f>
        <v>-2656.3</v>
      </c>
      <c r="F773">
        <f>IF(F772+(E772)*(1/60) &gt; Hardware!$B$1, Hardware!$B$1, IF(F772+(E772)*(1/60) &lt; 0, 0, F772+(E772)*(1/60)))</f>
        <v>31507.578333333324</v>
      </c>
    </row>
    <row r="774" spans="1:6">
      <c r="A774">
        <v>772</v>
      </c>
      <c r="B774" t="s">
        <v>82</v>
      </c>
      <c r="C774">
        <f>_xlfn.XLOOKUP(B774,Backend_data!$A$5:$A$18,Backend_data!$B$5:$B$18)</f>
        <v>2656.3</v>
      </c>
      <c r="D774">
        <f>'Power generation (nadir)'!B774*(1000*'Power generation (nadir)'!$F$1)</f>
        <v>0</v>
      </c>
      <c r="E774" s="2">
        <f>D774-C774</f>
        <v>-2656.3</v>
      </c>
      <c r="F774">
        <f>IF(F773+(E773)*(1/60) &gt; Hardware!$B$1, Hardware!$B$1, IF(F773+(E773)*(1/60) &lt; 0, 0, F773+(E773)*(1/60)))</f>
        <v>31463.306666666656</v>
      </c>
    </row>
    <row r="775" spans="1:6">
      <c r="A775">
        <v>773</v>
      </c>
      <c r="B775" t="s">
        <v>82</v>
      </c>
      <c r="C775">
        <f>_xlfn.XLOOKUP(B775,Backend_data!$A$5:$A$18,Backend_data!$B$5:$B$18)</f>
        <v>2656.3</v>
      </c>
      <c r="D775">
        <f>'Power generation (nadir)'!B775*(1000*'Power generation (nadir)'!$F$1)</f>
        <v>0</v>
      </c>
      <c r="E775" s="2">
        <f>D775-C775</f>
        <v>-2656.3</v>
      </c>
      <c r="F775">
        <f>IF(F774+(E774)*(1/60) &gt; Hardware!$B$1, Hardware!$B$1, IF(F774+(E774)*(1/60) &lt; 0, 0, F774+(E774)*(1/60)))</f>
        <v>31419.034999999989</v>
      </c>
    </row>
    <row r="776" spans="1:6">
      <c r="A776">
        <v>774</v>
      </c>
      <c r="B776" t="s">
        <v>82</v>
      </c>
      <c r="C776">
        <f>_xlfn.XLOOKUP(B776,Backend_data!$A$5:$A$18,Backend_data!$B$5:$B$18)</f>
        <v>2656.3</v>
      </c>
      <c r="D776">
        <f>'Power generation (nadir)'!B776*(1000*'Power generation (nadir)'!$F$1)</f>
        <v>6606.4</v>
      </c>
      <c r="E776" s="2">
        <f>D776-C776</f>
        <v>3950.0999999999995</v>
      </c>
      <c r="F776">
        <f>IF(F775+(E775)*(1/60) &gt; Hardware!$B$1, Hardware!$B$1, IF(F775+(E775)*(1/60) &lt; 0, 0, F775+(E775)*(1/60)))</f>
        <v>31374.763333333321</v>
      </c>
    </row>
    <row r="777" spans="1:6">
      <c r="A777">
        <v>775</v>
      </c>
      <c r="B777" t="s">
        <v>82</v>
      </c>
      <c r="C777">
        <f>_xlfn.XLOOKUP(B777,Backend_data!$A$5:$A$18,Backend_data!$B$5:$B$18)</f>
        <v>2656.3</v>
      </c>
      <c r="D777">
        <f>'Power generation (nadir)'!B777*(1000*'Power generation (nadir)'!$F$1)</f>
        <v>6779.2</v>
      </c>
      <c r="E777" s="2">
        <f>D777-C777</f>
        <v>4122.8999999999996</v>
      </c>
      <c r="F777">
        <f>IF(F776+(E776)*(1/60) &gt; Hardware!$B$1, Hardware!$B$1, IF(F776+(E776)*(1/60) &lt; 0, 0, F776+(E776)*(1/60)))</f>
        <v>31440.598333333321</v>
      </c>
    </row>
    <row r="778" spans="1:6">
      <c r="A778">
        <v>776</v>
      </c>
      <c r="B778" t="s">
        <v>82</v>
      </c>
      <c r="C778">
        <f>_xlfn.XLOOKUP(B778,Backend_data!$A$5:$A$18,Backend_data!$B$5:$B$18)</f>
        <v>2656.3</v>
      </c>
      <c r="D778">
        <f>'Power generation (nadir)'!B778*(1000*'Power generation (nadir)'!$F$1)</f>
        <v>6919.1999999999989</v>
      </c>
      <c r="E778" s="2">
        <f>D778-C778</f>
        <v>4262.8999999999987</v>
      </c>
      <c r="F778">
        <f>IF(F777+(E777)*(1/60) &gt; Hardware!$B$1, Hardware!$B$1, IF(F777+(E777)*(1/60) &lt; 0, 0, F777+(E777)*(1/60)))</f>
        <v>31509.313333333321</v>
      </c>
    </row>
    <row r="779" spans="1:6">
      <c r="A779">
        <v>777</v>
      </c>
      <c r="B779" t="s">
        <v>82</v>
      </c>
      <c r="C779">
        <f>_xlfn.XLOOKUP(B779,Backend_data!$A$5:$A$18,Backend_data!$B$5:$B$18)</f>
        <v>2656.3</v>
      </c>
      <c r="D779">
        <f>'Power generation (nadir)'!B779*(1000*'Power generation (nadir)'!$F$1)</f>
        <v>7032.8</v>
      </c>
      <c r="E779" s="2">
        <f>D779-C779</f>
        <v>4376.5</v>
      </c>
      <c r="F779">
        <f>IF(F778+(E778)*(1/60) &gt; Hardware!$B$1, Hardware!$B$1, IF(F778+(E778)*(1/60) &lt; 0, 0, F778+(E778)*(1/60)))</f>
        <v>31580.361666666653</v>
      </c>
    </row>
    <row r="780" spans="1:6">
      <c r="A780">
        <v>778</v>
      </c>
      <c r="B780" t="s">
        <v>82</v>
      </c>
      <c r="C780">
        <f>_xlfn.XLOOKUP(B780,Backend_data!$A$5:$A$18,Backend_data!$B$5:$B$18)</f>
        <v>2656.3</v>
      </c>
      <c r="D780">
        <f>'Power generation (nadir)'!B780*(1000*'Power generation (nadir)'!$F$1)</f>
        <v>7120</v>
      </c>
      <c r="E780" s="2">
        <f>D780-C780</f>
        <v>4463.7</v>
      </c>
      <c r="F780">
        <f>IF(F779+(E779)*(1/60) &gt; Hardware!$B$1, Hardware!$B$1, IF(F779+(E779)*(1/60) &lt; 0, 0, F779+(E779)*(1/60)))</f>
        <v>31653.303333333319</v>
      </c>
    </row>
    <row r="781" spans="1:6">
      <c r="A781">
        <v>779</v>
      </c>
      <c r="B781" t="s">
        <v>82</v>
      </c>
      <c r="C781">
        <f>_xlfn.XLOOKUP(B781,Backend_data!$A$5:$A$18,Backend_data!$B$5:$B$18)</f>
        <v>2656.3</v>
      </c>
      <c r="D781">
        <f>'Power generation (nadir)'!B781*(1000*'Power generation (nadir)'!$F$1)</f>
        <v>7176.8</v>
      </c>
      <c r="E781" s="2">
        <f>D781-C781</f>
        <v>4520.5</v>
      </c>
      <c r="F781">
        <f>IF(F780+(E780)*(1/60) &gt; Hardware!$B$1, Hardware!$B$1, IF(F780+(E780)*(1/60) &lt; 0, 0, F780+(E780)*(1/60)))</f>
        <v>31727.698333333319</v>
      </c>
    </row>
    <row r="782" spans="1:6">
      <c r="A782">
        <v>780</v>
      </c>
      <c r="B782" t="s">
        <v>82</v>
      </c>
      <c r="C782">
        <f>_xlfn.XLOOKUP(B782,Backend_data!$A$5:$A$18,Backend_data!$B$5:$B$18)</f>
        <v>2656.3</v>
      </c>
      <c r="D782">
        <f>'Power generation (nadir)'!B782*(1000*'Power generation (nadir)'!$F$1)</f>
        <v>7204.8</v>
      </c>
      <c r="E782" s="2">
        <f>D782-C782</f>
        <v>4548.5</v>
      </c>
      <c r="F782">
        <f>IF(F781+(E781)*(1/60) &gt; Hardware!$B$1, Hardware!$B$1, IF(F781+(E781)*(1/60) &lt; 0, 0, F781+(E781)*(1/60)))</f>
        <v>31803.039999999986</v>
      </c>
    </row>
    <row r="783" spans="1:6">
      <c r="A783">
        <v>781</v>
      </c>
      <c r="B783" t="s">
        <v>82</v>
      </c>
      <c r="C783">
        <f>_xlfn.XLOOKUP(B783,Backend_data!$A$5:$A$18,Backend_data!$B$5:$B$18)</f>
        <v>2656.3</v>
      </c>
      <c r="D783">
        <f>'Power generation (nadir)'!B783*(1000*'Power generation (nadir)'!$F$1)</f>
        <v>7200.7999999999993</v>
      </c>
      <c r="E783" s="2">
        <f>D783-C783</f>
        <v>4544.4999999999991</v>
      </c>
      <c r="F783">
        <f>IF(F782+(E782)*(1/60) &gt; Hardware!$B$1, Hardware!$B$1, IF(F782+(E782)*(1/60) &lt; 0, 0, F782+(E782)*(1/60)))</f>
        <v>31878.848333333321</v>
      </c>
    </row>
    <row r="784" spans="1:6">
      <c r="A784">
        <v>782</v>
      </c>
      <c r="B784" t="s">
        <v>82</v>
      </c>
      <c r="C784">
        <f>_xlfn.XLOOKUP(B784,Backend_data!$A$5:$A$18,Backend_data!$B$5:$B$18)</f>
        <v>2656.3</v>
      </c>
      <c r="D784">
        <f>'Power generation (nadir)'!B784*(1000*'Power generation (nadir)'!$F$1)</f>
        <v>7170.4</v>
      </c>
      <c r="E784" s="2">
        <f>D784-C784</f>
        <v>4514.0999999999995</v>
      </c>
      <c r="F784">
        <f>IF(F783+(E783)*(1/60) &gt; Hardware!$B$1, Hardware!$B$1, IF(F783+(E783)*(1/60) &lt; 0, 0, F783+(E783)*(1/60)))</f>
        <v>31954.589999999986</v>
      </c>
    </row>
    <row r="785" spans="1:6">
      <c r="A785">
        <v>783</v>
      </c>
      <c r="B785" t="s">
        <v>82</v>
      </c>
      <c r="C785">
        <f>_xlfn.XLOOKUP(B785,Backend_data!$A$5:$A$18,Backend_data!$B$5:$B$18)</f>
        <v>2656.3</v>
      </c>
      <c r="D785">
        <f>'Power generation (nadir)'!B785*(1000*'Power generation (nadir)'!$F$1)</f>
        <v>7105.5999999999995</v>
      </c>
      <c r="E785" s="2">
        <f>D785-C785</f>
        <v>4449.2999999999993</v>
      </c>
      <c r="F785">
        <f>IF(F784+(E784)*(1/60) &gt; Hardware!$B$1, Hardware!$B$1, IF(F784+(E784)*(1/60) &lt; 0, 0, F784+(E784)*(1/60)))</f>
        <v>32029.824999999986</v>
      </c>
    </row>
    <row r="786" spans="1:6">
      <c r="A786">
        <v>784</v>
      </c>
      <c r="B786" t="s">
        <v>82</v>
      </c>
      <c r="C786">
        <f>_xlfn.XLOOKUP(B786,Backend_data!$A$5:$A$18,Backend_data!$B$5:$B$18)</f>
        <v>2656.3</v>
      </c>
      <c r="D786">
        <f>'Power generation (nadir)'!B786*(1000*'Power generation (nadir)'!$F$1)</f>
        <v>7015.2</v>
      </c>
      <c r="E786" s="2">
        <f>D786-C786</f>
        <v>4358.8999999999996</v>
      </c>
      <c r="F786">
        <f>IF(F785+(E785)*(1/60) &gt; Hardware!$B$1, Hardware!$B$1, IF(F785+(E785)*(1/60) &lt; 0, 0, F785+(E785)*(1/60)))</f>
        <v>32103.979999999985</v>
      </c>
    </row>
    <row r="787" spans="1:6">
      <c r="A787">
        <v>785</v>
      </c>
      <c r="B787" t="s">
        <v>82</v>
      </c>
      <c r="C787">
        <f>_xlfn.XLOOKUP(B787,Backend_data!$A$5:$A$18,Backend_data!$B$5:$B$18)</f>
        <v>2656.3</v>
      </c>
      <c r="D787">
        <f>'Power generation (nadir)'!B787*(1000*'Power generation (nadir)'!$F$1)</f>
        <v>6891.2000000000007</v>
      </c>
      <c r="E787" s="2">
        <f>D787-C787</f>
        <v>4234.9000000000005</v>
      </c>
      <c r="F787">
        <f>IF(F786+(E786)*(1/60) &gt; Hardware!$B$1, Hardware!$B$1, IF(F786+(E786)*(1/60) &lt; 0, 0, F786+(E786)*(1/60)))</f>
        <v>32176.628333333319</v>
      </c>
    </row>
    <row r="788" spans="1:6">
      <c r="A788">
        <v>786</v>
      </c>
      <c r="B788" t="s">
        <v>82</v>
      </c>
      <c r="C788">
        <f>_xlfn.XLOOKUP(B788,Backend_data!$A$5:$A$18,Backend_data!$B$5:$B$18)</f>
        <v>2656.3</v>
      </c>
      <c r="D788">
        <f>'Power generation (nadir)'!B788*(1000*'Power generation (nadir)'!$F$1)</f>
        <v>6740.0000000000009</v>
      </c>
      <c r="E788" s="2">
        <f>D788-C788</f>
        <v>4083.7000000000007</v>
      </c>
      <c r="F788">
        <f>IF(F787+(E787)*(1/60) &gt; Hardware!$B$1, Hardware!$B$1, IF(F787+(E787)*(1/60) &lt; 0, 0, F787+(E787)*(1/60)))</f>
        <v>32247.209999999985</v>
      </c>
    </row>
    <row r="789" spans="1:6">
      <c r="A789">
        <v>787</v>
      </c>
      <c r="B789" t="s">
        <v>82</v>
      </c>
      <c r="C789">
        <f>_xlfn.XLOOKUP(B789,Backend_data!$A$5:$A$18,Backend_data!$B$5:$B$18)</f>
        <v>2656.3</v>
      </c>
      <c r="D789">
        <f>'Power generation (nadir)'!B789*(1000*'Power generation (nadir)'!$F$1)</f>
        <v>6562.4</v>
      </c>
      <c r="E789" s="2">
        <f>D789-C789</f>
        <v>3906.0999999999995</v>
      </c>
      <c r="F789">
        <f>IF(F788+(E788)*(1/60) &gt; Hardware!$B$1, Hardware!$B$1, IF(F788+(E788)*(1/60) &lt; 0, 0, F788+(E788)*(1/60)))</f>
        <v>32315.271666666653</v>
      </c>
    </row>
    <row r="790" spans="1:6">
      <c r="A790">
        <v>788</v>
      </c>
      <c r="B790" t="s">
        <v>82</v>
      </c>
      <c r="C790">
        <f>_xlfn.XLOOKUP(B790,Backend_data!$A$5:$A$18,Backend_data!$B$5:$B$18)</f>
        <v>2656.3</v>
      </c>
      <c r="D790">
        <f>'Power generation (nadir)'!B790*(1000*'Power generation (nadir)'!$F$1)</f>
        <v>6356</v>
      </c>
      <c r="E790" s="2">
        <f>D790-C790</f>
        <v>3699.7</v>
      </c>
      <c r="F790">
        <f>IF(F789+(E789)*(1/60) &gt; Hardware!$B$1, Hardware!$B$1, IF(F789+(E789)*(1/60) &lt; 0, 0, F789+(E789)*(1/60)))</f>
        <v>32380.373333333318</v>
      </c>
    </row>
    <row r="791" spans="1:6">
      <c r="A791">
        <v>789</v>
      </c>
      <c r="B791" t="s">
        <v>82</v>
      </c>
      <c r="C791">
        <f>_xlfn.XLOOKUP(B791,Backend_data!$A$5:$A$18,Backend_data!$B$5:$B$18)</f>
        <v>2656.3</v>
      </c>
      <c r="D791">
        <f>'Power generation (nadir)'!B791*(1000*'Power generation (nadir)'!$F$1)</f>
        <v>6121.6</v>
      </c>
      <c r="E791" s="2">
        <f>D791-C791</f>
        <v>3465.3</v>
      </c>
      <c r="F791">
        <f>IF(F790+(E790)*(1/60) &gt; Hardware!$B$1, Hardware!$B$1, IF(F790+(E790)*(1/60) &lt; 0, 0, F790+(E790)*(1/60)))</f>
        <v>32442.034999999985</v>
      </c>
    </row>
    <row r="792" spans="1:6">
      <c r="A792">
        <v>790</v>
      </c>
      <c r="B792" t="s">
        <v>82</v>
      </c>
      <c r="C792">
        <f>_xlfn.XLOOKUP(B792,Backend_data!$A$5:$A$18,Backend_data!$B$5:$B$18)</f>
        <v>2656.3</v>
      </c>
      <c r="D792">
        <f>'Power generation (nadir)'!B792*(1000*'Power generation (nadir)'!$F$1)</f>
        <v>5860.7999999999993</v>
      </c>
      <c r="E792" s="2">
        <f>D792-C792</f>
        <v>3204.4999999999991</v>
      </c>
      <c r="F792">
        <f>IF(F791+(E791)*(1/60) &gt; Hardware!$B$1, Hardware!$B$1, IF(F791+(E791)*(1/60) &lt; 0, 0, F791+(E791)*(1/60)))</f>
        <v>32499.789999999986</v>
      </c>
    </row>
    <row r="793" spans="1:6">
      <c r="A793">
        <v>791</v>
      </c>
      <c r="B793" t="s">
        <v>82</v>
      </c>
      <c r="C793">
        <f>_xlfn.XLOOKUP(B793,Backend_data!$A$5:$A$18,Backend_data!$B$5:$B$18)</f>
        <v>2656.3</v>
      </c>
      <c r="D793">
        <f>'Power generation (nadir)'!B793*(1000*'Power generation (nadir)'!$F$1)</f>
        <v>5578.4</v>
      </c>
      <c r="E793" s="2">
        <f>D793-C793</f>
        <v>2922.0999999999995</v>
      </c>
      <c r="F793">
        <f>IF(F792+(E792)*(1/60) &gt; Hardware!$B$1, Hardware!$B$1, IF(F792+(E792)*(1/60) &lt; 0, 0, F792+(E792)*(1/60)))</f>
        <v>32553.198333333319</v>
      </c>
    </row>
    <row r="794" spans="1:6">
      <c r="A794">
        <v>792</v>
      </c>
      <c r="B794" t="s">
        <v>82</v>
      </c>
      <c r="C794">
        <f>_xlfn.XLOOKUP(B794,Backend_data!$A$5:$A$18,Backend_data!$B$5:$B$18)</f>
        <v>2656.3</v>
      </c>
      <c r="D794">
        <f>'Power generation (nadir)'!B794*(1000*'Power generation (nadir)'!$F$1)</f>
        <v>5269.5999999999995</v>
      </c>
      <c r="E794" s="2">
        <f>D794-C794</f>
        <v>2613.2999999999993</v>
      </c>
      <c r="F794">
        <f>IF(F793+(E793)*(1/60) &gt; Hardware!$B$1, Hardware!$B$1, IF(F793+(E793)*(1/60) &lt; 0, 0, F793+(E793)*(1/60)))</f>
        <v>32601.899999999987</v>
      </c>
    </row>
    <row r="795" spans="1:6">
      <c r="A795">
        <v>793</v>
      </c>
      <c r="B795" t="s">
        <v>82</v>
      </c>
      <c r="C795">
        <f>_xlfn.XLOOKUP(B795,Backend_data!$A$5:$A$18,Backend_data!$B$5:$B$18)</f>
        <v>2656.3</v>
      </c>
      <c r="D795">
        <f>'Power generation (nadir)'!B795*(1000*'Power generation (nadir)'!$F$1)</f>
        <v>4938.3999999999996</v>
      </c>
      <c r="E795" s="2">
        <f>D795-C795</f>
        <v>2282.0999999999995</v>
      </c>
      <c r="F795">
        <f>IF(F794+(E794)*(1/60) &gt; Hardware!$B$1, Hardware!$B$1, IF(F794+(E794)*(1/60) &lt; 0, 0, F794+(E794)*(1/60)))</f>
        <v>32645.454999999987</v>
      </c>
    </row>
    <row r="796" spans="1:6">
      <c r="A796">
        <v>794</v>
      </c>
      <c r="B796" t="s">
        <v>82</v>
      </c>
      <c r="C796">
        <f>_xlfn.XLOOKUP(B796,Backend_data!$A$5:$A$18,Backend_data!$B$5:$B$18)</f>
        <v>2656.3</v>
      </c>
      <c r="D796">
        <f>'Power generation (nadir)'!B796*(1000*'Power generation (nadir)'!$F$1)</f>
        <v>4585.6000000000004</v>
      </c>
      <c r="E796" s="2">
        <f>D796-C796</f>
        <v>1929.3000000000002</v>
      </c>
      <c r="F796">
        <f>IF(F795+(E795)*(1/60) &gt; Hardware!$B$1, Hardware!$B$1, IF(F795+(E795)*(1/60) &lt; 0, 0, F795+(E795)*(1/60)))</f>
        <v>32683.489999999987</v>
      </c>
    </row>
    <row r="797" spans="1:6">
      <c r="A797">
        <v>795</v>
      </c>
      <c r="B797" t="s">
        <v>82</v>
      </c>
      <c r="C797">
        <f>_xlfn.XLOOKUP(B797,Backend_data!$A$5:$A$18,Backend_data!$B$5:$B$18)</f>
        <v>2656.3</v>
      </c>
      <c r="D797">
        <f>'Power generation (nadir)'!B797*(1000*'Power generation (nadir)'!$F$1)</f>
        <v>4213.6000000000004</v>
      </c>
      <c r="E797" s="2">
        <f>D797-C797</f>
        <v>1557.3000000000002</v>
      </c>
      <c r="F797">
        <f>IF(F796+(E796)*(1/60) &gt; Hardware!$B$1, Hardware!$B$1, IF(F796+(E796)*(1/60) &lt; 0, 0, F796+(E796)*(1/60)))</f>
        <v>32715.644999999986</v>
      </c>
    </row>
    <row r="798" spans="1:6">
      <c r="A798">
        <v>796</v>
      </c>
      <c r="B798" t="s">
        <v>82</v>
      </c>
      <c r="C798">
        <f>_xlfn.XLOOKUP(B798,Backend_data!$A$5:$A$18,Backend_data!$B$5:$B$18)</f>
        <v>2656.3</v>
      </c>
      <c r="D798">
        <f>'Power generation (nadir)'!B798*(1000*'Power generation (nadir)'!$F$1)</f>
        <v>3829.6</v>
      </c>
      <c r="E798" s="2">
        <f>D798-C798</f>
        <v>1173.2999999999997</v>
      </c>
      <c r="F798">
        <f>IF(F797+(E797)*(1/60) &gt; Hardware!$B$1, Hardware!$B$1, IF(F797+(E797)*(1/60) &lt; 0, 0, F797+(E797)*(1/60)))</f>
        <v>32741.599999999988</v>
      </c>
    </row>
    <row r="799" spans="1:6">
      <c r="A799">
        <v>797</v>
      </c>
      <c r="B799" t="s">
        <v>82</v>
      </c>
      <c r="C799">
        <f>_xlfn.XLOOKUP(B799,Backend_data!$A$5:$A$18,Backend_data!$B$5:$B$18)</f>
        <v>2656.3</v>
      </c>
      <c r="D799">
        <f>'Power generation (nadir)'!B799*(1000*'Power generation (nadir)'!$F$1)</f>
        <v>3428</v>
      </c>
      <c r="E799" s="2">
        <f>D799-C799</f>
        <v>771.69999999999982</v>
      </c>
      <c r="F799">
        <f>IF(F798+(E798)*(1/60) &gt; Hardware!$B$1, Hardware!$B$1, IF(F798+(E798)*(1/60) &lt; 0, 0, F798+(E798)*(1/60)))</f>
        <v>32761.154999999988</v>
      </c>
    </row>
    <row r="800" spans="1:6">
      <c r="A800">
        <v>798</v>
      </c>
      <c r="B800" t="s">
        <v>82</v>
      </c>
      <c r="C800">
        <f>_xlfn.XLOOKUP(B800,Backend_data!$A$5:$A$18,Backend_data!$B$5:$B$18)</f>
        <v>2656.3</v>
      </c>
      <c r="D800">
        <f>'Power generation (nadir)'!B800*(1000*'Power generation (nadir)'!$F$1)</f>
        <v>3008.8</v>
      </c>
      <c r="E800" s="2">
        <f>D800-C800</f>
        <v>352.5</v>
      </c>
      <c r="F800">
        <f>IF(F799+(E799)*(1/60) &gt; Hardware!$B$1, Hardware!$B$1, IF(F799+(E799)*(1/60) &lt; 0, 0, F799+(E799)*(1/60)))</f>
        <v>32774.016666666656</v>
      </c>
    </row>
    <row r="801" spans="1:6">
      <c r="A801">
        <v>799</v>
      </c>
      <c r="B801" t="s">
        <v>82</v>
      </c>
      <c r="C801">
        <f>_xlfn.XLOOKUP(B801,Backend_data!$A$5:$A$18,Backend_data!$B$5:$B$18)</f>
        <v>2656.3</v>
      </c>
      <c r="D801">
        <f>'Power generation (nadir)'!B801*(1000*'Power generation (nadir)'!$F$1)</f>
        <v>2579.2000000000003</v>
      </c>
      <c r="E801" s="2">
        <f>D801-C801</f>
        <v>-77.099999999999909</v>
      </c>
      <c r="F801">
        <f>IF(F800+(E800)*(1/60) &gt; Hardware!$B$1, Hardware!$B$1, IF(F800+(E800)*(1/60) &lt; 0, 0, F800+(E800)*(1/60)))</f>
        <v>32779.891666666656</v>
      </c>
    </row>
    <row r="802" spans="1:6">
      <c r="A802">
        <v>800</v>
      </c>
      <c r="B802" t="s">
        <v>82</v>
      </c>
      <c r="C802">
        <f>_xlfn.XLOOKUP(B802,Backend_data!$A$5:$A$18,Backend_data!$B$5:$B$18)</f>
        <v>2656.3</v>
      </c>
      <c r="D802">
        <f>'Power generation (nadir)'!B802*(1000*'Power generation (nadir)'!$F$1)</f>
        <v>2140</v>
      </c>
      <c r="E802" s="2">
        <f>D802-C802</f>
        <v>-516.30000000000018</v>
      </c>
      <c r="F802">
        <f>IF(F801+(E801)*(1/60) &gt; Hardware!$B$1, Hardware!$B$1, IF(F801+(E801)*(1/60) &lt; 0, 0, F801+(E801)*(1/60)))</f>
        <v>32778.606666666652</v>
      </c>
    </row>
    <row r="803" spans="1:6">
      <c r="A803">
        <v>801</v>
      </c>
      <c r="B803" t="s">
        <v>82</v>
      </c>
      <c r="C803">
        <f>_xlfn.XLOOKUP(B803,Backend_data!$A$5:$A$18,Backend_data!$B$5:$B$18)</f>
        <v>2656.3</v>
      </c>
      <c r="D803">
        <f>'Power generation (nadir)'!B803*(1000*'Power generation (nadir)'!$F$1)</f>
        <v>1691.1999999999998</v>
      </c>
      <c r="E803" s="2">
        <f>D803-C803</f>
        <v>-965.10000000000036</v>
      </c>
      <c r="F803">
        <f>IF(F802+(E802)*(1/60) &gt; Hardware!$B$1, Hardware!$B$1, IF(F802+(E802)*(1/60) &lt; 0, 0, F802+(E802)*(1/60)))</f>
        <v>32770.001666666649</v>
      </c>
    </row>
    <row r="804" spans="1:6">
      <c r="A804">
        <v>802</v>
      </c>
      <c r="B804" t="s">
        <v>82</v>
      </c>
      <c r="C804">
        <f>_xlfn.XLOOKUP(B804,Backend_data!$A$5:$A$18,Backend_data!$B$5:$B$18)</f>
        <v>2656.3</v>
      </c>
      <c r="D804">
        <f>'Power generation (nadir)'!B804*(1000*'Power generation (nadir)'!$F$1)</f>
        <v>1236</v>
      </c>
      <c r="E804" s="2">
        <f>D804-C804</f>
        <v>-1420.3000000000002</v>
      </c>
      <c r="F804">
        <f>IF(F803+(E803)*(1/60) &gt; Hardware!$B$1, Hardware!$B$1, IF(F803+(E803)*(1/60) &lt; 0, 0, F803+(E803)*(1/60)))</f>
        <v>32753.91666666665</v>
      </c>
    </row>
    <row r="805" spans="1:6">
      <c r="A805">
        <v>803</v>
      </c>
      <c r="B805" t="s">
        <v>82</v>
      </c>
      <c r="C805">
        <f>_xlfn.XLOOKUP(B805,Backend_data!$A$5:$A$18,Backend_data!$B$5:$B$18)</f>
        <v>2656.3</v>
      </c>
      <c r="D805">
        <f>'Power generation (nadir)'!B805*(1000*'Power generation (nadir)'!$F$1)</f>
        <v>778.4</v>
      </c>
      <c r="E805" s="2">
        <f>D805-C805</f>
        <v>-1877.9</v>
      </c>
      <c r="F805">
        <f>IF(F804+(E804)*(1/60) &gt; Hardware!$B$1, Hardware!$B$1, IF(F804+(E804)*(1/60) &lt; 0, 0, F804+(E804)*(1/60)))</f>
        <v>32730.244999999984</v>
      </c>
    </row>
    <row r="806" spans="1:6">
      <c r="A806">
        <v>804</v>
      </c>
      <c r="B806" t="s">
        <v>82</v>
      </c>
      <c r="C806">
        <f>_xlfn.XLOOKUP(B806,Backend_data!$A$5:$A$18,Backend_data!$B$5:$B$18)</f>
        <v>2656.3</v>
      </c>
      <c r="D806">
        <f>'Power generation (nadir)'!B806*(1000*'Power generation (nadir)'!$F$1)</f>
        <v>686.4</v>
      </c>
      <c r="E806" s="2">
        <f>D806-C806</f>
        <v>-1969.9</v>
      </c>
      <c r="F806">
        <f>IF(F805+(E805)*(1/60) &gt; Hardware!$B$1, Hardware!$B$1, IF(F805+(E805)*(1/60) &lt; 0, 0, F805+(E805)*(1/60)))</f>
        <v>32698.946666666652</v>
      </c>
    </row>
    <row r="807" spans="1:6">
      <c r="A807">
        <v>805</v>
      </c>
      <c r="B807" t="s">
        <v>82</v>
      </c>
      <c r="C807">
        <f>_xlfn.XLOOKUP(B807,Backend_data!$A$5:$A$18,Backend_data!$B$5:$B$18)</f>
        <v>2656.3</v>
      </c>
      <c r="D807">
        <f>'Power generation (nadir)'!B807*(1000*'Power generation (nadir)'!$F$1)</f>
        <v>648</v>
      </c>
      <c r="E807" s="2">
        <f>D807-C807</f>
        <v>-2008.3000000000002</v>
      </c>
      <c r="F807">
        <f>IF(F806+(E806)*(1/60) &gt; Hardware!$B$1, Hardware!$B$1, IF(F806+(E806)*(1/60) &lt; 0, 0, F806+(E806)*(1/60)))</f>
        <v>32666.114999999987</v>
      </c>
    </row>
    <row r="808" spans="1:6">
      <c r="A808">
        <v>806</v>
      </c>
      <c r="B808" t="s">
        <v>82</v>
      </c>
      <c r="C808">
        <f>_xlfn.XLOOKUP(B808,Backend_data!$A$5:$A$18,Backend_data!$B$5:$B$18)</f>
        <v>2656.3</v>
      </c>
      <c r="D808">
        <f>'Power generation (nadir)'!B808*(1000*'Power generation (nadir)'!$F$1)</f>
        <v>1090.4000000000001</v>
      </c>
      <c r="E808" s="2">
        <f>D808-C808</f>
        <v>-1565.9</v>
      </c>
      <c r="F808">
        <f>IF(F807+(E807)*(1/60) &gt; Hardware!$B$1, Hardware!$B$1, IF(F807+(E807)*(1/60) &lt; 0, 0, F807+(E807)*(1/60)))</f>
        <v>32632.643333333319</v>
      </c>
    </row>
    <row r="809" spans="1:6">
      <c r="A809">
        <v>807</v>
      </c>
      <c r="B809" t="s">
        <v>82</v>
      </c>
      <c r="C809">
        <f>_xlfn.XLOOKUP(B809,Backend_data!$A$5:$A$18,Backend_data!$B$5:$B$18)</f>
        <v>2656.3</v>
      </c>
      <c r="D809">
        <f>'Power generation (nadir)'!B809*(1000*'Power generation (nadir)'!$F$1)</f>
        <v>1713.6</v>
      </c>
      <c r="E809" s="2">
        <f>D809-C809</f>
        <v>-942.70000000000027</v>
      </c>
      <c r="F809">
        <f>IF(F808+(E808)*(1/60) &gt; Hardware!$B$1, Hardware!$B$1, IF(F808+(E808)*(1/60) &lt; 0, 0, F808+(E808)*(1/60)))</f>
        <v>32606.544999999987</v>
      </c>
    </row>
    <row r="810" spans="1:6">
      <c r="A810">
        <v>808</v>
      </c>
      <c r="B810" t="s">
        <v>82</v>
      </c>
      <c r="C810">
        <f>_xlfn.XLOOKUP(B810,Backend_data!$A$5:$A$18,Backend_data!$B$5:$B$18)</f>
        <v>2656.3</v>
      </c>
      <c r="D810">
        <f>'Power generation (nadir)'!B810*(1000*'Power generation (nadir)'!$F$1)</f>
        <v>2330.3999999999996</v>
      </c>
      <c r="E810" s="2">
        <f>D810-C810</f>
        <v>-325.90000000000055</v>
      </c>
      <c r="F810">
        <f>IF(F809+(E809)*(1/60) &gt; Hardware!$B$1, Hardware!$B$1, IF(F809+(E809)*(1/60) &lt; 0, 0, F809+(E809)*(1/60)))</f>
        <v>32590.833333333321</v>
      </c>
    </row>
    <row r="811" spans="1:6">
      <c r="A811">
        <v>809</v>
      </c>
      <c r="B811" t="s">
        <v>82</v>
      </c>
      <c r="C811">
        <f>_xlfn.XLOOKUP(B811,Backend_data!$A$5:$A$18,Backend_data!$B$5:$B$18)</f>
        <v>2656.3</v>
      </c>
      <c r="D811">
        <f>'Power generation (nadir)'!B811*(1000*'Power generation (nadir)'!$F$1)</f>
        <v>2938.4</v>
      </c>
      <c r="E811" s="2">
        <f>D811-C811</f>
        <v>282.09999999999991</v>
      </c>
      <c r="F811">
        <f>IF(F810+(E810)*(1/60) &gt; Hardware!$B$1, Hardware!$B$1, IF(F810+(E810)*(1/60) &lt; 0, 0, F810+(E810)*(1/60)))</f>
        <v>32585.401666666654</v>
      </c>
    </row>
    <row r="812" spans="1:6">
      <c r="A812">
        <v>810</v>
      </c>
      <c r="B812" t="s">
        <v>82</v>
      </c>
      <c r="C812">
        <f>_xlfn.XLOOKUP(B812,Backend_data!$A$5:$A$18,Backend_data!$B$5:$B$18)</f>
        <v>2656.3</v>
      </c>
      <c r="D812">
        <f>'Power generation (nadir)'!B812*(1000*'Power generation (nadir)'!$F$1)</f>
        <v>3531.2</v>
      </c>
      <c r="E812" s="2">
        <f>D812-C812</f>
        <v>874.89999999999964</v>
      </c>
      <c r="F812">
        <f>IF(F811+(E811)*(1/60) &gt; Hardware!$B$1, Hardware!$B$1, IF(F811+(E811)*(1/60) &lt; 0, 0, F811+(E811)*(1/60)))</f>
        <v>32590.103333333322</v>
      </c>
    </row>
    <row r="813" spans="1:6">
      <c r="A813">
        <v>811</v>
      </c>
      <c r="B813" t="s">
        <v>82</v>
      </c>
      <c r="C813">
        <f>_xlfn.XLOOKUP(B813,Backend_data!$A$5:$A$18,Backend_data!$B$5:$B$18)</f>
        <v>2656.3</v>
      </c>
      <c r="D813">
        <f>'Power generation (nadir)'!B813*(1000*'Power generation (nadir)'!$F$1)</f>
        <v>4112</v>
      </c>
      <c r="E813" s="2">
        <f>D813-C813</f>
        <v>1455.6999999999998</v>
      </c>
      <c r="F813">
        <f>IF(F812+(E812)*(1/60) &gt; Hardware!$B$1, Hardware!$B$1, IF(F812+(E812)*(1/60) &lt; 0, 0, F812+(E812)*(1/60)))</f>
        <v>32604.684999999987</v>
      </c>
    </row>
    <row r="814" spans="1:6">
      <c r="A814">
        <v>812</v>
      </c>
      <c r="B814" t="s">
        <v>82</v>
      </c>
      <c r="C814">
        <f>_xlfn.XLOOKUP(B814,Backend_data!$A$5:$A$18,Backend_data!$B$5:$B$18)</f>
        <v>2656.3</v>
      </c>
      <c r="D814">
        <f>'Power generation (nadir)'!B814*(1000*'Power generation (nadir)'!$F$1)</f>
        <v>4675.2</v>
      </c>
      <c r="E814" s="2">
        <f>D814-C814</f>
        <v>2018.8999999999996</v>
      </c>
      <c r="F814">
        <f>IF(F813+(E813)*(1/60) &gt; Hardware!$B$1, Hardware!$B$1, IF(F813+(E813)*(1/60) &lt; 0, 0, F813+(E813)*(1/60)))</f>
        <v>32628.946666666652</v>
      </c>
    </row>
    <row r="815" spans="1:6">
      <c r="A815">
        <v>813</v>
      </c>
      <c r="B815" t="s">
        <v>82</v>
      </c>
      <c r="C815">
        <f>_xlfn.XLOOKUP(B815,Backend_data!$A$5:$A$18,Backend_data!$B$5:$B$18)</f>
        <v>2656.3</v>
      </c>
      <c r="D815">
        <f>'Power generation (nadir)'!B815*(1000*'Power generation (nadir)'!$F$1)</f>
        <v>5219.2</v>
      </c>
      <c r="E815" s="2">
        <f>D815-C815</f>
        <v>2562.8999999999996</v>
      </c>
      <c r="F815">
        <f>IF(F814+(E814)*(1/60) &gt; Hardware!$B$1, Hardware!$B$1, IF(F814+(E814)*(1/60) &lt; 0, 0, F814+(E814)*(1/60)))</f>
        <v>32662.594999999987</v>
      </c>
    </row>
    <row r="816" spans="1:6">
      <c r="A816">
        <v>814</v>
      </c>
      <c r="B816" t="s">
        <v>82</v>
      </c>
      <c r="C816">
        <f>_xlfn.XLOOKUP(B816,Backend_data!$A$5:$A$18,Backend_data!$B$5:$B$18)</f>
        <v>2656.3</v>
      </c>
      <c r="D816">
        <f>'Power generation (nadir)'!B816*(1000*'Power generation (nadir)'!$F$1)</f>
        <v>5739.2000000000007</v>
      </c>
      <c r="E816" s="2">
        <f>D816-C816</f>
        <v>3082.9000000000005</v>
      </c>
      <c r="F816">
        <f>IF(F815+(E815)*(1/60) &gt; Hardware!$B$1, Hardware!$B$1, IF(F815+(E815)*(1/60) &lt; 0, 0, F815+(E815)*(1/60)))</f>
        <v>32705.309999999987</v>
      </c>
    </row>
    <row r="817" spans="1:6">
      <c r="A817">
        <v>815</v>
      </c>
      <c r="B817" t="s">
        <v>82</v>
      </c>
      <c r="C817">
        <f>_xlfn.XLOOKUP(B817,Backend_data!$A$5:$A$18,Backend_data!$B$5:$B$18)</f>
        <v>2656.3</v>
      </c>
      <c r="D817">
        <f>'Power generation (nadir)'!B817*(1000*'Power generation (nadir)'!$F$1)</f>
        <v>6240</v>
      </c>
      <c r="E817" s="2">
        <f>D817-C817</f>
        <v>3583.7</v>
      </c>
      <c r="F817">
        <f>IF(F816+(E816)*(1/60) &gt; Hardware!$B$1, Hardware!$B$1, IF(F816+(E816)*(1/60) &lt; 0, 0, F816+(E816)*(1/60)))</f>
        <v>32756.691666666655</v>
      </c>
    </row>
    <row r="818" spans="1:6">
      <c r="A818">
        <v>816</v>
      </c>
      <c r="B818" t="s">
        <v>82</v>
      </c>
      <c r="C818">
        <f>_xlfn.XLOOKUP(B818,Backend_data!$A$5:$A$18,Backend_data!$B$5:$B$18)</f>
        <v>2656.3</v>
      </c>
      <c r="D818">
        <f>'Power generation (nadir)'!B818*(1000*'Power generation (nadir)'!$F$1)</f>
        <v>6709.6</v>
      </c>
      <c r="E818" s="2">
        <f>D818-C818</f>
        <v>4053.3</v>
      </c>
      <c r="F818">
        <f>IF(F817+(E817)*(1/60) &gt; Hardware!$B$1, Hardware!$B$1, IF(F817+(E817)*(1/60) &lt; 0, 0, F817+(E817)*(1/60)))</f>
        <v>32816.419999999991</v>
      </c>
    </row>
    <row r="819" spans="1:6">
      <c r="A819">
        <v>817</v>
      </c>
      <c r="B819" t="s">
        <v>82</v>
      </c>
      <c r="C819">
        <f>_xlfn.XLOOKUP(B819,Backend_data!$A$5:$A$18,Backend_data!$B$5:$B$18)</f>
        <v>2656.3</v>
      </c>
      <c r="D819">
        <f>'Power generation (nadir)'!B819*(1000*'Power generation (nadir)'!$F$1)</f>
        <v>7151.2</v>
      </c>
      <c r="E819" s="2">
        <f>D819-C819</f>
        <v>4494.8999999999996</v>
      </c>
      <c r="F819">
        <f>IF(F818+(E818)*(1/60) &gt; Hardware!$B$1, Hardware!$B$1, IF(F818+(E818)*(1/60) &lt; 0, 0, F818+(E818)*(1/60)))</f>
        <v>32883.974999999991</v>
      </c>
    </row>
    <row r="820" spans="1:6">
      <c r="A820">
        <v>818</v>
      </c>
      <c r="B820" t="s">
        <v>82</v>
      </c>
      <c r="C820">
        <f>_xlfn.XLOOKUP(B820,Backend_data!$A$5:$A$18,Backend_data!$B$5:$B$18)</f>
        <v>2656.3</v>
      </c>
      <c r="D820">
        <f>'Power generation (nadir)'!B820*(1000*'Power generation (nadir)'!$F$1)</f>
        <v>7562.4</v>
      </c>
      <c r="E820" s="2">
        <f>D820-C820</f>
        <v>4906.0999999999995</v>
      </c>
      <c r="F820">
        <f>IF(F819+(E819)*(1/60) &gt; Hardware!$B$1, Hardware!$B$1, IF(F819+(E819)*(1/60) &lt; 0, 0, F819+(E819)*(1/60)))</f>
        <v>32958.889999999992</v>
      </c>
    </row>
    <row r="821" spans="1:6">
      <c r="A821">
        <v>819</v>
      </c>
      <c r="B821" t="s">
        <v>82</v>
      </c>
      <c r="C821">
        <f>_xlfn.XLOOKUP(B821,Backend_data!$A$5:$A$18,Backend_data!$B$5:$B$18)</f>
        <v>2656.3</v>
      </c>
      <c r="D821">
        <f>'Power generation (nadir)'!B821*(1000*'Power generation (nadir)'!$F$1)</f>
        <v>7944</v>
      </c>
      <c r="E821" s="2">
        <f>D821-C821</f>
        <v>5287.7</v>
      </c>
      <c r="F821">
        <f>IF(F820+(E820)*(1/60) &gt; Hardware!$B$1, Hardware!$B$1, IF(F820+(E820)*(1/60) &lt; 0, 0, F820+(E820)*(1/60)))</f>
        <v>33040.658333333326</v>
      </c>
    </row>
    <row r="822" spans="1:6">
      <c r="A822">
        <v>820</v>
      </c>
      <c r="B822" t="s">
        <v>82</v>
      </c>
      <c r="C822">
        <f>_xlfn.XLOOKUP(B822,Backend_data!$A$5:$A$18,Backend_data!$B$5:$B$18)</f>
        <v>2656.3</v>
      </c>
      <c r="D822">
        <f>'Power generation (nadir)'!B822*(1000*'Power generation (nadir)'!$F$1)</f>
        <v>8291.2000000000007</v>
      </c>
      <c r="E822" s="2">
        <f>D822-C822</f>
        <v>5634.9000000000005</v>
      </c>
      <c r="F822">
        <f>IF(F821+(E821)*(1/60) &gt; Hardware!$B$1, Hardware!$B$1, IF(F821+(E821)*(1/60) &lt; 0, 0, F821+(E821)*(1/60)))</f>
        <v>33128.78666666666</v>
      </c>
    </row>
    <row r="823" spans="1:6">
      <c r="A823">
        <v>821</v>
      </c>
      <c r="B823" t="s">
        <v>82</v>
      </c>
      <c r="C823">
        <f>_xlfn.XLOOKUP(B823,Backend_data!$A$5:$A$18,Backend_data!$B$5:$B$18)</f>
        <v>2656.3</v>
      </c>
      <c r="D823">
        <f>'Power generation (nadir)'!B823*(1000*'Power generation (nadir)'!$F$1)</f>
        <v>8603.1999999999989</v>
      </c>
      <c r="E823" s="2">
        <f>D823-C823</f>
        <v>5946.8999999999987</v>
      </c>
      <c r="F823">
        <f>IF(F822+(E822)*(1/60) &gt; Hardware!$B$1, Hardware!$B$1, IF(F822+(E822)*(1/60) &lt; 0, 0, F822+(E822)*(1/60)))</f>
        <v>33222.70166666666</v>
      </c>
    </row>
    <row r="824" spans="1:6">
      <c r="A824">
        <v>822</v>
      </c>
      <c r="B824" t="s">
        <v>82</v>
      </c>
      <c r="C824">
        <f>_xlfn.XLOOKUP(B824,Backend_data!$A$5:$A$18,Backend_data!$B$5:$B$18)</f>
        <v>2656.3</v>
      </c>
      <c r="D824">
        <f>'Power generation (nadir)'!B824*(1000*'Power generation (nadir)'!$F$1)</f>
        <v>8880</v>
      </c>
      <c r="E824" s="2">
        <f>D824-C824</f>
        <v>6223.7</v>
      </c>
      <c r="F824">
        <f>IF(F823+(E823)*(1/60) &gt; Hardware!$B$1, Hardware!$B$1, IF(F823+(E823)*(1/60) &lt; 0, 0, F823+(E823)*(1/60)))</f>
        <v>33321.816666666658</v>
      </c>
    </row>
    <row r="825" spans="1:6">
      <c r="A825">
        <v>823</v>
      </c>
      <c r="B825" t="s">
        <v>82</v>
      </c>
      <c r="C825">
        <f>_xlfn.XLOOKUP(B825,Backend_data!$A$5:$A$18,Backend_data!$B$5:$B$18)</f>
        <v>2656.3</v>
      </c>
      <c r="D825">
        <f>'Power generation (nadir)'!B825*(1000*'Power generation (nadir)'!$F$1)</f>
        <v>9117.6</v>
      </c>
      <c r="E825" s="2">
        <f>D825-C825</f>
        <v>6461.3</v>
      </c>
      <c r="F825">
        <f>IF(F824+(E824)*(1/60) &gt; Hardware!$B$1, Hardware!$B$1, IF(F824+(E824)*(1/60) &lt; 0, 0, F824+(E824)*(1/60)))</f>
        <v>33425.544999999991</v>
      </c>
    </row>
    <row r="826" spans="1:6">
      <c r="A826">
        <v>824</v>
      </c>
      <c r="B826" t="s">
        <v>82</v>
      </c>
      <c r="C826">
        <f>_xlfn.XLOOKUP(B826,Backend_data!$A$5:$A$18,Backend_data!$B$5:$B$18)</f>
        <v>2656.3</v>
      </c>
      <c r="D826">
        <f>'Power generation (nadir)'!B826*(1000*'Power generation (nadir)'!$F$1)</f>
        <v>9316</v>
      </c>
      <c r="E826" s="2">
        <f>D826-C826</f>
        <v>6659.7</v>
      </c>
      <c r="F826">
        <f>IF(F825+(E825)*(1/60) &gt; Hardware!$B$1, Hardware!$B$1, IF(F825+(E825)*(1/60) &lt; 0, 0, F825+(E825)*(1/60)))</f>
        <v>33533.233333333323</v>
      </c>
    </row>
    <row r="827" spans="1:6">
      <c r="A827">
        <v>825</v>
      </c>
      <c r="B827" t="s">
        <v>82</v>
      </c>
      <c r="C827">
        <f>_xlfn.XLOOKUP(B827,Backend_data!$A$5:$A$18,Backend_data!$B$5:$B$18)</f>
        <v>2656.3</v>
      </c>
      <c r="D827">
        <f>'Power generation (nadir)'!B827*(1000*'Power generation (nadir)'!$F$1)</f>
        <v>9478.4000000000015</v>
      </c>
      <c r="E827" s="2">
        <f>D827-C827</f>
        <v>6822.1000000000013</v>
      </c>
      <c r="F827">
        <f>IF(F826+(E826)*(1/60) &gt; Hardware!$B$1, Hardware!$B$1, IF(F826+(E826)*(1/60) &lt; 0, 0, F826+(E826)*(1/60)))</f>
        <v>33644.228333333325</v>
      </c>
    </row>
    <row r="828" spans="1:6">
      <c r="A828">
        <v>826</v>
      </c>
      <c r="B828" t="s">
        <v>82</v>
      </c>
      <c r="C828">
        <f>_xlfn.XLOOKUP(B828,Backend_data!$A$5:$A$18,Backend_data!$B$5:$B$18)</f>
        <v>2656.3</v>
      </c>
      <c r="D828">
        <f>'Power generation (nadir)'!B828*(1000*'Power generation (nadir)'!$F$1)</f>
        <v>9596.8000000000011</v>
      </c>
      <c r="E828" s="2">
        <f>D828-C828</f>
        <v>6940.5000000000009</v>
      </c>
      <c r="F828">
        <f>IF(F827+(E827)*(1/60) &gt; Hardware!$B$1, Hardware!$B$1, IF(F827+(E827)*(1/60) &lt; 0, 0, F827+(E827)*(1/60)))</f>
        <v>33757.929999999993</v>
      </c>
    </row>
    <row r="829" spans="1:6">
      <c r="A829">
        <v>827</v>
      </c>
      <c r="B829" t="s">
        <v>82</v>
      </c>
      <c r="C829">
        <f>_xlfn.XLOOKUP(B829,Backend_data!$A$5:$A$18,Backend_data!$B$5:$B$18)</f>
        <v>2656.3</v>
      </c>
      <c r="D829">
        <f>'Power generation (nadir)'!B829*(1000*'Power generation (nadir)'!$F$1)</f>
        <v>9677.6</v>
      </c>
      <c r="E829" s="2">
        <f>D829-C829</f>
        <v>7021.3</v>
      </c>
      <c r="F829">
        <f>IF(F828+(E828)*(1/60) &gt; Hardware!$B$1, Hardware!$B$1, IF(F828+(E828)*(1/60) &lt; 0, 0, F828+(E828)*(1/60)))</f>
        <v>33873.604999999996</v>
      </c>
    </row>
    <row r="830" spans="1:6">
      <c r="A830">
        <v>828</v>
      </c>
      <c r="B830" t="s">
        <v>82</v>
      </c>
      <c r="C830">
        <f>_xlfn.XLOOKUP(B830,Backend_data!$A$5:$A$18,Backend_data!$B$5:$B$18)</f>
        <v>2656.3</v>
      </c>
      <c r="D830">
        <f>'Power generation (nadir)'!B830*(1000*'Power generation (nadir)'!$F$1)</f>
        <v>9716</v>
      </c>
      <c r="E830" s="2">
        <f>D830-C830</f>
        <v>7059.7</v>
      </c>
      <c r="F830">
        <f>IF(F829+(E829)*(1/60) &gt; Hardware!$B$1, Hardware!$B$1, IF(F829+(E829)*(1/60) &lt; 0, 0, F829+(E829)*(1/60)))</f>
        <v>33990.626666666663</v>
      </c>
    </row>
    <row r="831" spans="1:6">
      <c r="A831">
        <v>829</v>
      </c>
      <c r="B831" t="s">
        <v>82</v>
      </c>
      <c r="C831">
        <f>_xlfn.XLOOKUP(B831,Backend_data!$A$5:$A$18,Backend_data!$B$5:$B$18)</f>
        <v>2656.3</v>
      </c>
      <c r="D831">
        <f>'Power generation (nadir)'!B831*(1000*'Power generation (nadir)'!$F$1)</f>
        <v>9713.6</v>
      </c>
      <c r="E831" s="2">
        <f>D831-C831</f>
        <v>7057.3</v>
      </c>
      <c r="F831">
        <f>IF(F830+(E830)*(1/60) &gt; Hardware!$B$1, Hardware!$B$1, IF(F830+(E830)*(1/60) &lt; 0, 0, F830+(E830)*(1/60)))</f>
        <v>34108.28833333333</v>
      </c>
    </row>
    <row r="832" spans="1:6">
      <c r="A832">
        <v>830</v>
      </c>
      <c r="B832" t="s">
        <v>82</v>
      </c>
      <c r="C832">
        <f>_xlfn.XLOOKUP(B832,Backend_data!$A$5:$A$18,Backend_data!$B$5:$B$18)</f>
        <v>2656.3</v>
      </c>
      <c r="D832">
        <f>'Power generation (nadir)'!B832*(1000*'Power generation (nadir)'!$F$1)</f>
        <v>9669.6</v>
      </c>
      <c r="E832" s="2">
        <f>D832-C832</f>
        <v>7013.3</v>
      </c>
      <c r="F832">
        <f>IF(F831+(E831)*(1/60) &gt; Hardware!$B$1, Hardware!$B$1, IF(F831+(E831)*(1/60) &lt; 0, 0, F831+(E831)*(1/60)))</f>
        <v>34225.909999999996</v>
      </c>
    </row>
    <row r="833" spans="1:6">
      <c r="A833">
        <v>831</v>
      </c>
      <c r="B833" t="s">
        <v>82</v>
      </c>
      <c r="C833">
        <f>_xlfn.XLOOKUP(B833,Backend_data!$A$5:$A$18,Backend_data!$B$5:$B$18)</f>
        <v>2656.3</v>
      </c>
      <c r="D833">
        <f>'Power generation (nadir)'!B833*(1000*'Power generation (nadir)'!$F$1)</f>
        <v>9586.4</v>
      </c>
      <c r="E833" s="2">
        <f>D833-C833</f>
        <v>6930.0999999999995</v>
      </c>
      <c r="F833">
        <f>IF(F832+(E832)*(1/60) &gt; Hardware!$B$1, Hardware!$B$1, IF(F832+(E832)*(1/60) &lt; 0, 0, F832+(E832)*(1/60)))</f>
        <v>34342.798333333332</v>
      </c>
    </row>
    <row r="834" spans="1:6">
      <c r="A834">
        <v>832</v>
      </c>
      <c r="B834" t="s">
        <v>82</v>
      </c>
      <c r="C834">
        <f>_xlfn.XLOOKUP(B834,Backend_data!$A$5:$A$18,Backend_data!$B$5:$B$18)</f>
        <v>2656.3</v>
      </c>
      <c r="D834">
        <f>'Power generation (nadir)'!B834*(1000*'Power generation (nadir)'!$F$1)</f>
        <v>9460.8000000000011</v>
      </c>
      <c r="E834" s="2">
        <f>D834-C834</f>
        <v>6804.5000000000009</v>
      </c>
      <c r="F834">
        <f>IF(F833+(E833)*(1/60) &gt; Hardware!$B$1, Hardware!$B$1, IF(F833+(E833)*(1/60) &lt; 0, 0, F833+(E833)*(1/60)))</f>
        <v>34458.299999999996</v>
      </c>
    </row>
    <row r="835" spans="1:6">
      <c r="A835">
        <v>833</v>
      </c>
      <c r="B835" t="s">
        <v>82</v>
      </c>
      <c r="C835">
        <f>_xlfn.XLOOKUP(B835,Backend_data!$A$5:$A$18,Backend_data!$B$5:$B$18)</f>
        <v>2656.3</v>
      </c>
      <c r="D835">
        <f>'Power generation (nadir)'!B835*(1000*'Power generation (nadir)'!$F$1)</f>
        <v>9296</v>
      </c>
      <c r="E835" s="2">
        <f>D835-C835</f>
        <v>6639.7</v>
      </c>
      <c r="F835">
        <f>IF(F834+(E834)*(1/60) &gt; Hardware!$B$1, Hardware!$B$1, IF(F834+(E834)*(1/60) &lt; 0, 0, F834+(E834)*(1/60)))</f>
        <v>34571.708333333328</v>
      </c>
    </row>
    <row r="836" spans="1:6">
      <c r="A836">
        <v>834</v>
      </c>
      <c r="B836" t="s">
        <v>82</v>
      </c>
      <c r="C836">
        <f>_xlfn.XLOOKUP(B836,Backend_data!$A$5:$A$18,Backend_data!$B$5:$B$18)</f>
        <v>2656.3</v>
      </c>
      <c r="D836">
        <f>'Power generation (nadir)'!B836*(1000*'Power generation (nadir)'!$F$1)</f>
        <v>9092</v>
      </c>
      <c r="E836" s="2">
        <f>D836-C836</f>
        <v>6435.7</v>
      </c>
      <c r="F836">
        <f>IF(F835+(E835)*(1/60) &gt; Hardware!$B$1, Hardware!$B$1, IF(F835+(E835)*(1/60) &lt; 0, 0, F835+(E835)*(1/60)))</f>
        <v>34682.369999999995</v>
      </c>
    </row>
    <row r="837" spans="1:6">
      <c r="A837">
        <v>835</v>
      </c>
      <c r="B837" t="s">
        <v>82</v>
      </c>
      <c r="C837">
        <f>_xlfn.XLOOKUP(B837,Backend_data!$A$5:$A$18,Backend_data!$B$5:$B$18)</f>
        <v>2656.3</v>
      </c>
      <c r="D837">
        <f>'Power generation (nadir)'!B837*(1000*'Power generation (nadir)'!$F$1)</f>
        <v>8852</v>
      </c>
      <c r="E837" s="2">
        <f>D837-C837</f>
        <v>6195.7</v>
      </c>
      <c r="F837">
        <f>IF(F836+(E836)*(1/60) &gt; Hardware!$B$1, Hardware!$B$1, IF(F836+(E836)*(1/60) &lt; 0, 0, F836+(E836)*(1/60)))</f>
        <v>34789.631666666661</v>
      </c>
    </row>
    <row r="838" spans="1:6">
      <c r="A838">
        <v>836</v>
      </c>
      <c r="B838" t="s">
        <v>82</v>
      </c>
      <c r="C838">
        <f>_xlfn.XLOOKUP(B838,Backend_data!$A$5:$A$18,Backend_data!$B$5:$B$18)</f>
        <v>2656.3</v>
      </c>
      <c r="D838">
        <f>'Power generation (nadir)'!B838*(1000*'Power generation (nadir)'!$F$1)</f>
        <v>0</v>
      </c>
      <c r="E838" s="2">
        <f>D838-C838</f>
        <v>-2656.3</v>
      </c>
      <c r="F838">
        <f>IF(F837+(E837)*(1/60) &gt; Hardware!$B$1, Hardware!$B$1, IF(F837+(E837)*(1/60) &lt; 0, 0, F837+(E837)*(1/60)))</f>
        <v>34892.893333333326</v>
      </c>
    </row>
    <row r="839" spans="1:6">
      <c r="A839">
        <v>837</v>
      </c>
      <c r="B839" t="s">
        <v>82</v>
      </c>
      <c r="C839">
        <f>_xlfn.XLOOKUP(B839,Backend_data!$A$5:$A$18,Backend_data!$B$5:$B$18)</f>
        <v>2656.3</v>
      </c>
      <c r="D839">
        <f>'Power generation (nadir)'!B839*(1000*'Power generation (nadir)'!$F$1)</f>
        <v>0</v>
      </c>
      <c r="E839" s="2">
        <f>D839-C839</f>
        <v>-2656.3</v>
      </c>
      <c r="F839">
        <f>IF(F838+(E838)*(1/60) &gt; Hardware!$B$1, Hardware!$B$1, IF(F838+(E838)*(1/60) &lt; 0, 0, F838+(E838)*(1/60)))</f>
        <v>34848.621666666659</v>
      </c>
    </row>
    <row r="840" spans="1:6">
      <c r="A840">
        <v>838</v>
      </c>
      <c r="B840" t="s">
        <v>82</v>
      </c>
      <c r="C840">
        <f>_xlfn.XLOOKUP(B840,Backend_data!$A$5:$A$18,Backend_data!$B$5:$B$18)</f>
        <v>2656.3</v>
      </c>
      <c r="D840">
        <f>'Power generation (nadir)'!B840*(1000*'Power generation (nadir)'!$F$1)</f>
        <v>0</v>
      </c>
      <c r="E840" s="2">
        <f>D840-C840</f>
        <v>-2656.3</v>
      </c>
      <c r="F840">
        <f>IF(F839+(E839)*(1/60) &gt; Hardware!$B$1, Hardware!$B$1, IF(F839+(E839)*(1/60) &lt; 0, 0, F839+(E839)*(1/60)))</f>
        <v>34804.349999999991</v>
      </c>
    </row>
    <row r="841" spans="1:6">
      <c r="A841">
        <v>839</v>
      </c>
      <c r="B841" t="s">
        <v>82</v>
      </c>
      <c r="C841">
        <f>_xlfn.XLOOKUP(B841,Backend_data!$A$5:$A$18,Backend_data!$B$5:$B$18)</f>
        <v>2656.3</v>
      </c>
      <c r="D841">
        <f>'Power generation (nadir)'!B841*(1000*'Power generation (nadir)'!$F$1)</f>
        <v>0</v>
      </c>
      <c r="E841" s="2">
        <f>D841-C841</f>
        <v>-2656.3</v>
      </c>
      <c r="F841">
        <f>IF(F840+(E840)*(1/60) &gt; Hardware!$B$1, Hardware!$B$1, IF(F840+(E840)*(1/60) &lt; 0, 0, F840+(E840)*(1/60)))</f>
        <v>34760.078333333324</v>
      </c>
    </row>
    <row r="842" spans="1:6">
      <c r="A842">
        <v>840</v>
      </c>
      <c r="B842" t="s">
        <v>82</v>
      </c>
      <c r="C842">
        <f>_xlfn.XLOOKUP(B842,Backend_data!$A$5:$A$18,Backend_data!$B$5:$B$18)</f>
        <v>2656.3</v>
      </c>
      <c r="D842">
        <f>'Power generation (nadir)'!B842*(1000*'Power generation (nadir)'!$F$1)</f>
        <v>0</v>
      </c>
      <c r="E842" s="2">
        <f>D842-C842</f>
        <v>-2656.3</v>
      </c>
      <c r="F842">
        <f>IF(F841+(E841)*(1/60) &gt; Hardware!$B$1, Hardware!$B$1, IF(F841+(E841)*(1/60) &lt; 0, 0, F841+(E841)*(1/60)))</f>
        <v>34715.806666666656</v>
      </c>
    </row>
    <row r="843" spans="1:6">
      <c r="A843">
        <v>841</v>
      </c>
      <c r="B843" t="s">
        <v>82</v>
      </c>
      <c r="C843">
        <f>_xlfn.XLOOKUP(B843,Backend_data!$A$5:$A$18,Backend_data!$B$5:$B$18)</f>
        <v>2656.3</v>
      </c>
      <c r="D843">
        <f>'Power generation (nadir)'!B843*(1000*'Power generation (nadir)'!$F$1)</f>
        <v>0</v>
      </c>
      <c r="E843" s="2">
        <f>D843-C843</f>
        <v>-2656.3</v>
      </c>
      <c r="F843">
        <f>IF(F842+(E842)*(1/60) &gt; Hardware!$B$1, Hardware!$B$1, IF(F842+(E842)*(1/60) &lt; 0, 0, F842+(E842)*(1/60)))</f>
        <v>34671.534999999989</v>
      </c>
    </row>
    <row r="844" spans="1:6">
      <c r="A844">
        <v>842</v>
      </c>
      <c r="B844" t="s">
        <v>82</v>
      </c>
      <c r="C844">
        <f>_xlfn.XLOOKUP(B844,Backend_data!$A$5:$A$18,Backend_data!$B$5:$B$18)</f>
        <v>2656.3</v>
      </c>
      <c r="D844">
        <f>'Power generation (nadir)'!B844*(1000*'Power generation (nadir)'!$F$1)</f>
        <v>0</v>
      </c>
      <c r="E844" s="2">
        <f>D844-C844</f>
        <v>-2656.3</v>
      </c>
      <c r="F844">
        <f>IF(F843+(E843)*(1/60) &gt; Hardware!$B$1, Hardware!$B$1, IF(F843+(E843)*(1/60) &lt; 0, 0, F843+(E843)*(1/60)))</f>
        <v>34627.263333333321</v>
      </c>
    </row>
    <row r="845" spans="1:6">
      <c r="A845">
        <v>843</v>
      </c>
      <c r="B845" t="s">
        <v>82</v>
      </c>
      <c r="C845">
        <f>_xlfn.XLOOKUP(B845,Backend_data!$A$5:$A$18,Backend_data!$B$5:$B$18)</f>
        <v>2656.3</v>
      </c>
      <c r="D845">
        <f>'Power generation (nadir)'!B845*(1000*'Power generation (nadir)'!$F$1)</f>
        <v>0</v>
      </c>
      <c r="E845" s="2">
        <f>D845-C845</f>
        <v>-2656.3</v>
      </c>
      <c r="F845">
        <f>IF(F844+(E844)*(1/60) &gt; Hardware!$B$1, Hardware!$B$1, IF(F844+(E844)*(1/60) &lt; 0, 0, F844+(E844)*(1/60)))</f>
        <v>34582.991666666654</v>
      </c>
    </row>
    <row r="846" spans="1:6">
      <c r="A846">
        <v>844</v>
      </c>
      <c r="B846" t="s">
        <v>82</v>
      </c>
      <c r="C846">
        <f>_xlfn.XLOOKUP(B846,Backend_data!$A$5:$A$18,Backend_data!$B$5:$B$18)</f>
        <v>2656.3</v>
      </c>
      <c r="D846">
        <f>'Power generation (nadir)'!B846*(1000*'Power generation (nadir)'!$F$1)</f>
        <v>0</v>
      </c>
      <c r="E846" s="2">
        <f>D846-C846</f>
        <v>-2656.3</v>
      </c>
      <c r="F846">
        <f>IF(F845+(E845)*(1/60) &gt; Hardware!$B$1, Hardware!$B$1, IF(F845+(E845)*(1/60) &lt; 0, 0, F845+(E845)*(1/60)))</f>
        <v>34538.719999999987</v>
      </c>
    </row>
    <row r="847" spans="1:6">
      <c r="A847">
        <v>845</v>
      </c>
      <c r="B847" t="s">
        <v>82</v>
      </c>
      <c r="C847">
        <f>_xlfn.XLOOKUP(B847,Backend_data!$A$5:$A$18,Backend_data!$B$5:$B$18)</f>
        <v>2656.3</v>
      </c>
      <c r="D847">
        <f>'Power generation (nadir)'!B847*(1000*'Power generation (nadir)'!$F$1)</f>
        <v>0</v>
      </c>
      <c r="E847" s="2">
        <f>D847-C847</f>
        <v>-2656.3</v>
      </c>
      <c r="F847">
        <f>IF(F846+(E846)*(1/60) &gt; Hardware!$B$1, Hardware!$B$1, IF(F846+(E846)*(1/60) &lt; 0, 0, F846+(E846)*(1/60)))</f>
        <v>34494.448333333319</v>
      </c>
    </row>
    <row r="848" spans="1:6">
      <c r="A848">
        <v>846</v>
      </c>
      <c r="B848" t="s">
        <v>82</v>
      </c>
      <c r="C848">
        <f>_xlfn.XLOOKUP(B848,Backend_data!$A$5:$A$18,Backend_data!$B$5:$B$18)</f>
        <v>2656.3</v>
      </c>
      <c r="D848">
        <f>'Power generation (nadir)'!B848*(1000*'Power generation (nadir)'!$F$1)</f>
        <v>0</v>
      </c>
      <c r="E848" s="2">
        <f>D848-C848</f>
        <v>-2656.3</v>
      </c>
      <c r="F848">
        <f>IF(F847+(E847)*(1/60) &gt; Hardware!$B$1, Hardware!$B$1, IF(F847+(E847)*(1/60) &lt; 0, 0, F847+(E847)*(1/60)))</f>
        <v>34450.176666666652</v>
      </c>
    </row>
    <row r="849" spans="1:6">
      <c r="A849">
        <v>847</v>
      </c>
      <c r="B849" t="s">
        <v>82</v>
      </c>
      <c r="C849">
        <f>_xlfn.XLOOKUP(B849,Backend_data!$A$5:$A$18,Backend_data!$B$5:$B$18)</f>
        <v>2656.3</v>
      </c>
      <c r="D849">
        <f>'Power generation (nadir)'!B849*(1000*'Power generation (nadir)'!$F$1)</f>
        <v>0</v>
      </c>
      <c r="E849" s="2">
        <f>D849-C849</f>
        <v>-2656.3</v>
      </c>
      <c r="F849">
        <f>IF(F848+(E848)*(1/60) &gt; Hardware!$B$1, Hardware!$B$1, IF(F848+(E848)*(1/60) &lt; 0, 0, F848+(E848)*(1/60)))</f>
        <v>34405.904999999984</v>
      </c>
    </row>
    <row r="850" spans="1:6">
      <c r="A850">
        <v>848</v>
      </c>
      <c r="B850" t="s">
        <v>82</v>
      </c>
      <c r="C850">
        <f>_xlfn.XLOOKUP(B850,Backend_data!$A$5:$A$18,Backend_data!$B$5:$B$18)</f>
        <v>2656.3</v>
      </c>
      <c r="D850">
        <f>'Power generation (nadir)'!B850*(1000*'Power generation (nadir)'!$F$1)</f>
        <v>0</v>
      </c>
      <c r="E850" s="2">
        <f>D850-C850</f>
        <v>-2656.3</v>
      </c>
      <c r="F850">
        <f>IF(F849+(E849)*(1/60) &gt; Hardware!$B$1, Hardware!$B$1, IF(F849+(E849)*(1/60) &lt; 0, 0, F849+(E849)*(1/60)))</f>
        <v>34361.633333333317</v>
      </c>
    </row>
    <row r="851" spans="1:6">
      <c r="A851">
        <v>849</v>
      </c>
      <c r="B851" t="s">
        <v>82</v>
      </c>
      <c r="C851">
        <f>_xlfn.XLOOKUP(B851,Backend_data!$A$5:$A$18,Backend_data!$B$5:$B$18)</f>
        <v>2656.3</v>
      </c>
      <c r="D851">
        <f>'Power generation (nadir)'!B851*(1000*'Power generation (nadir)'!$F$1)</f>
        <v>0</v>
      </c>
      <c r="E851" s="2">
        <f>D851-C851</f>
        <v>-2656.3</v>
      </c>
      <c r="F851">
        <f>IF(F850+(E850)*(1/60) &gt; Hardware!$B$1, Hardware!$B$1, IF(F850+(E850)*(1/60) &lt; 0, 0, F850+(E850)*(1/60)))</f>
        <v>34317.361666666649</v>
      </c>
    </row>
    <row r="852" spans="1:6">
      <c r="A852">
        <v>850</v>
      </c>
      <c r="B852" t="s">
        <v>82</v>
      </c>
      <c r="C852">
        <f>_xlfn.XLOOKUP(B852,Backend_data!$A$5:$A$18,Backend_data!$B$5:$B$18)</f>
        <v>2656.3</v>
      </c>
      <c r="D852">
        <f>'Power generation (nadir)'!B852*(1000*'Power generation (nadir)'!$F$1)</f>
        <v>0</v>
      </c>
      <c r="E852" s="2">
        <f>D852-C852</f>
        <v>-2656.3</v>
      </c>
      <c r="F852">
        <f>IF(F851+(E851)*(1/60) &gt; Hardware!$B$1, Hardware!$B$1, IF(F851+(E851)*(1/60) &lt; 0, 0, F851+(E851)*(1/60)))</f>
        <v>34273.089999999982</v>
      </c>
    </row>
    <row r="853" spans="1:6">
      <c r="A853">
        <v>851</v>
      </c>
      <c r="B853" t="s">
        <v>82</v>
      </c>
      <c r="C853">
        <f>_xlfn.XLOOKUP(B853,Backend_data!$A$5:$A$18,Backend_data!$B$5:$B$18)</f>
        <v>2656.3</v>
      </c>
      <c r="D853">
        <f>'Power generation (nadir)'!B853*(1000*'Power generation (nadir)'!$F$1)</f>
        <v>0</v>
      </c>
      <c r="E853" s="2">
        <f>D853-C853</f>
        <v>-2656.3</v>
      </c>
      <c r="F853">
        <f>IF(F852+(E852)*(1/60) &gt; Hardware!$B$1, Hardware!$B$1, IF(F852+(E852)*(1/60) &lt; 0, 0, F852+(E852)*(1/60)))</f>
        <v>34228.818333333315</v>
      </c>
    </row>
    <row r="854" spans="1:6">
      <c r="A854">
        <v>852</v>
      </c>
      <c r="B854" t="s">
        <v>82</v>
      </c>
      <c r="C854">
        <f>_xlfn.XLOOKUP(B854,Backend_data!$A$5:$A$18,Backend_data!$B$5:$B$18)</f>
        <v>2656.3</v>
      </c>
      <c r="D854">
        <f>'Power generation (nadir)'!B854*(1000*'Power generation (nadir)'!$F$1)</f>
        <v>0</v>
      </c>
      <c r="E854" s="2">
        <f>D854-C854</f>
        <v>-2656.3</v>
      </c>
      <c r="F854">
        <f>IF(F853+(E853)*(1/60) &gt; Hardware!$B$1, Hardware!$B$1, IF(F853+(E853)*(1/60) &lt; 0, 0, F853+(E853)*(1/60)))</f>
        <v>34184.546666666647</v>
      </c>
    </row>
    <row r="855" spans="1:6">
      <c r="A855">
        <v>853</v>
      </c>
      <c r="B855" t="s">
        <v>82</v>
      </c>
      <c r="C855">
        <f>_xlfn.XLOOKUP(B855,Backend_data!$A$5:$A$18,Backend_data!$B$5:$B$18)</f>
        <v>2656.3</v>
      </c>
      <c r="D855">
        <f>'Power generation (nadir)'!B855*(1000*'Power generation (nadir)'!$F$1)</f>
        <v>0</v>
      </c>
      <c r="E855" s="2">
        <f>D855-C855</f>
        <v>-2656.3</v>
      </c>
      <c r="F855">
        <f>IF(F854+(E854)*(1/60) &gt; Hardware!$B$1, Hardware!$B$1, IF(F854+(E854)*(1/60) &lt; 0, 0, F854+(E854)*(1/60)))</f>
        <v>34140.27499999998</v>
      </c>
    </row>
    <row r="856" spans="1:6">
      <c r="A856">
        <v>854</v>
      </c>
      <c r="B856" t="s">
        <v>82</v>
      </c>
      <c r="C856">
        <f>_xlfn.XLOOKUP(B856,Backend_data!$A$5:$A$18,Backend_data!$B$5:$B$18)</f>
        <v>2656.3</v>
      </c>
      <c r="D856">
        <f>'Power generation (nadir)'!B856*(1000*'Power generation (nadir)'!$F$1)</f>
        <v>0</v>
      </c>
      <c r="E856" s="2">
        <f>D856-C856</f>
        <v>-2656.3</v>
      </c>
      <c r="F856">
        <f>IF(F855+(E855)*(1/60) &gt; Hardware!$B$1, Hardware!$B$1, IF(F855+(E855)*(1/60) &lt; 0, 0, F855+(E855)*(1/60)))</f>
        <v>34096.003333333312</v>
      </c>
    </row>
    <row r="857" spans="1:6">
      <c r="A857">
        <v>855</v>
      </c>
      <c r="B857" t="s">
        <v>82</v>
      </c>
      <c r="C857">
        <f>_xlfn.XLOOKUP(B857,Backend_data!$A$5:$A$18,Backend_data!$B$5:$B$18)</f>
        <v>2656.3</v>
      </c>
      <c r="D857">
        <f>'Power generation (nadir)'!B857*(1000*'Power generation (nadir)'!$F$1)</f>
        <v>0</v>
      </c>
      <c r="E857" s="2">
        <f>D857-C857</f>
        <v>-2656.3</v>
      </c>
      <c r="F857">
        <f>IF(F856+(E856)*(1/60) &gt; Hardware!$B$1, Hardware!$B$1, IF(F856+(E856)*(1/60) &lt; 0, 0, F856+(E856)*(1/60)))</f>
        <v>34051.731666666645</v>
      </c>
    </row>
    <row r="858" spans="1:6">
      <c r="A858">
        <v>856</v>
      </c>
      <c r="B858" t="s">
        <v>82</v>
      </c>
      <c r="C858">
        <f>_xlfn.XLOOKUP(B858,Backend_data!$A$5:$A$18,Backend_data!$B$5:$B$18)</f>
        <v>2656.3</v>
      </c>
      <c r="D858">
        <f>'Power generation (nadir)'!B858*(1000*'Power generation (nadir)'!$F$1)</f>
        <v>0</v>
      </c>
      <c r="E858" s="2">
        <f>D858-C858</f>
        <v>-2656.3</v>
      </c>
      <c r="F858">
        <f>IF(F857+(E857)*(1/60) &gt; Hardware!$B$1, Hardware!$B$1, IF(F857+(E857)*(1/60) &lt; 0, 0, F857+(E857)*(1/60)))</f>
        <v>34007.459999999977</v>
      </c>
    </row>
    <row r="859" spans="1:6">
      <c r="A859">
        <v>857</v>
      </c>
      <c r="B859" t="s">
        <v>82</v>
      </c>
      <c r="C859">
        <f>_xlfn.XLOOKUP(B859,Backend_data!$A$5:$A$18,Backend_data!$B$5:$B$18)</f>
        <v>2656.3</v>
      </c>
      <c r="D859">
        <f>'Power generation (nadir)'!B859*(1000*'Power generation (nadir)'!$F$1)</f>
        <v>0</v>
      </c>
      <c r="E859" s="2">
        <f>D859-C859</f>
        <v>-2656.3</v>
      </c>
      <c r="F859">
        <f>IF(F858+(E858)*(1/60) &gt; Hardware!$B$1, Hardware!$B$1, IF(F858+(E858)*(1/60) &lt; 0, 0, F858+(E858)*(1/60)))</f>
        <v>33963.18833333331</v>
      </c>
    </row>
    <row r="860" spans="1:6">
      <c r="A860">
        <v>858</v>
      </c>
      <c r="B860" t="s">
        <v>82</v>
      </c>
      <c r="C860">
        <f>_xlfn.XLOOKUP(B860,Backend_data!$A$5:$A$18,Backend_data!$B$5:$B$18)</f>
        <v>2656.3</v>
      </c>
      <c r="D860">
        <f>'Power generation (nadir)'!B860*(1000*'Power generation (nadir)'!$F$1)</f>
        <v>0</v>
      </c>
      <c r="E860" s="2">
        <f>D860-C860</f>
        <v>-2656.3</v>
      </c>
      <c r="F860">
        <f>IF(F859+(E859)*(1/60) &gt; Hardware!$B$1, Hardware!$B$1, IF(F859+(E859)*(1/60) &lt; 0, 0, F859+(E859)*(1/60)))</f>
        <v>33918.916666666642</v>
      </c>
    </row>
    <row r="861" spans="1:6">
      <c r="A861">
        <v>859</v>
      </c>
      <c r="B861" t="s">
        <v>82</v>
      </c>
      <c r="C861">
        <f>_xlfn.XLOOKUP(B861,Backend_data!$A$5:$A$18,Backend_data!$B$5:$B$18)</f>
        <v>2656.3</v>
      </c>
      <c r="D861">
        <f>'Power generation (nadir)'!B861*(1000*'Power generation (nadir)'!$F$1)</f>
        <v>0</v>
      </c>
      <c r="E861" s="2">
        <f>D861-C861</f>
        <v>-2656.3</v>
      </c>
      <c r="F861">
        <f>IF(F860+(E860)*(1/60) &gt; Hardware!$B$1, Hardware!$B$1, IF(F860+(E860)*(1/60) &lt; 0, 0, F860+(E860)*(1/60)))</f>
        <v>33874.644999999975</v>
      </c>
    </row>
    <row r="862" spans="1:6">
      <c r="A862">
        <v>860</v>
      </c>
      <c r="B862" t="s">
        <v>82</v>
      </c>
      <c r="C862">
        <f>_xlfn.XLOOKUP(B862,Backend_data!$A$5:$A$18,Backend_data!$B$5:$B$18)</f>
        <v>2656.3</v>
      </c>
      <c r="D862">
        <f>'Power generation (nadir)'!B862*(1000*'Power generation (nadir)'!$F$1)</f>
        <v>0</v>
      </c>
      <c r="E862" s="2">
        <f>D862-C862</f>
        <v>-2656.3</v>
      </c>
      <c r="F862">
        <f>IF(F861+(E861)*(1/60) &gt; Hardware!$B$1, Hardware!$B$1, IF(F861+(E861)*(1/60) &lt; 0, 0, F861+(E861)*(1/60)))</f>
        <v>33830.373333333308</v>
      </c>
    </row>
    <row r="863" spans="1:6">
      <c r="A863">
        <v>861</v>
      </c>
      <c r="B863" t="s">
        <v>82</v>
      </c>
      <c r="C863">
        <f>_xlfn.XLOOKUP(B863,Backend_data!$A$5:$A$18,Backend_data!$B$5:$B$18)</f>
        <v>2656.3</v>
      </c>
      <c r="D863">
        <f>'Power generation (nadir)'!B863*(1000*'Power generation (nadir)'!$F$1)</f>
        <v>0</v>
      </c>
      <c r="E863" s="2">
        <f>D863-C863</f>
        <v>-2656.3</v>
      </c>
      <c r="F863">
        <f>IF(F862+(E862)*(1/60) &gt; Hardware!$B$1, Hardware!$B$1, IF(F862+(E862)*(1/60) &lt; 0, 0, F862+(E862)*(1/60)))</f>
        <v>33786.10166666664</v>
      </c>
    </row>
    <row r="864" spans="1:6">
      <c r="A864">
        <v>862</v>
      </c>
      <c r="B864" t="s">
        <v>82</v>
      </c>
      <c r="C864">
        <f>_xlfn.XLOOKUP(B864,Backend_data!$A$5:$A$18,Backend_data!$B$5:$B$18)</f>
        <v>2656.3</v>
      </c>
      <c r="D864">
        <f>'Power generation (nadir)'!B864*(1000*'Power generation (nadir)'!$F$1)</f>
        <v>0</v>
      </c>
      <c r="E864" s="2">
        <f>D864-C864</f>
        <v>-2656.3</v>
      </c>
      <c r="F864">
        <f>IF(F863+(E863)*(1/60) &gt; Hardware!$B$1, Hardware!$B$1, IF(F863+(E863)*(1/60) &lt; 0, 0, F863+(E863)*(1/60)))</f>
        <v>33741.829999999973</v>
      </c>
    </row>
    <row r="865" spans="1:6">
      <c r="A865">
        <v>863</v>
      </c>
      <c r="B865" t="s">
        <v>82</v>
      </c>
      <c r="C865">
        <f>_xlfn.XLOOKUP(B865,Backend_data!$A$5:$A$18,Backend_data!$B$5:$B$18)</f>
        <v>2656.3</v>
      </c>
      <c r="D865">
        <f>'Power generation (nadir)'!B865*(1000*'Power generation (nadir)'!$F$1)</f>
        <v>0</v>
      </c>
      <c r="E865" s="2">
        <f>D865-C865</f>
        <v>-2656.3</v>
      </c>
      <c r="F865">
        <f>IF(F864+(E864)*(1/60) &gt; Hardware!$B$1, Hardware!$B$1, IF(F864+(E864)*(1/60) &lt; 0, 0, F864+(E864)*(1/60)))</f>
        <v>33697.558333333305</v>
      </c>
    </row>
    <row r="866" spans="1:6">
      <c r="A866">
        <v>864</v>
      </c>
      <c r="B866" t="s">
        <v>82</v>
      </c>
      <c r="C866">
        <f>_xlfn.XLOOKUP(B866,Backend_data!$A$5:$A$18,Backend_data!$B$5:$B$18)</f>
        <v>2656.3</v>
      </c>
      <c r="D866">
        <f>'Power generation (nadir)'!B866*(1000*'Power generation (nadir)'!$F$1)</f>
        <v>0</v>
      </c>
      <c r="E866" s="2">
        <f>D866-C866</f>
        <v>-2656.3</v>
      </c>
      <c r="F866">
        <f>IF(F865+(E865)*(1/60) &gt; Hardware!$B$1, Hardware!$B$1, IF(F865+(E865)*(1/60) &lt; 0, 0, F865+(E865)*(1/60)))</f>
        <v>33653.286666666638</v>
      </c>
    </row>
    <row r="867" spans="1:6">
      <c r="A867">
        <v>865</v>
      </c>
      <c r="B867" t="s">
        <v>82</v>
      </c>
      <c r="C867">
        <f>_xlfn.XLOOKUP(B867,Backend_data!$A$5:$A$18,Backend_data!$B$5:$B$18)</f>
        <v>2656.3</v>
      </c>
      <c r="D867">
        <f>'Power generation (nadir)'!B867*(1000*'Power generation (nadir)'!$F$1)</f>
        <v>0</v>
      </c>
      <c r="E867" s="2">
        <f>D867-C867</f>
        <v>-2656.3</v>
      </c>
      <c r="F867">
        <f>IF(F866+(E866)*(1/60) &gt; Hardware!$B$1, Hardware!$B$1, IF(F866+(E866)*(1/60) &lt; 0, 0, F866+(E866)*(1/60)))</f>
        <v>33609.01499999997</v>
      </c>
    </row>
    <row r="868" spans="1:6">
      <c r="A868">
        <v>866</v>
      </c>
      <c r="B868" t="s">
        <v>82</v>
      </c>
      <c r="C868">
        <f>_xlfn.XLOOKUP(B868,Backend_data!$A$5:$A$18,Backend_data!$B$5:$B$18)</f>
        <v>2656.3</v>
      </c>
      <c r="D868">
        <f>'Power generation (nadir)'!B868*(1000*'Power generation (nadir)'!$F$1)</f>
        <v>0</v>
      </c>
      <c r="E868" s="2">
        <f>D868-C868</f>
        <v>-2656.3</v>
      </c>
      <c r="F868">
        <f>IF(F867+(E867)*(1/60) &gt; Hardware!$B$1, Hardware!$B$1, IF(F867+(E867)*(1/60) &lt; 0, 0, F867+(E867)*(1/60)))</f>
        <v>33564.743333333303</v>
      </c>
    </row>
    <row r="869" spans="1:6">
      <c r="A869">
        <v>867</v>
      </c>
      <c r="B869" t="s">
        <v>82</v>
      </c>
      <c r="C869">
        <f>_xlfn.XLOOKUP(B869,Backend_data!$A$5:$A$18,Backend_data!$B$5:$B$18)</f>
        <v>2656.3</v>
      </c>
      <c r="D869">
        <f>'Power generation (nadir)'!B869*(1000*'Power generation (nadir)'!$F$1)</f>
        <v>0</v>
      </c>
      <c r="E869" s="2">
        <f>D869-C869</f>
        <v>-2656.3</v>
      </c>
      <c r="F869">
        <f>IF(F868+(E868)*(1/60) &gt; Hardware!$B$1, Hardware!$B$1, IF(F868+(E868)*(1/60) &lt; 0, 0, F868+(E868)*(1/60)))</f>
        <v>33520.471666666635</v>
      </c>
    </row>
    <row r="870" spans="1:6">
      <c r="A870">
        <v>868</v>
      </c>
      <c r="B870" t="s">
        <v>82</v>
      </c>
      <c r="C870">
        <f>_xlfn.XLOOKUP(B870,Backend_data!$A$5:$A$18,Backend_data!$B$5:$B$18)</f>
        <v>2656.3</v>
      </c>
      <c r="D870">
        <f>'Power generation (nadir)'!B870*(1000*'Power generation (nadir)'!$F$1)</f>
        <v>0</v>
      </c>
      <c r="E870" s="2">
        <f>D870-C870</f>
        <v>-2656.3</v>
      </c>
      <c r="F870">
        <f>IF(F869+(E869)*(1/60) &gt; Hardware!$B$1, Hardware!$B$1, IF(F869+(E869)*(1/60) &lt; 0, 0, F869+(E869)*(1/60)))</f>
        <v>33476.199999999968</v>
      </c>
    </row>
    <row r="871" spans="1:6">
      <c r="A871">
        <v>869</v>
      </c>
      <c r="B871" t="s">
        <v>82</v>
      </c>
      <c r="C871">
        <f>_xlfn.XLOOKUP(B871,Backend_data!$A$5:$A$18,Backend_data!$B$5:$B$18)</f>
        <v>2656.3</v>
      </c>
      <c r="D871">
        <f>'Power generation (nadir)'!B871*(1000*'Power generation (nadir)'!$F$1)</f>
        <v>0</v>
      </c>
      <c r="E871" s="2">
        <f>D871-C871</f>
        <v>-2656.3</v>
      </c>
      <c r="F871">
        <f>IF(F870+(E870)*(1/60) &gt; Hardware!$B$1, Hardware!$B$1, IF(F870+(E870)*(1/60) &lt; 0, 0, F870+(E870)*(1/60)))</f>
        <v>33431.928333333301</v>
      </c>
    </row>
    <row r="872" spans="1:6">
      <c r="A872">
        <v>870</v>
      </c>
      <c r="B872" t="s">
        <v>82</v>
      </c>
      <c r="C872">
        <f>_xlfn.XLOOKUP(B872,Backend_data!$A$5:$A$18,Backend_data!$B$5:$B$18)</f>
        <v>2656.3</v>
      </c>
      <c r="D872">
        <f>'Power generation (nadir)'!B872*(1000*'Power generation (nadir)'!$F$1)</f>
        <v>0</v>
      </c>
      <c r="E872" s="2">
        <f>D872-C872</f>
        <v>-2656.3</v>
      </c>
      <c r="F872">
        <f>IF(F871+(E871)*(1/60) &gt; Hardware!$B$1, Hardware!$B$1, IF(F871+(E871)*(1/60) &lt; 0, 0, F871+(E871)*(1/60)))</f>
        <v>33387.656666666633</v>
      </c>
    </row>
    <row r="873" spans="1:6">
      <c r="A873">
        <v>871</v>
      </c>
      <c r="B873" t="s">
        <v>82</v>
      </c>
      <c r="C873">
        <f>_xlfn.XLOOKUP(B873,Backend_data!$A$5:$A$18,Backend_data!$B$5:$B$18)</f>
        <v>2656.3</v>
      </c>
      <c r="D873">
        <f>'Power generation (nadir)'!B873*(1000*'Power generation (nadir)'!$F$1)</f>
        <v>6636</v>
      </c>
      <c r="E873" s="2">
        <f>D873-C873</f>
        <v>3979.7</v>
      </c>
      <c r="F873">
        <f>IF(F872+(E872)*(1/60) &gt; Hardware!$B$1, Hardware!$B$1, IF(F872+(E872)*(1/60) &lt; 0, 0, F872+(E872)*(1/60)))</f>
        <v>33343.384999999966</v>
      </c>
    </row>
    <row r="874" spans="1:6">
      <c r="A874">
        <v>872</v>
      </c>
      <c r="B874" t="s">
        <v>82</v>
      </c>
      <c r="C874">
        <f>_xlfn.XLOOKUP(B874,Backend_data!$A$5:$A$18,Backend_data!$B$5:$B$18)</f>
        <v>2656.3</v>
      </c>
      <c r="D874">
        <f>'Power generation (nadir)'!B874*(1000*'Power generation (nadir)'!$F$1)</f>
        <v>6805.5999999999995</v>
      </c>
      <c r="E874" s="2">
        <f>D874-C874</f>
        <v>4149.2999999999993</v>
      </c>
      <c r="F874">
        <f>IF(F873+(E873)*(1/60) &gt; Hardware!$B$1, Hardware!$B$1, IF(F873+(E873)*(1/60) &lt; 0, 0, F873+(E873)*(1/60)))</f>
        <v>33409.713333333297</v>
      </c>
    </row>
    <row r="875" spans="1:6">
      <c r="A875">
        <v>873</v>
      </c>
      <c r="B875" t="s">
        <v>82</v>
      </c>
      <c r="C875">
        <f>_xlfn.XLOOKUP(B875,Backend_data!$A$5:$A$18,Backend_data!$B$5:$B$18)</f>
        <v>2656.3</v>
      </c>
      <c r="D875">
        <f>'Power generation (nadir)'!B875*(1000*'Power generation (nadir)'!$F$1)</f>
        <v>6944</v>
      </c>
      <c r="E875" s="2">
        <f>D875-C875</f>
        <v>4287.7</v>
      </c>
      <c r="F875">
        <f>IF(F874+(E874)*(1/60) &gt; Hardware!$B$1, Hardware!$B$1, IF(F874+(E874)*(1/60) &lt; 0, 0, F874+(E874)*(1/60)))</f>
        <v>33478.868333333296</v>
      </c>
    </row>
    <row r="876" spans="1:6">
      <c r="A876">
        <v>874</v>
      </c>
      <c r="B876" t="s">
        <v>82</v>
      </c>
      <c r="C876">
        <f>_xlfn.XLOOKUP(B876,Backend_data!$A$5:$A$18,Backend_data!$B$5:$B$18)</f>
        <v>2656.3</v>
      </c>
      <c r="D876">
        <f>'Power generation (nadir)'!B876*(1000*'Power generation (nadir)'!$F$1)</f>
        <v>7052</v>
      </c>
      <c r="E876" s="2">
        <f>D876-C876</f>
        <v>4395.7</v>
      </c>
      <c r="F876">
        <f>IF(F875+(E875)*(1/60) &gt; Hardware!$B$1, Hardware!$B$1, IF(F875+(E875)*(1/60) &lt; 0, 0, F875+(E875)*(1/60)))</f>
        <v>33550.329999999965</v>
      </c>
    </row>
    <row r="877" spans="1:6">
      <c r="A877">
        <v>875</v>
      </c>
      <c r="B877" t="s">
        <v>82</v>
      </c>
      <c r="C877">
        <f>_xlfn.XLOOKUP(B877,Backend_data!$A$5:$A$18,Backend_data!$B$5:$B$18)</f>
        <v>2656.3</v>
      </c>
      <c r="D877">
        <f>'Power generation (nadir)'!B877*(1000*'Power generation (nadir)'!$F$1)</f>
        <v>7132.8</v>
      </c>
      <c r="E877" s="2">
        <f>D877-C877</f>
        <v>4476.5</v>
      </c>
      <c r="F877">
        <f>IF(F876+(E876)*(1/60) &gt; Hardware!$B$1, Hardware!$B$1, IF(F876+(E876)*(1/60) &lt; 0, 0, F876+(E876)*(1/60)))</f>
        <v>33623.591666666631</v>
      </c>
    </row>
    <row r="878" spans="1:6">
      <c r="A878">
        <v>876</v>
      </c>
      <c r="B878" t="s">
        <v>82</v>
      </c>
      <c r="C878">
        <f>_xlfn.XLOOKUP(B878,Backend_data!$A$5:$A$18,Backend_data!$B$5:$B$18)</f>
        <v>2656.3</v>
      </c>
      <c r="D878">
        <f>'Power generation (nadir)'!B878*(1000*'Power generation (nadir)'!$F$1)</f>
        <v>7182.4</v>
      </c>
      <c r="E878" s="2">
        <f>D878-C878</f>
        <v>4526.0999999999995</v>
      </c>
      <c r="F878">
        <f>IF(F877+(E877)*(1/60) &gt; Hardware!$B$1, Hardware!$B$1, IF(F877+(E877)*(1/60) &lt; 0, 0, F877+(E877)*(1/60)))</f>
        <v>33698.199999999961</v>
      </c>
    </row>
    <row r="879" spans="1:6">
      <c r="A879">
        <v>877</v>
      </c>
      <c r="B879" t="s">
        <v>82</v>
      </c>
      <c r="C879">
        <f>_xlfn.XLOOKUP(B879,Backend_data!$A$5:$A$18,Backend_data!$B$5:$B$18)</f>
        <v>2656.3</v>
      </c>
      <c r="D879">
        <f>'Power generation (nadir)'!B879*(1000*'Power generation (nadir)'!$F$1)</f>
        <v>7205.5999999999995</v>
      </c>
      <c r="E879" s="2">
        <f>D879-C879</f>
        <v>4549.2999999999993</v>
      </c>
      <c r="F879">
        <f>IF(F878+(E878)*(1/60) &gt; Hardware!$B$1, Hardware!$B$1, IF(F878+(E878)*(1/60) &lt; 0, 0, F878+(E878)*(1/60)))</f>
        <v>33773.634999999958</v>
      </c>
    </row>
    <row r="880" spans="1:6">
      <c r="A880">
        <v>878</v>
      </c>
      <c r="B880" t="s">
        <v>82</v>
      </c>
      <c r="C880">
        <f>_xlfn.XLOOKUP(B880,Backend_data!$A$5:$A$18,Backend_data!$B$5:$B$18)</f>
        <v>2656.3</v>
      </c>
      <c r="D880">
        <f>'Power generation (nadir)'!B880*(1000*'Power generation (nadir)'!$F$1)</f>
        <v>7198.4</v>
      </c>
      <c r="E880" s="2">
        <f>D880-C880</f>
        <v>4542.0999999999995</v>
      </c>
      <c r="F880">
        <f>IF(F879+(E879)*(1/60) &gt; Hardware!$B$1, Hardware!$B$1, IF(F879+(E879)*(1/60) &lt; 0, 0, F879+(E879)*(1/60)))</f>
        <v>33849.456666666621</v>
      </c>
    </row>
    <row r="881" spans="1:6">
      <c r="A881">
        <v>879</v>
      </c>
      <c r="B881" t="s">
        <v>82</v>
      </c>
      <c r="C881">
        <f>_xlfn.XLOOKUP(B881,Backend_data!$A$5:$A$18,Backend_data!$B$5:$B$18)</f>
        <v>2656.3</v>
      </c>
      <c r="D881">
        <f>'Power generation (nadir)'!B881*(1000*'Power generation (nadir)'!$F$1)</f>
        <v>7167.2</v>
      </c>
      <c r="E881" s="2">
        <f>D881-C881</f>
        <v>4510.8999999999996</v>
      </c>
      <c r="F881">
        <f>IF(F880+(E880)*(1/60) &gt; Hardware!$B$1, Hardware!$B$1, IF(F880+(E880)*(1/60) &lt; 0, 0, F880+(E880)*(1/60)))</f>
        <v>33925.158333333289</v>
      </c>
    </row>
    <row r="882" spans="1:6">
      <c r="A882">
        <v>880</v>
      </c>
      <c r="B882" t="s">
        <v>82</v>
      </c>
      <c r="C882">
        <f>_xlfn.XLOOKUP(B882,Backend_data!$A$5:$A$18,Backend_data!$B$5:$B$18)</f>
        <v>2656.3</v>
      </c>
      <c r="D882">
        <f>'Power generation (nadir)'!B882*(1000*'Power generation (nadir)'!$F$1)</f>
        <v>7090.4</v>
      </c>
      <c r="E882" s="2">
        <f>D882-C882</f>
        <v>4434.0999999999995</v>
      </c>
      <c r="F882">
        <f>IF(F881+(E881)*(1/60) &gt; Hardware!$B$1, Hardware!$B$1, IF(F881+(E881)*(1/60) &lt; 0, 0, F881+(E881)*(1/60)))</f>
        <v>34000.339999999953</v>
      </c>
    </row>
    <row r="883" spans="1:6">
      <c r="A883">
        <v>881</v>
      </c>
      <c r="B883" t="s">
        <v>82</v>
      </c>
      <c r="C883">
        <f>_xlfn.XLOOKUP(B883,Backend_data!$A$5:$A$18,Backend_data!$B$5:$B$18)</f>
        <v>2656.3</v>
      </c>
      <c r="D883">
        <f>'Power generation (nadir)'!B883*(1000*'Power generation (nadir)'!$F$1)</f>
        <v>6992</v>
      </c>
      <c r="E883" s="2">
        <f>D883-C883</f>
        <v>4335.7</v>
      </c>
      <c r="F883">
        <f>IF(F882+(E882)*(1/60) &gt; Hardware!$B$1, Hardware!$B$1, IF(F882+(E882)*(1/60) &lt; 0, 0, F882+(E882)*(1/60)))</f>
        <v>34074.241666666618</v>
      </c>
    </row>
    <row r="884" spans="1:6">
      <c r="A884">
        <v>882</v>
      </c>
      <c r="B884" t="s">
        <v>82</v>
      </c>
      <c r="C884">
        <f>_xlfn.XLOOKUP(B884,Backend_data!$A$5:$A$18,Backend_data!$B$5:$B$18)</f>
        <v>2656.3</v>
      </c>
      <c r="D884">
        <f>'Power generation (nadir)'!B884*(1000*'Power generation (nadir)'!$F$1)</f>
        <v>6864.7999999999993</v>
      </c>
      <c r="E884" s="2">
        <f>D884-C884</f>
        <v>4208.4999999999991</v>
      </c>
      <c r="F884">
        <f>IF(F883+(E883)*(1/60) &gt; Hardware!$B$1, Hardware!$B$1, IF(F883+(E883)*(1/60) &lt; 0, 0, F883+(E883)*(1/60)))</f>
        <v>34146.503333333283</v>
      </c>
    </row>
    <row r="885" spans="1:6">
      <c r="A885">
        <v>883</v>
      </c>
      <c r="B885" t="s">
        <v>82</v>
      </c>
      <c r="C885">
        <f>_xlfn.XLOOKUP(B885,Backend_data!$A$5:$A$18,Backend_data!$B$5:$B$18)</f>
        <v>2656.3</v>
      </c>
      <c r="D885">
        <f>'Power generation (nadir)'!B885*(1000*'Power generation (nadir)'!$F$1)</f>
        <v>6707.2000000000007</v>
      </c>
      <c r="E885" s="2">
        <f>D885-C885</f>
        <v>4050.9000000000005</v>
      </c>
      <c r="F885">
        <f>IF(F884+(E884)*(1/60) &gt; Hardware!$B$1, Hardware!$B$1, IF(F884+(E884)*(1/60) &lt; 0, 0, F884+(E884)*(1/60)))</f>
        <v>34216.644999999953</v>
      </c>
    </row>
    <row r="886" spans="1:6">
      <c r="A886">
        <v>884</v>
      </c>
      <c r="B886" t="s">
        <v>82</v>
      </c>
      <c r="C886">
        <f>_xlfn.XLOOKUP(B886,Backend_data!$A$5:$A$18,Backend_data!$B$5:$B$18)</f>
        <v>2656.3</v>
      </c>
      <c r="D886">
        <f>'Power generation (nadir)'!B886*(1000*'Power generation (nadir)'!$F$1)</f>
        <v>6524.8</v>
      </c>
      <c r="E886" s="2">
        <f>D886-C886</f>
        <v>3868.5</v>
      </c>
      <c r="F886">
        <f>IF(F885+(E885)*(1/60) &gt; Hardware!$B$1, Hardware!$B$1, IF(F885+(E885)*(1/60) &lt; 0, 0, F885+(E885)*(1/60)))</f>
        <v>34284.159999999953</v>
      </c>
    </row>
    <row r="887" spans="1:6">
      <c r="A887">
        <v>885</v>
      </c>
      <c r="B887" t="s">
        <v>82</v>
      </c>
      <c r="C887">
        <f>_xlfn.XLOOKUP(B887,Backend_data!$A$5:$A$18,Backend_data!$B$5:$B$18)</f>
        <v>2656.3</v>
      </c>
      <c r="D887">
        <f>'Power generation (nadir)'!B887*(1000*'Power generation (nadir)'!$F$1)</f>
        <v>6312</v>
      </c>
      <c r="E887" s="2">
        <f>D887-C887</f>
        <v>3655.7</v>
      </c>
      <c r="F887">
        <f>IF(F886+(E886)*(1/60) &gt; Hardware!$B$1, Hardware!$B$1, IF(F886+(E886)*(1/60) &lt; 0, 0, F886+(E886)*(1/60)))</f>
        <v>34348.634999999951</v>
      </c>
    </row>
    <row r="888" spans="1:6">
      <c r="A888">
        <v>886</v>
      </c>
      <c r="B888" t="s">
        <v>82</v>
      </c>
      <c r="C888">
        <f>_xlfn.XLOOKUP(B888,Backend_data!$A$5:$A$18,Backend_data!$B$5:$B$18)</f>
        <v>2656.3</v>
      </c>
      <c r="D888">
        <f>'Power generation (nadir)'!B888*(1000*'Power generation (nadir)'!$F$1)</f>
        <v>6071.2000000000007</v>
      </c>
      <c r="E888" s="2">
        <f>D888-C888</f>
        <v>3414.9000000000005</v>
      </c>
      <c r="F888">
        <f>IF(F887+(E887)*(1/60) &gt; Hardware!$B$1, Hardware!$B$1, IF(F887+(E887)*(1/60) &lt; 0, 0, F887+(E887)*(1/60)))</f>
        <v>34409.563333333288</v>
      </c>
    </row>
    <row r="889" spans="1:6">
      <c r="A889">
        <v>887</v>
      </c>
      <c r="B889" t="s">
        <v>82</v>
      </c>
      <c r="C889">
        <f>_xlfn.XLOOKUP(B889,Backend_data!$A$5:$A$18,Backend_data!$B$5:$B$18)</f>
        <v>2656.3</v>
      </c>
      <c r="D889">
        <f>'Power generation (nadir)'!B889*(1000*'Power generation (nadir)'!$F$1)</f>
        <v>5808.8</v>
      </c>
      <c r="E889" s="2">
        <f>D889-C889</f>
        <v>3152.5</v>
      </c>
      <c r="F889">
        <f>IF(F888+(E888)*(1/60) &gt; Hardware!$B$1, Hardware!$B$1, IF(F888+(E888)*(1/60) &lt; 0, 0, F888+(E888)*(1/60)))</f>
        <v>34466.478333333289</v>
      </c>
    </row>
    <row r="890" spans="1:6">
      <c r="A890">
        <v>888</v>
      </c>
      <c r="B890" t="s">
        <v>82</v>
      </c>
      <c r="C890">
        <f>_xlfn.XLOOKUP(B890,Backend_data!$A$5:$A$18,Backend_data!$B$5:$B$18)</f>
        <v>2656.3</v>
      </c>
      <c r="D890">
        <f>'Power generation (nadir)'!B890*(1000*'Power generation (nadir)'!$F$1)</f>
        <v>5524.8</v>
      </c>
      <c r="E890" s="2">
        <f>D890-C890</f>
        <v>2868.5</v>
      </c>
      <c r="F890">
        <f>IF(F889+(E889)*(1/60) &gt; Hardware!$B$1, Hardware!$B$1, IF(F889+(E889)*(1/60) &lt; 0, 0, F889+(E889)*(1/60)))</f>
        <v>34519.019999999953</v>
      </c>
    </row>
    <row r="891" spans="1:6">
      <c r="A891">
        <v>889</v>
      </c>
      <c r="B891" t="s">
        <v>82</v>
      </c>
      <c r="C891">
        <f>_xlfn.XLOOKUP(B891,Backend_data!$A$5:$A$18,Backend_data!$B$5:$B$18)</f>
        <v>2656.3</v>
      </c>
      <c r="D891">
        <f>'Power generation (nadir)'!B891*(1000*'Power generation (nadir)'!$F$1)</f>
        <v>5207.2000000000007</v>
      </c>
      <c r="E891" s="2">
        <f>D891-C891</f>
        <v>2550.9000000000005</v>
      </c>
      <c r="F891">
        <f>IF(F890+(E890)*(1/60) &gt; Hardware!$B$1, Hardware!$B$1, IF(F890+(E890)*(1/60) &lt; 0, 0, F890+(E890)*(1/60)))</f>
        <v>34566.828333333287</v>
      </c>
    </row>
    <row r="892" spans="1:6">
      <c r="A892">
        <v>890</v>
      </c>
      <c r="B892" t="s">
        <v>82</v>
      </c>
      <c r="C892">
        <f>_xlfn.XLOOKUP(B892,Backend_data!$A$5:$A$18,Backend_data!$B$5:$B$18)</f>
        <v>2656.3</v>
      </c>
      <c r="D892">
        <f>'Power generation (nadir)'!B892*(1000*'Power generation (nadir)'!$F$1)</f>
        <v>4872</v>
      </c>
      <c r="E892" s="2">
        <f>D892-C892</f>
        <v>2215.6999999999998</v>
      </c>
      <c r="F892">
        <f>IF(F891+(E891)*(1/60) &gt; Hardware!$B$1, Hardware!$B$1, IF(F891+(E891)*(1/60) &lt; 0, 0, F891+(E891)*(1/60)))</f>
        <v>34609.343333333287</v>
      </c>
    </row>
    <row r="893" spans="1:6">
      <c r="A893">
        <v>891</v>
      </c>
      <c r="B893" t="s">
        <v>82</v>
      </c>
      <c r="C893">
        <f>_xlfn.XLOOKUP(B893,Backend_data!$A$5:$A$18,Backend_data!$B$5:$B$18)</f>
        <v>2656.3</v>
      </c>
      <c r="D893">
        <f>'Power generation (nadir)'!B893*(1000*'Power generation (nadir)'!$F$1)</f>
        <v>4517.6000000000004</v>
      </c>
      <c r="E893" s="2">
        <f>D893-C893</f>
        <v>1861.3000000000002</v>
      </c>
      <c r="F893">
        <f>IF(F892+(E892)*(1/60) &gt; Hardware!$B$1, Hardware!$B$1, IF(F892+(E892)*(1/60) &lt; 0, 0, F892+(E892)*(1/60)))</f>
        <v>34646.271666666624</v>
      </c>
    </row>
    <row r="894" spans="1:6">
      <c r="A894">
        <v>892</v>
      </c>
      <c r="B894" t="s">
        <v>82</v>
      </c>
      <c r="C894">
        <f>_xlfn.XLOOKUP(B894,Backend_data!$A$5:$A$18,Backend_data!$B$5:$B$18)</f>
        <v>2656.3</v>
      </c>
      <c r="D894">
        <f>'Power generation (nadir)'!B894*(1000*'Power generation (nadir)'!$F$1)</f>
        <v>4142.3999999999996</v>
      </c>
      <c r="E894" s="2">
        <f>D894-C894</f>
        <v>1486.0999999999995</v>
      </c>
      <c r="F894">
        <f>IF(F893+(E893)*(1/60) &gt; Hardware!$B$1, Hardware!$B$1, IF(F893+(E893)*(1/60) &lt; 0, 0, F893+(E893)*(1/60)))</f>
        <v>34677.293333333291</v>
      </c>
    </row>
    <row r="895" spans="1:6">
      <c r="A895">
        <v>893</v>
      </c>
      <c r="B895" t="s">
        <v>82</v>
      </c>
      <c r="C895">
        <f>_xlfn.XLOOKUP(B895,Backend_data!$A$5:$A$18,Backend_data!$B$5:$B$18)</f>
        <v>2656.3</v>
      </c>
      <c r="D895">
        <f>'Power generation (nadir)'!B895*(1000*'Power generation (nadir)'!$F$1)</f>
        <v>3755.2</v>
      </c>
      <c r="E895" s="2">
        <f>D895-C895</f>
        <v>1098.8999999999996</v>
      </c>
      <c r="F895">
        <f>IF(F894+(E894)*(1/60) &gt; Hardware!$B$1, Hardware!$B$1, IF(F894+(E894)*(1/60) &lt; 0, 0, F894+(E894)*(1/60)))</f>
        <v>34702.061666666625</v>
      </c>
    </row>
    <row r="896" spans="1:6">
      <c r="A896">
        <v>894</v>
      </c>
      <c r="B896" t="s">
        <v>82</v>
      </c>
      <c r="C896">
        <f>_xlfn.XLOOKUP(B896,Backend_data!$A$5:$A$18,Backend_data!$B$5:$B$18)</f>
        <v>2656.3</v>
      </c>
      <c r="D896">
        <f>'Power generation (nadir)'!B896*(1000*'Power generation (nadir)'!$F$1)</f>
        <v>3347.2000000000003</v>
      </c>
      <c r="E896" s="2">
        <f>D896-C896</f>
        <v>690.90000000000009</v>
      </c>
      <c r="F896">
        <f>IF(F895+(E895)*(1/60) &gt; Hardware!$B$1, Hardware!$B$1, IF(F895+(E895)*(1/60) &lt; 0, 0, F895+(E895)*(1/60)))</f>
        <v>34720.376666666627</v>
      </c>
    </row>
    <row r="897" spans="1:6">
      <c r="A897">
        <v>895</v>
      </c>
      <c r="B897" t="s">
        <v>82</v>
      </c>
      <c r="C897">
        <f>_xlfn.XLOOKUP(B897,Backend_data!$A$5:$A$18,Backend_data!$B$5:$B$18)</f>
        <v>2656.3</v>
      </c>
      <c r="D897">
        <f>'Power generation (nadir)'!B897*(1000*'Power generation (nadir)'!$F$1)</f>
        <v>2927.2</v>
      </c>
      <c r="E897" s="2">
        <f>D897-C897</f>
        <v>270.89999999999964</v>
      </c>
      <c r="F897">
        <f>IF(F896+(E896)*(1/60) &gt; Hardware!$B$1, Hardware!$B$1, IF(F896+(E896)*(1/60) &lt; 0, 0, F896+(E896)*(1/60)))</f>
        <v>34731.891666666626</v>
      </c>
    </row>
    <row r="898" spans="1:6">
      <c r="A898">
        <v>896</v>
      </c>
      <c r="B898" t="s">
        <v>82</v>
      </c>
      <c r="C898">
        <f>_xlfn.XLOOKUP(B898,Backend_data!$A$5:$A$18,Backend_data!$B$5:$B$18)</f>
        <v>2656.3</v>
      </c>
      <c r="D898">
        <f>'Power generation (nadir)'!B898*(1000*'Power generation (nadir)'!$F$1)</f>
        <v>2495.2000000000003</v>
      </c>
      <c r="E898" s="2">
        <f>D898-C898</f>
        <v>-161.09999999999991</v>
      </c>
      <c r="F898">
        <f>IF(F897+(E897)*(1/60) &gt; Hardware!$B$1, Hardware!$B$1, IF(F897+(E897)*(1/60) &lt; 0, 0, F897+(E897)*(1/60)))</f>
        <v>34736.406666666626</v>
      </c>
    </row>
    <row r="899" spans="1:6">
      <c r="A899">
        <v>897</v>
      </c>
      <c r="B899" t="s">
        <v>82</v>
      </c>
      <c r="C899">
        <f>_xlfn.XLOOKUP(B899,Backend_data!$A$5:$A$18,Backend_data!$B$5:$B$18)</f>
        <v>2656.3</v>
      </c>
      <c r="D899">
        <f>'Power generation (nadir)'!B899*(1000*'Power generation (nadir)'!$F$1)</f>
        <v>2052.7999999999997</v>
      </c>
      <c r="E899" s="2">
        <f>D899-C899</f>
        <v>-603.50000000000045</v>
      </c>
      <c r="F899">
        <f>IF(F898+(E898)*(1/60) &gt; Hardware!$B$1, Hardware!$B$1, IF(F898+(E898)*(1/60) &lt; 0, 0, F898+(E898)*(1/60)))</f>
        <v>34733.721666666628</v>
      </c>
    </row>
    <row r="900" spans="1:6">
      <c r="A900">
        <v>898</v>
      </c>
      <c r="B900" t="s">
        <v>82</v>
      </c>
      <c r="C900">
        <f>_xlfn.XLOOKUP(B900,Backend_data!$A$5:$A$18,Backend_data!$B$5:$B$18)</f>
        <v>2656.3</v>
      </c>
      <c r="D900">
        <f>'Power generation (nadir)'!B900*(1000*'Power generation (nadir)'!$F$1)</f>
        <v>1604</v>
      </c>
      <c r="E900" s="2">
        <f>D900-C900</f>
        <v>-1052.3000000000002</v>
      </c>
      <c r="F900">
        <f>IF(F899+(E899)*(1/60) &gt; Hardware!$B$1, Hardware!$B$1, IF(F899+(E899)*(1/60) &lt; 0, 0, F899+(E899)*(1/60)))</f>
        <v>34723.663333333294</v>
      </c>
    </row>
    <row r="901" spans="1:6">
      <c r="A901">
        <v>899</v>
      </c>
      <c r="B901" t="s">
        <v>82</v>
      </c>
      <c r="C901">
        <f>_xlfn.XLOOKUP(B901,Backend_data!$A$5:$A$18,Backend_data!$B$5:$B$18)</f>
        <v>2656.3</v>
      </c>
      <c r="D901">
        <f>'Power generation (nadir)'!B901*(1000*'Power generation (nadir)'!$F$1)</f>
        <v>1148.8</v>
      </c>
      <c r="E901" s="2">
        <f>D901-C901</f>
        <v>-1507.5000000000002</v>
      </c>
      <c r="F901">
        <f>IF(F900+(E900)*(1/60) &gt; Hardware!$B$1, Hardware!$B$1, IF(F900+(E900)*(1/60) &lt; 0, 0, F900+(E900)*(1/60)))</f>
        <v>34706.124999999964</v>
      </c>
    </row>
    <row r="902" spans="1:6">
      <c r="A902">
        <v>900</v>
      </c>
      <c r="B902" t="s">
        <v>82</v>
      </c>
      <c r="C902">
        <f>_xlfn.XLOOKUP(B902,Backend_data!$A$5:$A$18,Backend_data!$B$5:$B$18)</f>
        <v>2656.3</v>
      </c>
      <c r="D902">
        <f>'Power generation (nadir)'!B902*(1000*'Power generation (nadir)'!$F$1)</f>
        <v>719.2</v>
      </c>
      <c r="E902" s="2">
        <f>D902-C902</f>
        <v>-1937.1000000000001</v>
      </c>
      <c r="F902">
        <f>IF(F901+(E901)*(1/60) &gt; Hardware!$B$1, Hardware!$B$1, IF(F901+(E901)*(1/60) &lt; 0, 0, F901+(E901)*(1/60)))</f>
        <v>34680.999999999964</v>
      </c>
    </row>
    <row r="903" spans="1:6">
      <c r="A903">
        <v>901</v>
      </c>
      <c r="B903" t="s">
        <v>82</v>
      </c>
      <c r="C903">
        <f>_xlfn.XLOOKUP(B903,Backend_data!$A$5:$A$18,Backend_data!$B$5:$B$18)</f>
        <v>2656.3</v>
      </c>
      <c r="D903">
        <f>'Power generation (nadir)'!B903*(1000*'Power generation (nadir)'!$F$1)</f>
        <v>679.19999999999993</v>
      </c>
      <c r="E903" s="2">
        <f>D903-C903</f>
        <v>-1977.1000000000004</v>
      </c>
      <c r="F903">
        <f>IF(F902+(E902)*(1/60) &gt; Hardware!$B$1, Hardware!$B$1, IF(F902+(E902)*(1/60) &lt; 0, 0, F902+(E902)*(1/60)))</f>
        <v>34648.71499999996</v>
      </c>
    </row>
    <row r="904" spans="1:6">
      <c r="A904">
        <v>902</v>
      </c>
      <c r="B904" t="s">
        <v>82</v>
      </c>
      <c r="C904">
        <f>_xlfn.XLOOKUP(B904,Backend_data!$A$5:$A$18,Backend_data!$B$5:$B$18)</f>
        <v>2656.3</v>
      </c>
      <c r="D904">
        <f>'Power generation (nadir)'!B904*(1000*'Power generation (nadir)'!$F$1)</f>
        <v>640</v>
      </c>
      <c r="E904" s="2">
        <f>D904-C904</f>
        <v>-2016.3000000000002</v>
      </c>
      <c r="F904">
        <f>IF(F903+(E903)*(1/60) &gt; Hardware!$B$1, Hardware!$B$1, IF(F903+(E903)*(1/60) &lt; 0, 0, F903+(E903)*(1/60)))</f>
        <v>34615.763333333292</v>
      </c>
    </row>
    <row r="905" spans="1:6">
      <c r="A905">
        <v>903</v>
      </c>
      <c r="B905" t="s">
        <v>82</v>
      </c>
      <c r="C905">
        <f>_xlfn.XLOOKUP(B905,Backend_data!$A$5:$A$18,Backend_data!$B$5:$B$18)</f>
        <v>2656.3</v>
      </c>
      <c r="D905">
        <f>'Power generation (nadir)'!B905*(1000*'Power generation (nadir)'!$F$1)</f>
        <v>1211.2</v>
      </c>
      <c r="E905" s="2">
        <f>D905-C905</f>
        <v>-1445.1000000000001</v>
      </c>
      <c r="F905">
        <f>IF(F904+(E904)*(1/60) &gt; Hardware!$B$1, Hardware!$B$1, IF(F904+(E904)*(1/60) &lt; 0, 0, F904+(E904)*(1/60)))</f>
        <v>34582.158333333289</v>
      </c>
    </row>
    <row r="906" spans="1:6">
      <c r="A906">
        <v>904</v>
      </c>
      <c r="B906" t="s">
        <v>82</v>
      </c>
      <c r="C906">
        <f>_xlfn.XLOOKUP(B906,Backend_data!$A$5:$A$18,Backend_data!$B$5:$B$18)</f>
        <v>2656.3</v>
      </c>
      <c r="D906">
        <f>'Power generation (nadir)'!B906*(1000*'Power generation (nadir)'!$F$1)</f>
        <v>1833.6</v>
      </c>
      <c r="E906" s="2">
        <f>D906-C906</f>
        <v>-822.70000000000027</v>
      </c>
      <c r="F906">
        <f>IF(F905+(E905)*(1/60) &gt; Hardware!$B$1, Hardware!$B$1, IF(F905+(E905)*(1/60) &lt; 0, 0, F905+(E905)*(1/60)))</f>
        <v>34558.07333333329</v>
      </c>
    </row>
    <row r="907" spans="1:6">
      <c r="A907">
        <v>905</v>
      </c>
      <c r="B907" t="s">
        <v>82</v>
      </c>
      <c r="C907">
        <f>_xlfn.XLOOKUP(B907,Backend_data!$A$5:$A$18,Backend_data!$B$5:$B$18)</f>
        <v>2656.3</v>
      </c>
      <c r="D907">
        <f>'Power generation (nadir)'!B907*(1000*'Power generation (nadir)'!$F$1)</f>
        <v>2448</v>
      </c>
      <c r="E907" s="2">
        <f>D907-C907</f>
        <v>-208.30000000000018</v>
      </c>
      <c r="F907">
        <f>IF(F906+(E906)*(1/60) &gt; Hardware!$B$1, Hardware!$B$1, IF(F906+(E906)*(1/60) &lt; 0, 0, F906+(E906)*(1/60)))</f>
        <v>34544.36166666662</v>
      </c>
    </row>
    <row r="908" spans="1:6">
      <c r="A908">
        <v>906</v>
      </c>
      <c r="B908" t="s">
        <v>82</v>
      </c>
      <c r="C908">
        <f>_xlfn.XLOOKUP(B908,Backend_data!$A$5:$A$18,Backend_data!$B$5:$B$18)</f>
        <v>2656.3</v>
      </c>
      <c r="D908">
        <f>'Power generation (nadir)'!B908*(1000*'Power generation (nadir)'!$F$1)</f>
        <v>3052.7999999999997</v>
      </c>
      <c r="E908" s="2">
        <f>D908-C908</f>
        <v>396.49999999999955</v>
      </c>
      <c r="F908">
        <f>IF(F907+(E907)*(1/60) &gt; Hardware!$B$1, Hardware!$B$1, IF(F907+(E907)*(1/60) &lt; 0, 0, F907+(E907)*(1/60)))</f>
        <v>34540.889999999956</v>
      </c>
    </row>
    <row r="909" spans="1:6">
      <c r="A909">
        <v>907</v>
      </c>
      <c r="B909" t="s">
        <v>82</v>
      </c>
      <c r="C909">
        <f>_xlfn.XLOOKUP(B909,Backend_data!$A$5:$A$18,Backend_data!$B$5:$B$18)</f>
        <v>2656.3</v>
      </c>
      <c r="D909">
        <f>'Power generation (nadir)'!B909*(1000*'Power generation (nadir)'!$F$1)</f>
        <v>3641.5999999999995</v>
      </c>
      <c r="E909" s="2">
        <f>D909-C909</f>
        <v>985.29999999999927</v>
      </c>
      <c r="F909">
        <f>IF(F908+(E908)*(1/60) &gt; Hardware!$B$1, Hardware!$B$1, IF(F908+(E908)*(1/60) &lt; 0, 0, F908+(E908)*(1/60)))</f>
        <v>34547.498333333286</v>
      </c>
    </row>
    <row r="910" spans="1:6">
      <c r="A910">
        <v>908</v>
      </c>
      <c r="B910" t="s">
        <v>82</v>
      </c>
      <c r="C910">
        <f>_xlfn.XLOOKUP(B910,Backend_data!$A$5:$A$18,Backend_data!$B$5:$B$18)</f>
        <v>2656.3</v>
      </c>
      <c r="D910">
        <f>'Power generation (nadir)'!B910*(1000*'Power generation (nadir)'!$F$1)</f>
        <v>4221.6000000000004</v>
      </c>
      <c r="E910" s="2">
        <f>D910-C910</f>
        <v>1565.3000000000002</v>
      </c>
      <c r="F910">
        <f>IF(F909+(E909)*(1/60) &gt; Hardware!$B$1, Hardware!$B$1, IF(F909+(E909)*(1/60) &lt; 0, 0, F909+(E909)*(1/60)))</f>
        <v>34563.919999999955</v>
      </c>
    </row>
    <row r="911" spans="1:6">
      <c r="A911">
        <v>909</v>
      </c>
      <c r="B911" t="s">
        <v>82</v>
      </c>
      <c r="C911">
        <f>_xlfn.XLOOKUP(B911,Backend_data!$A$5:$A$18,Backend_data!$B$5:$B$18)</f>
        <v>2656.3</v>
      </c>
      <c r="D911">
        <f>'Power generation (nadir)'!B911*(1000*'Power generation (nadir)'!$F$1)</f>
        <v>4780</v>
      </c>
      <c r="E911" s="2">
        <f>D911-C911</f>
        <v>2123.6999999999998</v>
      </c>
      <c r="F911">
        <f>IF(F910+(E910)*(1/60) &gt; Hardware!$B$1, Hardware!$B$1, IF(F910+(E910)*(1/60) &lt; 0, 0, F910+(E910)*(1/60)))</f>
        <v>34590.008333333288</v>
      </c>
    </row>
    <row r="912" spans="1:6">
      <c r="A912">
        <v>910</v>
      </c>
      <c r="B912" t="s">
        <v>82</v>
      </c>
      <c r="C912">
        <f>_xlfn.XLOOKUP(B912,Backend_data!$A$5:$A$18,Backend_data!$B$5:$B$18)</f>
        <v>2656.3</v>
      </c>
      <c r="D912">
        <f>'Power generation (nadir)'!B912*(1000*'Power generation (nadir)'!$F$1)</f>
        <v>5320.8</v>
      </c>
      <c r="E912" s="2">
        <f>D912-C912</f>
        <v>2664.5</v>
      </c>
      <c r="F912">
        <f>IF(F911+(E911)*(1/60) &gt; Hardware!$B$1, Hardware!$B$1, IF(F911+(E911)*(1/60) &lt; 0, 0, F911+(E911)*(1/60)))</f>
        <v>34625.403333333285</v>
      </c>
    </row>
    <row r="913" spans="1:6">
      <c r="A913">
        <v>911</v>
      </c>
      <c r="B913" t="s">
        <v>82</v>
      </c>
      <c r="C913">
        <f>_xlfn.XLOOKUP(B913,Backend_data!$A$5:$A$18,Backend_data!$B$5:$B$18)</f>
        <v>2656.3</v>
      </c>
      <c r="D913">
        <f>'Power generation (nadir)'!B913*(1000*'Power generation (nadir)'!$F$1)</f>
        <v>5837.5999999999995</v>
      </c>
      <c r="E913" s="2">
        <f>D913-C913</f>
        <v>3181.2999999999993</v>
      </c>
      <c r="F913">
        <f>IF(F912+(E912)*(1/60) &gt; Hardware!$B$1, Hardware!$B$1, IF(F912+(E912)*(1/60) &lt; 0, 0, F912+(E912)*(1/60)))</f>
        <v>34669.811666666617</v>
      </c>
    </row>
    <row r="914" spans="1:6">
      <c r="A914">
        <v>912</v>
      </c>
      <c r="B914" t="s">
        <v>82</v>
      </c>
      <c r="C914">
        <f>_xlfn.XLOOKUP(B914,Backend_data!$A$5:$A$18,Backend_data!$B$5:$B$18)</f>
        <v>2656.3</v>
      </c>
      <c r="D914">
        <f>'Power generation (nadir)'!B914*(1000*'Power generation (nadir)'!$F$1)</f>
        <v>6325.6</v>
      </c>
      <c r="E914" s="2">
        <f>D914-C914</f>
        <v>3669.3</v>
      </c>
      <c r="F914">
        <f>IF(F913+(E913)*(1/60) &gt; Hardware!$B$1, Hardware!$B$1, IF(F913+(E913)*(1/60) &lt; 0, 0, F913+(E913)*(1/60)))</f>
        <v>34722.833333333285</v>
      </c>
    </row>
    <row r="915" spans="1:6">
      <c r="A915">
        <v>913</v>
      </c>
      <c r="B915" t="s">
        <v>82</v>
      </c>
      <c r="C915">
        <f>_xlfn.XLOOKUP(B915,Backend_data!$A$5:$A$18,Backend_data!$B$5:$B$18)</f>
        <v>2656.3</v>
      </c>
      <c r="D915">
        <f>'Power generation (nadir)'!B915*(1000*'Power generation (nadir)'!$F$1)</f>
        <v>6794.4000000000005</v>
      </c>
      <c r="E915" s="2">
        <f>D915-C915</f>
        <v>4138.1000000000004</v>
      </c>
      <c r="F915">
        <f>IF(F914+(E914)*(1/60) &gt; Hardware!$B$1, Hardware!$B$1, IF(F914+(E914)*(1/60) &lt; 0, 0, F914+(E914)*(1/60)))</f>
        <v>34783.988333333284</v>
      </c>
    </row>
    <row r="916" spans="1:6">
      <c r="A916">
        <v>914</v>
      </c>
      <c r="B916" t="s">
        <v>82</v>
      </c>
      <c r="C916">
        <f>_xlfn.XLOOKUP(B916,Backend_data!$A$5:$A$18,Backend_data!$B$5:$B$18)</f>
        <v>2656.3</v>
      </c>
      <c r="D916">
        <f>'Power generation (nadir)'!B916*(1000*'Power generation (nadir)'!$F$1)</f>
        <v>7232.8</v>
      </c>
      <c r="E916" s="2">
        <f>D916-C916</f>
        <v>4576.5</v>
      </c>
      <c r="F916">
        <f>IF(F915+(E915)*(1/60) &gt; Hardware!$B$1, Hardware!$B$1, IF(F915+(E915)*(1/60) &lt; 0, 0, F915+(E915)*(1/60)))</f>
        <v>34852.956666666614</v>
      </c>
    </row>
    <row r="917" spans="1:6">
      <c r="A917">
        <v>915</v>
      </c>
      <c r="B917" t="s">
        <v>82</v>
      </c>
      <c r="C917">
        <f>_xlfn.XLOOKUP(B917,Backend_data!$A$5:$A$18,Backend_data!$B$5:$B$18)</f>
        <v>2656.3</v>
      </c>
      <c r="D917">
        <f>'Power generation (nadir)'!B917*(1000*'Power generation (nadir)'!$F$1)</f>
        <v>7639.2</v>
      </c>
      <c r="E917" s="2">
        <f>D917-C917</f>
        <v>4982.8999999999996</v>
      </c>
      <c r="F917">
        <f>IF(F916+(E916)*(1/60) &gt; Hardware!$B$1, Hardware!$B$1, IF(F916+(E916)*(1/60) &lt; 0, 0, F916+(E916)*(1/60)))</f>
        <v>34929.231666666616</v>
      </c>
    </row>
    <row r="918" spans="1:6">
      <c r="A918">
        <v>916</v>
      </c>
      <c r="B918" t="s">
        <v>82</v>
      </c>
      <c r="C918">
        <f>_xlfn.XLOOKUP(B918,Backend_data!$A$5:$A$18,Backend_data!$B$5:$B$18)</f>
        <v>2656.3</v>
      </c>
      <c r="D918">
        <f>'Power generation (nadir)'!B918*(1000*'Power generation (nadir)'!$F$1)</f>
        <v>8013.5999999999995</v>
      </c>
      <c r="E918" s="2">
        <f>D918-C918</f>
        <v>5357.2999999999993</v>
      </c>
      <c r="F918">
        <f>IF(F917+(E917)*(1/60) &gt; Hardware!$B$1, Hardware!$B$1, IF(F917+(E917)*(1/60) &lt; 0, 0, F917+(E917)*(1/60)))</f>
        <v>35012.279999999948</v>
      </c>
    </row>
    <row r="919" spans="1:6">
      <c r="A919">
        <v>917</v>
      </c>
      <c r="B919" t="s">
        <v>82</v>
      </c>
      <c r="C919">
        <f>_xlfn.XLOOKUP(B919,Backend_data!$A$5:$A$18,Backend_data!$B$5:$B$18)</f>
        <v>2656.3</v>
      </c>
      <c r="D919">
        <f>'Power generation (nadir)'!B919*(1000*'Power generation (nadir)'!$F$1)</f>
        <v>8357.5999999999985</v>
      </c>
      <c r="E919" s="2">
        <f>D919-C919</f>
        <v>5701.2999999999984</v>
      </c>
      <c r="F919">
        <f>IF(F918+(E918)*(1/60) &gt; Hardware!$B$1, Hardware!$B$1, IF(F918+(E918)*(1/60) &lt; 0, 0, F918+(E918)*(1/60)))</f>
        <v>35101.568333333278</v>
      </c>
    </row>
    <row r="920" spans="1:6">
      <c r="A920">
        <v>918</v>
      </c>
      <c r="B920" t="s">
        <v>82</v>
      </c>
      <c r="C920">
        <f>_xlfn.XLOOKUP(B920,Backend_data!$A$5:$A$18,Backend_data!$B$5:$B$18)</f>
        <v>2656.3</v>
      </c>
      <c r="D920">
        <f>'Power generation (nadir)'!B920*(1000*'Power generation (nadir)'!$F$1)</f>
        <v>8658.4</v>
      </c>
      <c r="E920" s="2">
        <f>D920-C920</f>
        <v>6002.0999999999995</v>
      </c>
      <c r="F920">
        <f>IF(F919+(E919)*(1/60) &gt; Hardware!$B$1, Hardware!$B$1, IF(F919+(E919)*(1/60) &lt; 0, 0, F919+(E919)*(1/60)))</f>
        <v>35196.589999999946</v>
      </c>
    </row>
    <row r="921" spans="1:6">
      <c r="A921">
        <v>919</v>
      </c>
      <c r="B921" t="s">
        <v>82</v>
      </c>
      <c r="C921">
        <f>_xlfn.XLOOKUP(B921,Backend_data!$A$5:$A$18,Backend_data!$B$5:$B$18)</f>
        <v>2656.3</v>
      </c>
      <c r="D921">
        <f>'Power generation (nadir)'!B921*(1000*'Power generation (nadir)'!$F$1)</f>
        <v>8927.2000000000007</v>
      </c>
      <c r="E921" s="2">
        <f>D921-C921</f>
        <v>6270.9000000000005</v>
      </c>
      <c r="F921">
        <f>IF(F920+(E920)*(1/60) &gt; Hardware!$B$1, Hardware!$B$1, IF(F920+(E920)*(1/60) &lt; 0, 0, F920+(E920)*(1/60)))</f>
        <v>35296.624999999949</v>
      </c>
    </row>
    <row r="922" spans="1:6">
      <c r="A922">
        <v>920</v>
      </c>
      <c r="B922" t="s">
        <v>82</v>
      </c>
      <c r="C922">
        <f>_xlfn.XLOOKUP(B922,Backend_data!$A$5:$A$18,Backend_data!$B$5:$B$18)</f>
        <v>2656.3</v>
      </c>
      <c r="D922">
        <f>'Power generation (nadir)'!B922*(1000*'Power generation (nadir)'!$F$1)</f>
        <v>9158.4</v>
      </c>
      <c r="E922" s="2">
        <f>D922-C922</f>
        <v>6502.0999999999995</v>
      </c>
      <c r="F922">
        <f>IF(F921+(E921)*(1/60) &gt; Hardware!$B$1, Hardware!$B$1, IF(F921+(E921)*(1/60) &lt; 0, 0, F921+(E921)*(1/60)))</f>
        <v>35401.139999999948</v>
      </c>
    </row>
    <row r="923" spans="1:6">
      <c r="A923">
        <v>921</v>
      </c>
      <c r="B923" t="s">
        <v>82</v>
      </c>
      <c r="C923">
        <f>_xlfn.XLOOKUP(B923,Backend_data!$A$5:$A$18,Backend_data!$B$5:$B$18)</f>
        <v>2656.3</v>
      </c>
      <c r="D923">
        <f>'Power generation (nadir)'!B923*(1000*'Power generation (nadir)'!$F$1)</f>
        <v>9351.2000000000007</v>
      </c>
      <c r="E923" s="2">
        <f>D923-C923</f>
        <v>6694.9000000000005</v>
      </c>
      <c r="F923">
        <f>IF(F922+(E922)*(1/60) &gt; Hardware!$B$1, Hardware!$B$1, IF(F922+(E922)*(1/60) &lt; 0, 0, F922+(E922)*(1/60)))</f>
        <v>35509.50833333328</v>
      </c>
    </row>
    <row r="924" spans="1:6">
      <c r="A924">
        <v>922</v>
      </c>
      <c r="B924" t="s">
        <v>82</v>
      </c>
      <c r="C924">
        <f>_xlfn.XLOOKUP(B924,Backend_data!$A$5:$A$18,Backend_data!$B$5:$B$18)</f>
        <v>2656.3</v>
      </c>
      <c r="D924">
        <f>'Power generation (nadir)'!B924*(1000*'Power generation (nadir)'!$F$1)</f>
        <v>9501.6</v>
      </c>
      <c r="E924" s="2">
        <f>D924-C924</f>
        <v>6845.3</v>
      </c>
      <c r="F924">
        <f>IF(F923+(E923)*(1/60) &gt; Hardware!$B$1, Hardware!$B$1, IF(F923+(E923)*(1/60) &lt; 0, 0, F923+(E923)*(1/60)))</f>
        <v>35621.089999999946</v>
      </c>
    </row>
    <row r="925" spans="1:6">
      <c r="A925">
        <v>923</v>
      </c>
      <c r="B925" t="s">
        <v>82</v>
      </c>
      <c r="C925">
        <f>_xlfn.XLOOKUP(B925,Backend_data!$A$5:$A$18,Backend_data!$B$5:$B$18)</f>
        <v>2656.3</v>
      </c>
      <c r="D925">
        <f>'Power generation (nadir)'!B925*(1000*'Power generation (nadir)'!$F$1)</f>
        <v>9616</v>
      </c>
      <c r="E925" s="2">
        <f>D925-C925</f>
        <v>6959.7</v>
      </c>
      <c r="F925">
        <f>IF(F924+(E924)*(1/60) &gt; Hardware!$B$1, Hardware!$B$1, IF(F924+(E924)*(1/60) &lt; 0, 0, F924+(E924)*(1/60)))</f>
        <v>35735.178333333279</v>
      </c>
    </row>
    <row r="926" spans="1:6">
      <c r="A926">
        <v>924</v>
      </c>
      <c r="B926" t="s">
        <v>82</v>
      </c>
      <c r="C926">
        <f>_xlfn.XLOOKUP(B926,Backend_data!$A$5:$A$18,Backend_data!$B$5:$B$18)</f>
        <v>2656.3</v>
      </c>
      <c r="D926">
        <f>'Power generation (nadir)'!B926*(1000*'Power generation (nadir)'!$F$1)</f>
        <v>9687.2000000000007</v>
      </c>
      <c r="E926" s="2">
        <f>D926-C926</f>
        <v>7030.9000000000005</v>
      </c>
      <c r="F926">
        <f>IF(F925+(E925)*(1/60) &gt; Hardware!$B$1, Hardware!$B$1, IF(F925+(E925)*(1/60) &lt; 0, 0, F925+(E925)*(1/60)))</f>
        <v>35851.173333333281</v>
      </c>
    </row>
    <row r="927" spans="1:6">
      <c r="A927">
        <v>925</v>
      </c>
      <c r="B927" t="s">
        <v>82</v>
      </c>
      <c r="C927">
        <f>_xlfn.XLOOKUP(B927,Backend_data!$A$5:$A$18,Backend_data!$B$5:$B$18)</f>
        <v>2656.3</v>
      </c>
      <c r="D927">
        <f>'Power generation (nadir)'!B927*(1000*'Power generation (nadir)'!$F$1)</f>
        <v>9716.8000000000011</v>
      </c>
      <c r="E927" s="2">
        <f>D927-C927</f>
        <v>7060.5000000000009</v>
      </c>
      <c r="F927">
        <f>IF(F926+(E926)*(1/60) &gt; Hardware!$B$1, Hardware!$B$1, IF(F926+(E926)*(1/60) &lt; 0, 0, F926+(E926)*(1/60)))</f>
        <v>35968.354999999945</v>
      </c>
    </row>
    <row r="928" spans="1:6">
      <c r="A928">
        <v>926</v>
      </c>
      <c r="B928" t="s">
        <v>82</v>
      </c>
      <c r="C928">
        <f>_xlfn.XLOOKUP(B928,Backend_data!$A$5:$A$18,Backend_data!$B$5:$B$18)</f>
        <v>2656.3</v>
      </c>
      <c r="D928">
        <f>'Power generation (nadir)'!B928*(1000*'Power generation (nadir)'!$F$1)</f>
        <v>9707.2000000000007</v>
      </c>
      <c r="E928" s="2">
        <f>D928-C928</f>
        <v>7050.9000000000005</v>
      </c>
      <c r="F928">
        <f>IF(F927+(E927)*(1/60) &gt; Hardware!$B$1, Hardware!$B$1, IF(F927+(E927)*(1/60) &lt; 0, 0, F927+(E927)*(1/60)))</f>
        <v>36086.029999999948</v>
      </c>
    </row>
    <row r="929" spans="1:6">
      <c r="A929">
        <v>927</v>
      </c>
      <c r="B929" t="s">
        <v>82</v>
      </c>
      <c r="C929">
        <f>_xlfn.XLOOKUP(B929,Backend_data!$A$5:$A$18,Backend_data!$B$5:$B$18)</f>
        <v>2656.3</v>
      </c>
      <c r="D929">
        <f>'Power generation (nadir)'!B929*(1000*'Power generation (nadir)'!$F$1)</f>
        <v>9656</v>
      </c>
      <c r="E929" s="2">
        <f>D929-C929</f>
        <v>6999.7</v>
      </c>
      <c r="F929">
        <f>IF(F928+(E928)*(1/60) &gt; Hardware!$B$1, Hardware!$B$1, IF(F928+(E928)*(1/60) &lt; 0, 0, F928+(E928)*(1/60)))</f>
        <v>36203.544999999947</v>
      </c>
    </row>
    <row r="930" spans="1:6">
      <c r="A930">
        <v>928</v>
      </c>
      <c r="B930" t="s">
        <v>82</v>
      </c>
      <c r="C930">
        <f>_xlfn.XLOOKUP(B930,Backend_data!$A$5:$A$18,Backend_data!$B$5:$B$18)</f>
        <v>2656.3</v>
      </c>
      <c r="D930">
        <f>'Power generation (nadir)'!B930*(1000*'Power generation (nadir)'!$F$1)</f>
        <v>9564.7999999999993</v>
      </c>
      <c r="E930" s="2">
        <f>D930-C930</f>
        <v>6908.4999999999991</v>
      </c>
      <c r="F930">
        <f>IF(F929+(E929)*(1/60) &gt; Hardware!$B$1, Hardware!$B$1, IF(F929+(E929)*(1/60) &lt; 0, 0, F929+(E929)*(1/60)))</f>
        <v>36320.206666666614</v>
      </c>
    </row>
    <row r="931" spans="1:6">
      <c r="A931">
        <v>929</v>
      </c>
      <c r="B931" t="s">
        <v>82</v>
      </c>
      <c r="C931">
        <f>_xlfn.XLOOKUP(B931,Backend_data!$A$5:$A$18,Backend_data!$B$5:$B$18)</f>
        <v>2656.3</v>
      </c>
      <c r="D931">
        <f>'Power generation (nadir)'!B931*(1000*'Power generation (nadir)'!$F$1)</f>
        <v>9432</v>
      </c>
      <c r="E931" s="2">
        <f>D931-C931</f>
        <v>6775.7</v>
      </c>
      <c r="F931">
        <f>IF(F930+(E930)*(1/60) &gt; Hardware!$B$1, Hardware!$B$1, IF(F930+(E930)*(1/60) &lt; 0, 0, F930+(E930)*(1/60)))</f>
        <v>36435.348333333284</v>
      </c>
    </row>
    <row r="932" spans="1:6">
      <c r="A932">
        <v>930</v>
      </c>
      <c r="B932" t="s">
        <v>82</v>
      </c>
      <c r="C932">
        <f>_xlfn.XLOOKUP(B932,Backend_data!$A$5:$A$18,Backend_data!$B$5:$B$18)</f>
        <v>2656.3</v>
      </c>
      <c r="D932">
        <f>'Power generation (nadir)'!B932*(1000*'Power generation (nadir)'!$F$1)</f>
        <v>9260.8000000000011</v>
      </c>
      <c r="E932" s="2">
        <f>D932-C932</f>
        <v>6604.5000000000009</v>
      </c>
      <c r="F932">
        <f>IF(F931+(E931)*(1/60) &gt; Hardware!$B$1, Hardware!$B$1, IF(F931+(E931)*(1/60) &lt; 0, 0, F931+(E931)*(1/60)))</f>
        <v>36548.276666666621</v>
      </c>
    </row>
    <row r="933" spans="1:6">
      <c r="A933">
        <v>931</v>
      </c>
      <c r="B933" t="s">
        <v>82</v>
      </c>
      <c r="C933">
        <f>_xlfn.XLOOKUP(B933,Backend_data!$A$5:$A$18,Backend_data!$B$5:$B$18)</f>
        <v>2656.3</v>
      </c>
      <c r="D933">
        <f>'Power generation (nadir)'!B933*(1000*'Power generation (nadir)'!$F$1)</f>
        <v>9049.6</v>
      </c>
      <c r="E933" s="2">
        <f>D933-C933</f>
        <v>6393.3</v>
      </c>
      <c r="F933">
        <f>IF(F932+(E932)*(1/60) &gt; Hardware!$B$1, Hardware!$B$1, IF(F932+(E932)*(1/60) &lt; 0, 0, F932+(E932)*(1/60)))</f>
        <v>36658.351666666618</v>
      </c>
    </row>
    <row r="934" spans="1:6">
      <c r="A934">
        <v>932</v>
      </c>
      <c r="B934" t="s">
        <v>82</v>
      </c>
      <c r="C934">
        <f>_xlfn.XLOOKUP(B934,Backend_data!$A$5:$A$18,Backend_data!$B$5:$B$18)</f>
        <v>2656.3</v>
      </c>
      <c r="D934">
        <f>'Power generation (nadir)'!B934*(1000*'Power generation (nadir)'!$F$1)</f>
        <v>0</v>
      </c>
      <c r="E934" s="2">
        <f>D934-C934</f>
        <v>-2656.3</v>
      </c>
      <c r="F934">
        <f>IF(F933+(E933)*(1/60) &gt; Hardware!$B$1, Hardware!$B$1, IF(F933+(E933)*(1/60) &lt; 0, 0, F933+(E933)*(1/60)))</f>
        <v>36764.906666666619</v>
      </c>
    </row>
    <row r="935" spans="1:6">
      <c r="A935">
        <v>933</v>
      </c>
      <c r="B935" t="s">
        <v>82</v>
      </c>
      <c r="C935">
        <f>_xlfn.XLOOKUP(B935,Backend_data!$A$5:$A$18,Backend_data!$B$5:$B$18)</f>
        <v>2656.3</v>
      </c>
      <c r="D935">
        <f>'Power generation (nadir)'!B935*(1000*'Power generation (nadir)'!$F$1)</f>
        <v>0</v>
      </c>
      <c r="E935" s="2">
        <f>D935-C935</f>
        <v>-2656.3</v>
      </c>
      <c r="F935">
        <f>IF(F934+(E934)*(1/60) &gt; Hardware!$B$1, Hardware!$B$1, IF(F934+(E934)*(1/60) &lt; 0, 0, F934+(E934)*(1/60)))</f>
        <v>36720.634999999951</v>
      </c>
    </row>
    <row r="936" spans="1:6">
      <c r="A936">
        <v>934</v>
      </c>
      <c r="B936" t="s">
        <v>82</v>
      </c>
      <c r="C936">
        <f>_xlfn.XLOOKUP(B936,Backend_data!$A$5:$A$18,Backend_data!$B$5:$B$18)</f>
        <v>2656.3</v>
      </c>
      <c r="D936">
        <f>'Power generation (nadir)'!B936*(1000*'Power generation (nadir)'!$F$1)</f>
        <v>0</v>
      </c>
      <c r="E936" s="2">
        <f>D936-C936</f>
        <v>-2656.3</v>
      </c>
      <c r="F936">
        <f>IF(F935+(E935)*(1/60) &gt; Hardware!$B$1, Hardware!$B$1, IF(F935+(E935)*(1/60) &lt; 0, 0, F935+(E935)*(1/60)))</f>
        <v>36676.363333333284</v>
      </c>
    </row>
    <row r="937" spans="1:6">
      <c r="A937">
        <v>935</v>
      </c>
      <c r="B937" t="s">
        <v>82</v>
      </c>
      <c r="C937">
        <f>_xlfn.XLOOKUP(B937,Backend_data!$A$5:$A$18,Backend_data!$B$5:$B$18)</f>
        <v>2656.3</v>
      </c>
      <c r="D937">
        <f>'Power generation (nadir)'!B937*(1000*'Power generation (nadir)'!$F$1)</f>
        <v>0</v>
      </c>
      <c r="E937" s="2">
        <f>D937-C937</f>
        <v>-2656.3</v>
      </c>
      <c r="F937">
        <f>IF(F936+(E936)*(1/60) &gt; Hardware!$B$1, Hardware!$B$1, IF(F936+(E936)*(1/60) &lt; 0, 0, F936+(E936)*(1/60)))</f>
        <v>36632.091666666616</v>
      </c>
    </row>
    <row r="938" spans="1:6">
      <c r="A938">
        <v>936</v>
      </c>
      <c r="B938" t="s">
        <v>82</v>
      </c>
      <c r="C938">
        <f>_xlfn.XLOOKUP(B938,Backend_data!$A$5:$A$18,Backend_data!$B$5:$B$18)</f>
        <v>2656.3</v>
      </c>
      <c r="D938">
        <f>'Power generation (nadir)'!B938*(1000*'Power generation (nadir)'!$F$1)</f>
        <v>0</v>
      </c>
      <c r="E938" s="2">
        <f>D938-C938</f>
        <v>-2656.3</v>
      </c>
      <c r="F938">
        <f>IF(F937+(E937)*(1/60) &gt; Hardware!$B$1, Hardware!$B$1, IF(F937+(E937)*(1/60) &lt; 0, 0, F937+(E937)*(1/60)))</f>
        <v>36587.819999999949</v>
      </c>
    </row>
    <row r="939" spans="1:6">
      <c r="A939">
        <v>937</v>
      </c>
      <c r="B939" t="s">
        <v>82</v>
      </c>
      <c r="C939">
        <f>_xlfn.XLOOKUP(B939,Backend_data!$A$5:$A$18,Backend_data!$B$5:$B$18)</f>
        <v>2656.3</v>
      </c>
      <c r="D939">
        <f>'Power generation (nadir)'!B939*(1000*'Power generation (nadir)'!$F$1)</f>
        <v>0</v>
      </c>
      <c r="E939" s="2">
        <f>D939-C939</f>
        <v>-2656.3</v>
      </c>
      <c r="F939">
        <f>IF(F938+(E938)*(1/60) &gt; Hardware!$B$1, Hardware!$B$1, IF(F938+(E938)*(1/60) &lt; 0, 0, F938+(E938)*(1/60)))</f>
        <v>36543.548333333281</v>
      </c>
    </row>
    <row r="940" spans="1:6">
      <c r="A940">
        <v>938</v>
      </c>
      <c r="B940" t="s">
        <v>82</v>
      </c>
      <c r="C940">
        <f>_xlfn.XLOOKUP(B940,Backend_data!$A$5:$A$18,Backend_data!$B$5:$B$18)</f>
        <v>2656.3</v>
      </c>
      <c r="D940">
        <f>'Power generation (nadir)'!B940*(1000*'Power generation (nadir)'!$F$1)</f>
        <v>0</v>
      </c>
      <c r="E940" s="2">
        <f>D940-C940</f>
        <v>-2656.3</v>
      </c>
      <c r="F940">
        <f>IF(F939+(E939)*(1/60) &gt; Hardware!$B$1, Hardware!$B$1, IF(F939+(E939)*(1/60) &lt; 0, 0, F939+(E939)*(1/60)))</f>
        <v>36499.276666666614</v>
      </c>
    </row>
    <row r="941" spans="1:6">
      <c r="A941">
        <v>939</v>
      </c>
      <c r="B941" t="s">
        <v>82</v>
      </c>
      <c r="C941">
        <f>_xlfn.XLOOKUP(B941,Backend_data!$A$5:$A$18,Backend_data!$B$5:$B$18)</f>
        <v>2656.3</v>
      </c>
      <c r="D941">
        <f>'Power generation (nadir)'!B941*(1000*'Power generation (nadir)'!$F$1)</f>
        <v>0</v>
      </c>
      <c r="E941" s="2">
        <f>D941-C941</f>
        <v>-2656.3</v>
      </c>
      <c r="F941">
        <f>IF(F940+(E940)*(1/60) &gt; Hardware!$B$1, Hardware!$B$1, IF(F940+(E940)*(1/60) &lt; 0, 0, F940+(E940)*(1/60)))</f>
        <v>36455.004999999946</v>
      </c>
    </row>
    <row r="942" spans="1:6">
      <c r="A942">
        <v>940</v>
      </c>
      <c r="B942" t="s">
        <v>82</v>
      </c>
      <c r="C942">
        <f>_xlfn.XLOOKUP(B942,Backend_data!$A$5:$A$18,Backend_data!$B$5:$B$18)</f>
        <v>2656.3</v>
      </c>
      <c r="D942">
        <f>'Power generation (nadir)'!B942*(1000*'Power generation (nadir)'!$F$1)</f>
        <v>0</v>
      </c>
      <c r="E942" s="2">
        <f>D942-C942</f>
        <v>-2656.3</v>
      </c>
      <c r="F942">
        <f>IF(F941+(E941)*(1/60) &gt; Hardware!$B$1, Hardware!$B$1, IF(F941+(E941)*(1/60) &lt; 0, 0, F941+(E941)*(1/60)))</f>
        <v>36410.733333333279</v>
      </c>
    </row>
    <row r="943" spans="1:6">
      <c r="A943">
        <v>941</v>
      </c>
      <c r="B943" t="s">
        <v>82</v>
      </c>
      <c r="C943">
        <f>_xlfn.XLOOKUP(B943,Backend_data!$A$5:$A$18,Backend_data!$B$5:$B$18)</f>
        <v>2656.3</v>
      </c>
      <c r="D943">
        <f>'Power generation (nadir)'!B943*(1000*'Power generation (nadir)'!$F$1)</f>
        <v>0</v>
      </c>
      <c r="E943" s="2">
        <f>D943-C943</f>
        <v>-2656.3</v>
      </c>
      <c r="F943">
        <f>IF(F942+(E942)*(1/60) &gt; Hardware!$B$1, Hardware!$B$1, IF(F942+(E942)*(1/60) &lt; 0, 0, F942+(E942)*(1/60)))</f>
        <v>36366.461666666612</v>
      </c>
    </row>
    <row r="944" spans="1:6">
      <c r="A944">
        <v>942</v>
      </c>
      <c r="B944" t="s">
        <v>82</v>
      </c>
      <c r="C944">
        <f>_xlfn.XLOOKUP(B944,Backend_data!$A$5:$A$18,Backend_data!$B$5:$B$18)</f>
        <v>2656.3</v>
      </c>
      <c r="D944">
        <f>'Power generation (nadir)'!B944*(1000*'Power generation (nadir)'!$F$1)</f>
        <v>0</v>
      </c>
      <c r="E944" s="2">
        <f>D944-C944</f>
        <v>-2656.3</v>
      </c>
      <c r="F944">
        <f>IF(F943+(E943)*(1/60) &gt; Hardware!$B$1, Hardware!$B$1, IF(F943+(E943)*(1/60) &lt; 0, 0, F943+(E943)*(1/60)))</f>
        <v>36322.189999999944</v>
      </c>
    </row>
    <row r="945" spans="1:6">
      <c r="A945">
        <v>943</v>
      </c>
      <c r="B945" t="s">
        <v>82</v>
      </c>
      <c r="C945">
        <f>_xlfn.XLOOKUP(B945,Backend_data!$A$5:$A$18,Backend_data!$B$5:$B$18)</f>
        <v>2656.3</v>
      </c>
      <c r="D945">
        <f>'Power generation (nadir)'!B945*(1000*'Power generation (nadir)'!$F$1)</f>
        <v>0</v>
      </c>
      <c r="E945" s="2">
        <f>D945-C945</f>
        <v>-2656.3</v>
      </c>
      <c r="F945">
        <f>IF(F944+(E944)*(1/60) &gt; Hardware!$B$1, Hardware!$B$1, IF(F944+(E944)*(1/60) &lt; 0, 0, F944+(E944)*(1/60)))</f>
        <v>36277.918333333277</v>
      </c>
    </row>
    <row r="946" spans="1:6">
      <c r="A946">
        <v>944</v>
      </c>
      <c r="B946" t="s">
        <v>82</v>
      </c>
      <c r="C946">
        <f>_xlfn.XLOOKUP(B946,Backend_data!$A$5:$A$18,Backend_data!$B$5:$B$18)</f>
        <v>2656.3</v>
      </c>
      <c r="D946">
        <f>'Power generation (nadir)'!B946*(1000*'Power generation (nadir)'!$F$1)</f>
        <v>0</v>
      </c>
      <c r="E946" s="2">
        <f>D946-C946</f>
        <v>-2656.3</v>
      </c>
      <c r="F946">
        <f>IF(F945+(E945)*(1/60) &gt; Hardware!$B$1, Hardware!$B$1, IF(F945+(E945)*(1/60) &lt; 0, 0, F945+(E945)*(1/60)))</f>
        <v>36233.646666666609</v>
      </c>
    </row>
    <row r="947" spans="1:6">
      <c r="A947">
        <v>945</v>
      </c>
      <c r="B947" t="s">
        <v>82</v>
      </c>
      <c r="C947">
        <f>_xlfn.XLOOKUP(B947,Backend_data!$A$5:$A$18,Backend_data!$B$5:$B$18)</f>
        <v>2656.3</v>
      </c>
      <c r="D947">
        <f>'Power generation (nadir)'!B947*(1000*'Power generation (nadir)'!$F$1)</f>
        <v>0</v>
      </c>
      <c r="E947" s="2">
        <f>D947-C947</f>
        <v>-2656.3</v>
      </c>
      <c r="F947">
        <f>IF(F946+(E946)*(1/60) &gt; Hardware!$B$1, Hardware!$B$1, IF(F946+(E946)*(1/60) &lt; 0, 0, F946+(E946)*(1/60)))</f>
        <v>36189.374999999942</v>
      </c>
    </row>
    <row r="948" spans="1:6">
      <c r="A948">
        <v>946</v>
      </c>
      <c r="B948" t="s">
        <v>82</v>
      </c>
      <c r="C948">
        <f>_xlfn.XLOOKUP(B948,Backend_data!$A$5:$A$18,Backend_data!$B$5:$B$18)</f>
        <v>2656.3</v>
      </c>
      <c r="D948">
        <f>'Power generation (nadir)'!B948*(1000*'Power generation (nadir)'!$F$1)</f>
        <v>0</v>
      </c>
      <c r="E948" s="2">
        <f>D948-C948</f>
        <v>-2656.3</v>
      </c>
      <c r="F948">
        <f>IF(F947+(E947)*(1/60) &gt; Hardware!$B$1, Hardware!$B$1, IF(F947+(E947)*(1/60) &lt; 0, 0, F947+(E947)*(1/60)))</f>
        <v>36145.103333333274</v>
      </c>
    </row>
    <row r="949" spans="1:6">
      <c r="A949">
        <v>947</v>
      </c>
      <c r="B949" t="s">
        <v>82</v>
      </c>
      <c r="C949">
        <f>_xlfn.XLOOKUP(B949,Backend_data!$A$5:$A$18,Backend_data!$B$5:$B$18)</f>
        <v>2656.3</v>
      </c>
      <c r="D949">
        <f>'Power generation (nadir)'!B949*(1000*'Power generation (nadir)'!$F$1)</f>
        <v>0</v>
      </c>
      <c r="E949" s="2">
        <f>D949-C949</f>
        <v>-2656.3</v>
      </c>
      <c r="F949">
        <f>IF(F948+(E948)*(1/60) &gt; Hardware!$B$1, Hardware!$B$1, IF(F948+(E948)*(1/60) &lt; 0, 0, F948+(E948)*(1/60)))</f>
        <v>36100.831666666607</v>
      </c>
    </row>
    <row r="950" spans="1:6">
      <c r="A950">
        <v>948</v>
      </c>
      <c r="B950" t="s">
        <v>82</v>
      </c>
      <c r="C950">
        <f>_xlfn.XLOOKUP(B950,Backend_data!$A$5:$A$18,Backend_data!$B$5:$B$18)</f>
        <v>2656.3</v>
      </c>
      <c r="D950">
        <f>'Power generation (nadir)'!B950*(1000*'Power generation (nadir)'!$F$1)</f>
        <v>0</v>
      </c>
      <c r="E950" s="2">
        <f>D950-C950</f>
        <v>-2656.3</v>
      </c>
      <c r="F950">
        <f>IF(F949+(E949)*(1/60) &gt; Hardware!$B$1, Hardware!$B$1, IF(F949+(E949)*(1/60) &lt; 0, 0, F949+(E949)*(1/60)))</f>
        <v>36056.559999999939</v>
      </c>
    </row>
    <row r="951" spans="1:6">
      <c r="A951">
        <v>949</v>
      </c>
      <c r="B951" t="s">
        <v>82</v>
      </c>
      <c r="C951">
        <f>_xlfn.XLOOKUP(B951,Backend_data!$A$5:$A$18,Backend_data!$B$5:$B$18)</f>
        <v>2656.3</v>
      </c>
      <c r="D951">
        <f>'Power generation (nadir)'!B951*(1000*'Power generation (nadir)'!$F$1)</f>
        <v>0</v>
      </c>
      <c r="E951" s="2">
        <f>D951-C951</f>
        <v>-2656.3</v>
      </c>
      <c r="F951">
        <f>IF(F950+(E950)*(1/60) &gt; Hardware!$B$1, Hardware!$B$1, IF(F950+(E950)*(1/60) &lt; 0, 0, F950+(E950)*(1/60)))</f>
        <v>36012.288333333272</v>
      </c>
    </row>
    <row r="952" spans="1:6">
      <c r="A952">
        <v>950</v>
      </c>
      <c r="B952" t="s">
        <v>82</v>
      </c>
      <c r="C952">
        <f>_xlfn.XLOOKUP(B952,Backend_data!$A$5:$A$18,Backend_data!$B$5:$B$18)</f>
        <v>2656.3</v>
      </c>
      <c r="D952">
        <f>'Power generation (nadir)'!B952*(1000*'Power generation (nadir)'!$F$1)</f>
        <v>0</v>
      </c>
      <c r="E952" s="2">
        <f>D952-C952</f>
        <v>-2656.3</v>
      </c>
      <c r="F952">
        <f>IF(F951+(E951)*(1/60) &gt; Hardware!$B$1, Hardware!$B$1, IF(F951+(E951)*(1/60) &lt; 0, 0, F951+(E951)*(1/60)))</f>
        <v>35968.016666666605</v>
      </c>
    </row>
    <row r="953" spans="1:6">
      <c r="A953">
        <v>951</v>
      </c>
      <c r="B953" t="s">
        <v>82</v>
      </c>
      <c r="C953">
        <f>_xlfn.XLOOKUP(B953,Backend_data!$A$5:$A$18,Backend_data!$B$5:$B$18)</f>
        <v>2656.3</v>
      </c>
      <c r="D953">
        <f>'Power generation (nadir)'!B953*(1000*'Power generation (nadir)'!$F$1)</f>
        <v>0</v>
      </c>
      <c r="E953" s="2">
        <f>D953-C953</f>
        <v>-2656.3</v>
      </c>
      <c r="F953">
        <f>IF(F952+(E952)*(1/60) &gt; Hardware!$B$1, Hardware!$B$1, IF(F952+(E952)*(1/60) &lt; 0, 0, F952+(E952)*(1/60)))</f>
        <v>35923.744999999937</v>
      </c>
    </row>
    <row r="954" spans="1:6">
      <c r="A954">
        <v>952</v>
      </c>
      <c r="B954" t="s">
        <v>82</v>
      </c>
      <c r="C954">
        <f>_xlfn.XLOOKUP(B954,Backend_data!$A$5:$A$18,Backend_data!$B$5:$B$18)</f>
        <v>2656.3</v>
      </c>
      <c r="D954">
        <f>'Power generation (nadir)'!B954*(1000*'Power generation (nadir)'!$F$1)</f>
        <v>0</v>
      </c>
      <c r="E954" s="2">
        <f>D954-C954</f>
        <v>-2656.3</v>
      </c>
      <c r="F954">
        <f>IF(F953+(E953)*(1/60) &gt; Hardware!$B$1, Hardware!$B$1, IF(F953+(E953)*(1/60) &lt; 0, 0, F953+(E953)*(1/60)))</f>
        <v>35879.47333333327</v>
      </c>
    </row>
    <row r="955" spans="1:6">
      <c r="A955">
        <v>953</v>
      </c>
      <c r="B955" t="s">
        <v>82</v>
      </c>
      <c r="C955">
        <f>_xlfn.XLOOKUP(B955,Backend_data!$A$5:$A$18,Backend_data!$B$5:$B$18)</f>
        <v>2656.3</v>
      </c>
      <c r="D955">
        <f>'Power generation (nadir)'!B955*(1000*'Power generation (nadir)'!$F$1)</f>
        <v>0</v>
      </c>
      <c r="E955" s="2">
        <f>D955-C955</f>
        <v>-2656.3</v>
      </c>
      <c r="F955">
        <f>IF(F954+(E954)*(1/60) &gt; Hardware!$B$1, Hardware!$B$1, IF(F954+(E954)*(1/60) &lt; 0, 0, F954+(E954)*(1/60)))</f>
        <v>35835.201666666602</v>
      </c>
    </row>
    <row r="956" spans="1:6">
      <c r="A956">
        <v>954</v>
      </c>
      <c r="B956" t="s">
        <v>82</v>
      </c>
      <c r="C956">
        <f>_xlfn.XLOOKUP(B956,Backend_data!$A$5:$A$18,Backend_data!$B$5:$B$18)</f>
        <v>2656.3</v>
      </c>
      <c r="D956">
        <f>'Power generation (nadir)'!B956*(1000*'Power generation (nadir)'!$F$1)</f>
        <v>0</v>
      </c>
      <c r="E956" s="2">
        <f>D956-C956</f>
        <v>-2656.3</v>
      </c>
      <c r="F956">
        <f>IF(F955+(E955)*(1/60) &gt; Hardware!$B$1, Hardware!$B$1, IF(F955+(E955)*(1/60) &lt; 0, 0, F955+(E955)*(1/60)))</f>
        <v>35790.929999999935</v>
      </c>
    </row>
    <row r="957" spans="1:6">
      <c r="A957">
        <v>955</v>
      </c>
      <c r="B957" t="s">
        <v>82</v>
      </c>
      <c r="C957">
        <f>_xlfn.XLOOKUP(B957,Backend_data!$A$5:$A$18,Backend_data!$B$5:$B$18)</f>
        <v>2656.3</v>
      </c>
      <c r="D957">
        <f>'Power generation (nadir)'!B957*(1000*'Power generation (nadir)'!$F$1)</f>
        <v>0</v>
      </c>
      <c r="E957" s="2">
        <f>D957-C957</f>
        <v>-2656.3</v>
      </c>
      <c r="F957">
        <f>IF(F956+(E956)*(1/60) &gt; Hardware!$B$1, Hardware!$B$1, IF(F956+(E956)*(1/60) &lt; 0, 0, F956+(E956)*(1/60)))</f>
        <v>35746.658333333267</v>
      </c>
    </row>
    <row r="958" spans="1:6">
      <c r="A958">
        <v>956</v>
      </c>
      <c r="B958" t="s">
        <v>82</v>
      </c>
      <c r="C958">
        <f>_xlfn.XLOOKUP(B958,Backend_data!$A$5:$A$18,Backend_data!$B$5:$B$18)</f>
        <v>2656.3</v>
      </c>
      <c r="D958">
        <f>'Power generation (nadir)'!B958*(1000*'Power generation (nadir)'!$F$1)</f>
        <v>0</v>
      </c>
      <c r="E958" s="2">
        <f>D958-C958</f>
        <v>-2656.3</v>
      </c>
      <c r="F958">
        <f>IF(F957+(E957)*(1/60) &gt; Hardware!$B$1, Hardware!$B$1, IF(F957+(E957)*(1/60) &lt; 0, 0, F957+(E957)*(1/60)))</f>
        <v>35702.3866666666</v>
      </c>
    </row>
    <row r="959" spans="1:6">
      <c r="A959">
        <v>957</v>
      </c>
      <c r="B959" t="s">
        <v>82</v>
      </c>
      <c r="C959">
        <f>_xlfn.XLOOKUP(B959,Backend_data!$A$5:$A$18,Backend_data!$B$5:$B$18)</f>
        <v>2656.3</v>
      </c>
      <c r="D959">
        <f>'Power generation (nadir)'!B959*(1000*'Power generation (nadir)'!$F$1)</f>
        <v>0</v>
      </c>
      <c r="E959" s="2">
        <f>D959-C959</f>
        <v>-2656.3</v>
      </c>
      <c r="F959">
        <f>IF(F958+(E958)*(1/60) &gt; Hardware!$B$1, Hardware!$B$1, IF(F958+(E958)*(1/60) &lt; 0, 0, F958+(E958)*(1/60)))</f>
        <v>35658.114999999932</v>
      </c>
    </row>
    <row r="960" spans="1:6">
      <c r="A960">
        <v>958</v>
      </c>
      <c r="B960" t="s">
        <v>82</v>
      </c>
      <c r="C960">
        <f>_xlfn.XLOOKUP(B960,Backend_data!$A$5:$A$18,Backend_data!$B$5:$B$18)</f>
        <v>2656.3</v>
      </c>
      <c r="D960">
        <f>'Power generation (nadir)'!B960*(1000*'Power generation (nadir)'!$F$1)</f>
        <v>0</v>
      </c>
      <c r="E960" s="2">
        <f>D960-C960</f>
        <v>-2656.3</v>
      </c>
      <c r="F960">
        <f>IF(F959+(E959)*(1/60) &gt; Hardware!$B$1, Hardware!$B$1, IF(F959+(E959)*(1/60) &lt; 0, 0, F959+(E959)*(1/60)))</f>
        <v>35613.843333333265</v>
      </c>
    </row>
    <row r="961" spans="1:6">
      <c r="A961">
        <v>959</v>
      </c>
      <c r="B961" t="s">
        <v>82</v>
      </c>
      <c r="C961">
        <f>_xlfn.XLOOKUP(B961,Backend_data!$A$5:$A$18,Backend_data!$B$5:$B$18)</f>
        <v>2656.3</v>
      </c>
      <c r="D961">
        <f>'Power generation (nadir)'!B961*(1000*'Power generation (nadir)'!$F$1)</f>
        <v>0</v>
      </c>
      <c r="E961" s="2">
        <f>D961-C961</f>
        <v>-2656.3</v>
      </c>
      <c r="F961">
        <f>IF(F960+(E960)*(1/60) &gt; Hardware!$B$1, Hardware!$B$1, IF(F960+(E960)*(1/60) &lt; 0, 0, F960+(E960)*(1/60)))</f>
        <v>35569.571666666598</v>
      </c>
    </row>
    <row r="962" spans="1:6">
      <c r="A962">
        <v>960</v>
      </c>
      <c r="B962" t="s">
        <v>82</v>
      </c>
      <c r="C962">
        <f>_xlfn.XLOOKUP(B962,Backend_data!$A$5:$A$18,Backend_data!$B$5:$B$18)</f>
        <v>2656.3</v>
      </c>
      <c r="D962">
        <f>'Power generation (nadir)'!B962*(1000*'Power generation (nadir)'!$F$1)</f>
        <v>0</v>
      </c>
      <c r="E962" s="2">
        <f>D962-C962</f>
        <v>-2656.3</v>
      </c>
      <c r="F962">
        <f>IF(F961+(E961)*(1/60) &gt; Hardware!$B$1, Hardware!$B$1, IF(F961+(E961)*(1/60) &lt; 0, 0, F961+(E961)*(1/60)))</f>
        <v>35525.29999999993</v>
      </c>
    </row>
    <row r="963" spans="1:6">
      <c r="A963">
        <v>961</v>
      </c>
      <c r="B963" t="s">
        <v>82</v>
      </c>
      <c r="C963">
        <f>_xlfn.XLOOKUP(B963,Backend_data!$A$5:$A$18,Backend_data!$B$5:$B$18)</f>
        <v>2656.3</v>
      </c>
      <c r="D963">
        <f>'Power generation (nadir)'!B963*(1000*'Power generation (nadir)'!$F$1)</f>
        <v>0</v>
      </c>
      <c r="E963" s="2">
        <f>D963-C963</f>
        <v>-2656.3</v>
      </c>
      <c r="F963">
        <f>IF(F962+(E962)*(1/60) &gt; Hardware!$B$1, Hardware!$B$1, IF(F962+(E962)*(1/60) &lt; 0, 0, F962+(E962)*(1/60)))</f>
        <v>35481.028333333263</v>
      </c>
    </row>
    <row r="964" spans="1:6">
      <c r="A964">
        <v>962</v>
      </c>
      <c r="B964" t="s">
        <v>82</v>
      </c>
      <c r="C964">
        <f>_xlfn.XLOOKUP(B964,Backend_data!$A$5:$A$18,Backend_data!$B$5:$B$18)</f>
        <v>2656.3</v>
      </c>
      <c r="D964">
        <f>'Power generation (nadir)'!B964*(1000*'Power generation (nadir)'!$F$1)</f>
        <v>0</v>
      </c>
      <c r="E964" s="2">
        <f>D964-C964</f>
        <v>-2656.3</v>
      </c>
      <c r="F964">
        <f>IF(F963+(E963)*(1/60) &gt; Hardware!$B$1, Hardware!$B$1, IF(F963+(E963)*(1/60) &lt; 0, 0, F963+(E963)*(1/60)))</f>
        <v>35436.756666666595</v>
      </c>
    </row>
    <row r="965" spans="1:6">
      <c r="A965">
        <v>963</v>
      </c>
      <c r="B965" t="s">
        <v>82</v>
      </c>
      <c r="C965">
        <f>_xlfn.XLOOKUP(B965,Backend_data!$A$5:$A$18,Backend_data!$B$5:$B$18)</f>
        <v>2656.3</v>
      </c>
      <c r="D965">
        <f>'Power generation (nadir)'!B965*(1000*'Power generation (nadir)'!$F$1)</f>
        <v>0</v>
      </c>
      <c r="E965" s="2">
        <f>D965-C965</f>
        <v>-2656.3</v>
      </c>
      <c r="F965">
        <f>IF(F964+(E964)*(1/60) &gt; Hardware!$B$1, Hardware!$B$1, IF(F964+(E964)*(1/60) &lt; 0, 0, F964+(E964)*(1/60)))</f>
        <v>35392.484999999928</v>
      </c>
    </row>
    <row r="966" spans="1:6">
      <c r="A966">
        <v>964</v>
      </c>
      <c r="B966" t="s">
        <v>82</v>
      </c>
      <c r="C966">
        <f>_xlfn.XLOOKUP(B966,Backend_data!$A$5:$A$18,Backend_data!$B$5:$B$18)</f>
        <v>2656.3</v>
      </c>
      <c r="D966">
        <f>'Power generation (nadir)'!B966*(1000*'Power generation (nadir)'!$F$1)</f>
        <v>0</v>
      </c>
      <c r="E966" s="2">
        <f>D966-C966</f>
        <v>-2656.3</v>
      </c>
      <c r="F966">
        <f>IF(F965+(E965)*(1/60) &gt; Hardware!$B$1, Hardware!$B$1, IF(F965+(E965)*(1/60) &lt; 0, 0, F965+(E965)*(1/60)))</f>
        <v>35348.21333333326</v>
      </c>
    </row>
    <row r="967" spans="1:6">
      <c r="A967">
        <v>965</v>
      </c>
      <c r="B967" t="s">
        <v>82</v>
      </c>
      <c r="C967">
        <f>_xlfn.XLOOKUP(B967,Backend_data!$A$5:$A$18,Backend_data!$B$5:$B$18)</f>
        <v>2656.3</v>
      </c>
      <c r="D967">
        <f>'Power generation (nadir)'!B967*(1000*'Power generation (nadir)'!$F$1)</f>
        <v>0</v>
      </c>
      <c r="E967" s="2">
        <f>D967-C967</f>
        <v>-2656.3</v>
      </c>
      <c r="F967">
        <f>IF(F966+(E966)*(1/60) &gt; Hardware!$B$1, Hardware!$B$1, IF(F966+(E966)*(1/60) &lt; 0, 0, F966+(E966)*(1/60)))</f>
        <v>35303.941666666593</v>
      </c>
    </row>
    <row r="968" spans="1:6">
      <c r="A968">
        <v>966</v>
      </c>
      <c r="B968" t="s">
        <v>82</v>
      </c>
      <c r="C968">
        <f>_xlfn.XLOOKUP(B968,Backend_data!$A$5:$A$18,Backend_data!$B$5:$B$18)</f>
        <v>2656.3</v>
      </c>
      <c r="D968">
        <f>'Power generation (nadir)'!B968*(1000*'Power generation (nadir)'!$F$1)</f>
        <v>0</v>
      </c>
      <c r="E968" s="2">
        <f>D968-C968</f>
        <v>-2656.3</v>
      </c>
      <c r="F968">
        <f>IF(F967+(E967)*(1/60) &gt; Hardware!$B$1, Hardware!$B$1, IF(F967+(E967)*(1/60) &lt; 0, 0, F967+(E967)*(1/60)))</f>
        <v>35259.669999999925</v>
      </c>
    </row>
    <row r="969" spans="1:6">
      <c r="A969">
        <v>967</v>
      </c>
      <c r="B969" t="s">
        <v>82</v>
      </c>
      <c r="C969">
        <f>_xlfn.XLOOKUP(B969,Backend_data!$A$5:$A$18,Backend_data!$B$5:$B$18)</f>
        <v>2656.3</v>
      </c>
      <c r="D969">
        <f>'Power generation (nadir)'!B969*(1000*'Power generation (nadir)'!$F$1)</f>
        <v>0</v>
      </c>
      <c r="E969" s="2">
        <f>D969-C969</f>
        <v>-2656.3</v>
      </c>
      <c r="F969">
        <f>IF(F968+(E968)*(1/60) &gt; Hardware!$B$1, Hardware!$B$1, IF(F968+(E968)*(1/60) &lt; 0, 0, F968+(E968)*(1/60)))</f>
        <v>35215.398333333258</v>
      </c>
    </row>
    <row r="970" spans="1:6">
      <c r="A970">
        <v>968</v>
      </c>
      <c r="B970" t="s">
        <v>82</v>
      </c>
      <c r="C970">
        <f>_xlfn.XLOOKUP(B970,Backend_data!$A$5:$A$18,Backend_data!$B$5:$B$18)</f>
        <v>2656.3</v>
      </c>
      <c r="D970">
        <f>'Power generation (nadir)'!B970*(1000*'Power generation (nadir)'!$F$1)</f>
        <v>6674.4</v>
      </c>
      <c r="E970" s="2">
        <f>D970-C970</f>
        <v>4018.0999999999995</v>
      </c>
      <c r="F970">
        <f>IF(F969+(E969)*(1/60) &gt; Hardware!$B$1, Hardware!$B$1, IF(F969+(E969)*(1/60) &lt; 0, 0, F969+(E969)*(1/60)))</f>
        <v>35171.126666666591</v>
      </c>
    </row>
    <row r="971" spans="1:6">
      <c r="A971">
        <v>969</v>
      </c>
      <c r="B971" t="s">
        <v>82</v>
      </c>
      <c r="C971">
        <f>_xlfn.XLOOKUP(B971,Backend_data!$A$5:$A$18,Backend_data!$B$5:$B$18)</f>
        <v>2656.3</v>
      </c>
      <c r="D971">
        <f>'Power generation (nadir)'!B971*(1000*'Power generation (nadir)'!$F$1)</f>
        <v>6834.4</v>
      </c>
      <c r="E971" s="2">
        <f>D971-C971</f>
        <v>4178.0999999999995</v>
      </c>
      <c r="F971">
        <f>IF(F970+(E970)*(1/60) &gt; Hardware!$B$1, Hardware!$B$1, IF(F970+(E970)*(1/60) &lt; 0, 0, F970+(E970)*(1/60)))</f>
        <v>35238.094999999921</v>
      </c>
    </row>
    <row r="972" spans="1:6">
      <c r="A972">
        <v>970</v>
      </c>
      <c r="B972" t="s">
        <v>82</v>
      </c>
      <c r="C972">
        <f>_xlfn.XLOOKUP(B972,Backend_data!$A$5:$A$18,Backend_data!$B$5:$B$18)</f>
        <v>2656.3</v>
      </c>
      <c r="D972">
        <f>'Power generation (nadir)'!B972*(1000*'Power generation (nadir)'!$F$1)</f>
        <v>6966.4000000000005</v>
      </c>
      <c r="E972" s="2">
        <f>D972-C972</f>
        <v>4310.1000000000004</v>
      </c>
      <c r="F972">
        <f>IF(F971+(E971)*(1/60) &gt; Hardware!$B$1, Hardware!$B$1, IF(F971+(E971)*(1/60) &lt; 0, 0, F971+(E971)*(1/60)))</f>
        <v>35307.729999999923</v>
      </c>
    </row>
    <row r="973" spans="1:6">
      <c r="A973">
        <v>971</v>
      </c>
      <c r="B973" t="s">
        <v>82</v>
      </c>
      <c r="C973">
        <f>_xlfn.XLOOKUP(B973,Backend_data!$A$5:$A$18,Backend_data!$B$5:$B$18)</f>
        <v>2656.3</v>
      </c>
      <c r="D973">
        <f>'Power generation (nadir)'!B973*(1000*'Power generation (nadir)'!$F$1)</f>
        <v>7071.2000000000007</v>
      </c>
      <c r="E973" s="2">
        <f>D973-C973</f>
        <v>4414.9000000000005</v>
      </c>
      <c r="F973">
        <f>IF(F972+(E972)*(1/60) &gt; Hardware!$B$1, Hardware!$B$1, IF(F972+(E972)*(1/60) &lt; 0, 0, F972+(E972)*(1/60)))</f>
        <v>35379.564999999922</v>
      </c>
    </row>
    <row r="974" spans="1:6">
      <c r="A974">
        <v>972</v>
      </c>
      <c r="B974" t="s">
        <v>82</v>
      </c>
      <c r="C974">
        <f>_xlfn.XLOOKUP(B974,Backend_data!$A$5:$A$18,Backend_data!$B$5:$B$18)</f>
        <v>2656.3</v>
      </c>
      <c r="D974">
        <f>'Power generation (nadir)'!B974*(1000*'Power generation (nadir)'!$F$1)</f>
        <v>7142.4000000000005</v>
      </c>
      <c r="E974" s="2">
        <f>D974-C974</f>
        <v>4486.1000000000004</v>
      </c>
      <c r="F974">
        <f>IF(F973+(E973)*(1/60) &gt; Hardware!$B$1, Hardware!$B$1, IF(F973+(E973)*(1/60) &lt; 0, 0, F973+(E973)*(1/60)))</f>
        <v>35453.146666666587</v>
      </c>
    </row>
    <row r="975" spans="1:6">
      <c r="A975">
        <v>973</v>
      </c>
      <c r="B975" t="s">
        <v>82</v>
      </c>
      <c r="C975">
        <f>_xlfn.XLOOKUP(B975,Backend_data!$A$5:$A$18,Backend_data!$B$5:$B$18)</f>
        <v>2656.3</v>
      </c>
      <c r="D975">
        <f>'Power generation (nadir)'!B975*(1000*'Power generation (nadir)'!$F$1)</f>
        <v>7189.6</v>
      </c>
      <c r="E975" s="2">
        <f>D975-C975</f>
        <v>4533.3</v>
      </c>
      <c r="F975">
        <f>IF(F974+(E974)*(1/60) &gt; Hardware!$B$1, Hardware!$B$1, IF(F974+(E974)*(1/60) &lt; 0, 0, F974+(E974)*(1/60)))</f>
        <v>35527.914999999921</v>
      </c>
    </row>
    <row r="976" spans="1:6">
      <c r="A976">
        <v>974</v>
      </c>
      <c r="B976" t="s">
        <v>82</v>
      </c>
      <c r="C976">
        <f>_xlfn.XLOOKUP(B976,Backend_data!$A$5:$A$18,Backend_data!$B$5:$B$18)</f>
        <v>2656.3</v>
      </c>
      <c r="D976">
        <f>'Power generation (nadir)'!B976*(1000*'Power generation (nadir)'!$F$1)</f>
        <v>7206.4</v>
      </c>
      <c r="E976" s="2">
        <f>D976-C976</f>
        <v>4550.0999999999995</v>
      </c>
      <c r="F976">
        <f>IF(F975+(E975)*(1/60) &gt; Hardware!$B$1, Hardware!$B$1, IF(F975+(E975)*(1/60) &lt; 0, 0, F975+(E975)*(1/60)))</f>
        <v>35603.469999999921</v>
      </c>
    </row>
    <row r="977" spans="1:6">
      <c r="A977">
        <v>975</v>
      </c>
      <c r="B977" t="s">
        <v>82</v>
      </c>
      <c r="C977">
        <f>_xlfn.XLOOKUP(B977,Backend_data!$A$5:$A$18,Backend_data!$B$5:$B$18)</f>
        <v>2656.3</v>
      </c>
      <c r="D977">
        <f>'Power generation (nadir)'!B977*(1000*'Power generation (nadir)'!$F$1)</f>
        <v>7192</v>
      </c>
      <c r="E977" s="2">
        <f>D977-C977</f>
        <v>4535.7</v>
      </c>
      <c r="F977">
        <f>IF(F976+(E976)*(1/60) &gt; Hardware!$B$1, Hardware!$B$1, IF(F976+(E976)*(1/60) &lt; 0, 0, F976+(E976)*(1/60)))</f>
        <v>35679.30499999992</v>
      </c>
    </row>
    <row r="978" spans="1:6">
      <c r="A978">
        <v>976</v>
      </c>
      <c r="B978" t="s">
        <v>82</v>
      </c>
      <c r="C978">
        <f>_xlfn.XLOOKUP(B978,Backend_data!$A$5:$A$18,Backend_data!$B$5:$B$18)</f>
        <v>2656.3</v>
      </c>
      <c r="D978">
        <f>'Power generation (nadir)'!B978*(1000*'Power generation (nadir)'!$F$1)</f>
        <v>7146.4</v>
      </c>
      <c r="E978" s="2">
        <f>D978-C978</f>
        <v>4490.0999999999995</v>
      </c>
      <c r="F978">
        <f>IF(F977+(E977)*(1/60) &gt; Hardware!$B$1, Hardware!$B$1, IF(F977+(E977)*(1/60) &lt; 0, 0, F977+(E977)*(1/60)))</f>
        <v>35754.899999999921</v>
      </c>
    </row>
    <row r="979" spans="1:6">
      <c r="A979">
        <v>977</v>
      </c>
      <c r="B979" t="s">
        <v>82</v>
      </c>
      <c r="C979">
        <f>_xlfn.XLOOKUP(B979,Backend_data!$A$5:$A$18,Backend_data!$B$5:$B$18)</f>
        <v>2656.3</v>
      </c>
      <c r="D979">
        <f>'Power generation (nadir)'!B979*(1000*'Power generation (nadir)'!$F$1)</f>
        <v>7074.4</v>
      </c>
      <c r="E979" s="2">
        <f>D979-C979</f>
        <v>4418.0999999999995</v>
      </c>
      <c r="F979">
        <f>IF(F978+(E978)*(1/60) &gt; Hardware!$B$1, Hardware!$B$1, IF(F978+(E978)*(1/60) &lt; 0, 0, F978+(E978)*(1/60)))</f>
        <v>35829.734999999921</v>
      </c>
    </row>
    <row r="980" spans="1:6">
      <c r="A980">
        <v>978</v>
      </c>
      <c r="B980" t="s">
        <v>82</v>
      </c>
      <c r="C980">
        <f>_xlfn.XLOOKUP(B980,Backend_data!$A$5:$A$18,Backend_data!$B$5:$B$18)</f>
        <v>2656.3</v>
      </c>
      <c r="D980">
        <f>'Power generation (nadir)'!B980*(1000*'Power generation (nadir)'!$F$1)</f>
        <v>6970.4</v>
      </c>
      <c r="E980" s="2">
        <f>D980-C980</f>
        <v>4314.0999999999995</v>
      </c>
      <c r="F980">
        <f>IF(F979+(E979)*(1/60) &gt; Hardware!$B$1, Hardware!$B$1, IF(F979+(E979)*(1/60) &lt; 0, 0, F979+(E979)*(1/60)))</f>
        <v>35903.369999999923</v>
      </c>
    </row>
    <row r="981" spans="1:6">
      <c r="A981">
        <v>979</v>
      </c>
      <c r="B981" t="s">
        <v>82</v>
      </c>
      <c r="C981">
        <f>_xlfn.XLOOKUP(B981,Backend_data!$A$5:$A$18,Backend_data!$B$5:$B$18)</f>
        <v>2656.3</v>
      </c>
      <c r="D981">
        <f>'Power generation (nadir)'!B981*(1000*'Power generation (nadir)'!$F$1)</f>
        <v>6836</v>
      </c>
      <c r="E981" s="2">
        <f>D981-C981</f>
        <v>4179.7</v>
      </c>
      <c r="F981">
        <f>IF(F980+(E980)*(1/60) &gt; Hardware!$B$1, Hardware!$B$1, IF(F980+(E980)*(1/60) &lt; 0, 0, F980+(E980)*(1/60)))</f>
        <v>35975.271666666587</v>
      </c>
    </row>
    <row r="982" spans="1:6">
      <c r="A982">
        <v>980</v>
      </c>
      <c r="B982" t="s">
        <v>82</v>
      </c>
      <c r="C982">
        <f>_xlfn.XLOOKUP(B982,Backend_data!$A$5:$A$18,Backend_data!$B$5:$B$18)</f>
        <v>2656.3</v>
      </c>
      <c r="D982">
        <f>'Power generation (nadir)'!B982*(1000*'Power generation (nadir)'!$F$1)</f>
        <v>6676.8</v>
      </c>
      <c r="E982" s="2">
        <f>D982-C982</f>
        <v>4020.5</v>
      </c>
      <c r="F982">
        <f>IF(F981+(E981)*(1/60) &gt; Hardware!$B$1, Hardware!$B$1, IF(F981+(E981)*(1/60) &lt; 0, 0, F981+(E981)*(1/60)))</f>
        <v>36044.933333333254</v>
      </c>
    </row>
    <row r="983" spans="1:6">
      <c r="A983">
        <v>981</v>
      </c>
      <c r="B983" t="s">
        <v>82</v>
      </c>
      <c r="C983">
        <f>_xlfn.XLOOKUP(B983,Backend_data!$A$5:$A$18,Backend_data!$B$5:$B$18)</f>
        <v>2656.3</v>
      </c>
      <c r="D983">
        <f>'Power generation (nadir)'!B983*(1000*'Power generation (nadir)'!$F$1)</f>
        <v>6485.5999999999995</v>
      </c>
      <c r="E983" s="2">
        <f>D983-C983</f>
        <v>3829.2999999999993</v>
      </c>
      <c r="F983">
        <f>IF(F982+(E982)*(1/60) &gt; Hardware!$B$1, Hardware!$B$1, IF(F982+(E982)*(1/60) &lt; 0, 0, F982+(E982)*(1/60)))</f>
        <v>36111.941666666586</v>
      </c>
    </row>
    <row r="984" spans="1:6">
      <c r="A984">
        <v>982</v>
      </c>
      <c r="B984" t="s">
        <v>82</v>
      </c>
      <c r="C984">
        <f>_xlfn.XLOOKUP(B984,Backend_data!$A$5:$A$18,Backend_data!$B$5:$B$18)</f>
        <v>2656.3</v>
      </c>
      <c r="D984">
        <f>'Power generation (nadir)'!B984*(1000*'Power generation (nadir)'!$F$1)</f>
        <v>6268</v>
      </c>
      <c r="E984" s="2">
        <f>D984-C984</f>
        <v>3611.7</v>
      </c>
      <c r="F984">
        <f>IF(F983+(E983)*(1/60) &gt; Hardware!$B$1, Hardware!$B$1, IF(F983+(E983)*(1/60) &lt; 0, 0, F983+(E983)*(1/60)))</f>
        <v>36175.763333333249</v>
      </c>
    </row>
    <row r="985" spans="1:6">
      <c r="A985">
        <v>983</v>
      </c>
      <c r="B985" t="s">
        <v>82</v>
      </c>
      <c r="C985">
        <f>_xlfn.XLOOKUP(B985,Backend_data!$A$5:$A$18,Backend_data!$B$5:$B$18)</f>
        <v>2656.3</v>
      </c>
      <c r="D985">
        <f>'Power generation (nadir)'!B985*(1000*'Power generation (nadir)'!$F$1)</f>
        <v>6024.8</v>
      </c>
      <c r="E985" s="2">
        <f>D985-C985</f>
        <v>3368.5</v>
      </c>
      <c r="F985">
        <f>IF(F984+(E984)*(1/60) &gt; Hardware!$B$1, Hardware!$B$1, IF(F984+(E984)*(1/60) &lt; 0, 0, F984+(E984)*(1/60)))</f>
        <v>36235.958333333248</v>
      </c>
    </row>
    <row r="986" spans="1:6">
      <c r="A986">
        <v>984</v>
      </c>
      <c r="B986" t="s">
        <v>82</v>
      </c>
      <c r="C986">
        <f>_xlfn.XLOOKUP(B986,Backend_data!$A$5:$A$18,Backend_data!$B$5:$B$18)</f>
        <v>2656.3</v>
      </c>
      <c r="D986">
        <f>'Power generation (nadir)'!B986*(1000*'Power generation (nadir)'!$F$1)</f>
        <v>5752.8</v>
      </c>
      <c r="E986" s="2">
        <f>D986-C986</f>
        <v>3096.5</v>
      </c>
      <c r="F986">
        <f>IF(F985+(E985)*(1/60) &gt; Hardware!$B$1, Hardware!$B$1, IF(F985+(E985)*(1/60) &lt; 0, 0, F985+(E985)*(1/60)))</f>
        <v>36292.099999999919</v>
      </c>
    </row>
    <row r="987" spans="1:6">
      <c r="A987">
        <v>985</v>
      </c>
      <c r="B987" t="s">
        <v>82</v>
      </c>
      <c r="C987">
        <f>_xlfn.XLOOKUP(B987,Backend_data!$A$5:$A$18,Backend_data!$B$5:$B$18)</f>
        <v>2656.3</v>
      </c>
      <c r="D987">
        <f>'Power generation (nadir)'!B987*(1000*'Power generation (nadir)'!$F$1)</f>
        <v>5462.4000000000005</v>
      </c>
      <c r="E987" s="2">
        <f>D987-C987</f>
        <v>2806.1000000000004</v>
      </c>
      <c r="F987">
        <f>IF(F986+(E986)*(1/60) &gt; Hardware!$B$1, Hardware!$B$1, IF(F986+(E986)*(1/60) &lt; 0, 0, F986+(E986)*(1/60)))</f>
        <v>36343.708333333248</v>
      </c>
    </row>
    <row r="988" spans="1:6">
      <c r="A988">
        <v>986</v>
      </c>
      <c r="B988" t="s">
        <v>82</v>
      </c>
      <c r="C988">
        <f>_xlfn.XLOOKUP(B988,Backend_data!$A$5:$A$18,Backend_data!$B$5:$B$18)</f>
        <v>2656.3</v>
      </c>
      <c r="D988">
        <f>'Power generation (nadir)'!B988*(1000*'Power generation (nadir)'!$F$1)</f>
        <v>5144</v>
      </c>
      <c r="E988" s="2">
        <f>D988-C988</f>
        <v>2487.6999999999998</v>
      </c>
      <c r="F988">
        <f>IF(F987+(E987)*(1/60) &gt; Hardware!$B$1, Hardware!$B$1, IF(F987+(E987)*(1/60) &lt; 0, 0, F987+(E987)*(1/60)))</f>
        <v>36390.476666666582</v>
      </c>
    </row>
    <row r="989" spans="1:6">
      <c r="A989">
        <v>987</v>
      </c>
      <c r="B989" t="s">
        <v>82</v>
      </c>
      <c r="C989">
        <f>_xlfn.XLOOKUP(B989,Backend_data!$A$5:$A$18,Backend_data!$B$5:$B$18)</f>
        <v>2656.3</v>
      </c>
      <c r="D989">
        <f>'Power generation (nadir)'!B989*(1000*'Power generation (nadir)'!$F$1)</f>
        <v>4806.3999999999996</v>
      </c>
      <c r="E989" s="2">
        <f>D989-C989</f>
        <v>2150.0999999999995</v>
      </c>
      <c r="F989">
        <f>IF(F988+(E988)*(1/60) &gt; Hardware!$B$1, Hardware!$B$1, IF(F988+(E988)*(1/60) &lt; 0, 0, F988+(E988)*(1/60)))</f>
        <v>36431.938333333252</v>
      </c>
    </row>
    <row r="990" spans="1:6">
      <c r="A990">
        <v>988</v>
      </c>
      <c r="B990" t="s">
        <v>82</v>
      </c>
      <c r="C990">
        <f>_xlfn.XLOOKUP(B990,Backend_data!$A$5:$A$18,Backend_data!$B$5:$B$18)</f>
        <v>2656.3</v>
      </c>
      <c r="D990">
        <f>'Power generation (nadir)'!B990*(1000*'Power generation (nadir)'!$F$1)</f>
        <v>4447.2</v>
      </c>
      <c r="E990" s="2">
        <f>D990-C990</f>
        <v>1790.8999999999996</v>
      </c>
      <c r="F990">
        <f>IF(F989+(E989)*(1/60) &gt; Hardware!$B$1, Hardware!$B$1, IF(F989+(E989)*(1/60) &lt; 0, 0, F989+(E989)*(1/60)))</f>
        <v>36467.773333333251</v>
      </c>
    </row>
    <row r="991" spans="1:6">
      <c r="A991">
        <v>989</v>
      </c>
      <c r="B991" t="s">
        <v>82</v>
      </c>
      <c r="C991">
        <f>_xlfn.XLOOKUP(B991,Backend_data!$A$5:$A$18,Backend_data!$B$5:$B$18)</f>
        <v>2656.3</v>
      </c>
      <c r="D991">
        <f>'Power generation (nadir)'!B991*(1000*'Power generation (nadir)'!$F$1)</f>
        <v>4071.2000000000003</v>
      </c>
      <c r="E991" s="2">
        <f>D991-C991</f>
        <v>1414.9</v>
      </c>
      <c r="F991">
        <f>IF(F990+(E990)*(1/60) &gt; Hardware!$B$1, Hardware!$B$1, IF(F990+(E990)*(1/60) &lt; 0, 0, F990+(E990)*(1/60)))</f>
        <v>36497.621666666586</v>
      </c>
    </row>
    <row r="992" spans="1:6">
      <c r="A992">
        <v>990</v>
      </c>
      <c r="B992" t="s">
        <v>82</v>
      </c>
      <c r="C992">
        <f>_xlfn.XLOOKUP(B992,Backend_data!$A$5:$A$18,Backend_data!$B$5:$B$18)</f>
        <v>2656.3</v>
      </c>
      <c r="D992">
        <f>'Power generation (nadir)'!B992*(1000*'Power generation (nadir)'!$F$1)</f>
        <v>3667.2</v>
      </c>
      <c r="E992" s="2">
        <f>D992-C992</f>
        <v>1010.8999999999996</v>
      </c>
      <c r="F992">
        <f>IF(F991+(E991)*(1/60) &gt; Hardware!$B$1, Hardware!$B$1, IF(F991+(E991)*(1/60) &lt; 0, 0, F991+(E991)*(1/60)))</f>
        <v>36521.203333333251</v>
      </c>
    </row>
    <row r="993" spans="1:6">
      <c r="A993">
        <v>991</v>
      </c>
      <c r="B993" t="s">
        <v>82</v>
      </c>
      <c r="C993">
        <f>_xlfn.XLOOKUP(B993,Backend_data!$A$5:$A$18,Backend_data!$B$5:$B$18)</f>
        <v>2656.3</v>
      </c>
      <c r="D993">
        <f>'Power generation (nadir)'!B993*(1000*'Power generation (nadir)'!$F$1)</f>
        <v>3268</v>
      </c>
      <c r="E993" s="2">
        <f>D993-C993</f>
        <v>611.69999999999982</v>
      </c>
      <c r="F993">
        <f>IF(F992+(E992)*(1/60) &gt; Hardware!$B$1, Hardware!$B$1, IF(F992+(E992)*(1/60) &lt; 0, 0, F992+(E992)*(1/60)))</f>
        <v>36538.051666666586</v>
      </c>
    </row>
    <row r="994" spans="1:6">
      <c r="A994">
        <v>992</v>
      </c>
      <c r="B994" t="s">
        <v>82</v>
      </c>
      <c r="C994">
        <f>_xlfn.XLOOKUP(B994,Backend_data!$A$5:$A$18,Backend_data!$B$5:$B$18)</f>
        <v>2656.3</v>
      </c>
      <c r="D994">
        <f>'Power generation (nadir)'!B994*(1000*'Power generation (nadir)'!$F$1)</f>
        <v>2844</v>
      </c>
      <c r="E994" s="2">
        <f>D994-C994</f>
        <v>187.69999999999982</v>
      </c>
      <c r="F994">
        <f>IF(F993+(E993)*(1/60) &gt; Hardware!$B$1, Hardware!$B$1, IF(F993+(E993)*(1/60) &lt; 0, 0, F993+(E993)*(1/60)))</f>
        <v>36548.246666666586</v>
      </c>
    </row>
    <row r="995" spans="1:6">
      <c r="A995">
        <v>993</v>
      </c>
      <c r="B995" t="s">
        <v>82</v>
      </c>
      <c r="C995">
        <f>_xlfn.XLOOKUP(B995,Backend_data!$A$5:$A$18,Backend_data!$B$5:$B$18)</f>
        <v>2656.3</v>
      </c>
      <c r="D995">
        <f>'Power generation (nadir)'!B995*(1000*'Power generation (nadir)'!$F$1)</f>
        <v>2413.6</v>
      </c>
      <c r="E995" s="2">
        <f>D995-C995</f>
        <v>-242.70000000000027</v>
      </c>
      <c r="F995">
        <f>IF(F994+(E994)*(1/60) &gt; Hardware!$B$1, Hardware!$B$1, IF(F994+(E994)*(1/60) &lt; 0, 0, F994+(E994)*(1/60)))</f>
        <v>36551.37499999992</v>
      </c>
    </row>
    <row r="996" spans="1:6">
      <c r="A996">
        <v>994</v>
      </c>
      <c r="B996" t="s">
        <v>82</v>
      </c>
      <c r="C996">
        <f>_xlfn.XLOOKUP(B996,Backend_data!$A$5:$A$18,Backend_data!$B$5:$B$18)</f>
        <v>2656.3</v>
      </c>
      <c r="D996">
        <f>'Power generation (nadir)'!B996*(1000*'Power generation (nadir)'!$F$1)</f>
        <v>1967.2</v>
      </c>
      <c r="E996" s="2">
        <f>D996-C996</f>
        <v>-689.10000000000014</v>
      </c>
      <c r="F996">
        <f>IF(F995+(E995)*(1/60) &gt; Hardware!$B$1, Hardware!$B$1, IF(F995+(E995)*(1/60) &lt; 0, 0, F995+(E995)*(1/60)))</f>
        <v>36547.329999999922</v>
      </c>
    </row>
    <row r="997" spans="1:6">
      <c r="A997">
        <v>995</v>
      </c>
      <c r="B997" t="s">
        <v>82</v>
      </c>
      <c r="C997">
        <f>_xlfn.XLOOKUP(B997,Backend_data!$A$5:$A$18,Backend_data!$B$5:$B$18)</f>
        <v>2656.3</v>
      </c>
      <c r="D997">
        <f>'Power generation (nadir)'!B997*(1000*'Power generation (nadir)'!$F$1)</f>
        <v>1517.6</v>
      </c>
      <c r="E997" s="2">
        <f>D997-C997</f>
        <v>-1138.7000000000003</v>
      </c>
      <c r="F997">
        <f>IF(F996+(E996)*(1/60) &gt; Hardware!$B$1, Hardware!$B$1, IF(F996+(E996)*(1/60) &lt; 0, 0, F996+(E996)*(1/60)))</f>
        <v>36535.844999999921</v>
      </c>
    </row>
    <row r="998" spans="1:6">
      <c r="A998">
        <v>996</v>
      </c>
      <c r="B998" t="s">
        <v>82</v>
      </c>
      <c r="C998">
        <f>_xlfn.XLOOKUP(B998,Backend_data!$A$5:$A$18,Backend_data!$B$5:$B$18)</f>
        <v>2656.3</v>
      </c>
      <c r="D998">
        <f>'Power generation (nadir)'!B998*(1000*'Power generation (nadir)'!$F$1)</f>
        <v>1060.8</v>
      </c>
      <c r="E998" s="2">
        <f>D998-C998</f>
        <v>-1595.5000000000002</v>
      </c>
      <c r="F998">
        <f>IF(F997+(E997)*(1/60) &gt; Hardware!$B$1, Hardware!$B$1, IF(F997+(E997)*(1/60) &lt; 0, 0, F997+(E997)*(1/60)))</f>
        <v>36516.866666666589</v>
      </c>
    </row>
    <row r="999" spans="1:6">
      <c r="A999">
        <v>997</v>
      </c>
      <c r="B999" t="s">
        <v>82</v>
      </c>
      <c r="C999">
        <f>_xlfn.XLOOKUP(B999,Backend_data!$A$5:$A$18,Backend_data!$B$5:$B$18)</f>
        <v>2656.3</v>
      </c>
      <c r="D999">
        <f>'Power generation (nadir)'!B999*(1000*'Power generation (nadir)'!$F$1)</f>
        <v>710.4</v>
      </c>
      <c r="E999" s="2">
        <f>D999-C999</f>
        <v>-1945.9</v>
      </c>
      <c r="F999">
        <f>IF(F998+(E998)*(1/60) &gt; Hardware!$B$1, Hardware!$B$1, IF(F998+(E998)*(1/60) &lt; 0, 0, F998+(E998)*(1/60)))</f>
        <v>36490.274999999921</v>
      </c>
    </row>
    <row r="1000" spans="1:6">
      <c r="A1000">
        <v>998</v>
      </c>
      <c r="B1000" t="s">
        <v>82</v>
      </c>
      <c r="C1000">
        <f>_xlfn.XLOOKUP(B1000,Backend_data!$A$5:$A$18,Backend_data!$B$5:$B$18)</f>
        <v>2656.3</v>
      </c>
      <c r="D1000">
        <f>'Power generation (nadir)'!B1000*(1000*'Power generation (nadir)'!$F$1)</f>
        <v>673.6</v>
      </c>
      <c r="E1000" s="2">
        <f>D1000-C1000</f>
        <v>-1982.7000000000003</v>
      </c>
      <c r="F1000">
        <f>IF(F999+(E999)*(1/60) &gt; Hardware!$B$1, Hardware!$B$1, IF(F999+(E999)*(1/60) &lt; 0, 0, F999+(E999)*(1/60)))</f>
        <v>36457.843333333258</v>
      </c>
    </row>
    <row r="1001" spans="1:6">
      <c r="A1001">
        <v>999</v>
      </c>
      <c r="B1001" t="s">
        <v>82</v>
      </c>
      <c r="C1001">
        <f>_xlfn.XLOOKUP(B1001,Backend_data!$A$5:$A$18,Backend_data!$B$5:$B$18)</f>
        <v>2656.3</v>
      </c>
      <c r="D1001">
        <f>'Power generation (nadir)'!B1001*(1000*'Power generation (nadir)'!$F$1)</f>
        <v>705.6</v>
      </c>
      <c r="E1001" s="2">
        <f>D1001-C1001</f>
        <v>-1950.7000000000003</v>
      </c>
      <c r="F1001">
        <f>IF(F1000+(E1000)*(1/60) &gt; Hardware!$B$1, Hardware!$B$1, IF(F1000+(E1000)*(1/60) &lt; 0, 0, F1000+(E1000)*(1/60)))</f>
        <v>36424.79833333326</v>
      </c>
    </row>
    <row r="1002" spans="1:6">
      <c r="A1002">
        <v>1000</v>
      </c>
      <c r="B1002" t="s">
        <v>82</v>
      </c>
      <c r="C1002">
        <f>_xlfn.XLOOKUP(B1002,Backend_data!$A$5:$A$18,Backend_data!$B$5:$B$18)</f>
        <v>2656.3</v>
      </c>
      <c r="D1002">
        <f>'Power generation (nadir)'!B1002*(1000*'Power generation (nadir)'!$F$1)</f>
        <v>1332</v>
      </c>
      <c r="E1002" s="2">
        <f>D1002-C1002</f>
        <v>-1324.3000000000002</v>
      </c>
      <c r="F1002">
        <f>IF(F1001+(E1001)*(1/60) &gt; Hardware!$B$1, Hardware!$B$1, IF(F1001+(E1001)*(1/60) &lt; 0, 0, F1001+(E1001)*(1/60)))</f>
        <v>36392.286666666594</v>
      </c>
    </row>
    <row r="1003" spans="1:6">
      <c r="A1003">
        <v>1001</v>
      </c>
      <c r="B1003" t="s">
        <v>82</v>
      </c>
      <c r="C1003">
        <f>_xlfn.XLOOKUP(B1003,Backend_data!$A$5:$A$18,Backend_data!$B$5:$B$18)</f>
        <v>2656.3</v>
      </c>
      <c r="D1003">
        <f>'Power generation (nadir)'!B1003*(1000*'Power generation (nadir)'!$F$1)</f>
        <v>1952</v>
      </c>
      <c r="E1003" s="2">
        <f>D1003-C1003</f>
        <v>-704.30000000000018</v>
      </c>
      <c r="F1003">
        <f>IF(F1002+(E1002)*(1/60) &gt; Hardware!$B$1, Hardware!$B$1, IF(F1002+(E1002)*(1/60) &lt; 0, 0, F1002+(E1002)*(1/60)))</f>
        <v>36370.214999999931</v>
      </c>
    </row>
    <row r="1004" spans="1:6">
      <c r="A1004">
        <v>1002</v>
      </c>
      <c r="B1004" t="s">
        <v>82</v>
      </c>
      <c r="C1004">
        <f>_xlfn.XLOOKUP(B1004,Backend_data!$A$5:$A$18,Backend_data!$B$5:$B$18)</f>
        <v>2656.3</v>
      </c>
      <c r="D1004">
        <f>'Power generation (nadir)'!B1004*(1000*'Power generation (nadir)'!$F$1)</f>
        <v>2565.6</v>
      </c>
      <c r="E1004" s="2">
        <f>D1004-C1004</f>
        <v>-90.700000000000273</v>
      </c>
      <c r="F1004">
        <f>IF(F1003+(E1003)*(1/60) &gt; Hardware!$B$1, Hardware!$B$1, IF(F1003+(E1003)*(1/60) &lt; 0, 0, F1003+(E1003)*(1/60)))</f>
        <v>36358.476666666596</v>
      </c>
    </row>
    <row r="1005" spans="1:6">
      <c r="A1005">
        <v>1003</v>
      </c>
      <c r="B1005" t="s">
        <v>82</v>
      </c>
      <c r="C1005">
        <f>_xlfn.XLOOKUP(B1005,Backend_data!$A$5:$A$18,Backend_data!$B$5:$B$18)</f>
        <v>2656.3</v>
      </c>
      <c r="D1005">
        <f>'Power generation (nadir)'!B1005*(1000*'Power generation (nadir)'!$F$1)</f>
        <v>3168.7999999999997</v>
      </c>
      <c r="E1005" s="2">
        <f>D1005-C1005</f>
        <v>512.49999999999955</v>
      </c>
      <c r="F1005">
        <f>IF(F1004+(E1004)*(1/60) &gt; Hardware!$B$1, Hardware!$B$1, IF(F1004+(E1004)*(1/60) &lt; 0, 0, F1004+(E1004)*(1/60)))</f>
        <v>36356.964999999931</v>
      </c>
    </row>
    <row r="1006" spans="1:6">
      <c r="A1006">
        <v>1004</v>
      </c>
      <c r="B1006" t="s">
        <v>82</v>
      </c>
      <c r="C1006">
        <f>_xlfn.XLOOKUP(B1006,Backend_data!$A$5:$A$18,Backend_data!$B$5:$B$18)</f>
        <v>2656.3</v>
      </c>
      <c r="D1006">
        <f>'Power generation (nadir)'!B1006*(1000*'Power generation (nadir)'!$F$1)</f>
        <v>3757.6</v>
      </c>
      <c r="E1006" s="2">
        <f>D1006-C1006</f>
        <v>1101.2999999999997</v>
      </c>
      <c r="F1006">
        <f>IF(F1005+(E1005)*(1/60) &gt; Hardware!$B$1, Hardware!$B$1, IF(F1005+(E1005)*(1/60) &lt; 0, 0, F1005+(E1005)*(1/60)))</f>
        <v>36365.506666666595</v>
      </c>
    </row>
    <row r="1007" spans="1:6">
      <c r="A1007">
        <v>1005</v>
      </c>
      <c r="B1007" t="s">
        <v>82</v>
      </c>
      <c r="C1007">
        <f>_xlfn.XLOOKUP(B1007,Backend_data!$A$5:$A$18,Backend_data!$B$5:$B$18)</f>
        <v>2656.3</v>
      </c>
      <c r="D1007">
        <f>'Power generation (nadir)'!B1007*(1000*'Power generation (nadir)'!$F$1)</f>
        <v>4331.2</v>
      </c>
      <c r="E1007" s="2">
        <f>D1007-C1007</f>
        <v>1674.8999999999996</v>
      </c>
      <c r="F1007">
        <f>IF(F1006+(E1006)*(1/60) &gt; Hardware!$B$1, Hardware!$B$1, IF(F1006+(E1006)*(1/60) &lt; 0, 0, F1006+(E1006)*(1/60)))</f>
        <v>36383.861666666598</v>
      </c>
    </row>
    <row r="1008" spans="1:6">
      <c r="A1008">
        <v>1006</v>
      </c>
      <c r="B1008" t="s">
        <v>82</v>
      </c>
      <c r="C1008">
        <f>_xlfn.XLOOKUP(B1008,Backend_data!$A$5:$A$18,Backend_data!$B$5:$B$18)</f>
        <v>2656.3</v>
      </c>
      <c r="D1008">
        <f>'Power generation (nadir)'!B1008*(1000*'Power generation (nadir)'!$F$1)</f>
        <v>4886.3999999999996</v>
      </c>
      <c r="E1008" s="2">
        <f>D1008-C1008</f>
        <v>2230.0999999999995</v>
      </c>
      <c r="F1008">
        <f>IF(F1007+(E1007)*(1/60) &gt; Hardware!$B$1, Hardware!$B$1, IF(F1007+(E1007)*(1/60) &lt; 0, 0, F1007+(E1007)*(1/60)))</f>
        <v>36411.776666666599</v>
      </c>
    </row>
    <row r="1009" spans="1:6">
      <c r="A1009">
        <v>1007</v>
      </c>
      <c r="B1009" t="s">
        <v>82</v>
      </c>
      <c r="C1009">
        <f>_xlfn.XLOOKUP(B1009,Backend_data!$A$5:$A$18,Backend_data!$B$5:$B$18)</f>
        <v>2656.3</v>
      </c>
      <c r="D1009">
        <f>'Power generation (nadir)'!B1009*(1000*'Power generation (nadir)'!$F$1)</f>
        <v>5422.4</v>
      </c>
      <c r="E1009" s="2">
        <f>D1009-C1009</f>
        <v>2766.0999999999995</v>
      </c>
      <c r="F1009">
        <f>IF(F1008+(E1008)*(1/60) &gt; Hardware!$B$1, Hardware!$B$1, IF(F1008+(E1008)*(1/60) &lt; 0, 0, F1008+(E1008)*(1/60)))</f>
        <v>36448.944999999934</v>
      </c>
    </row>
    <row r="1010" spans="1:6">
      <c r="A1010">
        <v>1008</v>
      </c>
      <c r="B1010" t="s">
        <v>82</v>
      </c>
      <c r="C1010">
        <f>_xlfn.XLOOKUP(B1010,Backend_data!$A$5:$A$18,Backend_data!$B$5:$B$18)</f>
        <v>2656.3</v>
      </c>
      <c r="D1010">
        <f>'Power generation (nadir)'!B1010*(1000*'Power generation (nadir)'!$F$1)</f>
        <v>5934.4000000000005</v>
      </c>
      <c r="E1010" s="2">
        <f>D1010-C1010</f>
        <v>3278.1000000000004</v>
      </c>
      <c r="F1010">
        <f>IF(F1009+(E1009)*(1/60) &gt; Hardware!$B$1, Hardware!$B$1, IF(F1009+(E1009)*(1/60) &lt; 0, 0, F1009+(E1009)*(1/60)))</f>
        <v>36495.046666666603</v>
      </c>
    </row>
    <row r="1011" spans="1:6">
      <c r="A1011">
        <v>1009</v>
      </c>
      <c r="B1011" t="s">
        <v>82</v>
      </c>
      <c r="C1011">
        <f>_xlfn.XLOOKUP(B1011,Backend_data!$A$5:$A$18,Backend_data!$B$5:$B$18)</f>
        <v>2656.3</v>
      </c>
      <c r="D1011">
        <f>'Power generation (nadir)'!B1011*(1000*'Power generation (nadir)'!$F$1)</f>
        <v>6422.4000000000005</v>
      </c>
      <c r="E1011" s="2">
        <f>D1011-C1011</f>
        <v>3766.1000000000004</v>
      </c>
      <c r="F1011">
        <f>IF(F1010+(E1010)*(1/60) &gt; Hardware!$B$1, Hardware!$B$1, IF(F1010+(E1010)*(1/60) &lt; 0, 0, F1010+(E1010)*(1/60)))</f>
        <v>36549.681666666605</v>
      </c>
    </row>
    <row r="1012" spans="1:6">
      <c r="A1012">
        <v>1010</v>
      </c>
      <c r="B1012" t="s">
        <v>82</v>
      </c>
      <c r="C1012">
        <f>_xlfn.XLOOKUP(B1012,Backend_data!$A$5:$A$18,Backend_data!$B$5:$B$18)</f>
        <v>2656.3</v>
      </c>
      <c r="D1012">
        <f>'Power generation (nadir)'!B1012*(1000*'Power generation (nadir)'!$F$1)</f>
        <v>6882.4</v>
      </c>
      <c r="E1012" s="2">
        <f>D1012-C1012</f>
        <v>4226.0999999999995</v>
      </c>
      <c r="F1012">
        <f>IF(F1011+(E1011)*(1/60) &gt; Hardware!$B$1, Hardware!$B$1, IF(F1011+(E1011)*(1/60) &lt; 0, 0, F1011+(E1011)*(1/60)))</f>
        <v>36612.449999999939</v>
      </c>
    </row>
    <row r="1013" spans="1:6">
      <c r="A1013">
        <v>1011</v>
      </c>
      <c r="B1013" t="s">
        <v>82</v>
      </c>
      <c r="C1013">
        <f>_xlfn.XLOOKUP(B1013,Backend_data!$A$5:$A$18,Backend_data!$B$5:$B$18)</f>
        <v>2656.3</v>
      </c>
      <c r="D1013">
        <f>'Power generation (nadir)'!B1013*(1000*'Power generation (nadir)'!$F$1)</f>
        <v>7312.8</v>
      </c>
      <c r="E1013" s="2">
        <f>D1013-C1013</f>
        <v>4656.5</v>
      </c>
      <c r="F1013">
        <f>IF(F1012+(E1012)*(1/60) &gt; Hardware!$B$1, Hardware!$B$1, IF(F1012+(E1012)*(1/60) &lt; 0, 0, F1012+(E1012)*(1/60)))</f>
        <v>36682.884999999937</v>
      </c>
    </row>
    <row r="1014" spans="1:6">
      <c r="A1014">
        <v>1012</v>
      </c>
      <c r="B1014" t="s">
        <v>82</v>
      </c>
      <c r="C1014">
        <f>_xlfn.XLOOKUP(B1014,Backend_data!$A$5:$A$18,Backend_data!$B$5:$B$18)</f>
        <v>2656.3</v>
      </c>
      <c r="D1014">
        <f>'Power generation (nadir)'!B1014*(1000*'Power generation (nadir)'!$F$1)</f>
        <v>7713.5999999999995</v>
      </c>
      <c r="E1014" s="2">
        <f>D1014-C1014</f>
        <v>5057.2999999999993</v>
      </c>
      <c r="F1014">
        <f>IF(F1013+(E1013)*(1/60) &gt; Hardware!$B$1, Hardware!$B$1, IF(F1013+(E1013)*(1/60) &lt; 0, 0, F1013+(E1013)*(1/60)))</f>
        <v>36760.493333333266</v>
      </c>
    </row>
    <row r="1015" spans="1:6">
      <c r="A1015">
        <v>1013</v>
      </c>
      <c r="B1015" t="s">
        <v>82</v>
      </c>
      <c r="C1015">
        <f>_xlfn.XLOOKUP(B1015,Backend_data!$A$5:$A$18,Backend_data!$B$5:$B$18)</f>
        <v>2656.3</v>
      </c>
      <c r="D1015">
        <f>'Power generation (nadir)'!B1015*(1000*'Power generation (nadir)'!$F$1)</f>
        <v>8081.6</v>
      </c>
      <c r="E1015" s="2">
        <f>D1015-C1015</f>
        <v>5425.3</v>
      </c>
      <c r="F1015">
        <f>IF(F1014+(E1014)*(1/60) &gt; Hardware!$B$1, Hardware!$B$1, IF(F1014+(E1014)*(1/60) &lt; 0, 0, F1014+(E1014)*(1/60)))</f>
        <v>36844.781666666597</v>
      </c>
    </row>
    <row r="1016" spans="1:6">
      <c r="A1016">
        <v>1014</v>
      </c>
      <c r="B1016" t="s">
        <v>82</v>
      </c>
      <c r="C1016">
        <f>_xlfn.XLOOKUP(B1016,Backend_data!$A$5:$A$18,Backend_data!$B$5:$B$18)</f>
        <v>2656.3</v>
      </c>
      <c r="D1016">
        <f>'Power generation (nadir)'!B1016*(1000*'Power generation (nadir)'!$F$1)</f>
        <v>8414.4000000000015</v>
      </c>
      <c r="E1016" s="2">
        <f>D1016-C1016</f>
        <v>5758.1000000000013</v>
      </c>
      <c r="F1016">
        <f>IF(F1015+(E1015)*(1/60) &gt; Hardware!$B$1, Hardware!$B$1, IF(F1015+(E1015)*(1/60) &lt; 0, 0, F1015+(E1015)*(1/60)))</f>
        <v>36935.203333333266</v>
      </c>
    </row>
    <row r="1017" spans="1:6">
      <c r="A1017">
        <v>1015</v>
      </c>
      <c r="B1017" t="s">
        <v>82</v>
      </c>
      <c r="C1017">
        <f>_xlfn.XLOOKUP(B1017,Backend_data!$A$5:$A$18,Backend_data!$B$5:$B$18)</f>
        <v>2656.3</v>
      </c>
      <c r="D1017">
        <f>'Power generation (nadir)'!B1017*(1000*'Power generation (nadir)'!$F$1)</f>
        <v>8715.2000000000007</v>
      </c>
      <c r="E1017" s="2">
        <f>D1017-C1017</f>
        <v>6058.9000000000005</v>
      </c>
      <c r="F1017">
        <f>IF(F1016+(E1016)*(1/60) &gt; Hardware!$B$1, Hardware!$B$1, IF(F1016+(E1016)*(1/60) &lt; 0, 0, F1016+(E1016)*(1/60)))</f>
        <v>37031.171666666596</v>
      </c>
    </row>
    <row r="1018" spans="1:6">
      <c r="A1018">
        <v>1016</v>
      </c>
      <c r="B1018" t="s">
        <v>82</v>
      </c>
      <c r="C1018">
        <f>_xlfn.XLOOKUP(B1018,Backend_data!$A$5:$A$18,Backend_data!$B$5:$B$18)</f>
        <v>2656.3</v>
      </c>
      <c r="D1018">
        <f>'Power generation (nadir)'!B1018*(1000*'Power generation (nadir)'!$F$1)</f>
        <v>8975.1999999999989</v>
      </c>
      <c r="E1018" s="2">
        <f>D1018-C1018</f>
        <v>6318.8999999999987</v>
      </c>
      <c r="F1018">
        <f>IF(F1017+(E1017)*(1/60) &gt; Hardware!$B$1, Hardware!$B$1, IF(F1017+(E1017)*(1/60) &lt; 0, 0, F1017+(E1017)*(1/60)))</f>
        <v>37132.153333333263</v>
      </c>
    </row>
    <row r="1019" spans="1:6">
      <c r="A1019">
        <v>1017</v>
      </c>
      <c r="B1019" t="s">
        <v>82</v>
      </c>
      <c r="C1019">
        <f>_xlfn.XLOOKUP(B1019,Backend_data!$A$5:$A$18,Backend_data!$B$5:$B$18)</f>
        <v>2656.3</v>
      </c>
      <c r="D1019">
        <f>'Power generation (nadir)'!B1019*(1000*'Power generation (nadir)'!$F$1)</f>
        <v>9200</v>
      </c>
      <c r="E1019" s="2">
        <f>D1019-C1019</f>
        <v>6543.7</v>
      </c>
      <c r="F1019">
        <f>IF(F1018+(E1018)*(1/60) &gt; Hardware!$B$1, Hardware!$B$1, IF(F1018+(E1018)*(1/60) &lt; 0, 0, F1018+(E1018)*(1/60)))</f>
        <v>37237.468333333265</v>
      </c>
    </row>
    <row r="1020" spans="1:6">
      <c r="A1020">
        <v>1018</v>
      </c>
      <c r="B1020" t="s">
        <v>82</v>
      </c>
      <c r="C1020">
        <f>_xlfn.XLOOKUP(B1020,Backend_data!$A$5:$A$18,Backend_data!$B$5:$B$18)</f>
        <v>2656.3</v>
      </c>
      <c r="D1020">
        <f>'Power generation (nadir)'!B1020*(1000*'Power generation (nadir)'!$F$1)</f>
        <v>9383.1999999999989</v>
      </c>
      <c r="E1020" s="2">
        <f>D1020-C1020</f>
        <v>6726.8999999999987</v>
      </c>
      <c r="F1020">
        <f>IF(F1019+(E1019)*(1/60) &gt; Hardware!$B$1, Hardware!$B$1, IF(F1019+(E1019)*(1/60) &lt; 0, 0, F1019+(E1019)*(1/60)))</f>
        <v>37346.529999999933</v>
      </c>
    </row>
    <row r="1021" spans="1:6">
      <c r="A1021">
        <v>1019</v>
      </c>
      <c r="B1021" t="s">
        <v>82</v>
      </c>
      <c r="C1021">
        <f>_xlfn.XLOOKUP(B1021,Backend_data!$A$5:$A$18,Backend_data!$B$5:$B$18)</f>
        <v>2656.3</v>
      </c>
      <c r="D1021">
        <f>'Power generation (nadir)'!B1021*(1000*'Power generation (nadir)'!$F$1)</f>
        <v>9527.2000000000007</v>
      </c>
      <c r="E1021" s="2">
        <f>D1021-C1021</f>
        <v>6870.9000000000005</v>
      </c>
      <c r="F1021">
        <f>IF(F1020+(E1020)*(1/60) &gt; Hardware!$B$1, Hardware!$B$1, IF(F1020+(E1020)*(1/60) &lt; 0, 0, F1020+(E1020)*(1/60)))</f>
        <v>37458.644999999931</v>
      </c>
    </row>
    <row r="1022" spans="1:6">
      <c r="A1022">
        <v>1020</v>
      </c>
      <c r="B1022" t="s">
        <v>82</v>
      </c>
      <c r="C1022">
        <f>_xlfn.XLOOKUP(B1022,Backend_data!$A$5:$A$18,Backend_data!$B$5:$B$18)</f>
        <v>2656.3</v>
      </c>
      <c r="D1022">
        <f>'Power generation (nadir)'!B1022*(1000*'Power generation (nadir)'!$F$1)</f>
        <v>9636</v>
      </c>
      <c r="E1022" s="2">
        <f>D1022-C1022</f>
        <v>6979.7</v>
      </c>
      <c r="F1022">
        <f>IF(F1021+(E1021)*(1/60) &gt; Hardware!$B$1, Hardware!$B$1, IF(F1021+(E1021)*(1/60) &lt; 0, 0, F1021+(E1021)*(1/60)))</f>
        <v>37573.159999999931</v>
      </c>
    </row>
    <row r="1023" spans="1:6">
      <c r="A1023">
        <v>1021</v>
      </c>
      <c r="B1023" t="s">
        <v>82</v>
      </c>
      <c r="C1023">
        <f>_xlfn.XLOOKUP(B1023,Backend_data!$A$5:$A$18,Backend_data!$B$5:$B$18)</f>
        <v>2656.3</v>
      </c>
      <c r="D1023">
        <f>'Power generation (nadir)'!B1023*(1000*'Power generation (nadir)'!$F$1)</f>
        <v>9696</v>
      </c>
      <c r="E1023" s="2">
        <f>D1023-C1023</f>
        <v>7039.7</v>
      </c>
      <c r="F1023">
        <f>IF(F1022+(E1022)*(1/60) &gt; Hardware!$B$1, Hardware!$B$1, IF(F1022+(E1022)*(1/60) &lt; 0, 0, F1022+(E1022)*(1/60)))</f>
        <v>37689.488333333262</v>
      </c>
    </row>
    <row r="1024" spans="1:6">
      <c r="A1024">
        <v>1022</v>
      </c>
      <c r="B1024" t="s">
        <v>82</v>
      </c>
      <c r="C1024">
        <f>_xlfn.XLOOKUP(B1024,Backend_data!$A$5:$A$18,Backend_data!$B$5:$B$18)</f>
        <v>2656.3</v>
      </c>
      <c r="D1024">
        <f>'Power generation (nadir)'!B1024*(1000*'Power generation (nadir)'!$F$1)</f>
        <v>9719.1999999999989</v>
      </c>
      <c r="E1024" s="2">
        <f>D1024-C1024</f>
        <v>7062.8999999999987</v>
      </c>
      <c r="F1024">
        <f>IF(F1023+(E1023)*(1/60) &gt; Hardware!$B$1, Hardware!$B$1, IF(F1023+(E1023)*(1/60) &lt; 0, 0, F1023+(E1023)*(1/60)))</f>
        <v>37806.816666666593</v>
      </c>
    </row>
    <row r="1025" spans="1:6">
      <c r="A1025">
        <v>1023</v>
      </c>
      <c r="B1025" t="s">
        <v>82</v>
      </c>
      <c r="C1025">
        <f>_xlfn.XLOOKUP(B1025,Backend_data!$A$5:$A$18,Backend_data!$B$5:$B$18)</f>
        <v>2656.3</v>
      </c>
      <c r="D1025">
        <f>'Power generation (nadir)'!B1025*(1000*'Power generation (nadir)'!$F$1)</f>
        <v>9700.7999999999993</v>
      </c>
      <c r="E1025" s="2">
        <f>D1025-C1025</f>
        <v>7044.4999999999991</v>
      </c>
      <c r="F1025">
        <f>IF(F1024+(E1024)*(1/60) &gt; Hardware!$B$1, Hardware!$B$1, IF(F1024+(E1024)*(1/60) &lt; 0, 0, F1024+(E1024)*(1/60)))</f>
        <v>37924.531666666589</v>
      </c>
    </row>
    <row r="1026" spans="1:6">
      <c r="A1026">
        <v>1024</v>
      </c>
      <c r="B1026" t="s">
        <v>82</v>
      </c>
      <c r="C1026">
        <f>_xlfn.XLOOKUP(B1026,Backend_data!$A$5:$A$18,Backend_data!$B$5:$B$18)</f>
        <v>2656.3</v>
      </c>
      <c r="D1026">
        <f>'Power generation (nadir)'!B1026*(1000*'Power generation (nadir)'!$F$1)</f>
        <v>9643.2000000000007</v>
      </c>
      <c r="E1026" s="2">
        <f>D1026-C1026</f>
        <v>6986.9000000000005</v>
      </c>
      <c r="F1026">
        <f>IF(F1025+(E1025)*(1/60) &gt; Hardware!$B$1, Hardware!$B$1, IF(F1025+(E1025)*(1/60) &lt; 0, 0, F1025+(E1025)*(1/60)))</f>
        <v>38041.939999999922</v>
      </c>
    </row>
    <row r="1027" spans="1:6">
      <c r="A1027">
        <v>1025</v>
      </c>
      <c r="B1027" t="s">
        <v>82</v>
      </c>
      <c r="C1027">
        <f>_xlfn.XLOOKUP(B1027,Backend_data!$A$5:$A$18,Backend_data!$B$5:$B$18)</f>
        <v>2656.3</v>
      </c>
      <c r="D1027">
        <f>'Power generation (nadir)'!B1027*(1000*'Power generation (nadir)'!$F$1)</f>
        <v>9542.4000000000015</v>
      </c>
      <c r="E1027" s="2">
        <f>D1027-C1027</f>
        <v>6886.1000000000013</v>
      </c>
      <c r="F1027">
        <f>IF(F1026+(E1026)*(1/60) &gt; Hardware!$B$1, Hardware!$B$1, IF(F1026+(E1026)*(1/60) &lt; 0, 0, F1026+(E1026)*(1/60)))</f>
        <v>38158.388333333256</v>
      </c>
    </row>
    <row r="1028" spans="1:6">
      <c r="A1028">
        <v>1026</v>
      </c>
      <c r="B1028" t="s">
        <v>82</v>
      </c>
      <c r="C1028">
        <f>_xlfn.XLOOKUP(B1028,Backend_data!$A$5:$A$18,Backend_data!$B$5:$B$18)</f>
        <v>2656.3</v>
      </c>
      <c r="D1028">
        <f>'Power generation (nadir)'!B1028*(1000*'Power generation (nadir)'!$F$1)</f>
        <v>9398.4</v>
      </c>
      <c r="E1028" s="2">
        <f>D1028-C1028</f>
        <v>6742.0999999999995</v>
      </c>
      <c r="F1028">
        <f>IF(F1027+(E1027)*(1/60) &gt; Hardware!$B$1, Hardware!$B$1, IF(F1027+(E1027)*(1/60) &lt; 0, 0, F1027+(E1027)*(1/60)))</f>
        <v>38273.156666666589</v>
      </c>
    </row>
    <row r="1029" spans="1:6">
      <c r="A1029">
        <v>1027</v>
      </c>
      <c r="B1029" t="s">
        <v>82</v>
      </c>
      <c r="C1029">
        <f>_xlfn.XLOOKUP(B1029,Backend_data!$A$5:$A$18,Backend_data!$B$5:$B$18)</f>
        <v>2656.3</v>
      </c>
      <c r="D1029">
        <f>'Power generation (nadir)'!B1029*(1000*'Power generation (nadir)'!$F$1)</f>
        <v>9223.2000000000007</v>
      </c>
      <c r="E1029" s="2">
        <f>D1029-C1029</f>
        <v>6566.9000000000005</v>
      </c>
      <c r="F1029">
        <f>IF(F1028+(E1028)*(1/60) &gt; Hardware!$B$1, Hardware!$B$1, IF(F1028+(E1028)*(1/60) &lt; 0, 0, F1028+(E1028)*(1/60)))</f>
        <v>38385.524999999921</v>
      </c>
    </row>
    <row r="1030" spans="1:6">
      <c r="A1030">
        <v>1028</v>
      </c>
      <c r="B1030" t="s">
        <v>82</v>
      </c>
      <c r="C1030">
        <f>_xlfn.XLOOKUP(B1030,Backend_data!$A$5:$A$18,Backend_data!$B$5:$B$18)</f>
        <v>2656.3</v>
      </c>
      <c r="D1030">
        <f>'Power generation (nadir)'!B1030*(1000*'Power generation (nadir)'!$F$1)</f>
        <v>9003.1999999999989</v>
      </c>
      <c r="E1030" s="2">
        <f>D1030-C1030</f>
        <v>6346.8999999999987</v>
      </c>
      <c r="F1030">
        <f>IF(F1029+(E1029)*(1/60) &gt; Hardware!$B$1, Hardware!$B$1, IF(F1029+(E1029)*(1/60) &lt; 0, 0, F1029+(E1029)*(1/60)))</f>
        <v>38494.973333333255</v>
      </c>
    </row>
    <row r="1031" spans="1:6">
      <c r="A1031">
        <v>1029</v>
      </c>
      <c r="B1031" t="s">
        <v>82</v>
      </c>
      <c r="C1031">
        <f>_xlfn.XLOOKUP(B1031,Backend_data!$A$5:$A$18,Backend_data!$B$5:$B$18)</f>
        <v>2656.3</v>
      </c>
      <c r="D1031">
        <f>'Power generation (nadir)'!B1031*(1000*'Power generation (nadir)'!$F$1)</f>
        <v>0</v>
      </c>
      <c r="E1031" s="2">
        <f>D1031-C1031</f>
        <v>-2656.3</v>
      </c>
      <c r="F1031">
        <f>IF(F1030+(E1030)*(1/60) &gt; Hardware!$B$1, Hardware!$B$1, IF(F1030+(E1030)*(1/60) &lt; 0, 0, F1030+(E1030)*(1/60)))</f>
        <v>38600.754999999925</v>
      </c>
    </row>
    <row r="1032" spans="1:6">
      <c r="A1032">
        <v>1030</v>
      </c>
      <c r="B1032" t="s">
        <v>82</v>
      </c>
      <c r="C1032">
        <f>_xlfn.XLOOKUP(B1032,Backend_data!$A$5:$A$18,Backend_data!$B$5:$B$18)</f>
        <v>2656.3</v>
      </c>
      <c r="D1032">
        <f>'Power generation (nadir)'!B1032*(1000*'Power generation (nadir)'!$F$1)</f>
        <v>0</v>
      </c>
      <c r="E1032" s="2">
        <f>D1032-C1032</f>
        <v>-2656.3</v>
      </c>
      <c r="F1032">
        <f>IF(F1031+(E1031)*(1/60) &gt; Hardware!$B$1, Hardware!$B$1, IF(F1031+(E1031)*(1/60) &lt; 0, 0, F1031+(E1031)*(1/60)))</f>
        <v>38556.483333333257</v>
      </c>
    </row>
    <row r="1033" spans="1:6">
      <c r="A1033">
        <v>1031</v>
      </c>
      <c r="B1033" t="s">
        <v>82</v>
      </c>
      <c r="C1033">
        <f>_xlfn.XLOOKUP(B1033,Backend_data!$A$5:$A$18,Backend_data!$B$5:$B$18)</f>
        <v>2656.3</v>
      </c>
      <c r="D1033">
        <f>'Power generation (nadir)'!B1033*(1000*'Power generation (nadir)'!$F$1)</f>
        <v>0</v>
      </c>
      <c r="E1033" s="2">
        <f>D1033-C1033</f>
        <v>-2656.3</v>
      </c>
      <c r="F1033">
        <f>IF(F1032+(E1032)*(1/60) &gt; Hardware!$B$1, Hardware!$B$1, IF(F1032+(E1032)*(1/60) &lt; 0, 0, F1032+(E1032)*(1/60)))</f>
        <v>38512.21166666659</v>
      </c>
    </row>
    <row r="1034" spans="1:6">
      <c r="A1034">
        <v>1032</v>
      </c>
      <c r="B1034" t="s">
        <v>82</v>
      </c>
      <c r="C1034">
        <f>_xlfn.XLOOKUP(B1034,Backend_data!$A$5:$A$18,Backend_data!$B$5:$B$18)</f>
        <v>2656.3</v>
      </c>
      <c r="D1034">
        <f>'Power generation (nadir)'!B1034*(1000*'Power generation (nadir)'!$F$1)</f>
        <v>0</v>
      </c>
      <c r="E1034" s="2">
        <f>D1034-C1034</f>
        <v>-2656.3</v>
      </c>
      <c r="F1034">
        <f>IF(F1033+(E1033)*(1/60) &gt; Hardware!$B$1, Hardware!$B$1, IF(F1033+(E1033)*(1/60) &lt; 0, 0, F1033+(E1033)*(1/60)))</f>
        <v>38467.939999999922</v>
      </c>
    </row>
    <row r="1035" spans="1:6">
      <c r="A1035">
        <v>1033</v>
      </c>
      <c r="B1035" t="s">
        <v>82</v>
      </c>
      <c r="C1035">
        <f>_xlfn.XLOOKUP(B1035,Backend_data!$A$5:$A$18,Backend_data!$B$5:$B$18)</f>
        <v>2656.3</v>
      </c>
      <c r="D1035">
        <f>'Power generation (nadir)'!B1035*(1000*'Power generation (nadir)'!$F$1)</f>
        <v>0</v>
      </c>
      <c r="E1035" s="2">
        <f>D1035-C1035</f>
        <v>-2656.3</v>
      </c>
      <c r="F1035">
        <f>IF(F1034+(E1034)*(1/60) &gt; Hardware!$B$1, Hardware!$B$1, IF(F1034+(E1034)*(1/60) &lt; 0, 0, F1034+(E1034)*(1/60)))</f>
        <v>38423.668333333255</v>
      </c>
    </row>
    <row r="1036" spans="1:6">
      <c r="A1036">
        <v>1034</v>
      </c>
      <c r="B1036" t="s">
        <v>82</v>
      </c>
      <c r="C1036">
        <f>_xlfn.XLOOKUP(B1036,Backend_data!$A$5:$A$18,Backend_data!$B$5:$B$18)</f>
        <v>2656.3</v>
      </c>
      <c r="D1036">
        <f>'Power generation (nadir)'!B1036*(1000*'Power generation (nadir)'!$F$1)</f>
        <v>0</v>
      </c>
      <c r="E1036" s="2">
        <f>D1036-C1036</f>
        <v>-2656.3</v>
      </c>
      <c r="F1036">
        <f>IF(F1035+(E1035)*(1/60) &gt; Hardware!$B$1, Hardware!$B$1, IF(F1035+(E1035)*(1/60) &lt; 0, 0, F1035+(E1035)*(1/60)))</f>
        <v>38379.396666666587</v>
      </c>
    </row>
    <row r="1037" spans="1:6">
      <c r="A1037">
        <v>1035</v>
      </c>
      <c r="B1037" t="s">
        <v>82</v>
      </c>
      <c r="C1037">
        <f>_xlfn.XLOOKUP(B1037,Backend_data!$A$5:$A$18,Backend_data!$B$5:$B$18)</f>
        <v>2656.3</v>
      </c>
      <c r="D1037">
        <f>'Power generation (nadir)'!B1037*(1000*'Power generation (nadir)'!$F$1)</f>
        <v>0</v>
      </c>
      <c r="E1037" s="2">
        <f>D1037-C1037</f>
        <v>-2656.3</v>
      </c>
      <c r="F1037">
        <f>IF(F1036+(E1036)*(1/60) &gt; Hardware!$B$1, Hardware!$B$1, IF(F1036+(E1036)*(1/60) &lt; 0, 0, F1036+(E1036)*(1/60)))</f>
        <v>38335.12499999992</v>
      </c>
    </row>
    <row r="1038" spans="1:6">
      <c r="A1038">
        <v>1036</v>
      </c>
      <c r="B1038" t="s">
        <v>82</v>
      </c>
      <c r="C1038">
        <f>_xlfn.XLOOKUP(B1038,Backend_data!$A$5:$A$18,Backend_data!$B$5:$B$18)</f>
        <v>2656.3</v>
      </c>
      <c r="D1038">
        <f>'Power generation (nadir)'!B1038*(1000*'Power generation (nadir)'!$F$1)</f>
        <v>0</v>
      </c>
      <c r="E1038" s="2">
        <f>D1038-C1038</f>
        <v>-2656.3</v>
      </c>
      <c r="F1038">
        <f>IF(F1037+(E1037)*(1/60) &gt; Hardware!$B$1, Hardware!$B$1, IF(F1037+(E1037)*(1/60) &lt; 0, 0, F1037+(E1037)*(1/60)))</f>
        <v>38290.853333333253</v>
      </c>
    </row>
    <row r="1039" spans="1:6">
      <c r="A1039">
        <v>1037</v>
      </c>
      <c r="B1039" t="s">
        <v>82</v>
      </c>
      <c r="C1039">
        <f>_xlfn.XLOOKUP(B1039,Backend_data!$A$5:$A$18,Backend_data!$B$5:$B$18)</f>
        <v>2656.3</v>
      </c>
      <c r="D1039">
        <f>'Power generation (nadir)'!B1039*(1000*'Power generation (nadir)'!$F$1)</f>
        <v>0</v>
      </c>
      <c r="E1039" s="2">
        <f>D1039-C1039</f>
        <v>-2656.3</v>
      </c>
      <c r="F1039">
        <f>IF(F1038+(E1038)*(1/60) &gt; Hardware!$B$1, Hardware!$B$1, IF(F1038+(E1038)*(1/60) &lt; 0, 0, F1038+(E1038)*(1/60)))</f>
        <v>38246.581666666585</v>
      </c>
    </row>
    <row r="1040" spans="1:6">
      <c r="A1040">
        <v>1038</v>
      </c>
      <c r="B1040" t="s">
        <v>82</v>
      </c>
      <c r="C1040">
        <f>_xlfn.XLOOKUP(B1040,Backend_data!$A$5:$A$18,Backend_data!$B$5:$B$18)</f>
        <v>2656.3</v>
      </c>
      <c r="D1040">
        <f>'Power generation (nadir)'!B1040*(1000*'Power generation (nadir)'!$F$1)</f>
        <v>0</v>
      </c>
      <c r="E1040" s="2">
        <f>D1040-C1040</f>
        <v>-2656.3</v>
      </c>
      <c r="F1040">
        <f>IF(F1039+(E1039)*(1/60) &gt; Hardware!$B$1, Hardware!$B$1, IF(F1039+(E1039)*(1/60) &lt; 0, 0, F1039+(E1039)*(1/60)))</f>
        <v>38202.309999999918</v>
      </c>
    </row>
    <row r="1041" spans="1:6">
      <c r="A1041">
        <v>1039</v>
      </c>
      <c r="B1041" t="s">
        <v>82</v>
      </c>
      <c r="C1041">
        <f>_xlfn.XLOOKUP(B1041,Backend_data!$A$5:$A$18,Backend_data!$B$5:$B$18)</f>
        <v>2656.3</v>
      </c>
      <c r="D1041">
        <f>'Power generation (nadir)'!B1041*(1000*'Power generation (nadir)'!$F$1)</f>
        <v>0</v>
      </c>
      <c r="E1041" s="2">
        <f>D1041-C1041</f>
        <v>-2656.3</v>
      </c>
      <c r="F1041">
        <f>IF(F1040+(E1040)*(1/60) &gt; Hardware!$B$1, Hardware!$B$1, IF(F1040+(E1040)*(1/60) &lt; 0, 0, F1040+(E1040)*(1/60)))</f>
        <v>38158.03833333325</v>
      </c>
    </row>
    <row r="1042" spans="1:6">
      <c r="A1042">
        <v>1040</v>
      </c>
      <c r="B1042" t="s">
        <v>82</v>
      </c>
      <c r="C1042">
        <f>_xlfn.XLOOKUP(B1042,Backend_data!$A$5:$A$18,Backend_data!$B$5:$B$18)</f>
        <v>2656.3</v>
      </c>
      <c r="D1042">
        <f>'Power generation (nadir)'!B1042*(1000*'Power generation (nadir)'!$F$1)</f>
        <v>0</v>
      </c>
      <c r="E1042" s="2">
        <f>D1042-C1042</f>
        <v>-2656.3</v>
      </c>
      <c r="F1042">
        <f>IF(F1041+(E1041)*(1/60) &gt; Hardware!$B$1, Hardware!$B$1, IF(F1041+(E1041)*(1/60) &lt; 0, 0, F1041+(E1041)*(1/60)))</f>
        <v>38113.766666666583</v>
      </c>
    </row>
    <row r="1043" spans="1:6">
      <c r="A1043">
        <v>1041</v>
      </c>
      <c r="B1043" t="s">
        <v>82</v>
      </c>
      <c r="C1043">
        <f>_xlfn.XLOOKUP(B1043,Backend_data!$A$5:$A$18,Backend_data!$B$5:$B$18)</f>
        <v>2656.3</v>
      </c>
      <c r="D1043">
        <f>'Power generation (nadir)'!B1043*(1000*'Power generation (nadir)'!$F$1)</f>
        <v>0</v>
      </c>
      <c r="E1043" s="2">
        <f>D1043-C1043</f>
        <v>-2656.3</v>
      </c>
      <c r="F1043">
        <f>IF(F1042+(E1042)*(1/60) &gt; Hardware!$B$1, Hardware!$B$1, IF(F1042+(E1042)*(1/60) &lt; 0, 0, F1042+(E1042)*(1/60)))</f>
        <v>38069.494999999915</v>
      </c>
    </row>
    <row r="1044" spans="1:6">
      <c r="A1044">
        <v>1042</v>
      </c>
      <c r="B1044" t="s">
        <v>82</v>
      </c>
      <c r="C1044">
        <f>_xlfn.XLOOKUP(B1044,Backend_data!$A$5:$A$18,Backend_data!$B$5:$B$18)</f>
        <v>2656.3</v>
      </c>
      <c r="D1044">
        <f>'Power generation (nadir)'!B1044*(1000*'Power generation (nadir)'!$F$1)</f>
        <v>0</v>
      </c>
      <c r="E1044" s="2">
        <f>D1044-C1044</f>
        <v>-2656.3</v>
      </c>
      <c r="F1044">
        <f>IF(F1043+(E1043)*(1/60) &gt; Hardware!$B$1, Hardware!$B$1, IF(F1043+(E1043)*(1/60) &lt; 0, 0, F1043+(E1043)*(1/60)))</f>
        <v>38025.223333333248</v>
      </c>
    </row>
    <row r="1045" spans="1:6">
      <c r="A1045">
        <v>1043</v>
      </c>
      <c r="B1045" t="s">
        <v>82</v>
      </c>
      <c r="C1045">
        <f>_xlfn.XLOOKUP(B1045,Backend_data!$A$5:$A$18,Backend_data!$B$5:$B$18)</f>
        <v>2656.3</v>
      </c>
      <c r="D1045">
        <f>'Power generation (nadir)'!B1045*(1000*'Power generation (nadir)'!$F$1)</f>
        <v>0</v>
      </c>
      <c r="E1045" s="2">
        <f>D1045-C1045</f>
        <v>-2656.3</v>
      </c>
      <c r="F1045">
        <f>IF(F1044+(E1044)*(1/60) &gt; Hardware!$B$1, Hardware!$B$1, IF(F1044+(E1044)*(1/60) &lt; 0, 0, F1044+(E1044)*(1/60)))</f>
        <v>37980.95166666658</v>
      </c>
    </row>
    <row r="1046" spans="1:6">
      <c r="A1046">
        <v>1044</v>
      </c>
      <c r="B1046" t="s">
        <v>82</v>
      </c>
      <c r="C1046">
        <f>_xlfn.XLOOKUP(B1046,Backend_data!$A$5:$A$18,Backend_data!$B$5:$B$18)</f>
        <v>2656.3</v>
      </c>
      <c r="D1046">
        <f>'Power generation (nadir)'!B1046*(1000*'Power generation (nadir)'!$F$1)</f>
        <v>0</v>
      </c>
      <c r="E1046" s="2">
        <f>D1046-C1046</f>
        <v>-2656.3</v>
      </c>
      <c r="F1046">
        <f>IF(F1045+(E1045)*(1/60) &gt; Hardware!$B$1, Hardware!$B$1, IF(F1045+(E1045)*(1/60) &lt; 0, 0, F1045+(E1045)*(1/60)))</f>
        <v>37936.679999999913</v>
      </c>
    </row>
    <row r="1047" spans="1:6">
      <c r="A1047">
        <v>1045</v>
      </c>
      <c r="B1047" t="s">
        <v>82</v>
      </c>
      <c r="C1047">
        <f>_xlfn.XLOOKUP(B1047,Backend_data!$A$5:$A$18,Backend_data!$B$5:$B$18)</f>
        <v>2656.3</v>
      </c>
      <c r="D1047">
        <f>'Power generation (nadir)'!B1047*(1000*'Power generation (nadir)'!$F$1)</f>
        <v>0</v>
      </c>
      <c r="E1047" s="2">
        <f>D1047-C1047</f>
        <v>-2656.3</v>
      </c>
      <c r="F1047">
        <f>IF(F1046+(E1046)*(1/60) &gt; Hardware!$B$1, Hardware!$B$1, IF(F1046+(E1046)*(1/60) &lt; 0, 0, F1046+(E1046)*(1/60)))</f>
        <v>37892.408333333246</v>
      </c>
    </row>
    <row r="1048" spans="1:6">
      <c r="A1048">
        <v>1046</v>
      </c>
      <c r="B1048" t="s">
        <v>82</v>
      </c>
      <c r="C1048">
        <f>_xlfn.XLOOKUP(B1048,Backend_data!$A$5:$A$18,Backend_data!$B$5:$B$18)</f>
        <v>2656.3</v>
      </c>
      <c r="D1048">
        <f>'Power generation (nadir)'!B1048*(1000*'Power generation (nadir)'!$F$1)</f>
        <v>0</v>
      </c>
      <c r="E1048" s="2">
        <f>D1048-C1048</f>
        <v>-2656.3</v>
      </c>
      <c r="F1048">
        <f>IF(F1047+(E1047)*(1/60) &gt; Hardware!$B$1, Hardware!$B$1, IF(F1047+(E1047)*(1/60) &lt; 0, 0, F1047+(E1047)*(1/60)))</f>
        <v>37848.136666666578</v>
      </c>
    </row>
    <row r="1049" spans="1:6">
      <c r="A1049">
        <v>1047</v>
      </c>
      <c r="B1049" t="s">
        <v>82</v>
      </c>
      <c r="C1049">
        <f>_xlfn.XLOOKUP(B1049,Backend_data!$A$5:$A$18,Backend_data!$B$5:$B$18)</f>
        <v>2656.3</v>
      </c>
      <c r="D1049">
        <f>'Power generation (nadir)'!B1049*(1000*'Power generation (nadir)'!$F$1)</f>
        <v>0</v>
      </c>
      <c r="E1049" s="2">
        <f>D1049-C1049</f>
        <v>-2656.3</v>
      </c>
      <c r="F1049">
        <f>IF(F1048+(E1048)*(1/60) &gt; Hardware!$B$1, Hardware!$B$1, IF(F1048+(E1048)*(1/60) &lt; 0, 0, F1048+(E1048)*(1/60)))</f>
        <v>37803.864999999911</v>
      </c>
    </row>
    <row r="1050" spans="1:6">
      <c r="A1050">
        <v>1048</v>
      </c>
      <c r="B1050" t="s">
        <v>82</v>
      </c>
      <c r="C1050">
        <f>_xlfn.XLOOKUP(B1050,Backend_data!$A$5:$A$18,Backend_data!$B$5:$B$18)</f>
        <v>2656.3</v>
      </c>
      <c r="D1050">
        <f>'Power generation (nadir)'!B1050*(1000*'Power generation (nadir)'!$F$1)</f>
        <v>0</v>
      </c>
      <c r="E1050" s="2">
        <f>D1050-C1050</f>
        <v>-2656.3</v>
      </c>
      <c r="F1050">
        <f>IF(F1049+(E1049)*(1/60) &gt; Hardware!$B$1, Hardware!$B$1, IF(F1049+(E1049)*(1/60) &lt; 0, 0, F1049+(E1049)*(1/60)))</f>
        <v>37759.593333333243</v>
      </c>
    </row>
    <row r="1051" spans="1:6">
      <c r="A1051">
        <v>1049</v>
      </c>
      <c r="B1051" t="s">
        <v>82</v>
      </c>
      <c r="C1051">
        <f>_xlfn.XLOOKUP(B1051,Backend_data!$A$5:$A$18,Backend_data!$B$5:$B$18)</f>
        <v>2656.3</v>
      </c>
      <c r="D1051">
        <f>'Power generation (nadir)'!B1051*(1000*'Power generation (nadir)'!$F$1)</f>
        <v>0</v>
      </c>
      <c r="E1051" s="2">
        <f>D1051-C1051</f>
        <v>-2656.3</v>
      </c>
      <c r="F1051">
        <f>IF(F1050+(E1050)*(1/60) &gt; Hardware!$B$1, Hardware!$B$1, IF(F1050+(E1050)*(1/60) &lt; 0, 0, F1050+(E1050)*(1/60)))</f>
        <v>37715.321666666576</v>
      </c>
    </row>
    <row r="1052" spans="1:6">
      <c r="A1052">
        <v>1050</v>
      </c>
      <c r="B1052" t="s">
        <v>82</v>
      </c>
      <c r="C1052">
        <f>_xlfn.XLOOKUP(B1052,Backend_data!$A$5:$A$18,Backend_data!$B$5:$B$18)</f>
        <v>2656.3</v>
      </c>
      <c r="D1052">
        <f>'Power generation (nadir)'!B1052*(1000*'Power generation (nadir)'!$F$1)</f>
        <v>0</v>
      </c>
      <c r="E1052" s="2">
        <f>D1052-C1052</f>
        <v>-2656.3</v>
      </c>
      <c r="F1052">
        <f>IF(F1051+(E1051)*(1/60) &gt; Hardware!$B$1, Hardware!$B$1, IF(F1051+(E1051)*(1/60) &lt; 0, 0, F1051+(E1051)*(1/60)))</f>
        <v>37671.049999999908</v>
      </c>
    </row>
    <row r="1053" spans="1:6">
      <c r="A1053">
        <v>1051</v>
      </c>
      <c r="B1053" t="s">
        <v>82</v>
      </c>
      <c r="C1053">
        <f>_xlfn.XLOOKUP(B1053,Backend_data!$A$5:$A$18,Backend_data!$B$5:$B$18)</f>
        <v>2656.3</v>
      </c>
      <c r="D1053">
        <f>'Power generation (nadir)'!B1053*(1000*'Power generation (nadir)'!$F$1)</f>
        <v>0</v>
      </c>
      <c r="E1053" s="2">
        <f>D1053-C1053</f>
        <v>-2656.3</v>
      </c>
      <c r="F1053">
        <f>IF(F1052+(E1052)*(1/60) &gt; Hardware!$B$1, Hardware!$B$1, IF(F1052+(E1052)*(1/60) &lt; 0, 0, F1052+(E1052)*(1/60)))</f>
        <v>37626.778333333241</v>
      </c>
    </row>
    <row r="1054" spans="1:6">
      <c r="A1054">
        <v>1052</v>
      </c>
      <c r="B1054" t="s">
        <v>82</v>
      </c>
      <c r="C1054">
        <f>_xlfn.XLOOKUP(B1054,Backend_data!$A$5:$A$18,Backend_data!$B$5:$B$18)</f>
        <v>2656.3</v>
      </c>
      <c r="D1054">
        <f>'Power generation (nadir)'!B1054*(1000*'Power generation (nadir)'!$F$1)</f>
        <v>0</v>
      </c>
      <c r="E1054" s="2">
        <f>D1054-C1054</f>
        <v>-2656.3</v>
      </c>
      <c r="F1054">
        <f>IF(F1053+(E1053)*(1/60) &gt; Hardware!$B$1, Hardware!$B$1, IF(F1053+(E1053)*(1/60) &lt; 0, 0, F1053+(E1053)*(1/60)))</f>
        <v>37582.506666666573</v>
      </c>
    </row>
    <row r="1055" spans="1:6">
      <c r="A1055">
        <v>1053</v>
      </c>
      <c r="B1055" t="s">
        <v>82</v>
      </c>
      <c r="C1055">
        <f>_xlfn.XLOOKUP(B1055,Backend_data!$A$5:$A$18,Backend_data!$B$5:$B$18)</f>
        <v>2656.3</v>
      </c>
      <c r="D1055">
        <f>'Power generation (nadir)'!B1055*(1000*'Power generation (nadir)'!$F$1)</f>
        <v>0</v>
      </c>
      <c r="E1055" s="2">
        <f>D1055-C1055</f>
        <v>-2656.3</v>
      </c>
      <c r="F1055">
        <f>IF(F1054+(E1054)*(1/60) &gt; Hardware!$B$1, Hardware!$B$1, IF(F1054+(E1054)*(1/60) &lt; 0, 0, F1054+(E1054)*(1/60)))</f>
        <v>37538.234999999906</v>
      </c>
    </row>
    <row r="1056" spans="1:6">
      <c r="A1056">
        <v>1054</v>
      </c>
      <c r="B1056" t="s">
        <v>82</v>
      </c>
      <c r="C1056">
        <f>_xlfn.XLOOKUP(B1056,Backend_data!$A$5:$A$18,Backend_data!$B$5:$B$18)</f>
        <v>2656.3</v>
      </c>
      <c r="D1056">
        <f>'Power generation (nadir)'!B1056*(1000*'Power generation (nadir)'!$F$1)</f>
        <v>0</v>
      </c>
      <c r="E1056" s="2">
        <f>D1056-C1056</f>
        <v>-2656.3</v>
      </c>
      <c r="F1056">
        <f>IF(F1055+(E1055)*(1/60) &gt; Hardware!$B$1, Hardware!$B$1, IF(F1055+(E1055)*(1/60) &lt; 0, 0, F1055+(E1055)*(1/60)))</f>
        <v>37493.963333333239</v>
      </c>
    </row>
    <row r="1057" spans="1:6">
      <c r="A1057">
        <v>1055</v>
      </c>
      <c r="B1057" t="s">
        <v>82</v>
      </c>
      <c r="C1057">
        <f>_xlfn.XLOOKUP(B1057,Backend_data!$A$5:$A$18,Backend_data!$B$5:$B$18)</f>
        <v>2656.3</v>
      </c>
      <c r="D1057">
        <f>'Power generation (nadir)'!B1057*(1000*'Power generation (nadir)'!$F$1)</f>
        <v>0</v>
      </c>
      <c r="E1057" s="2">
        <f>D1057-C1057</f>
        <v>-2656.3</v>
      </c>
      <c r="F1057">
        <f>IF(F1056+(E1056)*(1/60) &gt; Hardware!$B$1, Hardware!$B$1, IF(F1056+(E1056)*(1/60) &lt; 0, 0, F1056+(E1056)*(1/60)))</f>
        <v>37449.691666666571</v>
      </c>
    </row>
    <row r="1058" spans="1:6">
      <c r="A1058">
        <v>1056</v>
      </c>
      <c r="B1058" t="s">
        <v>82</v>
      </c>
      <c r="C1058">
        <f>_xlfn.XLOOKUP(B1058,Backend_data!$A$5:$A$18,Backend_data!$B$5:$B$18)</f>
        <v>2656.3</v>
      </c>
      <c r="D1058">
        <f>'Power generation (nadir)'!B1058*(1000*'Power generation (nadir)'!$F$1)</f>
        <v>0</v>
      </c>
      <c r="E1058" s="2">
        <f>D1058-C1058</f>
        <v>-2656.3</v>
      </c>
      <c r="F1058">
        <f>IF(F1057+(E1057)*(1/60) &gt; Hardware!$B$1, Hardware!$B$1, IF(F1057+(E1057)*(1/60) &lt; 0, 0, F1057+(E1057)*(1/60)))</f>
        <v>37405.419999999904</v>
      </c>
    </row>
    <row r="1059" spans="1:6">
      <c r="A1059">
        <v>1057</v>
      </c>
      <c r="B1059" t="s">
        <v>82</v>
      </c>
      <c r="C1059">
        <f>_xlfn.XLOOKUP(B1059,Backend_data!$A$5:$A$18,Backend_data!$B$5:$B$18)</f>
        <v>2656.3</v>
      </c>
      <c r="D1059">
        <f>'Power generation (nadir)'!B1059*(1000*'Power generation (nadir)'!$F$1)</f>
        <v>0</v>
      </c>
      <c r="E1059" s="2">
        <f>D1059-C1059</f>
        <v>-2656.3</v>
      </c>
      <c r="F1059">
        <f>IF(F1058+(E1058)*(1/60) &gt; Hardware!$B$1, Hardware!$B$1, IF(F1058+(E1058)*(1/60) &lt; 0, 0, F1058+(E1058)*(1/60)))</f>
        <v>37361.148333333236</v>
      </c>
    </row>
    <row r="1060" spans="1:6">
      <c r="A1060">
        <v>1058</v>
      </c>
      <c r="B1060" t="s">
        <v>82</v>
      </c>
      <c r="C1060">
        <f>_xlfn.XLOOKUP(B1060,Backend_data!$A$5:$A$18,Backend_data!$B$5:$B$18)</f>
        <v>2656.3</v>
      </c>
      <c r="D1060">
        <f>'Power generation (nadir)'!B1060*(1000*'Power generation (nadir)'!$F$1)</f>
        <v>0</v>
      </c>
      <c r="E1060" s="2">
        <f>D1060-C1060</f>
        <v>-2656.3</v>
      </c>
      <c r="F1060">
        <f>IF(F1059+(E1059)*(1/60) &gt; Hardware!$B$1, Hardware!$B$1, IF(F1059+(E1059)*(1/60) &lt; 0, 0, F1059+(E1059)*(1/60)))</f>
        <v>37316.876666666569</v>
      </c>
    </row>
    <row r="1061" spans="1:6">
      <c r="A1061">
        <v>1059</v>
      </c>
      <c r="B1061" t="s">
        <v>82</v>
      </c>
      <c r="C1061">
        <f>_xlfn.XLOOKUP(B1061,Backend_data!$A$5:$A$18,Backend_data!$B$5:$B$18)</f>
        <v>2656.3</v>
      </c>
      <c r="D1061">
        <f>'Power generation (nadir)'!B1061*(1000*'Power generation (nadir)'!$F$1)</f>
        <v>0</v>
      </c>
      <c r="E1061" s="2">
        <f>D1061-C1061</f>
        <v>-2656.3</v>
      </c>
      <c r="F1061">
        <f>IF(F1060+(E1060)*(1/60) &gt; Hardware!$B$1, Hardware!$B$1, IF(F1060+(E1060)*(1/60) &lt; 0, 0, F1060+(E1060)*(1/60)))</f>
        <v>37272.604999999901</v>
      </c>
    </row>
    <row r="1062" spans="1:6">
      <c r="A1062">
        <v>1060</v>
      </c>
      <c r="B1062" t="s">
        <v>82</v>
      </c>
      <c r="C1062">
        <f>_xlfn.XLOOKUP(B1062,Backend_data!$A$5:$A$18,Backend_data!$B$5:$B$18)</f>
        <v>2656.3</v>
      </c>
      <c r="D1062">
        <f>'Power generation (nadir)'!B1062*(1000*'Power generation (nadir)'!$F$1)</f>
        <v>0</v>
      </c>
      <c r="E1062" s="2">
        <f>D1062-C1062</f>
        <v>-2656.3</v>
      </c>
      <c r="F1062">
        <f>IF(F1061+(E1061)*(1/60) &gt; Hardware!$B$1, Hardware!$B$1, IF(F1061+(E1061)*(1/60) &lt; 0, 0, F1061+(E1061)*(1/60)))</f>
        <v>37228.333333333234</v>
      </c>
    </row>
    <row r="1063" spans="1:6">
      <c r="A1063">
        <v>1061</v>
      </c>
      <c r="B1063" t="s">
        <v>82</v>
      </c>
      <c r="C1063">
        <f>_xlfn.XLOOKUP(B1063,Backend_data!$A$5:$A$18,Backend_data!$B$5:$B$18)</f>
        <v>2656.3</v>
      </c>
      <c r="D1063">
        <f>'Power generation (nadir)'!B1063*(1000*'Power generation (nadir)'!$F$1)</f>
        <v>0</v>
      </c>
      <c r="E1063" s="2">
        <f>D1063-C1063</f>
        <v>-2656.3</v>
      </c>
      <c r="F1063">
        <f>IF(F1062+(E1062)*(1/60) &gt; Hardware!$B$1, Hardware!$B$1, IF(F1062+(E1062)*(1/60) &lt; 0, 0, F1062+(E1062)*(1/60)))</f>
        <v>37184.061666666566</v>
      </c>
    </row>
    <row r="1064" spans="1:6">
      <c r="A1064">
        <v>1062</v>
      </c>
      <c r="B1064" t="s">
        <v>82</v>
      </c>
      <c r="C1064">
        <f>_xlfn.XLOOKUP(B1064,Backend_data!$A$5:$A$18,Backend_data!$B$5:$B$18)</f>
        <v>2656.3</v>
      </c>
      <c r="D1064">
        <f>'Power generation (nadir)'!B1064*(1000*'Power generation (nadir)'!$F$1)</f>
        <v>0</v>
      </c>
      <c r="E1064" s="2">
        <f>D1064-C1064</f>
        <v>-2656.3</v>
      </c>
      <c r="F1064">
        <f>IF(F1063+(E1063)*(1/60) &gt; Hardware!$B$1, Hardware!$B$1, IF(F1063+(E1063)*(1/60) &lt; 0, 0, F1063+(E1063)*(1/60)))</f>
        <v>37139.789999999899</v>
      </c>
    </row>
    <row r="1065" spans="1:6">
      <c r="A1065">
        <v>1063</v>
      </c>
      <c r="B1065" t="s">
        <v>82</v>
      </c>
      <c r="C1065">
        <f>_xlfn.XLOOKUP(B1065,Backend_data!$A$5:$A$18,Backend_data!$B$5:$B$18)</f>
        <v>2656.3</v>
      </c>
      <c r="D1065">
        <f>'Power generation (nadir)'!B1065*(1000*'Power generation (nadir)'!$F$1)</f>
        <v>0</v>
      </c>
      <c r="E1065" s="2">
        <f>D1065-C1065</f>
        <v>-2656.3</v>
      </c>
      <c r="F1065">
        <f>IF(F1064+(E1064)*(1/60) &gt; Hardware!$B$1, Hardware!$B$1, IF(F1064+(E1064)*(1/60) &lt; 0, 0, F1064+(E1064)*(1/60)))</f>
        <v>37095.518333333232</v>
      </c>
    </row>
    <row r="1066" spans="1:6">
      <c r="A1066">
        <v>1064</v>
      </c>
      <c r="B1066" t="s">
        <v>82</v>
      </c>
      <c r="C1066">
        <f>_xlfn.XLOOKUP(B1066,Backend_data!$A$5:$A$18,Backend_data!$B$5:$B$18)</f>
        <v>2656.3</v>
      </c>
      <c r="D1066">
        <f>'Power generation (nadir)'!B1066*(1000*'Power generation (nadir)'!$F$1)</f>
        <v>3071.2</v>
      </c>
      <c r="E1066" s="2">
        <f>D1066-C1066</f>
        <v>414.89999999999964</v>
      </c>
      <c r="F1066">
        <f>IF(F1065+(E1065)*(1/60) &gt; Hardware!$B$1, Hardware!$B$1, IF(F1065+(E1065)*(1/60) &lt; 0, 0, F1065+(E1065)*(1/60)))</f>
        <v>37051.246666666564</v>
      </c>
    </row>
    <row r="1067" spans="1:6">
      <c r="A1067">
        <v>1065</v>
      </c>
      <c r="B1067" t="s">
        <v>82</v>
      </c>
      <c r="C1067">
        <f>_xlfn.XLOOKUP(B1067,Backend_data!$A$5:$A$18,Backend_data!$B$5:$B$18)</f>
        <v>2656.3</v>
      </c>
      <c r="D1067">
        <f>'Power generation (nadir)'!B1067*(1000*'Power generation (nadir)'!$F$1)</f>
        <v>6708.7999999999993</v>
      </c>
      <c r="E1067" s="2">
        <f>D1067-C1067</f>
        <v>4052.4999999999991</v>
      </c>
      <c r="F1067">
        <f>IF(F1066+(E1066)*(1/60) &gt; Hardware!$B$1, Hardware!$B$1, IF(F1066+(E1066)*(1/60) &lt; 0, 0, F1066+(E1066)*(1/60)))</f>
        <v>37058.161666666565</v>
      </c>
    </row>
    <row r="1068" spans="1:6">
      <c r="A1068">
        <v>1066</v>
      </c>
      <c r="B1068" t="s">
        <v>82</v>
      </c>
      <c r="C1068">
        <f>_xlfn.XLOOKUP(B1068,Backend_data!$A$5:$A$18,Backend_data!$B$5:$B$18)</f>
        <v>2656.3</v>
      </c>
      <c r="D1068">
        <f>'Power generation (nadir)'!B1068*(1000*'Power generation (nadir)'!$F$1)</f>
        <v>6862.4</v>
      </c>
      <c r="E1068" s="2">
        <f>D1068-C1068</f>
        <v>4206.0999999999995</v>
      </c>
      <c r="F1068">
        <f>IF(F1067+(E1067)*(1/60) &gt; Hardware!$B$1, Hardware!$B$1, IF(F1067+(E1067)*(1/60) &lt; 0, 0, F1067+(E1067)*(1/60)))</f>
        <v>37125.703333333229</v>
      </c>
    </row>
    <row r="1069" spans="1:6">
      <c r="A1069">
        <v>1067</v>
      </c>
      <c r="B1069" t="s">
        <v>82</v>
      </c>
      <c r="C1069">
        <f>_xlfn.XLOOKUP(B1069,Backend_data!$A$5:$A$18,Backend_data!$B$5:$B$18)</f>
        <v>2656.3</v>
      </c>
      <c r="D1069">
        <f>'Power generation (nadir)'!B1069*(1000*'Power generation (nadir)'!$F$1)</f>
        <v>6988.8</v>
      </c>
      <c r="E1069" s="2">
        <f>D1069-C1069</f>
        <v>4332.5</v>
      </c>
      <c r="F1069">
        <f>IF(F1068+(E1068)*(1/60) &gt; Hardware!$B$1, Hardware!$B$1, IF(F1068+(E1068)*(1/60) &lt; 0, 0, F1068+(E1068)*(1/60)))</f>
        <v>37195.804999999898</v>
      </c>
    </row>
    <row r="1070" spans="1:6">
      <c r="A1070">
        <v>1068</v>
      </c>
      <c r="B1070" t="s">
        <v>82</v>
      </c>
      <c r="C1070">
        <f>_xlfn.XLOOKUP(B1070,Backend_data!$A$5:$A$18,Backend_data!$B$5:$B$18)</f>
        <v>2656.3</v>
      </c>
      <c r="D1070">
        <f>'Power generation (nadir)'!B1070*(1000*'Power generation (nadir)'!$F$1)</f>
        <v>7088.8</v>
      </c>
      <c r="E1070" s="2">
        <f>D1070-C1070</f>
        <v>4432.5</v>
      </c>
      <c r="F1070">
        <f>IF(F1069+(E1069)*(1/60) &gt; Hardware!$B$1, Hardware!$B$1, IF(F1069+(E1069)*(1/60) &lt; 0, 0, F1069+(E1069)*(1/60)))</f>
        <v>37268.013333333234</v>
      </c>
    </row>
    <row r="1071" spans="1:6">
      <c r="A1071">
        <v>1069</v>
      </c>
      <c r="B1071" t="s">
        <v>82</v>
      </c>
      <c r="C1071">
        <f>_xlfn.XLOOKUP(B1071,Backend_data!$A$5:$A$18,Backend_data!$B$5:$B$18)</f>
        <v>2656.3</v>
      </c>
      <c r="D1071">
        <f>'Power generation (nadir)'!B1071*(1000*'Power generation (nadir)'!$F$1)</f>
        <v>7156.8</v>
      </c>
      <c r="E1071" s="2">
        <f>D1071-C1071</f>
        <v>4500.5</v>
      </c>
      <c r="F1071">
        <f>IF(F1070+(E1070)*(1/60) &gt; Hardware!$B$1, Hardware!$B$1, IF(F1070+(E1070)*(1/60) &lt; 0, 0, F1070+(E1070)*(1/60)))</f>
        <v>37341.888333333234</v>
      </c>
    </row>
    <row r="1072" spans="1:6">
      <c r="A1072">
        <v>1070</v>
      </c>
      <c r="B1072" t="s">
        <v>82</v>
      </c>
      <c r="C1072">
        <f>_xlfn.XLOOKUP(B1072,Backend_data!$A$5:$A$18,Backend_data!$B$5:$B$18)</f>
        <v>2656.3</v>
      </c>
      <c r="D1072">
        <f>'Power generation (nadir)'!B1072*(1000*'Power generation (nadir)'!$F$1)</f>
        <v>7195.9999999999991</v>
      </c>
      <c r="E1072" s="2">
        <f>D1072-C1072</f>
        <v>4539.6999999999989</v>
      </c>
      <c r="F1072">
        <f>IF(F1071+(E1071)*(1/60) &gt; Hardware!$B$1, Hardware!$B$1, IF(F1071+(E1071)*(1/60) &lt; 0, 0, F1071+(E1071)*(1/60)))</f>
        <v>37416.896666666566</v>
      </c>
    </row>
    <row r="1073" spans="1:6">
      <c r="A1073">
        <v>1071</v>
      </c>
      <c r="B1073" t="s">
        <v>82</v>
      </c>
      <c r="C1073">
        <f>_xlfn.XLOOKUP(B1073,Backend_data!$A$5:$A$18,Backend_data!$B$5:$B$18)</f>
        <v>2656.3</v>
      </c>
      <c r="D1073">
        <f>'Power generation (nadir)'!B1073*(1000*'Power generation (nadir)'!$F$1)</f>
        <v>7206.4</v>
      </c>
      <c r="E1073" s="2">
        <f>D1073-C1073</f>
        <v>4550.0999999999995</v>
      </c>
      <c r="F1073">
        <f>IF(F1072+(E1072)*(1/60) &gt; Hardware!$B$1, Hardware!$B$1, IF(F1072+(E1072)*(1/60) &lt; 0, 0, F1072+(E1072)*(1/60)))</f>
        <v>37492.558333333232</v>
      </c>
    </row>
    <row r="1074" spans="1:6">
      <c r="A1074">
        <v>1072</v>
      </c>
      <c r="B1074" t="s">
        <v>82</v>
      </c>
      <c r="C1074">
        <f>_xlfn.XLOOKUP(B1074,Backend_data!$A$5:$A$18,Backend_data!$B$5:$B$18)</f>
        <v>2656.3</v>
      </c>
      <c r="D1074">
        <f>'Power generation (nadir)'!B1074*(1000*'Power generation (nadir)'!$F$1)</f>
        <v>7186.4000000000005</v>
      </c>
      <c r="E1074" s="2">
        <f>D1074-C1074</f>
        <v>4530.1000000000004</v>
      </c>
      <c r="F1074">
        <f>IF(F1073+(E1073)*(1/60) &gt; Hardware!$B$1, Hardware!$B$1, IF(F1073+(E1073)*(1/60) &lt; 0, 0, F1073+(E1073)*(1/60)))</f>
        <v>37568.393333333232</v>
      </c>
    </row>
    <row r="1075" spans="1:6">
      <c r="A1075">
        <v>1073</v>
      </c>
      <c r="B1075" t="s">
        <v>82</v>
      </c>
      <c r="C1075">
        <f>_xlfn.XLOOKUP(B1075,Backend_data!$A$5:$A$18,Backend_data!$B$5:$B$18)</f>
        <v>2656.3</v>
      </c>
      <c r="D1075">
        <f>'Power generation (nadir)'!B1075*(1000*'Power generation (nadir)'!$F$1)</f>
        <v>7131.2</v>
      </c>
      <c r="E1075" s="2">
        <f>D1075-C1075</f>
        <v>4474.8999999999996</v>
      </c>
      <c r="F1075">
        <f>IF(F1074+(E1074)*(1/60) &gt; Hardware!$B$1, Hardware!$B$1, IF(F1074+(E1074)*(1/60) &lt; 0, 0, F1074+(E1074)*(1/60)))</f>
        <v>37643.894999999895</v>
      </c>
    </row>
    <row r="1076" spans="1:6">
      <c r="A1076">
        <v>1074</v>
      </c>
      <c r="B1076" t="s">
        <v>82</v>
      </c>
      <c r="C1076">
        <f>_xlfn.XLOOKUP(B1076,Backend_data!$A$5:$A$18,Backend_data!$B$5:$B$18)</f>
        <v>2656.3</v>
      </c>
      <c r="D1076">
        <f>'Power generation (nadir)'!B1076*(1000*'Power generation (nadir)'!$F$1)</f>
        <v>7056.8</v>
      </c>
      <c r="E1076" s="2">
        <f>D1076-C1076</f>
        <v>4400.5</v>
      </c>
      <c r="F1076">
        <f>IF(F1075+(E1075)*(1/60) &gt; Hardware!$B$1, Hardware!$B$1, IF(F1075+(E1075)*(1/60) &lt; 0, 0, F1075+(E1075)*(1/60)))</f>
        <v>37718.47666666656</v>
      </c>
    </row>
    <row r="1077" spans="1:6">
      <c r="A1077">
        <v>1075</v>
      </c>
      <c r="B1077" t="s">
        <v>82</v>
      </c>
      <c r="C1077">
        <f>_xlfn.XLOOKUP(B1077,Backend_data!$A$5:$A$18,Backend_data!$B$5:$B$18)</f>
        <v>2656.3</v>
      </c>
      <c r="D1077">
        <f>'Power generation (nadir)'!B1077*(1000*'Power generation (nadir)'!$F$1)</f>
        <v>6948.8</v>
      </c>
      <c r="E1077" s="2">
        <f>D1077-C1077</f>
        <v>4292.5</v>
      </c>
      <c r="F1077">
        <f>IF(F1076+(E1076)*(1/60) &gt; Hardware!$B$1, Hardware!$B$1, IF(F1076+(E1076)*(1/60) &lt; 0, 0, F1076+(E1076)*(1/60)))</f>
        <v>37791.818333333227</v>
      </c>
    </row>
    <row r="1078" spans="1:6">
      <c r="A1078">
        <v>1076</v>
      </c>
      <c r="B1078" t="s">
        <v>82</v>
      </c>
      <c r="C1078">
        <f>_xlfn.XLOOKUP(B1078,Backend_data!$A$5:$A$18,Backend_data!$B$5:$B$18)</f>
        <v>2656.3</v>
      </c>
      <c r="D1078">
        <f>'Power generation (nadir)'!B1078*(1000*'Power generation (nadir)'!$F$1)</f>
        <v>6808.7999999999993</v>
      </c>
      <c r="E1078" s="2">
        <f>D1078-C1078</f>
        <v>4152.4999999999991</v>
      </c>
      <c r="F1078">
        <f>IF(F1077+(E1077)*(1/60) &gt; Hardware!$B$1, Hardware!$B$1, IF(F1077+(E1077)*(1/60) &lt; 0, 0, F1077+(E1077)*(1/60)))</f>
        <v>37863.359999999891</v>
      </c>
    </row>
    <row r="1079" spans="1:6">
      <c r="A1079">
        <v>1077</v>
      </c>
      <c r="B1079" t="s">
        <v>82</v>
      </c>
      <c r="C1079">
        <f>_xlfn.XLOOKUP(B1079,Backend_data!$A$5:$A$18,Backend_data!$B$5:$B$18)</f>
        <v>2656.3</v>
      </c>
      <c r="D1079">
        <f>'Power generation (nadir)'!B1079*(1000*'Power generation (nadir)'!$F$1)</f>
        <v>6641.5999999999995</v>
      </c>
      <c r="E1079" s="2">
        <f>D1079-C1079</f>
        <v>3985.2999999999993</v>
      </c>
      <c r="F1079">
        <f>IF(F1078+(E1078)*(1/60) &gt; Hardware!$B$1, Hardware!$B$1, IF(F1078+(E1078)*(1/60) &lt; 0, 0, F1078+(E1078)*(1/60)))</f>
        <v>37932.568333333227</v>
      </c>
    </row>
    <row r="1080" spans="1:6">
      <c r="A1080">
        <v>1078</v>
      </c>
      <c r="B1080" t="s">
        <v>82</v>
      </c>
      <c r="C1080">
        <f>_xlfn.XLOOKUP(B1080,Backend_data!$A$5:$A$18,Backend_data!$B$5:$B$18)</f>
        <v>2656.3</v>
      </c>
      <c r="D1080">
        <f>'Power generation (nadir)'!B1080*(1000*'Power generation (nadir)'!$F$1)</f>
        <v>6446.4</v>
      </c>
      <c r="E1080" s="2">
        <f>D1080-C1080</f>
        <v>3790.0999999999995</v>
      </c>
      <c r="F1080">
        <f>IF(F1079+(E1079)*(1/60) &gt; Hardware!$B$1, Hardware!$B$1, IF(F1079+(E1079)*(1/60) &lt; 0, 0, F1079+(E1079)*(1/60)))</f>
        <v>37998.989999999896</v>
      </c>
    </row>
    <row r="1081" spans="1:6">
      <c r="A1081">
        <v>1079</v>
      </c>
      <c r="B1081" t="s">
        <v>82</v>
      </c>
      <c r="C1081">
        <f>_xlfn.XLOOKUP(B1081,Backend_data!$A$5:$A$18,Backend_data!$B$5:$B$18)</f>
        <v>2656.3</v>
      </c>
      <c r="D1081">
        <f>'Power generation (nadir)'!B1081*(1000*'Power generation (nadir)'!$F$1)</f>
        <v>6223.2</v>
      </c>
      <c r="E1081" s="2">
        <f>D1081-C1081</f>
        <v>3566.8999999999996</v>
      </c>
      <c r="F1081">
        <f>IF(F1080+(E1080)*(1/60) &gt; Hardware!$B$1, Hardware!$B$1, IF(F1080+(E1080)*(1/60) &lt; 0, 0, F1080+(E1080)*(1/60)))</f>
        <v>38062.158333333231</v>
      </c>
    </row>
    <row r="1082" spans="1:6">
      <c r="A1082">
        <v>1080</v>
      </c>
      <c r="B1082" t="s">
        <v>82</v>
      </c>
      <c r="C1082">
        <f>_xlfn.XLOOKUP(B1082,Backend_data!$A$5:$A$18,Backend_data!$B$5:$B$18)</f>
        <v>2656.3</v>
      </c>
      <c r="D1082">
        <f>'Power generation (nadir)'!B1082*(1000*'Power generation (nadir)'!$F$1)</f>
        <v>5973.5999999999995</v>
      </c>
      <c r="E1082" s="2">
        <f>D1082-C1082</f>
        <v>3317.2999999999993</v>
      </c>
      <c r="F1082">
        <f>IF(F1081+(E1081)*(1/60) &gt; Hardware!$B$1, Hardware!$B$1, IF(F1081+(E1081)*(1/60) &lt; 0, 0, F1081+(E1081)*(1/60)))</f>
        <v>38121.606666666565</v>
      </c>
    </row>
    <row r="1083" spans="1:6">
      <c r="A1083">
        <v>1081</v>
      </c>
      <c r="B1083" t="s">
        <v>82</v>
      </c>
      <c r="C1083">
        <f>_xlfn.XLOOKUP(B1083,Backend_data!$A$5:$A$18,Backend_data!$B$5:$B$18)</f>
        <v>2656.3</v>
      </c>
      <c r="D1083">
        <f>'Power generation (nadir)'!B1083*(1000*'Power generation (nadir)'!$F$1)</f>
        <v>5701.5999999999995</v>
      </c>
      <c r="E1083" s="2">
        <f>D1083-C1083</f>
        <v>3045.2999999999993</v>
      </c>
      <c r="F1083">
        <f>IF(F1082+(E1082)*(1/60) &gt; Hardware!$B$1, Hardware!$B$1, IF(F1082+(E1082)*(1/60) &lt; 0, 0, F1082+(E1082)*(1/60)))</f>
        <v>38176.894999999895</v>
      </c>
    </row>
    <row r="1084" spans="1:6">
      <c r="A1084">
        <v>1082</v>
      </c>
      <c r="B1084" t="s">
        <v>82</v>
      </c>
      <c r="C1084">
        <f>_xlfn.XLOOKUP(B1084,Backend_data!$A$5:$A$18,Backend_data!$B$5:$B$18)</f>
        <v>2656.3</v>
      </c>
      <c r="D1084">
        <f>'Power generation (nadir)'!B1084*(1000*'Power generation (nadir)'!$F$1)</f>
        <v>5396.8</v>
      </c>
      <c r="E1084" s="2">
        <f>D1084-C1084</f>
        <v>2740.5</v>
      </c>
      <c r="F1084">
        <f>IF(F1083+(E1083)*(1/60) &gt; Hardware!$B$1, Hardware!$B$1, IF(F1083+(E1083)*(1/60) &lt; 0, 0, F1083+(E1083)*(1/60)))</f>
        <v>38227.649999999892</v>
      </c>
    </row>
    <row r="1085" spans="1:6">
      <c r="A1085">
        <v>1083</v>
      </c>
      <c r="B1085" t="s">
        <v>82</v>
      </c>
      <c r="C1085">
        <f>_xlfn.XLOOKUP(B1085,Backend_data!$A$5:$A$18,Backend_data!$B$5:$B$18)</f>
        <v>2656.3</v>
      </c>
      <c r="D1085">
        <f>'Power generation (nadir)'!B1085*(1000*'Power generation (nadir)'!$F$1)</f>
        <v>5080</v>
      </c>
      <c r="E1085" s="2">
        <f>D1085-C1085</f>
        <v>2423.6999999999998</v>
      </c>
      <c r="F1085">
        <f>IF(F1084+(E1084)*(1/60) &gt; Hardware!$B$1, Hardware!$B$1, IF(F1084+(E1084)*(1/60) &lt; 0, 0, F1084+(E1084)*(1/60)))</f>
        <v>38273.324999999895</v>
      </c>
    </row>
    <row r="1086" spans="1:6">
      <c r="A1086">
        <v>1084</v>
      </c>
      <c r="B1086" t="s">
        <v>82</v>
      </c>
      <c r="C1086">
        <f>_xlfn.XLOOKUP(B1086,Backend_data!$A$5:$A$18,Backend_data!$B$5:$B$18)</f>
        <v>2656.3</v>
      </c>
      <c r="D1086">
        <f>'Power generation (nadir)'!B1086*(1000*'Power generation (nadir)'!$F$1)</f>
        <v>4742.3999999999996</v>
      </c>
      <c r="E1086" s="2">
        <f>D1086-C1086</f>
        <v>2086.0999999999995</v>
      </c>
      <c r="F1086">
        <f>IF(F1085+(E1085)*(1/60) &gt; Hardware!$B$1, Hardware!$B$1, IF(F1085+(E1085)*(1/60) &lt; 0, 0, F1085+(E1085)*(1/60)))</f>
        <v>38313.719999999892</v>
      </c>
    </row>
    <row r="1087" spans="1:6">
      <c r="A1087">
        <v>1085</v>
      </c>
      <c r="B1087" t="s">
        <v>82</v>
      </c>
      <c r="C1087">
        <f>_xlfn.XLOOKUP(B1087,Backend_data!$A$5:$A$18,Backend_data!$B$5:$B$18)</f>
        <v>2656.3</v>
      </c>
      <c r="D1087">
        <f>'Power generation (nadir)'!B1087*(1000*'Power generation (nadir)'!$F$1)</f>
        <v>4375.2</v>
      </c>
      <c r="E1087" s="2">
        <f>D1087-C1087</f>
        <v>1718.8999999999996</v>
      </c>
      <c r="F1087">
        <f>IF(F1086+(E1086)*(1/60) &gt; Hardware!$B$1, Hardware!$B$1, IF(F1086+(E1086)*(1/60) &lt; 0, 0, F1086+(E1086)*(1/60)))</f>
        <v>38348.488333333225</v>
      </c>
    </row>
    <row r="1088" spans="1:6">
      <c r="A1088">
        <v>1086</v>
      </c>
      <c r="B1088" t="s">
        <v>82</v>
      </c>
      <c r="C1088">
        <f>_xlfn.XLOOKUP(B1088,Backend_data!$A$5:$A$18,Backend_data!$B$5:$B$18)</f>
        <v>2656.3</v>
      </c>
      <c r="D1088">
        <f>'Power generation (nadir)'!B1088*(1000*'Power generation (nadir)'!$F$1)</f>
        <v>3994.4</v>
      </c>
      <c r="E1088" s="2">
        <f>D1088-C1088</f>
        <v>1338.1</v>
      </c>
      <c r="F1088">
        <f>IF(F1087+(E1087)*(1/60) &gt; Hardware!$B$1, Hardware!$B$1, IF(F1087+(E1087)*(1/60) &lt; 0, 0, F1087+(E1087)*(1/60)))</f>
        <v>38377.136666666556</v>
      </c>
    </row>
    <row r="1089" spans="1:6">
      <c r="A1089">
        <v>1087</v>
      </c>
      <c r="B1089" t="s">
        <v>82</v>
      </c>
      <c r="C1089">
        <f>_xlfn.XLOOKUP(B1089,Backend_data!$A$5:$A$18,Backend_data!$B$5:$B$18)</f>
        <v>2656.3</v>
      </c>
      <c r="D1089">
        <f>'Power generation (nadir)'!B1089*(1000*'Power generation (nadir)'!$F$1)</f>
        <v>3601.6</v>
      </c>
      <c r="E1089" s="2">
        <f>D1089-C1089</f>
        <v>945.29999999999973</v>
      </c>
      <c r="F1089">
        <f>IF(F1088+(E1088)*(1/60) &gt; Hardware!$B$1, Hardware!$B$1, IF(F1088+(E1088)*(1/60) &lt; 0, 0, F1088+(E1088)*(1/60)))</f>
        <v>38399.438333333223</v>
      </c>
    </row>
    <row r="1090" spans="1:6">
      <c r="A1090">
        <v>1088</v>
      </c>
      <c r="B1090" t="s">
        <v>82</v>
      </c>
      <c r="C1090">
        <f>_xlfn.XLOOKUP(B1090,Backend_data!$A$5:$A$18,Backend_data!$B$5:$B$18)</f>
        <v>2656.3</v>
      </c>
      <c r="D1090">
        <f>'Power generation (nadir)'!B1090*(1000*'Power generation (nadir)'!$F$1)</f>
        <v>3189.6</v>
      </c>
      <c r="E1090" s="2">
        <f>D1090-C1090</f>
        <v>533.29999999999973</v>
      </c>
      <c r="F1090">
        <f>IF(F1089+(E1089)*(1/60) &gt; Hardware!$B$1, Hardware!$B$1, IF(F1089+(E1089)*(1/60) &lt; 0, 0, F1089+(E1089)*(1/60)))</f>
        <v>38415.19333333322</v>
      </c>
    </row>
    <row r="1091" spans="1:6">
      <c r="A1091">
        <v>1089</v>
      </c>
      <c r="B1091" t="s">
        <v>82</v>
      </c>
      <c r="C1091">
        <f>_xlfn.XLOOKUP(B1091,Backend_data!$A$5:$A$18,Backend_data!$B$5:$B$18)</f>
        <v>2656.3</v>
      </c>
      <c r="D1091">
        <f>'Power generation (nadir)'!B1091*(1000*'Power generation (nadir)'!$F$1)</f>
        <v>2764</v>
      </c>
      <c r="E1091" s="2">
        <f>D1091-C1091</f>
        <v>107.69999999999982</v>
      </c>
      <c r="F1091">
        <f>IF(F1090+(E1090)*(1/60) &gt; Hardware!$B$1, Hardware!$B$1, IF(F1090+(E1090)*(1/60) &lt; 0, 0, F1090+(E1090)*(1/60)))</f>
        <v>38424.081666666556</v>
      </c>
    </row>
    <row r="1092" spans="1:6">
      <c r="A1092">
        <v>1090</v>
      </c>
      <c r="B1092" t="s">
        <v>82</v>
      </c>
      <c r="C1092">
        <f>_xlfn.XLOOKUP(B1092,Backend_data!$A$5:$A$18,Backend_data!$B$5:$B$18)</f>
        <v>2656.3</v>
      </c>
      <c r="D1092">
        <f>'Power generation (nadir)'!B1092*(1000*'Power generation (nadir)'!$F$1)</f>
        <v>2327.1999999999998</v>
      </c>
      <c r="E1092" s="2">
        <f>D1092-C1092</f>
        <v>-329.10000000000036</v>
      </c>
      <c r="F1092">
        <f>IF(F1091+(E1091)*(1/60) &gt; Hardware!$B$1, Hardware!$B$1, IF(F1091+(E1091)*(1/60) &lt; 0, 0, F1091+(E1091)*(1/60)))</f>
        <v>38425.876666666554</v>
      </c>
    </row>
    <row r="1093" spans="1:6">
      <c r="A1093">
        <v>1091</v>
      </c>
      <c r="B1093" t="s">
        <v>82</v>
      </c>
      <c r="C1093">
        <f>_xlfn.XLOOKUP(B1093,Backend_data!$A$5:$A$18,Backend_data!$B$5:$B$18)</f>
        <v>2656.3</v>
      </c>
      <c r="D1093">
        <f>'Power generation (nadir)'!B1093*(1000*'Power generation (nadir)'!$F$1)</f>
        <v>1883.2</v>
      </c>
      <c r="E1093" s="2">
        <f>D1093-C1093</f>
        <v>-773.10000000000014</v>
      </c>
      <c r="F1093">
        <f>IF(F1092+(E1092)*(1/60) &gt; Hardware!$B$1, Hardware!$B$1, IF(F1092+(E1092)*(1/60) &lt; 0, 0, F1092+(E1092)*(1/60)))</f>
        <v>38420.391666666554</v>
      </c>
    </row>
    <row r="1094" spans="1:6">
      <c r="A1094">
        <v>1092</v>
      </c>
      <c r="B1094" t="s">
        <v>82</v>
      </c>
      <c r="C1094">
        <f>_xlfn.XLOOKUP(B1094,Backend_data!$A$5:$A$18,Backend_data!$B$5:$B$18)</f>
        <v>2656.3</v>
      </c>
      <c r="D1094">
        <f>'Power generation (nadir)'!B1094*(1000*'Power generation (nadir)'!$F$1)</f>
        <v>1429.6</v>
      </c>
      <c r="E1094" s="2">
        <f>D1094-C1094</f>
        <v>-1226.7000000000003</v>
      </c>
      <c r="F1094">
        <f>IF(F1093+(E1093)*(1/60) &gt; Hardware!$B$1, Hardware!$B$1, IF(F1093+(E1093)*(1/60) &lt; 0, 0, F1093+(E1093)*(1/60)))</f>
        <v>38407.506666666552</v>
      </c>
    </row>
    <row r="1095" spans="1:6">
      <c r="A1095">
        <v>1093</v>
      </c>
      <c r="B1095" t="s">
        <v>82</v>
      </c>
      <c r="C1095">
        <f>_xlfn.XLOOKUP(B1095,Backend_data!$A$5:$A$18,Backend_data!$B$5:$B$18)</f>
        <v>2656.3</v>
      </c>
      <c r="D1095">
        <f>'Power generation (nadir)'!B1095*(1000*'Power generation (nadir)'!$F$1)</f>
        <v>973.6</v>
      </c>
      <c r="E1095" s="2">
        <f>D1095-C1095</f>
        <v>-1682.7000000000003</v>
      </c>
      <c r="F1095">
        <f>IF(F1094+(E1094)*(1/60) &gt; Hardware!$B$1, Hardware!$B$1, IF(F1094+(E1094)*(1/60) &lt; 0, 0, F1094+(E1094)*(1/60)))</f>
        <v>38387.061666666552</v>
      </c>
    </row>
    <row r="1096" spans="1:6">
      <c r="A1096">
        <v>1094</v>
      </c>
      <c r="B1096" t="s">
        <v>82</v>
      </c>
      <c r="C1096">
        <f>_xlfn.XLOOKUP(B1096,Backend_data!$A$5:$A$18,Backend_data!$B$5:$B$18)</f>
        <v>2656.3</v>
      </c>
      <c r="D1096">
        <f>'Power generation (nadir)'!B1096*(1000*'Power generation (nadir)'!$F$1)</f>
        <v>704.8</v>
      </c>
      <c r="E1096" s="2">
        <f>D1096-C1096</f>
        <v>-1951.5000000000002</v>
      </c>
      <c r="F1096">
        <f>IF(F1095+(E1095)*(1/60) &gt; Hardware!$B$1, Hardware!$B$1, IF(F1095+(E1095)*(1/60) &lt; 0, 0, F1095+(E1095)*(1/60)))</f>
        <v>38359.016666666554</v>
      </c>
    </row>
    <row r="1097" spans="1:6">
      <c r="A1097">
        <v>1095</v>
      </c>
      <c r="B1097" t="s">
        <v>82</v>
      </c>
      <c r="C1097">
        <f>_xlfn.XLOOKUP(B1097,Backend_data!$A$5:$A$18,Backend_data!$B$5:$B$18)</f>
        <v>2656.3</v>
      </c>
      <c r="D1097">
        <f>'Power generation (nadir)'!B1097*(1000*'Power generation (nadir)'!$F$1)</f>
        <v>666.4</v>
      </c>
      <c r="E1097" s="2">
        <f>D1097-C1097</f>
        <v>-1989.9</v>
      </c>
      <c r="F1097">
        <f>IF(F1096+(E1096)*(1/60) &gt; Hardware!$B$1, Hardware!$B$1, IF(F1096+(E1096)*(1/60) &lt; 0, 0, F1096+(E1096)*(1/60)))</f>
        <v>38326.491666666552</v>
      </c>
    </row>
    <row r="1098" spans="1:6">
      <c r="A1098">
        <v>1096</v>
      </c>
      <c r="B1098" t="s">
        <v>82</v>
      </c>
      <c r="C1098">
        <f>_xlfn.XLOOKUP(B1098,Backend_data!$A$5:$A$18,Backend_data!$B$5:$B$18)</f>
        <v>2656.3</v>
      </c>
      <c r="D1098">
        <f>'Power generation (nadir)'!B1098*(1000*'Power generation (nadir)'!$F$1)</f>
        <v>824.8</v>
      </c>
      <c r="E1098" s="2">
        <f>D1098-C1098</f>
        <v>-1831.5000000000002</v>
      </c>
      <c r="F1098">
        <f>IF(F1097+(E1097)*(1/60) &gt; Hardware!$B$1, Hardware!$B$1, IF(F1097+(E1097)*(1/60) &lt; 0, 0, F1097+(E1097)*(1/60)))</f>
        <v>38293.326666666551</v>
      </c>
    </row>
    <row r="1099" spans="1:6">
      <c r="A1099">
        <v>1097</v>
      </c>
      <c r="B1099" t="s">
        <v>82</v>
      </c>
      <c r="C1099">
        <f>_xlfn.XLOOKUP(B1099,Backend_data!$A$5:$A$18,Backend_data!$B$5:$B$18)</f>
        <v>2656.3</v>
      </c>
      <c r="D1099">
        <f>'Power generation (nadir)'!B1099*(1000*'Power generation (nadir)'!$F$1)</f>
        <v>1454.4</v>
      </c>
      <c r="E1099" s="2">
        <f>D1099-C1099</f>
        <v>-1201.9000000000001</v>
      </c>
      <c r="F1099">
        <f>IF(F1098+(E1098)*(1/60) &gt; Hardware!$B$1, Hardware!$B$1, IF(F1098+(E1098)*(1/60) &lt; 0, 0, F1098+(E1098)*(1/60)))</f>
        <v>38262.80166666655</v>
      </c>
    </row>
    <row r="1100" spans="1:6">
      <c r="A1100">
        <v>1098</v>
      </c>
      <c r="B1100" t="s">
        <v>82</v>
      </c>
      <c r="C1100">
        <f>_xlfn.XLOOKUP(B1100,Backend_data!$A$5:$A$18,Backend_data!$B$5:$B$18)</f>
        <v>2656.3</v>
      </c>
      <c r="D1100">
        <f>'Power generation (nadir)'!B1100*(1000*'Power generation (nadir)'!$F$1)</f>
        <v>2072</v>
      </c>
      <c r="E1100" s="2">
        <f>D1100-C1100</f>
        <v>-584.30000000000018</v>
      </c>
      <c r="F1100">
        <f>IF(F1099+(E1099)*(1/60) &gt; Hardware!$B$1, Hardware!$B$1, IF(F1099+(E1099)*(1/60) &lt; 0, 0, F1099+(E1099)*(1/60)))</f>
        <v>38242.76999999988</v>
      </c>
    </row>
    <row r="1101" spans="1:6">
      <c r="A1101">
        <v>1099</v>
      </c>
      <c r="B1101" t="s">
        <v>82</v>
      </c>
      <c r="C1101">
        <f>_xlfn.XLOOKUP(B1101,Backend_data!$A$5:$A$18,Backend_data!$B$5:$B$18)</f>
        <v>2656.3</v>
      </c>
      <c r="D1101">
        <f>'Power generation (nadir)'!B1101*(1000*'Power generation (nadir)'!$F$1)</f>
        <v>2681.6</v>
      </c>
      <c r="E1101" s="2">
        <f>D1101-C1101</f>
        <v>25.299999999999727</v>
      </c>
      <c r="F1101">
        <f>IF(F1100+(E1100)*(1/60) &gt; Hardware!$B$1, Hardware!$B$1, IF(F1100+(E1100)*(1/60) &lt; 0, 0, F1100+(E1100)*(1/60)))</f>
        <v>38233.031666666546</v>
      </c>
    </row>
    <row r="1102" spans="1:6">
      <c r="A1102">
        <v>1100</v>
      </c>
      <c r="B1102" t="s">
        <v>82</v>
      </c>
      <c r="C1102">
        <f>_xlfn.XLOOKUP(B1102,Backend_data!$A$5:$A$18,Backend_data!$B$5:$B$18)</f>
        <v>2656.3</v>
      </c>
      <c r="D1102">
        <f>'Power generation (nadir)'!B1102*(1000*'Power generation (nadir)'!$F$1)</f>
        <v>3284.0000000000005</v>
      </c>
      <c r="E1102" s="2">
        <f>D1102-C1102</f>
        <v>627.70000000000027</v>
      </c>
      <c r="F1102">
        <f>IF(F1101+(E1101)*(1/60) &gt; Hardware!$B$1, Hardware!$B$1, IF(F1101+(E1101)*(1/60) &lt; 0, 0, F1101+(E1101)*(1/60)))</f>
        <v>38233.453333333215</v>
      </c>
    </row>
    <row r="1103" spans="1:6">
      <c r="A1103">
        <v>1101</v>
      </c>
      <c r="B1103" t="s">
        <v>82</v>
      </c>
      <c r="C1103">
        <f>_xlfn.XLOOKUP(B1103,Backend_data!$A$5:$A$18,Backend_data!$B$5:$B$18)</f>
        <v>2656.3</v>
      </c>
      <c r="D1103">
        <f>'Power generation (nadir)'!B1103*(1000*'Power generation (nadir)'!$F$1)</f>
        <v>3867.2</v>
      </c>
      <c r="E1103" s="2">
        <f>D1103-C1103</f>
        <v>1210.8999999999996</v>
      </c>
      <c r="F1103">
        <f>IF(F1102+(E1102)*(1/60) &gt; Hardware!$B$1, Hardware!$B$1, IF(F1102+(E1102)*(1/60) &lt; 0, 0, F1102+(E1102)*(1/60)))</f>
        <v>38243.914999999884</v>
      </c>
    </row>
    <row r="1104" spans="1:6">
      <c r="A1104">
        <v>1102</v>
      </c>
      <c r="B1104" t="s">
        <v>82</v>
      </c>
      <c r="C1104">
        <f>_xlfn.XLOOKUP(B1104,Backend_data!$A$5:$A$18,Backend_data!$B$5:$B$18)</f>
        <v>2656.3</v>
      </c>
      <c r="D1104">
        <f>'Power generation (nadir)'!B1104*(1000*'Power generation (nadir)'!$F$1)</f>
        <v>4440.8</v>
      </c>
      <c r="E1104" s="2">
        <f>D1104-C1104</f>
        <v>1784.5</v>
      </c>
      <c r="F1104">
        <f>IF(F1103+(E1103)*(1/60) &gt; Hardware!$B$1, Hardware!$B$1, IF(F1103+(E1103)*(1/60) &lt; 0, 0, F1103+(E1103)*(1/60)))</f>
        <v>38264.096666666548</v>
      </c>
    </row>
    <row r="1105" spans="1:6">
      <c r="A1105">
        <v>1103</v>
      </c>
      <c r="B1105" t="s">
        <v>82</v>
      </c>
      <c r="C1105">
        <f>_xlfn.XLOOKUP(B1105,Backend_data!$A$5:$A$18,Backend_data!$B$5:$B$18)</f>
        <v>2656.3</v>
      </c>
      <c r="D1105">
        <f>'Power generation (nadir)'!B1105*(1000*'Power generation (nadir)'!$F$1)</f>
        <v>4989.6000000000004</v>
      </c>
      <c r="E1105" s="2">
        <f>D1105-C1105</f>
        <v>2333.3000000000002</v>
      </c>
      <c r="F1105">
        <f>IF(F1104+(E1104)*(1/60) &gt; Hardware!$B$1, Hardware!$B$1, IF(F1104+(E1104)*(1/60) &lt; 0, 0, F1104+(E1104)*(1/60)))</f>
        <v>38293.838333333217</v>
      </c>
    </row>
    <row r="1106" spans="1:6">
      <c r="A1106">
        <v>1104</v>
      </c>
      <c r="B1106" t="s">
        <v>82</v>
      </c>
      <c r="C1106">
        <f>_xlfn.XLOOKUP(B1106,Backend_data!$A$5:$A$18,Backend_data!$B$5:$B$18)</f>
        <v>2656.3</v>
      </c>
      <c r="D1106">
        <f>'Power generation (nadir)'!B1106*(1000*'Power generation (nadir)'!$F$1)</f>
        <v>5522.4</v>
      </c>
      <c r="E1106" s="2">
        <f>D1106-C1106</f>
        <v>2866.0999999999995</v>
      </c>
      <c r="F1106">
        <f>IF(F1105+(E1105)*(1/60) &gt; Hardware!$B$1, Hardware!$B$1, IF(F1105+(E1105)*(1/60) &lt; 0, 0, F1105+(E1105)*(1/60)))</f>
        <v>38332.726666666553</v>
      </c>
    </row>
    <row r="1107" spans="1:6">
      <c r="A1107">
        <v>1105</v>
      </c>
      <c r="B1107" t="s">
        <v>82</v>
      </c>
      <c r="C1107">
        <f>_xlfn.XLOOKUP(B1107,Backend_data!$A$5:$A$18,Backend_data!$B$5:$B$18)</f>
        <v>2656.3</v>
      </c>
      <c r="D1107">
        <f>'Power generation (nadir)'!B1107*(1000*'Power generation (nadir)'!$F$1)</f>
        <v>6031.2</v>
      </c>
      <c r="E1107" s="2">
        <f>D1107-C1107</f>
        <v>3374.8999999999996</v>
      </c>
      <c r="F1107">
        <f>IF(F1106+(E1106)*(1/60) &gt; Hardware!$B$1, Hardware!$B$1, IF(F1106+(E1106)*(1/60) &lt; 0, 0, F1106+(E1106)*(1/60)))</f>
        <v>38380.494999999886</v>
      </c>
    </row>
    <row r="1108" spans="1:6">
      <c r="A1108">
        <v>1106</v>
      </c>
      <c r="B1108" t="s">
        <v>82</v>
      </c>
      <c r="C1108">
        <f>_xlfn.XLOOKUP(B1108,Backend_data!$A$5:$A$18,Backend_data!$B$5:$B$18)</f>
        <v>2656.3</v>
      </c>
      <c r="D1108">
        <f>'Power generation (nadir)'!B1108*(1000*'Power generation (nadir)'!$F$1)</f>
        <v>6514.4000000000005</v>
      </c>
      <c r="E1108" s="2">
        <f>D1108-C1108</f>
        <v>3858.1000000000004</v>
      </c>
      <c r="F1108">
        <f>IF(F1107+(E1107)*(1/60) &gt; Hardware!$B$1, Hardware!$B$1, IF(F1107+(E1107)*(1/60) &lt; 0, 0, F1107+(E1107)*(1/60)))</f>
        <v>38436.743333333223</v>
      </c>
    </row>
    <row r="1109" spans="1:6">
      <c r="A1109">
        <v>1107</v>
      </c>
      <c r="B1109" t="s">
        <v>82</v>
      </c>
      <c r="C1109">
        <f>_xlfn.XLOOKUP(B1109,Backend_data!$A$5:$A$18,Backend_data!$B$5:$B$18)</f>
        <v>2656.3</v>
      </c>
      <c r="D1109">
        <f>'Power generation (nadir)'!B1109*(1000*'Power generation (nadir)'!$F$1)</f>
        <v>6966.4000000000005</v>
      </c>
      <c r="E1109" s="2">
        <f>D1109-C1109</f>
        <v>4310.1000000000004</v>
      </c>
      <c r="F1109">
        <f>IF(F1108+(E1108)*(1/60) &gt; Hardware!$B$1, Hardware!$B$1, IF(F1108+(E1108)*(1/60) &lt; 0, 0, F1108+(E1108)*(1/60)))</f>
        <v>38501.044999999889</v>
      </c>
    </row>
    <row r="1110" spans="1:6">
      <c r="A1110">
        <v>1108</v>
      </c>
      <c r="B1110" t="s">
        <v>82</v>
      </c>
      <c r="C1110">
        <f>_xlfn.XLOOKUP(B1110,Backend_data!$A$5:$A$18,Backend_data!$B$5:$B$18)</f>
        <v>2656.3</v>
      </c>
      <c r="D1110">
        <f>'Power generation (nadir)'!B1110*(1000*'Power generation (nadir)'!$F$1)</f>
        <v>7387.2</v>
      </c>
      <c r="E1110" s="2">
        <f>D1110-C1110</f>
        <v>4730.8999999999996</v>
      </c>
      <c r="F1110">
        <f>IF(F1109+(E1109)*(1/60) &gt; Hardware!$B$1, Hardware!$B$1, IF(F1109+(E1109)*(1/60) &lt; 0, 0, F1109+(E1109)*(1/60)))</f>
        <v>38572.879999999888</v>
      </c>
    </row>
    <row r="1111" spans="1:6">
      <c r="A1111">
        <v>1109</v>
      </c>
      <c r="B1111" t="s">
        <v>82</v>
      </c>
      <c r="C1111">
        <f>_xlfn.XLOOKUP(B1111,Backend_data!$A$5:$A$18,Backend_data!$B$5:$B$18)</f>
        <v>2656.3</v>
      </c>
      <c r="D1111">
        <f>'Power generation (nadir)'!B1111*(1000*'Power generation (nadir)'!$F$1)</f>
        <v>7786.4000000000005</v>
      </c>
      <c r="E1111" s="2">
        <f>D1111-C1111</f>
        <v>5130.1000000000004</v>
      </c>
      <c r="F1111">
        <f>IF(F1110+(E1110)*(1/60) &gt; Hardware!$B$1, Hardware!$B$1, IF(F1110+(E1110)*(1/60) &lt; 0, 0, F1110+(E1110)*(1/60)))</f>
        <v>38651.728333333223</v>
      </c>
    </row>
    <row r="1112" spans="1:6">
      <c r="A1112">
        <v>1110</v>
      </c>
      <c r="B1112" t="s">
        <v>82</v>
      </c>
      <c r="C1112">
        <f>_xlfn.XLOOKUP(B1112,Backend_data!$A$5:$A$18,Backend_data!$B$5:$B$18)</f>
        <v>2656.3</v>
      </c>
      <c r="D1112">
        <f>'Power generation (nadir)'!B1112*(1000*'Power generation (nadir)'!$F$1)</f>
        <v>8149.5999999999995</v>
      </c>
      <c r="E1112" s="2">
        <f>D1112-C1112</f>
        <v>5493.2999999999993</v>
      </c>
      <c r="F1112">
        <f>IF(F1111+(E1111)*(1/60) &gt; Hardware!$B$1, Hardware!$B$1, IF(F1111+(E1111)*(1/60) &lt; 0, 0, F1111+(E1111)*(1/60)))</f>
        <v>38737.229999999887</v>
      </c>
    </row>
    <row r="1113" spans="1:6">
      <c r="A1113">
        <v>1111</v>
      </c>
      <c r="B1113" t="s">
        <v>82</v>
      </c>
      <c r="C1113">
        <f>_xlfn.XLOOKUP(B1113,Backend_data!$A$5:$A$18,Backend_data!$B$5:$B$18)</f>
        <v>2656.3</v>
      </c>
      <c r="D1113">
        <f>'Power generation (nadir)'!B1113*(1000*'Power generation (nadir)'!$F$1)</f>
        <v>8474.4</v>
      </c>
      <c r="E1113" s="2">
        <f>D1113-C1113</f>
        <v>5818.0999999999995</v>
      </c>
      <c r="F1113">
        <f>IF(F1112+(E1112)*(1/60) &gt; Hardware!$B$1, Hardware!$B$1, IF(F1112+(E1112)*(1/60) &lt; 0, 0, F1112+(E1112)*(1/60)))</f>
        <v>38828.784999999887</v>
      </c>
    </row>
    <row r="1114" spans="1:6">
      <c r="A1114">
        <v>1112</v>
      </c>
      <c r="B1114" t="s">
        <v>82</v>
      </c>
      <c r="C1114">
        <f>_xlfn.XLOOKUP(B1114,Backend_data!$A$5:$A$18,Backend_data!$B$5:$B$18)</f>
        <v>2656.3</v>
      </c>
      <c r="D1114">
        <f>'Power generation (nadir)'!B1114*(1000*'Power generation (nadir)'!$F$1)</f>
        <v>8764</v>
      </c>
      <c r="E1114" s="2">
        <f>D1114-C1114</f>
        <v>6107.7</v>
      </c>
      <c r="F1114">
        <f>IF(F1113+(E1113)*(1/60) &gt; Hardware!$B$1, Hardware!$B$1, IF(F1113+(E1113)*(1/60) &lt; 0, 0, F1113+(E1113)*(1/60)))</f>
        <v>38925.753333333218</v>
      </c>
    </row>
    <row r="1115" spans="1:6">
      <c r="A1115">
        <v>1113</v>
      </c>
      <c r="B1115" t="s">
        <v>82</v>
      </c>
      <c r="C1115">
        <f>_xlfn.XLOOKUP(B1115,Backend_data!$A$5:$A$18,Backend_data!$B$5:$B$18)</f>
        <v>2656.3</v>
      </c>
      <c r="D1115">
        <f>'Power generation (nadir)'!B1115*(1000*'Power generation (nadir)'!$F$1)</f>
        <v>9018.4</v>
      </c>
      <c r="E1115" s="2">
        <f>D1115-C1115</f>
        <v>6362.0999999999995</v>
      </c>
      <c r="F1115">
        <f>IF(F1114+(E1114)*(1/60) &gt; Hardware!$B$1, Hardware!$B$1, IF(F1114+(E1114)*(1/60) &lt; 0, 0, F1114+(E1114)*(1/60)))</f>
        <v>39027.548333333216</v>
      </c>
    </row>
    <row r="1116" spans="1:6">
      <c r="A1116">
        <v>1114</v>
      </c>
      <c r="B1116" t="s">
        <v>82</v>
      </c>
      <c r="C1116">
        <f>_xlfn.XLOOKUP(B1116,Backend_data!$A$5:$A$18,Backend_data!$B$5:$B$18)</f>
        <v>2656.3</v>
      </c>
      <c r="D1116">
        <f>'Power generation (nadir)'!B1116*(1000*'Power generation (nadir)'!$F$1)</f>
        <v>9237.6</v>
      </c>
      <c r="E1116" s="2">
        <f>D1116-C1116</f>
        <v>6581.3</v>
      </c>
      <c r="F1116">
        <f>IF(F1115+(E1115)*(1/60) &gt; Hardware!$B$1, Hardware!$B$1, IF(F1115+(E1115)*(1/60) &lt; 0, 0, F1115+(E1115)*(1/60)))</f>
        <v>39133.583333333219</v>
      </c>
    </row>
    <row r="1117" spans="1:6">
      <c r="A1117">
        <v>1115</v>
      </c>
      <c r="B1117" t="s">
        <v>82</v>
      </c>
      <c r="C1117">
        <f>_xlfn.XLOOKUP(B1117,Backend_data!$A$5:$A$18,Backend_data!$B$5:$B$18)</f>
        <v>2656.3</v>
      </c>
      <c r="D1117">
        <f>'Power generation (nadir)'!B1117*(1000*'Power generation (nadir)'!$F$1)</f>
        <v>9415.2000000000007</v>
      </c>
      <c r="E1117" s="2">
        <f>D1117-C1117</f>
        <v>6758.9000000000005</v>
      </c>
      <c r="F1117">
        <f>IF(F1116+(E1116)*(1/60) &gt; Hardware!$B$1, Hardware!$B$1, IF(F1116+(E1116)*(1/60) &lt; 0, 0, F1116+(E1116)*(1/60)))</f>
        <v>39243.271666666551</v>
      </c>
    </row>
    <row r="1118" spans="1:6">
      <c r="A1118">
        <v>1116</v>
      </c>
      <c r="B1118" t="s">
        <v>82</v>
      </c>
      <c r="C1118">
        <f>_xlfn.XLOOKUP(B1118,Backend_data!$A$5:$A$18,Backend_data!$B$5:$B$18)</f>
        <v>2656.3</v>
      </c>
      <c r="D1118">
        <f>'Power generation (nadir)'!B1118*(1000*'Power generation (nadir)'!$F$1)</f>
        <v>9552.8000000000011</v>
      </c>
      <c r="E1118" s="2">
        <f>D1118-C1118</f>
        <v>6896.5000000000009</v>
      </c>
      <c r="F1118">
        <f>IF(F1117+(E1117)*(1/60) &gt; Hardware!$B$1, Hardware!$B$1, IF(F1117+(E1117)*(1/60) &lt; 0, 0, F1117+(E1117)*(1/60)))</f>
        <v>39355.919999999882</v>
      </c>
    </row>
    <row r="1119" spans="1:6">
      <c r="A1119">
        <v>1117</v>
      </c>
      <c r="B1119" t="s">
        <v>82</v>
      </c>
      <c r="C1119">
        <f>_xlfn.XLOOKUP(B1119,Backend_data!$A$5:$A$18,Backend_data!$B$5:$B$18)</f>
        <v>2656.3</v>
      </c>
      <c r="D1119">
        <f>'Power generation (nadir)'!B1119*(1000*'Power generation (nadir)'!$F$1)</f>
        <v>9648.7999999999993</v>
      </c>
      <c r="E1119" s="2">
        <f>D1119-C1119</f>
        <v>6992.4999999999991</v>
      </c>
      <c r="F1119">
        <f>IF(F1118+(E1118)*(1/60) &gt; Hardware!$B$1, Hardware!$B$1, IF(F1118+(E1118)*(1/60) &lt; 0, 0, F1118+(E1118)*(1/60)))</f>
        <v>39470.861666666548</v>
      </c>
    </row>
    <row r="1120" spans="1:6">
      <c r="A1120">
        <v>1118</v>
      </c>
      <c r="B1120" t="s">
        <v>82</v>
      </c>
      <c r="C1120">
        <f>_xlfn.XLOOKUP(B1120,Backend_data!$A$5:$A$18,Backend_data!$B$5:$B$18)</f>
        <v>2656.3</v>
      </c>
      <c r="D1120">
        <f>'Power generation (nadir)'!B1120*(1000*'Power generation (nadir)'!$F$1)</f>
        <v>9706.4</v>
      </c>
      <c r="E1120" s="2">
        <f>D1120-C1120</f>
        <v>7050.0999999999995</v>
      </c>
      <c r="F1120">
        <f>IF(F1119+(E1119)*(1/60) &gt; Hardware!$B$1, Hardware!$B$1, IF(F1119+(E1119)*(1/60) &lt; 0, 0, F1119+(E1119)*(1/60)))</f>
        <v>39587.403333333212</v>
      </c>
    </row>
    <row r="1121" spans="1:6">
      <c r="A1121">
        <v>1119</v>
      </c>
      <c r="B1121" t="s">
        <v>82</v>
      </c>
      <c r="C1121">
        <f>_xlfn.XLOOKUP(B1121,Backend_data!$A$5:$A$18,Backend_data!$B$5:$B$18)</f>
        <v>2656.3</v>
      </c>
      <c r="D1121">
        <f>'Power generation (nadir)'!B1121*(1000*'Power generation (nadir)'!$F$1)</f>
        <v>9720</v>
      </c>
      <c r="E1121" s="2">
        <f>D1121-C1121</f>
        <v>7063.7</v>
      </c>
      <c r="F1121">
        <f>IF(F1120+(E1120)*(1/60) &gt; Hardware!$B$1, Hardware!$B$1, IF(F1120+(E1120)*(1/60) &lt; 0, 0, F1120+(E1120)*(1/60)))</f>
        <v>39704.904999999875</v>
      </c>
    </row>
    <row r="1122" spans="1:6">
      <c r="A1122">
        <v>1120</v>
      </c>
      <c r="B1122" t="s">
        <v>82</v>
      </c>
      <c r="C1122">
        <f>_xlfn.XLOOKUP(B1122,Backend_data!$A$5:$A$18,Backend_data!$B$5:$B$18)</f>
        <v>2656.3</v>
      </c>
      <c r="D1122">
        <f>'Power generation (nadir)'!B1122*(1000*'Power generation (nadir)'!$F$1)</f>
        <v>9691.2000000000007</v>
      </c>
      <c r="E1122" s="2">
        <f>D1122-C1122</f>
        <v>7034.9000000000005</v>
      </c>
      <c r="F1122">
        <f>IF(F1121+(E1121)*(1/60) &gt; Hardware!$B$1, Hardware!$B$1, IF(F1121+(E1121)*(1/60) &lt; 0, 0, F1121+(E1121)*(1/60)))</f>
        <v>39822.633333333208</v>
      </c>
    </row>
    <row r="1123" spans="1:6">
      <c r="A1123">
        <v>1121</v>
      </c>
      <c r="B1123" t="s">
        <v>82</v>
      </c>
      <c r="C1123">
        <f>_xlfn.XLOOKUP(B1123,Backend_data!$A$5:$A$18,Backend_data!$B$5:$B$18)</f>
        <v>2656.3</v>
      </c>
      <c r="D1123">
        <f>'Power generation (nadir)'!B1123*(1000*'Power generation (nadir)'!$F$1)</f>
        <v>9626.4</v>
      </c>
      <c r="E1123" s="2">
        <f>D1123-C1123</f>
        <v>6970.0999999999995</v>
      </c>
      <c r="F1123">
        <f>IF(F1122+(E1122)*(1/60) &gt; Hardware!$B$1, Hardware!$B$1, IF(F1122+(E1122)*(1/60) &lt; 0, 0, F1122+(E1122)*(1/60)))</f>
        <v>39939.881666666544</v>
      </c>
    </row>
    <row r="1124" spans="1:6">
      <c r="A1124">
        <v>1122</v>
      </c>
      <c r="B1124" t="s">
        <v>82</v>
      </c>
      <c r="C1124">
        <f>_xlfn.XLOOKUP(B1124,Backend_data!$A$5:$A$18,Backend_data!$B$5:$B$18)</f>
        <v>2656.3</v>
      </c>
      <c r="D1124">
        <f>'Power generation (nadir)'!B1124*(1000*'Power generation (nadir)'!$F$1)</f>
        <v>9518.4</v>
      </c>
      <c r="E1124" s="2">
        <f>D1124-C1124</f>
        <v>6862.0999999999995</v>
      </c>
      <c r="F1124">
        <f>IF(F1123+(E1123)*(1/60) &gt; Hardware!$B$1, Hardware!$B$1, IF(F1123+(E1123)*(1/60) &lt; 0, 0, F1123+(E1123)*(1/60)))</f>
        <v>40056.049999999879</v>
      </c>
    </row>
    <row r="1125" spans="1:6">
      <c r="A1125">
        <v>1123</v>
      </c>
      <c r="B1125" t="s">
        <v>82</v>
      </c>
      <c r="C1125">
        <f>_xlfn.XLOOKUP(B1125,Backend_data!$A$5:$A$18,Backend_data!$B$5:$B$18)</f>
        <v>2656.3</v>
      </c>
      <c r="D1125">
        <f>'Power generation (nadir)'!B1125*(1000*'Power generation (nadir)'!$F$1)</f>
        <v>9369.6</v>
      </c>
      <c r="E1125" s="2">
        <f>D1125-C1125</f>
        <v>6713.3</v>
      </c>
      <c r="F1125">
        <f>IF(F1124+(E1124)*(1/60) &gt; Hardware!$B$1, Hardware!$B$1, IF(F1124+(E1124)*(1/60) &lt; 0, 0, F1124+(E1124)*(1/60)))</f>
        <v>40170.418333333211</v>
      </c>
    </row>
    <row r="1126" spans="1:6">
      <c r="A1126">
        <v>1124</v>
      </c>
      <c r="B1126" t="s">
        <v>82</v>
      </c>
      <c r="C1126">
        <f>_xlfn.XLOOKUP(B1126,Backend_data!$A$5:$A$18,Backend_data!$B$5:$B$18)</f>
        <v>2656.3</v>
      </c>
      <c r="D1126">
        <f>'Power generation (nadir)'!B1126*(1000*'Power generation (nadir)'!$F$1)</f>
        <v>9184</v>
      </c>
      <c r="E1126" s="2">
        <f>D1126-C1126</f>
        <v>6527.7</v>
      </c>
      <c r="F1126">
        <f>IF(F1125+(E1125)*(1/60) &gt; Hardware!$B$1, Hardware!$B$1, IF(F1125+(E1125)*(1/60) &lt; 0, 0, F1125+(E1125)*(1/60)))</f>
        <v>40282.306666666547</v>
      </c>
    </row>
    <row r="1127" spans="1:6">
      <c r="A1127">
        <v>1125</v>
      </c>
      <c r="B1127" t="s">
        <v>82</v>
      </c>
      <c r="C1127">
        <f>_xlfn.XLOOKUP(B1127,Backend_data!$A$5:$A$18,Backend_data!$B$5:$B$18)</f>
        <v>2656.3</v>
      </c>
      <c r="D1127">
        <f>'Power generation (nadir)'!B1127*(1000*'Power generation (nadir)'!$F$1)</f>
        <v>8964.7999999999993</v>
      </c>
      <c r="E1127" s="2">
        <f>D1127-C1127</f>
        <v>6308.4999999999991</v>
      </c>
      <c r="F1127">
        <f>IF(F1126+(E1126)*(1/60) &gt; Hardware!$B$1, Hardware!$B$1, IF(F1126+(E1126)*(1/60) &lt; 0, 0, F1126+(E1126)*(1/60)))</f>
        <v>40391.101666666545</v>
      </c>
    </row>
    <row r="1128" spans="1:6">
      <c r="A1128">
        <v>1126</v>
      </c>
      <c r="B1128" t="s">
        <v>82</v>
      </c>
      <c r="C1128">
        <f>_xlfn.XLOOKUP(B1128,Backend_data!$A$5:$A$18,Backend_data!$B$5:$B$18)</f>
        <v>2656.3</v>
      </c>
      <c r="D1128">
        <f>'Power generation (nadir)'!B1128*(1000*'Power generation (nadir)'!$F$1)</f>
        <v>0</v>
      </c>
      <c r="E1128" s="2">
        <f>D1128-C1128</f>
        <v>-2656.3</v>
      </c>
      <c r="F1128">
        <f>IF(F1127+(E1127)*(1/60) &gt; Hardware!$B$1, Hardware!$B$1, IF(F1127+(E1127)*(1/60) &lt; 0, 0, F1127+(E1127)*(1/60)))</f>
        <v>40496.243333333216</v>
      </c>
    </row>
    <row r="1129" spans="1:6">
      <c r="A1129">
        <v>1127</v>
      </c>
      <c r="B1129" t="s">
        <v>82</v>
      </c>
      <c r="C1129">
        <f>_xlfn.XLOOKUP(B1129,Backend_data!$A$5:$A$18,Backend_data!$B$5:$B$18)</f>
        <v>2656.3</v>
      </c>
      <c r="D1129">
        <f>'Power generation (nadir)'!B1129*(1000*'Power generation (nadir)'!$F$1)</f>
        <v>0</v>
      </c>
      <c r="E1129" s="2">
        <f>D1129-C1129</f>
        <v>-2656.3</v>
      </c>
      <c r="F1129">
        <f>IF(F1128+(E1128)*(1/60) &gt; Hardware!$B$1, Hardware!$B$1, IF(F1128+(E1128)*(1/60) &lt; 0, 0, F1128+(E1128)*(1/60)))</f>
        <v>40451.971666666548</v>
      </c>
    </row>
    <row r="1130" spans="1:6">
      <c r="A1130">
        <v>1128</v>
      </c>
      <c r="B1130" t="s">
        <v>82</v>
      </c>
      <c r="C1130">
        <f>_xlfn.XLOOKUP(B1130,Backend_data!$A$5:$A$18,Backend_data!$B$5:$B$18)</f>
        <v>2656.3</v>
      </c>
      <c r="D1130">
        <f>'Power generation (nadir)'!B1130*(1000*'Power generation (nadir)'!$F$1)</f>
        <v>0</v>
      </c>
      <c r="E1130" s="2">
        <f>D1130-C1130</f>
        <v>-2656.3</v>
      </c>
      <c r="F1130">
        <f>IF(F1129+(E1129)*(1/60) &gt; Hardware!$B$1, Hardware!$B$1, IF(F1129+(E1129)*(1/60) &lt; 0, 0, F1129+(E1129)*(1/60)))</f>
        <v>40407.699999999881</v>
      </c>
    </row>
    <row r="1131" spans="1:6">
      <c r="A1131">
        <v>1129</v>
      </c>
      <c r="B1131" t="s">
        <v>82</v>
      </c>
      <c r="C1131">
        <f>_xlfn.XLOOKUP(B1131,Backend_data!$A$5:$A$18,Backend_data!$B$5:$B$18)</f>
        <v>2656.3</v>
      </c>
      <c r="D1131">
        <f>'Power generation (nadir)'!B1131*(1000*'Power generation (nadir)'!$F$1)</f>
        <v>0</v>
      </c>
      <c r="E1131" s="2">
        <f>D1131-C1131</f>
        <v>-2656.3</v>
      </c>
      <c r="F1131">
        <f>IF(F1130+(E1130)*(1/60) &gt; Hardware!$B$1, Hardware!$B$1, IF(F1130+(E1130)*(1/60) &lt; 0, 0, F1130+(E1130)*(1/60)))</f>
        <v>40363.428333333213</v>
      </c>
    </row>
    <row r="1132" spans="1:6">
      <c r="A1132">
        <v>1130</v>
      </c>
      <c r="B1132" t="s">
        <v>82</v>
      </c>
      <c r="C1132">
        <f>_xlfn.XLOOKUP(B1132,Backend_data!$A$5:$A$18,Backend_data!$B$5:$B$18)</f>
        <v>2656.3</v>
      </c>
      <c r="D1132">
        <f>'Power generation (nadir)'!B1132*(1000*'Power generation (nadir)'!$F$1)</f>
        <v>0</v>
      </c>
      <c r="E1132" s="2">
        <f>D1132-C1132</f>
        <v>-2656.3</v>
      </c>
      <c r="F1132">
        <f>IF(F1131+(E1131)*(1/60) &gt; Hardware!$B$1, Hardware!$B$1, IF(F1131+(E1131)*(1/60) &lt; 0, 0, F1131+(E1131)*(1/60)))</f>
        <v>40319.156666666546</v>
      </c>
    </row>
    <row r="1133" spans="1:6">
      <c r="A1133">
        <v>1131</v>
      </c>
      <c r="B1133" t="s">
        <v>82</v>
      </c>
      <c r="C1133">
        <f>_xlfn.XLOOKUP(B1133,Backend_data!$A$5:$A$18,Backend_data!$B$5:$B$18)</f>
        <v>2656.3</v>
      </c>
      <c r="D1133">
        <f>'Power generation (nadir)'!B1133*(1000*'Power generation (nadir)'!$F$1)</f>
        <v>0</v>
      </c>
      <c r="E1133" s="2">
        <f>D1133-C1133</f>
        <v>-2656.3</v>
      </c>
      <c r="F1133">
        <f>IF(F1132+(E1132)*(1/60) &gt; Hardware!$B$1, Hardware!$B$1, IF(F1132+(E1132)*(1/60) &lt; 0, 0, F1132+(E1132)*(1/60)))</f>
        <v>40274.884999999878</v>
      </c>
    </row>
    <row r="1134" spans="1:6">
      <c r="A1134">
        <v>1132</v>
      </c>
      <c r="B1134" t="s">
        <v>82</v>
      </c>
      <c r="C1134">
        <f>_xlfn.XLOOKUP(B1134,Backend_data!$A$5:$A$18,Backend_data!$B$5:$B$18)</f>
        <v>2656.3</v>
      </c>
      <c r="D1134">
        <f>'Power generation (nadir)'!B1134*(1000*'Power generation (nadir)'!$F$1)</f>
        <v>0</v>
      </c>
      <c r="E1134" s="2">
        <f>D1134-C1134</f>
        <v>-2656.3</v>
      </c>
      <c r="F1134">
        <f>IF(F1133+(E1133)*(1/60) &gt; Hardware!$B$1, Hardware!$B$1, IF(F1133+(E1133)*(1/60) &lt; 0, 0, F1133+(E1133)*(1/60)))</f>
        <v>40230.613333333211</v>
      </c>
    </row>
    <row r="1135" spans="1:6">
      <c r="A1135">
        <v>1133</v>
      </c>
      <c r="B1135" t="s">
        <v>82</v>
      </c>
      <c r="C1135">
        <f>_xlfn.XLOOKUP(B1135,Backend_data!$A$5:$A$18,Backend_data!$B$5:$B$18)</f>
        <v>2656.3</v>
      </c>
      <c r="D1135">
        <f>'Power generation (nadir)'!B1135*(1000*'Power generation (nadir)'!$F$1)</f>
        <v>0</v>
      </c>
      <c r="E1135" s="2">
        <f>D1135-C1135</f>
        <v>-2656.3</v>
      </c>
      <c r="F1135">
        <f>IF(F1134+(E1134)*(1/60) &gt; Hardware!$B$1, Hardware!$B$1, IF(F1134+(E1134)*(1/60) &lt; 0, 0, F1134+(E1134)*(1/60)))</f>
        <v>40186.341666666543</v>
      </c>
    </row>
    <row r="1136" spans="1:6">
      <c r="A1136">
        <v>1134</v>
      </c>
      <c r="B1136" t="s">
        <v>82</v>
      </c>
      <c r="C1136">
        <f>_xlfn.XLOOKUP(B1136,Backend_data!$A$5:$A$18,Backend_data!$B$5:$B$18)</f>
        <v>2656.3</v>
      </c>
      <c r="D1136">
        <f>'Power generation (nadir)'!B1136*(1000*'Power generation (nadir)'!$F$1)</f>
        <v>0</v>
      </c>
      <c r="E1136" s="2">
        <f>D1136-C1136</f>
        <v>-2656.3</v>
      </c>
      <c r="F1136">
        <f>IF(F1135+(E1135)*(1/60) &gt; Hardware!$B$1, Hardware!$B$1, IF(F1135+(E1135)*(1/60) &lt; 0, 0, F1135+(E1135)*(1/60)))</f>
        <v>40142.069999999876</v>
      </c>
    </row>
    <row r="1137" spans="1:6">
      <c r="A1137">
        <v>1135</v>
      </c>
      <c r="B1137" t="s">
        <v>82</v>
      </c>
      <c r="C1137">
        <f>_xlfn.XLOOKUP(B1137,Backend_data!$A$5:$A$18,Backend_data!$B$5:$B$18)</f>
        <v>2656.3</v>
      </c>
      <c r="D1137">
        <f>'Power generation (nadir)'!B1137*(1000*'Power generation (nadir)'!$F$1)</f>
        <v>0</v>
      </c>
      <c r="E1137" s="2">
        <f>D1137-C1137</f>
        <v>-2656.3</v>
      </c>
      <c r="F1137">
        <f>IF(F1136+(E1136)*(1/60) &gt; Hardware!$B$1, Hardware!$B$1, IF(F1136+(E1136)*(1/60) &lt; 0, 0, F1136+(E1136)*(1/60)))</f>
        <v>40097.798333333209</v>
      </c>
    </row>
    <row r="1138" spans="1:6">
      <c r="A1138">
        <v>1136</v>
      </c>
      <c r="B1138" t="s">
        <v>82</v>
      </c>
      <c r="C1138">
        <f>_xlfn.XLOOKUP(B1138,Backend_data!$A$5:$A$18,Backend_data!$B$5:$B$18)</f>
        <v>2656.3</v>
      </c>
      <c r="D1138">
        <f>'Power generation (nadir)'!B1138*(1000*'Power generation (nadir)'!$F$1)</f>
        <v>0</v>
      </c>
      <c r="E1138" s="2">
        <f>D1138-C1138</f>
        <v>-2656.3</v>
      </c>
      <c r="F1138">
        <f>IF(F1137+(E1137)*(1/60) &gt; Hardware!$B$1, Hardware!$B$1, IF(F1137+(E1137)*(1/60) &lt; 0, 0, F1137+(E1137)*(1/60)))</f>
        <v>40053.526666666541</v>
      </c>
    </row>
    <row r="1139" spans="1:6">
      <c r="A1139">
        <v>1137</v>
      </c>
      <c r="B1139" t="s">
        <v>82</v>
      </c>
      <c r="C1139">
        <f>_xlfn.XLOOKUP(B1139,Backend_data!$A$5:$A$18,Backend_data!$B$5:$B$18)</f>
        <v>2656.3</v>
      </c>
      <c r="D1139">
        <f>'Power generation (nadir)'!B1139*(1000*'Power generation (nadir)'!$F$1)</f>
        <v>0</v>
      </c>
      <c r="E1139" s="2">
        <f>D1139-C1139</f>
        <v>-2656.3</v>
      </c>
      <c r="F1139">
        <f>IF(F1138+(E1138)*(1/60) &gt; Hardware!$B$1, Hardware!$B$1, IF(F1138+(E1138)*(1/60) &lt; 0, 0, F1138+(E1138)*(1/60)))</f>
        <v>40009.254999999874</v>
      </c>
    </row>
    <row r="1140" spans="1:6">
      <c r="A1140">
        <v>1138</v>
      </c>
      <c r="B1140" t="s">
        <v>82</v>
      </c>
      <c r="C1140">
        <f>_xlfn.XLOOKUP(B1140,Backend_data!$A$5:$A$18,Backend_data!$B$5:$B$18)</f>
        <v>2656.3</v>
      </c>
      <c r="D1140">
        <f>'Power generation (nadir)'!B1140*(1000*'Power generation (nadir)'!$F$1)</f>
        <v>0</v>
      </c>
      <c r="E1140" s="2">
        <f>D1140-C1140</f>
        <v>-2656.3</v>
      </c>
      <c r="F1140">
        <f>IF(F1139+(E1139)*(1/60) &gt; Hardware!$B$1, Hardware!$B$1, IF(F1139+(E1139)*(1/60) &lt; 0, 0, F1139+(E1139)*(1/60)))</f>
        <v>39964.983333333206</v>
      </c>
    </row>
    <row r="1141" spans="1:6">
      <c r="A1141">
        <v>1139</v>
      </c>
      <c r="B1141" t="s">
        <v>82</v>
      </c>
      <c r="C1141">
        <f>_xlfn.XLOOKUP(B1141,Backend_data!$A$5:$A$18,Backend_data!$B$5:$B$18)</f>
        <v>2656.3</v>
      </c>
      <c r="D1141">
        <f>'Power generation (nadir)'!B1141*(1000*'Power generation (nadir)'!$F$1)</f>
        <v>0</v>
      </c>
      <c r="E1141" s="2">
        <f>D1141-C1141</f>
        <v>-2656.3</v>
      </c>
      <c r="F1141">
        <f>IF(F1140+(E1140)*(1/60) &gt; Hardware!$B$1, Hardware!$B$1, IF(F1140+(E1140)*(1/60) &lt; 0, 0, F1140+(E1140)*(1/60)))</f>
        <v>39920.711666666539</v>
      </c>
    </row>
    <row r="1142" spans="1:6">
      <c r="A1142">
        <v>1140</v>
      </c>
      <c r="B1142" t="s">
        <v>82</v>
      </c>
      <c r="C1142">
        <f>_xlfn.XLOOKUP(B1142,Backend_data!$A$5:$A$18,Backend_data!$B$5:$B$18)</f>
        <v>2656.3</v>
      </c>
      <c r="D1142">
        <f>'Power generation (nadir)'!B1142*(1000*'Power generation (nadir)'!$F$1)</f>
        <v>0</v>
      </c>
      <c r="E1142" s="2">
        <f>D1142-C1142</f>
        <v>-2656.3</v>
      </c>
      <c r="F1142">
        <f>IF(F1141+(E1141)*(1/60) &gt; Hardware!$B$1, Hardware!$B$1, IF(F1141+(E1141)*(1/60) &lt; 0, 0, F1141+(E1141)*(1/60)))</f>
        <v>39876.439999999871</v>
      </c>
    </row>
    <row r="1143" spans="1:6">
      <c r="A1143">
        <v>1141</v>
      </c>
      <c r="B1143" t="s">
        <v>82</v>
      </c>
      <c r="C1143">
        <f>_xlfn.XLOOKUP(B1143,Backend_data!$A$5:$A$18,Backend_data!$B$5:$B$18)</f>
        <v>2656.3</v>
      </c>
      <c r="D1143">
        <f>'Power generation (nadir)'!B1143*(1000*'Power generation (nadir)'!$F$1)</f>
        <v>0</v>
      </c>
      <c r="E1143" s="2">
        <f>D1143-C1143</f>
        <v>-2656.3</v>
      </c>
      <c r="F1143">
        <f>IF(F1142+(E1142)*(1/60) &gt; Hardware!$B$1, Hardware!$B$1, IF(F1142+(E1142)*(1/60) &lt; 0, 0, F1142+(E1142)*(1/60)))</f>
        <v>39832.168333333204</v>
      </c>
    </row>
    <row r="1144" spans="1:6">
      <c r="A1144">
        <v>1142</v>
      </c>
      <c r="B1144" t="s">
        <v>82</v>
      </c>
      <c r="C1144">
        <f>_xlfn.XLOOKUP(B1144,Backend_data!$A$5:$A$18,Backend_data!$B$5:$B$18)</f>
        <v>2656.3</v>
      </c>
      <c r="D1144">
        <f>'Power generation (nadir)'!B1144*(1000*'Power generation (nadir)'!$F$1)</f>
        <v>0</v>
      </c>
      <c r="E1144" s="2">
        <f>D1144-C1144</f>
        <v>-2656.3</v>
      </c>
      <c r="F1144">
        <f>IF(F1143+(E1143)*(1/60) &gt; Hardware!$B$1, Hardware!$B$1, IF(F1143+(E1143)*(1/60) &lt; 0, 0, F1143+(E1143)*(1/60)))</f>
        <v>39787.896666666536</v>
      </c>
    </row>
    <row r="1145" spans="1:6">
      <c r="A1145">
        <v>1143</v>
      </c>
      <c r="B1145" t="s">
        <v>82</v>
      </c>
      <c r="C1145">
        <f>_xlfn.XLOOKUP(B1145,Backend_data!$A$5:$A$18,Backend_data!$B$5:$B$18)</f>
        <v>2656.3</v>
      </c>
      <c r="D1145">
        <f>'Power generation (nadir)'!B1145*(1000*'Power generation (nadir)'!$F$1)</f>
        <v>0</v>
      </c>
      <c r="E1145" s="2">
        <f>D1145-C1145</f>
        <v>-2656.3</v>
      </c>
      <c r="F1145">
        <f>IF(F1144+(E1144)*(1/60) &gt; Hardware!$B$1, Hardware!$B$1, IF(F1144+(E1144)*(1/60) &lt; 0, 0, F1144+(E1144)*(1/60)))</f>
        <v>39743.624999999869</v>
      </c>
    </row>
    <row r="1146" spans="1:6">
      <c r="A1146">
        <v>1144</v>
      </c>
      <c r="B1146" t="s">
        <v>82</v>
      </c>
      <c r="C1146">
        <f>_xlfn.XLOOKUP(B1146,Backend_data!$A$5:$A$18,Backend_data!$B$5:$B$18)</f>
        <v>2656.3</v>
      </c>
      <c r="D1146">
        <f>'Power generation (nadir)'!B1146*(1000*'Power generation (nadir)'!$F$1)</f>
        <v>0</v>
      </c>
      <c r="E1146" s="2">
        <f>D1146-C1146</f>
        <v>-2656.3</v>
      </c>
      <c r="F1146">
        <f>IF(F1145+(E1145)*(1/60) &gt; Hardware!$B$1, Hardware!$B$1, IF(F1145+(E1145)*(1/60) &lt; 0, 0, F1145+(E1145)*(1/60)))</f>
        <v>39699.353333333202</v>
      </c>
    </row>
    <row r="1147" spans="1:6">
      <c r="A1147">
        <v>1145</v>
      </c>
      <c r="B1147" t="s">
        <v>82</v>
      </c>
      <c r="C1147">
        <f>_xlfn.XLOOKUP(B1147,Backend_data!$A$5:$A$18,Backend_data!$B$5:$B$18)</f>
        <v>2656.3</v>
      </c>
      <c r="D1147">
        <f>'Power generation (nadir)'!B1147*(1000*'Power generation (nadir)'!$F$1)</f>
        <v>0</v>
      </c>
      <c r="E1147" s="2">
        <f>D1147-C1147</f>
        <v>-2656.3</v>
      </c>
      <c r="F1147">
        <f>IF(F1146+(E1146)*(1/60) &gt; Hardware!$B$1, Hardware!$B$1, IF(F1146+(E1146)*(1/60) &lt; 0, 0, F1146+(E1146)*(1/60)))</f>
        <v>39655.081666666534</v>
      </c>
    </row>
    <row r="1148" spans="1:6">
      <c r="A1148">
        <v>1146</v>
      </c>
      <c r="B1148" t="s">
        <v>82</v>
      </c>
      <c r="C1148">
        <f>_xlfn.XLOOKUP(B1148,Backend_data!$A$5:$A$18,Backend_data!$B$5:$B$18)</f>
        <v>2656.3</v>
      </c>
      <c r="D1148">
        <f>'Power generation (nadir)'!B1148*(1000*'Power generation (nadir)'!$F$1)</f>
        <v>0</v>
      </c>
      <c r="E1148" s="2">
        <f>D1148-C1148</f>
        <v>-2656.3</v>
      </c>
      <c r="F1148">
        <f>IF(F1147+(E1147)*(1/60) &gt; Hardware!$B$1, Hardware!$B$1, IF(F1147+(E1147)*(1/60) &lt; 0, 0, F1147+(E1147)*(1/60)))</f>
        <v>39610.809999999867</v>
      </c>
    </row>
    <row r="1149" spans="1:6">
      <c r="A1149">
        <v>1147</v>
      </c>
      <c r="B1149" t="s">
        <v>82</v>
      </c>
      <c r="C1149">
        <f>_xlfn.XLOOKUP(B1149,Backend_data!$A$5:$A$18,Backend_data!$B$5:$B$18)</f>
        <v>2656.3</v>
      </c>
      <c r="D1149">
        <f>'Power generation (nadir)'!B1149*(1000*'Power generation (nadir)'!$F$1)</f>
        <v>0</v>
      </c>
      <c r="E1149" s="2">
        <f>D1149-C1149</f>
        <v>-2656.3</v>
      </c>
      <c r="F1149">
        <f>IF(F1148+(E1148)*(1/60) &gt; Hardware!$B$1, Hardware!$B$1, IF(F1148+(E1148)*(1/60) &lt; 0, 0, F1148+(E1148)*(1/60)))</f>
        <v>39566.538333333199</v>
      </c>
    </row>
    <row r="1150" spans="1:6">
      <c r="A1150">
        <v>1148</v>
      </c>
      <c r="B1150" t="s">
        <v>82</v>
      </c>
      <c r="C1150">
        <f>_xlfn.XLOOKUP(B1150,Backend_data!$A$5:$A$18,Backend_data!$B$5:$B$18)</f>
        <v>2656.3</v>
      </c>
      <c r="D1150">
        <f>'Power generation (nadir)'!B1150*(1000*'Power generation (nadir)'!$F$1)</f>
        <v>0</v>
      </c>
      <c r="E1150" s="2">
        <f>D1150-C1150</f>
        <v>-2656.3</v>
      </c>
      <c r="F1150">
        <f>IF(F1149+(E1149)*(1/60) &gt; Hardware!$B$1, Hardware!$B$1, IF(F1149+(E1149)*(1/60) &lt; 0, 0, F1149+(E1149)*(1/60)))</f>
        <v>39522.266666666532</v>
      </c>
    </row>
    <row r="1151" spans="1:6">
      <c r="A1151">
        <v>1149</v>
      </c>
      <c r="B1151" t="s">
        <v>82</v>
      </c>
      <c r="C1151">
        <f>_xlfn.XLOOKUP(B1151,Backend_data!$A$5:$A$18,Backend_data!$B$5:$B$18)</f>
        <v>2656.3</v>
      </c>
      <c r="D1151">
        <f>'Power generation (nadir)'!B1151*(1000*'Power generation (nadir)'!$F$1)</f>
        <v>0</v>
      </c>
      <c r="E1151" s="2">
        <f>D1151-C1151</f>
        <v>-2656.3</v>
      </c>
      <c r="F1151">
        <f>IF(F1150+(E1150)*(1/60) &gt; Hardware!$B$1, Hardware!$B$1, IF(F1150+(E1150)*(1/60) &lt; 0, 0, F1150+(E1150)*(1/60)))</f>
        <v>39477.994999999864</v>
      </c>
    </row>
    <row r="1152" spans="1:6">
      <c r="A1152">
        <v>1150</v>
      </c>
      <c r="B1152" t="s">
        <v>82</v>
      </c>
      <c r="C1152">
        <f>_xlfn.XLOOKUP(B1152,Backend_data!$A$5:$A$18,Backend_data!$B$5:$B$18)</f>
        <v>2656.3</v>
      </c>
      <c r="D1152">
        <f>'Power generation (nadir)'!B1152*(1000*'Power generation (nadir)'!$F$1)</f>
        <v>0</v>
      </c>
      <c r="E1152" s="2">
        <f>D1152-C1152</f>
        <v>-2656.3</v>
      </c>
      <c r="F1152">
        <f>IF(F1151+(E1151)*(1/60) &gt; Hardware!$B$1, Hardware!$B$1, IF(F1151+(E1151)*(1/60) &lt; 0, 0, F1151+(E1151)*(1/60)))</f>
        <v>39433.723333333197</v>
      </c>
    </row>
    <row r="1153" spans="1:6">
      <c r="A1153">
        <v>1151</v>
      </c>
      <c r="B1153" t="s">
        <v>82</v>
      </c>
      <c r="C1153">
        <f>_xlfn.XLOOKUP(B1153,Backend_data!$A$5:$A$18,Backend_data!$B$5:$B$18)</f>
        <v>2656.3</v>
      </c>
      <c r="D1153">
        <f>'Power generation (nadir)'!B1153*(1000*'Power generation (nadir)'!$F$1)</f>
        <v>0</v>
      </c>
      <c r="E1153" s="2">
        <f>D1153-C1153</f>
        <v>-2656.3</v>
      </c>
      <c r="F1153">
        <f>IF(F1152+(E1152)*(1/60) &gt; Hardware!$B$1, Hardware!$B$1, IF(F1152+(E1152)*(1/60) &lt; 0, 0, F1152+(E1152)*(1/60)))</f>
        <v>39389.451666666529</v>
      </c>
    </row>
    <row r="1154" spans="1:6">
      <c r="A1154">
        <v>1152</v>
      </c>
      <c r="B1154" t="s">
        <v>82</v>
      </c>
      <c r="C1154">
        <f>_xlfn.XLOOKUP(B1154,Backend_data!$A$5:$A$18,Backend_data!$B$5:$B$18)</f>
        <v>2656.3</v>
      </c>
      <c r="D1154">
        <f>'Power generation (nadir)'!B1154*(1000*'Power generation (nadir)'!$F$1)</f>
        <v>0</v>
      </c>
      <c r="E1154" s="2">
        <f>D1154-C1154</f>
        <v>-2656.3</v>
      </c>
      <c r="F1154">
        <f>IF(F1153+(E1153)*(1/60) &gt; Hardware!$B$1, Hardware!$B$1, IF(F1153+(E1153)*(1/60) &lt; 0, 0, F1153+(E1153)*(1/60)))</f>
        <v>39345.179999999862</v>
      </c>
    </row>
    <row r="1155" spans="1:6">
      <c r="A1155">
        <v>1153</v>
      </c>
      <c r="B1155" t="s">
        <v>82</v>
      </c>
      <c r="C1155">
        <f>_xlfn.XLOOKUP(B1155,Backend_data!$A$5:$A$18,Backend_data!$B$5:$B$18)</f>
        <v>2656.3</v>
      </c>
      <c r="D1155">
        <f>'Power generation (nadir)'!B1155*(1000*'Power generation (nadir)'!$F$1)</f>
        <v>0</v>
      </c>
      <c r="E1155" s="2">
        <f>D1155-C1155</f>
        <v>-2656.3</v>
      </c>
      <c r="F1155">
        <f>IF(F1154+(E1154)*(1/60) &gt; Hardware!$B$1, Hardware!$B$1, IF(F1154+(E1154)*(1/60) &lt; 0, 0, F1154+(E1154)*(1/60)))</f>
        <v>39300.908333333195</v>
      </c>
    </row>
    <row r="1156" spans="1:6">
      <c r="A1156">
        <v>1154</v>
      </c>
      <c r="B1156" t="s">
        <v>82</v>
      </c>
      <c r="C1156">
        <f>_xlfn.XLOOKUP(B1156,Backend_data!$A$5:$A$18,Backend_data!$B$5:$B$18)</f>
        <v>2656.3</v>
      </c>
      <c r="D1156">
        <f>'Power generation (nadir)'!B1156*(1000*'Power generation (nadir)'!$F$1)</f>
        <v>0</v>
      </c>
      <c r="E1156" s="2">
        <f>D1156-C1156</f>
        <v>-2656.3</v>
      </c>
      <c r="F1156">
        <f>IF(F1155+(E1155)*(1/60) &gt; Hardware!$B$1, Hardware!$B$1, IF(F1155+(E1155)*(1/60) &lt; 0, 0, F1155+(E1155)*(1/60)))</f>
        <v>39256.636666666527</v>
      </c>
    </row>
    <row r="1157" spans="1:6">
      <c r="A1157">
        <v>1155</v>
      </c>
      <c r="B1157" t="s">
        <v>82</v>
      </c>
      <c r="C1157">
        <f>_xlfn.XLOOKUP(B1157,Backend_data!$A$5:$A$18,Backend_data!$B$5:$B$18)</f>
        <v>2656.3</v>
      </c>
      <c r="D1157">
        <f>'Power generation (nadir)'!B1157*(1000*'Power generation (nadir)'!$F$1)</f>
        <v>0</v>
      </c>
      <c r="E1157" s="2">
        <f>D1157-C1157</f>
        <v>-2656.3</v>
      </c>
      <c r="F1157">
        <f>IF(F1156+(E1156)*(1/60) &gt; Hardware!$B$1, Hardware!$B$1, IF(F1156+(E1156)*(1/60) &lt; 0, 0, F1156+(E1156)*(1/60)))</f>
        <v>39212.36499999986</v>
      </c>
    </row>
    <row r="1158" spans="1:6">
      <c r="A1158">
        <v>1156</v>
      </c>
      <c r="B1158" t="s">
        <v>82</v>
      </c>
      <c r="C1158">
        <f>_xlfn.XLOOKUP(B1158,Backend_data!$A$5:$A$18,Backend_data!$B$5:$B$18)</f>
        <v>2656.3</v>
      </c>
      <c r="D1158">
        <f>'Power generation (nadir)'!B1158*(1000*'Power generation (nadir)'!$F$1)</f>
        <v>0</v>
      </c>
      <c r="E1158" s="2">
        <f>D1158-C1158</f>
        <v>-2656.3</v>
      </c>
      <c r="F1158">
        <f>IF(F1157+(E1157)*(1/60) &gt; Hardware!$B$1, Hardware!$B$1, IF(F1157+(E1157)*(1/60) &lt; 0, 0, F1157+(E1157)*(1/60)))</f>
        <v>39168.093333333192</v>
      </c>
    </row>
    <row r="1159" spans="1:6">
      <c r="A1159">
        <v>1157</v>
      </c>
      <c r="B1159" t="s">
        <v>82</v>
      </c>
      <c r="C1159">
        <f>_xlfn.XLOOKUP(B1159,Backend_data!$A$5:$A$18,Backend_data!$B$5:$B$18)</f>
        <v>2656.3</v>
      </c>
      <c r="D1159">
        <f>'Power generation (nadir)'!B1159*(1000*'Power generation (nadir)'!$F$1)</f>
        <v>0</v>
      </c>
      <c r="E1159" s="2">
        <f>D1159-C1159</f>
        <v>-2656.3</v>
      </c>
      <c r="F1159">
        <f>IF(F1158+(E1158)*(1/60) &gt; Hardware!$B$1, Hardware!$B$1, IF(F1158+(E1158)*(1/60) &lt; 0, 0, F1158+(E1158)*(1/60)))</f>
        <v>39123.821666666525</v>
      </c>
    </row>
    <row r="1160" spans="1:6">
      <c r="A1160">
        <v>1158</v>
      </c>
      <c r="B1160" t="s">
        <v>82</v>
      </c>
      <c r="C1160">
        <f>_xlfn.XLOOKUP(B1160,Backend_data!$A$5:$A$18,Backend_data!$B$5:$B$18)</f>
        <v>2656.3</v>
      </c>
      <c r="D1160">
        <f>'Power generation (nadir)'!B1160*(1000*'Power generation (nadir)'!$F$1)</f>
        <v>0</v>
      </c>
      <c r="E1160" s="2">
        <f>D1160-C1160</f>
        <v>-2656.3</v>
      </c>
      <c r="F1160">
        <f>IF(F1159+(E1159)*(1/60) &gt; Hardware!$B$1, Hardware!$B$1, IF(F1159+(E1159)*(1/60) &lt; 0, 0, F1159+(E1159)*(1/60)))</f>
        <v>39079.549999999857</v>
      </c>
    </row>
    <row r="1161" spans="1:6">
      <c r="A1161">
        <v>1159</v>
      </c>
      <c r="B1161" t="s">
        <v>82</v>
      </c>
      <c r="C1161">
        <f>_xlfn.XLOOKUP(B1161,Backend_data!$A$5:$A$18,Backend_data!$B$5:$B$18)</f>
        <v>2656.3</v>
      </c>
      <c r="D1161">
        <f>'Power generation (nadir)'!B1161*(1000*'Power generation (nadir)'!$F$1)</f>
        <v>0</v>
      </c>
      <c r="E1161" s="2">
        <f>D1161-C1161</f>
        <v>-2656.3</v>
      </c>
      <c r="F1161">
        <f>IF(F1160+(E1160)*(1/60) &gt; Hardware!$B$1, Hardware!$B$1, IF(F1160+(E1160)*(1/60) &lt; 0, 0, F1160+(E1160)*(1/60)))</f>
        <v>39035.27833333319</v>
      </c>
    </row>
    <row r="1162" spans="1:6">
      <c r="A1162">
        <v>1160</v>
      </c>
      <c r="B1162" t="s">
        <v>82</v>
      </c>
      <c r="C1162">
        <f>_xlfn.XLOOKUP(B1162,Backend_data!$A$5:$A$18,Backend_data!$B$5:$B$18)</f>
        <v>2656.3</v>
      </c>
      <c r="D1162">
        <f>'Power generation (nadir)'!B1162*(1000*'Power generation (nadir)'!$F$1)</f>
        <v>0</v>
      </c>
      <c r="E1162" s="2">
        <f>D1162-C1162</f>
        <v>-2656.3</v>
      </c>
      <c r="F1162">
        <f>IF(F1161+(E1161)*(1/60) &gt; Hardware!$B$1, Hardware!$B$1, IF(F1161+(E1161)*(1/60) &lt; 0, 0, F1161+(E1161)*(1/60)))</f>
        <v>38991.006666666523</v>
      </c>
    </row>
    <row r="1163" spans="1:6">
      <c r="A1163">
        <v>1161</v>
      </c>
      <c r="B1163" t="s">
        <v>82</v>
      </c>
      <c r="C1163">
        <f>_xlfn.XLOOKUP(B1163,Backend_data!$A$5:$A$18,Backend_data!$B$5:$B$18)</f>
        <v>2656.3</v>
      </c>
      <c r="D1163">
        <f>'Power generation (nadir)'!B1163*(1000*'Power generation (nadir)'!$F$1)</f>
        <v>6561.6</v>
      </c>
      <c r="E1163" s="2">
        <f>D1163-C1163</f>
        <v>3905.3</v>
      </c>
      <c r="F1163">
        <f>IF(F1162+(E1162)*(1/60) &gt; Hardware!$B$1, Hardware!$B$1, IF(F1162+(E1162)*(1/60) &lt; 0, 0, F1162+(E1162)*(1/60)))</f>
        <v>38946.734999999855</v>
      </c>
    </row>
    <row r="1164" spans="1:6">
      <c r="A1164">
        <v>1162</v>
      </c>
      <c r="B1164" t="s">
        <v>82</v>
      </c>
      <c r="C1164">
        <f>_xlfn.XLOOKUP(B1164,Backend_data!$A$5:$A$18,Backend_data!$B$5:$B$18)</f>
        <v>2656.3</v>
      </c>
      <c r="D1164">
        <f>'Power generation (nadir)'!B1164*(1000*'Power generation (nadir)'!$F$1)</f>
        <v>6740.0000000000009</v>
      </c>
      <c r="E1164" s="2">
        <f>D1164-C1164</f>
        <v>4083.7000000000007</v>
      </c>
      <c r="F1164">
        <f>IF(F1163+(E1163)*(1/60) &gt; Hardware!$B$1, Hardware!$B$1, IF(F1163+(E1163)*(1/60) &lt; 0, 0, F1163+(E1163)*(1/60)))</f>
        <v>39011.823333333188</v>
      </c>
    </row>
    <row r="1165" spans="1:6">
      <c r="A1165">
        <v>1163</v>
      </c>
      <c r="B1165" t="s">
        <v>82</v>
      </c>
      <c r="C1165">
        <f>_xlfn.XLOOKUP(B1165,Backend_data!$A$5:$A$18,Backend_data!$B$5:$B$18)</f>
        <v>2656.3</v>
      </c>
      <c r="D1165">
        <f>'Power generation (nadir)'!B1165*(1000*'Power generation (nadir)'!$F$1)</f>
        <v>6890.4</v>
      </c>
      <c r="E1165" s="2">
        <f>D1165-C1165</f>
        <v>4234.0999999999995</v>
      </c>
      <c r="F1165">
        <f>IF(F1164+(E1164)*(1/60) &gt; Hardware!$B$1, Hardware!$B$1, IF(F1164+(E1164)*(1/60) &lt; 0, 0, F1164+(E1164)*(1/60)))</f>
        <v>39079.884999999857</v>
      </c>
    </row>
    <row r="1166" spans="1:6">
      <c r="A1166">
        <v>1164</v>
      </c>
      <c r="B1166" t="s">
        <v>82</v>
      </c>
      <c r="C1166">
        <f>_xlfn.XLOOKUP(B1166,Backend_data!$A$5:$A$18,Backend_data!$B$5:$B$18)</f>
        <v>2656.3</v>
      </c>
      <c r="D1166">
        <f>'Power generation (nadir)'!B1166*(1000*'Power generation (nadir)'!$F$1)</f>
        <v>7011.2</v>
      </c>
      <c r="E1166" s="2">
        <f>D1166-C1166</f>
        <v>4354.8999999999996</v>
      </c>
      <c r="F1166">
        <f>IF(F1165+(E1165)*(1/60) &gt; Hardware!$B$1, Hardware!$B$1, IF(F1165+(E1165)*(1/60) &lt; 0, 0, F1165+(E1165)*(1/60)))</f>
        <v>39150.453333333193</v>
      </c>
    </row>
    <row r="1167" spans="1:6">
      <c r="A1167">
        <v>1165</v>
      </c>
      <c r="B1167" t="s">
        <v>82</v>
      </c>
      <c r="C1167">
        <f>_xlfn.XLOOKUP(B1167,Backend_data!$A$5:$A$18,Backend_data!$B$5:$B$18)</f>
        <v>2656.3</v>
      </c>
      <c r="D1167">
        <f>'Power generation (nadir)'!B1167*(1000*'Power generation (nadir)'!$F$1)</f>
        <v>7104.0000000000009</v>
      </c>
      <c r="E1167" s="2">
        <f>D1167-C1167</f>
        <v>4447.7000000000007</v>
      </c>
      <c r="F1167">
        <f>IF(F1166+(E1166)*(1/60) &gt; Hardware!$B$1, Hardware!$B$1, IF(F1166+(E1166)*(1/60) &lt; 0, 0, F1166+(E1166)*(1/60)))</f>
        <v>39223.034999999858</v>
      </c>
    </row>
    <row r="1168" spans="1:6">
      <c r="A1168">
        <v>1166</v>
      </c>
      <c r="B1168" t="s">
        <v>82</v>
      </c>
      <c r="C1168">
        <f>_xlfn.XLOOKUP(B1168,Backend_data!$A$5:$A$18,Backend_data!$B$5:$B$18)</f>
        <v>2656.3</v>
      </c>
      <c r="D1168">
        <f>'Power generation (nadir)'!B1168*(1000*'Power generation (nadir)'!$F$1)</f>
        <v>7165.6</v>
      </c>
      <c r="E1168" s="2">
        <f>D1168-C1168</f>
        <v>4509.3</v>
      </c>
      <c r="F1168">
        <f>IF(F1167+(E1167)*(1/60) &gt; Hardware!$B$1, Hardware!$B$1, IF(F1167+(E1167)*(1/60) &lt; 0, 0, F1167+(E1167)*(1/60)))</f>
        <v>39297.163333333192</v>
      </c>
    </row>
    <row r="1169" spans="1:6">
      <c r="A1169">
        <v>1167</v>
      </c>
      <c r="B1169" t="s">
        <v>82</v>
      </c>
      <c r="C1169">
        <f>_xlfn.XLOOKUP(B1169,Backend_data!$A$5:$A$18,Backend_data!$B$5:$B$18)</f>
        <v>2656.3</v>
      </c>
      <c r="D1169">
        <f>'Power generation (nadir)'!B1169*(1000*'Power generation (nadir)'!$F$1)</f>
        <v>7203.2</v>
      </c>
      <c r="E1169" s="2">
        <f>D1169-C1169</f>
        <v>4546.8999999999996</v>
      </c>
      <c r="F1169">
        <f>IF(F1168+(E1168)*(1/60) &gt; Hardware!$B$1, Hardware!$B$1, IF(F1168+(E1168)*(1/60) &lt; 0, 0, F1168+(E1168)*(1/60)))</f>
        <v>39372.318333333191</v>
      </c>
    </row>
    <row r="1170" spans="1:6">
      <c r="A1170">
        <v>1168</v>
      </c>
      <c r="B1170" t="s">
        <v>82</v>
      </c>
      <c r="C1170">
        <f>_xlfn.XLOOKUP(B1170,Backend_data!$A$5:$A$18,Backend_data!$B$5:$B$18)</f>
        <v>2656.3</v>
      </c>
      <c r="D1170">
        <f>'Power generation (nadir)'!B1170*(1000*'Power generation (nadir)'!$F$1)</f>
        <v>7204.8</v>
      </c>
      <c r="E1170" s="2">
        <f>D1170-C1170</f>
        <v>4548.5</v>
      </c>
      <c r="F1170">
        <f>IF(F1169+(E1169)*(1/60) &gt; Hardware!$B$1, Hardware!$B$1, IF(F1169+(E1169)*(1/60) &lt; 0, 0, F1169+(E1169)*(1/60)))</f>
        <v>39448.09999999986</v>
      </c>
    </row>
    <row r="1171" spans="1:6">
      <c r="A1171">
        <v>1169</v>
      </c>
      <c r="B1171" t="s">
        <v>82</v>
      </c>
      <c r="C1171">
        <f>_xlfn.XLOOKUP(B1171,Backend_data!$A$5:$A$18,Backend_data!$B$5:$B$18)</f>
        <v>2656.3</v>
      </c>
      <c r="D1171">
        <f>'Power generation (nadir)'!B1171*(1000*'Power generation (nadir)'!$F$1)</f>
        <v>7178.4000000000005</v>
      </c>
      <c r="E1171" s="2">
        <f>D1171-C1171</f>
        <v>4522.1000000000004</v>
      </c>
      <c r="F1171">
        <f>IF(F1170+(E1170)*(1/60) &gt; Hardware!$B$1, Hardware!$B$1, IF(F1170+(E1170)*(1/60) &lt; 0, 0, F1170+(E1170)*(1/60)))</f>
        <v>39523.908333333195</v>
      </c>
    </row>
    <row r="1172" spans="1:6">
      <c r="A1172">
        <v>1170</v>
      </c>
      <c r="B1172" t="s">
        <v>82</v>
      </c>
      <c r="C1172">
        <f>_xlfn.XLOOKUP(B1172,Backend_data!$A$5:$A$18,Backend_data!$B$5:$B$18)</f>
        <v>2656.3</v>
      </c>
      <c r="D1172">
        <f>'Power generation (nadir)'!B1172*(1000*'Power generation (nadir)'!$F$1)</f>
        <v>7119.1999999999989</v>
      </c>
      <c r="E1172" s="2">
        <f>D1172-C1172</f>
        <v>4462.8999999999987</v>
      </c>
      <c r="F1172">
        <f>IF(F1171+(E1171)*(1/60) &gt; Hardware!$B$1, Hardware!$B$1, IF(F1171+(E1171)*(1/60) &lt; 0, 0, F1171+(E1171)*(1/60)))</f>
        <v>39599.276666666527</v>
      </c>
    </row>
    <row r="1173" spans="1:6">
      <c r="A1173">
        <v>1171</v>
      </c>
      <c r="B1173" t="s">
        <v>82</v>
      </c>
      <c r="C1173">
        <f>_xlfn.XLOOKUP(B1173,Backend_data!$A$5:$A$18,Backend_data!$B$5:$B$18)</f>
        <v>2656.3</v>
      </c>
      <c r="D1173">
        <f>'Power generation (nadir)'!B1173*(1000*'Power generation (nadir)'!$F$1)</f>
        <v>7037.6</v>
      </c>
      <c r="E1173" s="2">
        <f>D1173-C1173</f>
        <v>4381.3</v>
      </c>
      <c r="F1173">
        <f>IF(F1172+(E1172)*(1/60) &gt; Hardware!$B$1, Hardware!$B$1, IF(F1172+(E1172)*(1/60) &lt; 0, 0, F1172+(E1172)*(1/60)))</f>
        <v>39673.658333333195</v>
      </c>
    </row>
    <row r="1174" spans="1:6">
      <c r="A1174">
        <v>1172</v>
      </c>
      <c r="B1174" t="s">
        <v>82</v>
      </c>
      <c r="C1174">
        <f>_xlfn.XLOOKUP(B1174,Backend_data!$A$5:$A$18,Backend_data!$B$5:$B$18)</f>
        <v>2656.3</v>
      </c>
      <c r="D1174">
        <f>'Power generation (nadir)'!B1174*(1000*'Power generation (nadir)'!$F$1)</f>
        <v>6922.4000000000005</v>
      </c>
      <c r="E1174" s="2">
        <f>D1174-C1174</f>
        <v>4266.1000000000004</v>
      </c>
      <c r="F1174">
        <f>IF(F1173+(E1173)*(1/60) &gt; Hardware!$B$1, Hardware!$B$1, IF(F1173+(E1173)*(1/60) &lt; 0, 0, F1173+(E1173)*(1/60)))</f>
        <v>39746.679999999862</v>
      </c>
    </row>
    <row r="1175" spans="1:6">
      <c r="A1175">
        <v>1173</v>
      </c>
      <c r="B1175" t="s">
        <v>82</v>
      </c>
      <c r="C1175">
        <f>_xlfn.XLOOKUP(B1175,Backend_data!$A$5:$A$18,Backend_data!$B$5:$B$18)</f>
        <v>2656.3</v>
      </c>
      <c r="D1175">
        <f>'Power generation (nadir)'!B1175*(1000*'Power generation (nadir)'!$F$1)</f>
        <v>6780.8000000000011</v>
      </c>
      <c r="E1175" s="2">
        <f>D1175-C1175</f>
        <v>4124.5000000000009</v>
      </c>
      <c r="F1175">
        <f>IF(F1174+(E1174)*(1/60) &gt; Hardware!$B$1, Hardware!$B$1, IF(F1174+(E1174)*(1/60) &lt; 0, 0, F1174+(E1174)*(1/60)))</f>
        <v>39817.781666666531</v>
      </c>
    </row>
    <row r="1176" spans="1:6">
      <c r="A1176">
        <v>1174</v>
      </c>
      <c r="B1176" t="s">
        <v>82</v>
      </c>
      <c r="C1176">
        <f>_xlfn.XLOOKUP(B1176,Backend_data!$A$5:$A$18,Backend_data!$B$5:$B$18)</f>
        <v>2656.3</v>
      </c>
      <c r="D1176">
        <f>'Power generation (nadir)'!B1176*(1000*'Power generation (nadir)'!$F$1)</f>
        <v>6606.4</v>
      </c>
      <c r="E1176" s="2">
        <f>D1176-C1176</f>
        <v>3950.0999999999995</v>
      </c>
      <c r="F1176">
        <f>IF(F1175+(E1175)*(1/60) &gt; Hardware!$B$1, Hardware!$B$1, IF(F1175+(E1175)*(1/60) &lt; 0, 0, F1175+(E1175)*(1/60)))</f>
        <v>39886.5233333332</v>
      </c>
    </row>
    <row r="1177" spans="1:6">
      <c r="A1177">
        <v>1175</v>
      </c>
      <c r="B1177" t="s">
        <v>82</v>
      </c>
      <c r="C1177">
        <f>_xlfn.XLOOKUP(B1177,Backend_data!$A$5:$A$18,Backend_data!$B$5:$B$18)</f>
        <v>2656.3</v>
      </c>
      <c r="D1177">
        <f>'Power generation (nadir)'!B1177*(1000*'Power generation (nadir)'!$F$1)</f>
        <v>6404.8</v>
      </c>
      <c r="E1177" s="2">
        <f>D1177-C1177</f>
        <v>3748.5</v>
      </c>
      <c r="F1177">
        <f>IF(F1176+(E1176)*(1/60) &gt; Hardware!$B$1, Hardware!$B$1, IF(F1176+(E1176)*(1/60) &lt; 0, 0, F1176+(E1176)*(1/60)))</f>
        <v>39952.358333333199</v>
      </c>
    </row>
    <row r="1178" spans="1:6">
      <c r="A1178">
        <v>1176</v>
      </c>
      <c r="B1178" t="s">
        <v>82</v>
      </c>
      <c r="C1178">
        <f>_xlfn.XLOOKUP(B1178,Backend_data!$A$5:$A$18,Backend_data!$B$5:$B$18)</f>
        <v>2656.3</v>
      </c>
      <c r="D1178">
        <f>'Power generation (nadir)'!B1178*(1000*'Power generation (nadir)'!$F$1)</f>
        <v>6177.6</v>
      </c>
      <c r="E1178" s="2">
        <f>D1178-C1178</f>
        <v>3521.3</v>
      </c>
      <c r="F1178">
        <f>IF(F1177+(E1177)*(1/60) &gt; Hardware!$B$1, Hardware!$B$1, IF(F1177+(E1177)*(1/60) &lt; 0, 0, F1177+(E1177)*(1/60)))</f>
        <v>40014.833333333198</v>
      </c>
    </row>
    <row r="1179" spans="1:6">
      <c r="A1179">
        <v>1177</v>
      </c>
      <c r="B1179" t="s">
        <v>82</v>
      </c>
      <c r="C1179">
        <f>_xlfn.XLOOKUP(B1179,Backend_data!$A$5:$A$18,Backend_data!$B$5:$B$18)</f>
        <v>2656.3</v>
      </c>
      <c r="D1179">
        <f>'Power generation (nadir)'!B1179*(1000*'Power generation (nadir)'!$F$1)</f>
        <v>5924</v>
      </c>
      <c r="E1179" s="2">
        <f>D1179-C1179</f>
        <v>3267.7</v>
      </c>
      <c r="F1179">
        <f>IF(F1178+(E1178)*(1/60) &gt; Hardware!$B$1, Hardware!$B$1, IF(F1178+(E1178)*(1/60) &lt; 0, 0, F1178+(E1178)*(1/60)))</f>
        <v>40073.521666666529</v>
      </c>
    </row>
    <row r="1180" spans="1:6">
      <c r="A1180">
        <v>1178</v>
      </c>
      <c r="B1180" t="s">
        <v>82</v>
      </c>
      <c r="C1180">
        <f>_xlfn.XLOOKUP(B1180,Backend_data!$A$5:$A$18,Backend_data!$B$5:$B$18)</f>
        <v>2656.3</v>
      </c>
      <c r="D1180">
        <f>'Power generation (nadir)'!B1180*(1000*'Power generation (nadir)'!$F$1)</f>
        <v>5648.8</v>
      </c>
      <c r="E1180" s="2">
        <f>D1180-C1180</f>
        <v>2992.5</v>
      </c>
      <c r="F1180">
        <f>IF(F1179+(E1179)*(1/60) &gt; Hardware!$B$1, Hardware!$B$1, IF(F1179+(E1179)*(1/60) &lt; 0, 0, F1179+(E1179)*(1/60)))</f>
        <v>40127.983333333199</v>
      </c>
    </row>
    <row r="1181" spans="1:6">
      <c r="A1181">
        <v>1179</v>
      </c>
      <c r="B1181" t="s">
        <v>82</v>
      </c>
      <c r="C1181">
        <f>_xlfn.XLOOKUP(B1181,Backend_data!$A$5:$A$18,Backend_data!$B$5:$B$18)</f>
        <v>2656.3</v>
      </c>
      <c r="D1181">
        <f>'Power generation (nadir)'!B1181*(1000*'Power generation (nadir)'!$F$1)</f>
        <v>5340</v>
      </c>
      <c r="E1181" s="2">
        <f>D1181-C1181</f>
        <v>2683.7</v>
      </c>
      <c r="F1181">
        <f>IF(F1180+(E1180)*(1/60) &gt; Hardware!$B$1, Hardware!$B$1, IF(F1180+(E1180)*(1/60) &lt; 0, 0, F1180+(E1180)*(1/60)))</f>
        <v>40177.858333333199</v>
      </c>
    </row>
    <row r="1182" spans="1:6">
      <c r="A1182">
        <v>1180</v>
      </c>
      <c r="B1182" t="s">
        <v>82</v>
      </c>
      <c r="C1182">
        <f>_xlfn.XLOOKUP(B1182,Backend_data!$A$5:$A$18,Backend_data!$B$5:$B$18)</f>
        <v>2656.3</v>
      </c>
      <c r="D1182">
        <f>'Power generation (nadir)'!B1182*(1000*'Power generation (nadir)'!$F$1)</f>
        <v>5014.3999999999996</v>
      </c>
      <c r="E1182" s="2">
        <f>D1182-C1182</f>
        <v>2358.0999999999995</v>
      </c>
      <c r="F1182">
        <f>IF(F1181+(E1181)*(1/60) &gt; Hardware!$B$1, Hardware!$B$1, IF(F1181+(E1181)*(1/60) &lt; 0, 0, F1181+(E1181)*(1/60)))</f>
        <v>40222.586666666532</v>
      </c>
    </row>
    <row r="1183" spans="1:6">
      <c r="A1183">
        <v>1181</v>
      </c>
      <c r="B1183" t="s">
        <v>82</v>
      </c>
      <c r="C1183">
        <f>_xlfn.XLOOKUP(B1183,Backend_data!$A$5:$A$18,Backend_data!$B$5:$B$18)</f>
        <v>2656.3</v>
      </c>
      <c r="D1183">
        <f>'Power generation (nadir)'!B1183*(1000*'Power generation (nadir)'!$F$1)</f>
        <v>4671.2000000000007</v>
      </c>
      <c r="E1183" s="2">
        <f>D1183-C1183</f>
        <v>2014.9000000000005</v>
      </c>
      <c r="F1183">
        <f>IF(F1182+(E1182)*(1/60) &gt; Hardware!$B$1, Hardware!$B$1, IF(F1182+(E1182)*(1/60) &lt; 0, 0, F1182+(E1182)*(1/60)))</f>
        <v>40261.888333333198</v>
      </c>
    </row>
    <row r="1184" spans="1:6">
      <c r="A1184">
        <v>1182</v>
      </c>
      <c r="B1184" t="s">
        <v>82</v>
      </c>
      <c r="C1184">
        <f>_xlfn.XLOOKUP(B1184,Backend_data!$A$5:$A$18,Backend_data!$B$5:$B$18)</f>
        <v>2656.3</v>
      </c>
      <c r="D1184">
        <f>'Power generation (nadir)'!B1184*(1000*'Power generation (nadir)'!$F$1)</f>
        <v>4305.5999999999995</v>
      </c>
      <c r="E1184" s="2">
        <f>D1184-C1184</f>
        <v>1649.2999999999993</v>
      </c>
      <c r="F1184">
        <f>IF(F1183+(E1183)*(1/60) &gt; Hardware!$B$1, Hardware!$B$1, IF(F1183+(E1183)*(1/60) &lt; 0, 0, F1183+(E1183)*(1/60)))</f>
        <v>40295.469999999863</v>
      </c>
    </row>
    <row r="1185" spans="1:6">
      <c r="A1185">
        <v>1183</v>
      </c>
      <c r="B1185" t="s">
        <v>82</v>
      </c>
      <c r="C1185">
        <f>_xlfn.XLOOKUP(B1185,Backend_data!$A$5:$A$18,Backend_data!$B$5:$B$18)</f>
        <v>2656.3</v>
      </c>
      <c r="D1185">
        <f>'Power generation (nadir)'!B1185*(1000*'Power generation (nadir)'!$F$1)</f>
        <v>3922.3999999999996</v>
      </c>
      <c r="E1185" s="2">
        <f>D1185-C1185</f>
        <v>1266.0999999999995</v>
      </c>
      <c r="F1185">
        <f>IF(F1184+(E1184)*(1/60) &gt; Hardware!$B$1, Hardware!$B$1, IF(F1184+(E1184)*(1/60) &lt; 0, 0, F1184+(E1184)*(1/60)))</f>
        <v>40322.958333333198</v>
      </c>
    </row>
    <row r="1186" spans="1:6">
      <c r="A1186">
        <v>1184</v>
      </c>
      <c r="B1186" t="s">
        <v>82</v>
      </c>
      <c r="C1186">
        <f>_xlfn.XLOOKUP(B1186,Backend_data!$A$5:$A$18,Backend_data!$B$5:$B$18)</f>
        <v>2656.3</v>
      </c>
      <c r="D1186">
        <f>'Power generation (nadir)'!B1186*(1000*'Power generation (nadir)'!$F$1)</f>
        <v>3519.2</v>
      </c>
      <c r="E1186" s="2">
        <f>D1186-C1186</f>
        <v>862.89999999999964</v>
      </c>
      <c r="F1186">
        <f>IF(F1185+(E1185)*(1/60) &gt; Hardware!$B$1, Hardware!$B$1, IF(F1185+(E1185)*(1/60) &lt; 0, 0, F1185+(E1185)*(1/60)))</f>
        <v>40344.059999999867</v>
      </c>
    </row>
    <row r="1187" spans="1:6">
      <c r="A1187">
        <v>1185</v>
      </c>
      <c r="B1187" t="s">
        <v>82</v>
      </c>
      <c r="C1187">
        <f>_xlfn.XLOOKUP(B1187,Backend_data!$A$5:$A$18,Backend_data!$B$5:$B$18)</f>
        <v>2656.3</v>
      </c>
      <c r="D1187">
        <f>'Power generation (nadir)'!B1187*(1000*'Power generation (nadir)'!$F$1)</f>
        <v>3108.8</v>
      </c>
      <c r="E1187" s="2">
        <f>D1187-C1187</f>
        <v>452.5</v>
      </c>
      <c r="F1187">
        <f>IF(F1186+(E1186)*(1/60) &gt; Hardware!$B$1, Hardware!$B$1, IF(F1186+(E1186)*(1/60) &lt; 0, 0, F1186+(E1186)*(1/60)))</f>
        <v>40358.441666666535</v>
      </c>
    </row>
    <row r="1188" spans="1:6">
      <c r="A1188">
        <v>1186</v>
      </c>
      <c r="B1188" t="s">
        <v>82</v>
      </c>
      <c r="C1188">
        <f>_xlfn.XLOOKUP(B1188,Backend_data!$A$5:$A$18,Backend_data!$B$5:$B$18)</f>
        <v>2656.3</v>
      </c>
      <c r="D1188">
        <f>'Power generation (nadir)'!B1188*(1000*'Power generation (nadir)'!$F$1)</f>
        <v>2678.4</v>
      </c>
      <c r="E1188" s="2">
        <f>D1188-C1188</f>
        <v>22.099999999999909</v>
      </c>
      <c r="F1188">
        <f>IF(F1187+(E1187)*(1/60) &gt; Hardware!$B$1, Hardware!$B$1, IF(F1187+(E1187)*(1/60) &lt; 0, 0, F1187+(E1187)*(1/60)))</f>
        <v>40365.983333333199</v>
      </c>
    </row>
    <row r="1189" spans="1:6">
      <c r="A1189">
        <v>1187</v>
      </c>
      <c r="B1189" t="s">
        <v>82</v>
      </c>
      <c r="C1189">
        <f>_xlfn.XLOOKUP(B1189,Backend_data!$A$5:$A$18,Backend_data!$B$5:$B$18)</f>
        <v>2656.3</v>
      </c>
      <c r="D1189">
        <f>'Power generation (nadir)'!B1189*(1000*'Power generation (nadir)'!$F$1)</f>
        <v>2242.4</v>
      </c>
      <c r="E1189" s="2">
        <f>D1189-C1189</f>
        <v>-413.90000000000009</v>
      </c>
      <c r="F1189">
        <f>IF(F1188+(E1188)*(1/60) &gt; Hardware!$B$1, Hardware!$B$1, IF(F1188+(E1188)*(1/60) &lt; 0, 0, F1188+(E1188)*(1/60)))</f>
        <v>40366.351666666531</v>
      </c>
    </row>
    <row r="1190" spans="1:6">
      <c r="A1190">
        <v>1188</v>
      </c>
      <c r="B1190" t="s">
        <v>82</v>
      </c>
      <c r="C1190">
        <f>_xlfn.XLOOKUP(B1190,Backend_data!$A$5:$A$18,Backend_data!$B$5:$B$18)</f>
        <v>2656.3</v>
      </c>
      <c r="D1190">
        <f>'Power generation (nadir)'!B1190*(1000*'Power generation (nadir)'!$F$1)</f>
        <v>1795.2000000000003</v>
      </c>
      <c r="E1190" s="2">
        <f>D1190-C1190</f>
        <v>-861.09999999999991</v>
      </c>
      <c r="F1190">
        <f>IF(F1189+(E1189)*(1/60) &gt; Hardware!$B$1, Hardware!$B$1, IF(F1189+(E1189)*(1/60) &lt; 0, 0, F1189+(E1189)*(1/60)))</f>
        <v>40359.4533333332</v>
      </c>
    </row>
    <row r="1191" spans="1:6">
      <c r="A1191">
        <v>1189</v>
      </c>
      <c r="B1191" t="s">
        <v>82</v>
      </c>
      <c r="C1191">
        <f>_xlfn.XLOOKUP(B1191,Backend_data!$A$5:$A$18,Backend_data!$B$5:$B$18)</f>
        <v>2656.3</v>
      </c>
      <c r="D1191">
        <f>'Power generation (nadir)'!B1191*(1000*'Power generation (nadir)'!$F$1)</f>
        <v>1343.2</v>
      </c>
      <c r="E1191" s="2">
        <f>D1191-C1191</f>
        <v>-1313.1000000000001</v>
      </c>
      <c r="F1191">
        <f>IF(F1190+(E1190)*(1/60) &gt; Hardware!$B$1, Hardware!$B$1, IF(F1190+(E1190)*(1/60) &lt; 0, 0, F1190+(E1190)*(1/60)))</f>
        <v>40345.101666666531</v>
      </c>
    </row>
    <row r="1192" spans="1:6">
      <c r="A1192">
        <v>1190</v>
      </c>
      <c r="B1192" t="s">
        <v>82</v>
      </c>
      <c r="C1192">
        <f>_xlfn.XLOOKUP(B1192,Backend_data!$A$5:$A$18,Backend_data!$B$5:$B$18)</f>
        <v>2656.3</v>
      </c>
      <c r="D1192">
        <f>'Power generation (nadir)'!B1192*(1000*'Power generation (nadir)'!$F$1)</f>
        <v>882.4</v>
      </c>
      <c r="E1192" s="2">
        <f>D1192-C1192</f>
        <v>-1773.9</v>
      </c>
      <c r="F1192">
        <f>IF(F1191+(E1191)*(1/60) &gt; Hardware!$B$1, Hardware!$B$1, IF(F1191+(E1191)*(1/60) &lt; 0, 0, F1191+(E1191)*(1/60)))</f>
        <v>40323.216666666529</v>
      </c>
    </row>
    <row r="1193" spans="1:6">
      <c r="A1193">
        <v>1191</v>
      </c>
      <c r="B1193" t="s">
        <v>82</v>
      </c>
      <c r="C1193">
        <f>_xlfn.XLOOKUP(B1193,Backend_data!$A$5:$A$18,Backend_data!$B$5:$B$18)</f>
        <v>2656.3</v>
      </c>
      <c r="D1193">
        <f>'Power generation (nadir)'!B1193*(1000*'Power generation (nadir)'!$F$1)</f>
        <v>696</v>
      </c>
      <c r="E1193" s="2">
        <f>D1193-C1193</f>
        <v>-1960.3000000000002</v>
      </c>
      <c r="F1193">
        <f>IF(F1192+(E1192)*(1/60) &gt; Hardware!$B$1, Hardware!$B$1, IF(F1192+(E1192)*(1/60) &lt; 0, 0, F1192+(E1192)*(1/60)))</f>
        <v>40293.651666666527</v>
      </c>
    </row>
    <row r="1194" spans="1:6">
      <c r="A1194">
        <v>1192</v>
      </c>
      <c r="B1194" t="s">
        <v>82</v>
      </c>
      <c r="C1194">
        <f>_xlfn.XLOOKUP(B1194,Backend_data!$A$5:$A$18,Backend_data!$B$5:$B$18)</f>
        <v>2656.3</v>
      </c>
      <c r="D1194">
        <f>'Power generation (nadir)'!B1194*(1000*'Power generation (nadir)'!$F$1)</f>
        <v>659.19999999999993</v>
      </c>
      <c r="E1194" s="2">
        <f>D1194-C1194</f>
        <v>-1997.1000000000004</v>
      </c>
      <c r="F1194">
        <f>IF(F1193+(E1193)*(1/60) &gt; Hardware!$B$1, Hardware!$B$1, IF(F1193+(E1193)*(1/60) &lt; 0, 0, F1193+(E1193)*(1/60)))</f>
        <v>40260.979999999858</v>
      </c>
    </row>
    <row r="1195" spans="1:6">
      <c r="A1195">
        <v>1193</v>
      </c>
      <c r="B1195" t="s">
        <v>82</v>
      </c>
      <c r="C1195">
        <f>_xlfn.XLOOKUP(B1195,Backend_data!$A$5:$A$18,Backend_data!$B$5:$B$18)</f>
        <v>2656.3</v>
      </c>
      <c r="D1195">
        <f>'Power generation (nadir)'!B1195*(1000*'Power generation (nadir)'!$F$1)</f>
        <v>945.59999999999991</v>
      </c>
      <c r="E1195" s="2">
        <f>D1195-C1195</f>
        <v>-1710.7000000000003</v>
      </c>
      <c r="F1195">
        <f>IF(F1194+(E1194)*(1/60) &gt; Hardware!$B$1, Hardware!$B$1, IF(F1194+(E1194)*(1/60) &lt; 0, 0, F1194+(E1194)*(1/60)))</f>
        <v>40227.694999999854</v>
      </c>
    </row>
    <row r="1196" spans="1:6">
      <c r="A1196">
        <v>1194</v>
      </c>
      <c r="B1196" t="s">
        <v>82</v>
      </c>
      <c r="C1196">
        <f>_xlfn.XLOOKUP(B1196,Backend_data!$A$5:$A$18,Backend_data!$B$5:$B$18)</f>
        <v>2656.3</v>
      </c>
      <c r="D1196">
        <f>'Power generation (nadir)'!B1196*(1000*'Power generation (nadir)'!$F$1)</f>
        <v>1569.6</v>
      </c>
      <c r="E1196" s="2">
        <f>D1196-C1196</f>
        <v>-1086.7000000000003</v>
      </c>
      <c r="F1196">
        <f>IF(F1195+(E1195)*(1/60) &gt; Hardware!$B$1, Hardware!$B$1, IF(F1195+(E1195)*(1/60) &lt; 0, 0, F1195+(E1195)*(1/60)))</f>
        <v>40199.183333333189</v>
      </c>
    </row>
    <row r="1197" spans="1:6">
      <c r="A1197">
        <v>1195</v>
      </c>
      <c r="B1197" t="s">
        <v>82</v>
      </c>
      <c r="C1197">
        <f>_xlfn.XLOOKUP(B1197,Backend_data!$A$5:$A$18,Backend_data!$B$5:$B$18)</f>
        <v>2656.3</v>
      </c>
      <c r="D1197">
        <f>'Power generation (nadir)'!B1197*(1000*'Power generation (nadir)'!$F$1)</f>
        <v>2190.4</v>
      </c>
      <c r="E1197" s="2">
        <f>D1197-C1197</f>
        <v>-465.90000000000009</v>
      </c>
      <c r="F1197">
        <f>IF(F1196+(E1196)*(1/60) &gt; Hardware!$B$1, Hardware!$B$1, IF(F1196+(E1196)*(1/60) &lt; 0, 0, F1196+(E1196)*(1/60)))</f>
        <v>40181.071666666525</v>
      </c>
    </row>
    <row r="1198" spans="1:6">
      <c r="A1198">
        <v>1196</v>
      </c>
      <c r="B1198" t="s">
        <v>82</v>
      </c>
      <c r="C1198">
        <f>_xlfn.XLOOKUP(B1198,Backend_data!$A$5:$A$18,Backend_data!$B$5:$B$18)</f>
        <v>2656.3</v>
      </c>
      <c r="D1198">
        <f>'Power generation (nadir)'!B1198*(1000*'Power generation (nadir)'!$F$1)</f>
        <v>2801.6</v>
      </c>
      <c r="E1198" s="2">
        <f>D1198-C1198</f>
        <v>145.29999999999973</v>
      </c>
      <c r="F1198">
        <f>IF(F1197+(E1197)*(1/60) &gt; Hardware!$B$1, Hardware!$B$1, IF(F1197+(E1197)*(1/60) &lt; 0, 0, F1197+(E1197)*(1/60)))</f>
        <v>40173.306666666525</v>
      </c>
    </row>
    <row r="1199" spans="1:6">
      <c r="A1199">
        <v>1197</v>
      </c>
      <c r="B1199" t="s">
        <v>82</v>
      </c>
      <c r="C1199">
        <f>_xlfn.XLOOKUP(B1199,Backend_data!$A$5:$A$18,Backend_data!$B$5:$B$18)</f>
        <v>2656.3</v>
      </c>
      <c r="D1199">
        <f>'Power generation (nadir)'!B1199*(1000*'Power generation (nadir)'!$F$1)</f>
        <v>3398.4</v>
      </c>
      <c r="E1199" s="2">
        <f>D1199-C1199</f>
        <v>742.09999999999991</v>
      </c>
      <c r="F1199">
        <f>IF(F1198+(E1198)*(1/60) &gt; Hardware!$B$1, Hardware!$B$1, IF(F1198+(E1198)*(1/60) &lt; 0, 0, F1198+(E1198)*(1/60)))</f>
        <v>40175.728333333194</v>
      </c>
    </row>
    <row r="1200" spans="1:6">
      <c r="A1200">
        <v>1198</v>
      </c>
      <c r="B1200" t="s">
        <v>82</v>
      </c>
      <c r="C1200">
        <f>_xlfn.XLOOKUP(B1200,Backend_data!$A$5:$A$18,Backend_data!$B$5:$B$18)</f>
        <v>2656.3</v>
      </c>
      <c r="D1200">
        <f>'Power generation (nadir)'!B1200*(1000*'Power generation (nadir)'!$F$1)</f>
        <v>3979.2000000000003</v>
      </c>
      <c r="E1200" s="2">
        <f>D1200-C1200</f>
        <v>1322.9</v>
      </c>
      <c r="F1200">
        <f>IF(F1199+(E1199)*(1/60) &gt; Hardware!$B$1, Hardware!$B$1, IF(F1199+(E1199)*(1/60) &lt; 0, 0, F1199+(E1199)*(1/60)))</f>
        <v>40188.096666666526</v>
      </c>
    </row>
    <row r="1201" spans="1:6">
      <c r="A1201">
        <v>1199</v>
      </c>
      <c r="B1201" t="s">
        <v>82</v>
      </c>
      <c r="C1201">
        <f>_xlfn.XLOOKUP(B1201,Backend_data!$A$5:$A$18,Backend_data!$B$5:$B$18)</f>
        <v>2656.3</v>
      </c>
      <c r="D1201">
        <f>'Power generation (nadir)'!B1201*(1000*'Power generation (nadir)'!$F$1)</f>
        <v>4548</v>
      </c>
      <c r="E1201" s="2">
        <f>D1201-C1201</f>
        <v>1891.6999999999998</v>
      </c>
      <c r="F1201">
        <f>IF(F1200+(E1200)*(1/60) &gt; Hardware!$B$1, Hardware!$B$1, IF(F1200+(E1200)*(1/60) &lt; 0, 0, F1200+(E1200)*(1/60)))</f>
        <v>40210.144999999859</v>
      </c>
    </row>
    <row r="1202" spans="1:6">
      <c r="A1202">
        <v>1200</v>
      </c>
      <c r="B1202" t="s">
        <v>82</v>
      </c>
      <c r="C1202">
        <f>_xlfn.XLOOKUP(B1202,Backend_data!$A$5:$A$18,Backend_data!$B$5:$B$18)</f>
        <v>2656.3</v>
      </c>
      <c r="D1202">
        <f>'Power generation (nadir)'!B1202*(1000*'Power generation (nadir)'!$F$1)</f>
        <v>5095.2</v>
      </c>
      <c r="E1202" s="2">
        <f>D1202-C1202</f>
        <v>2438.8999999999996</v>
      </c>
      <c r="F1202">
        <f>IF(F1201+(E1201)*(1/60) &gt; Hardware!$B$1, Hardware!$B$1, IF(F1201+(E1201)*(1/60) &lt; 0, 0, F1201+(E1201)*(1/60)))</f>
        <v>40241.673333333194</v>
      </c>
    </row>
    <row r="1203" spans="1:6">
      <c r="A1203">
        <v>1201</v>
      </c>
      <c r="B1203" t="s">
        <v>82</v>
      </c>
      <c r="C1203">
        <f>_xlfn.XLOOKUP(B1203,Backend_data!$A$5:$A$18,Backend_data!$B$5:$B$18)</f>
        <v>2656.3</v>
      </c>
      <c r="D1203">
        <f>'Power generation (nadir)'!B1203*(1000*'Power generation (nadir)'!$F$1)</f>
        <v>5622.4</v>
      </c>
      <c r="E1203" s="2">
        <f>D1203-C1203</f>
        <v>2966.0999999999995</v>
      </c>
      <c r="F1203">
        <f>IF(F1202+(E1202)*(1/60) &gt; Hardware!$B$1, Hardware!$B$1, IF(F1202+(E1202)*(1/60) &lt; 0, 0, F1202+(E1202)*(1/60)))</f>
        <v>40282.321666666525</v>
      </c>
    </row>
    <row r="1204" spans="1:6">
      <c r="A1204">
        <v>1202</v>
      </c>
      <c r="B1204" t="s">
        <v>82</v>
      </c>
      <c r="C1204">
        <f>_xlfn.XLOOKUP(B1204,Backend_data!$A$5:$A$18,Backend_data!$B$5:$B$18)</f>
        <v>2656.3</v>
      </c>
      <c r="D1204">
        <f>'Power generation (nadir)'!B1204*(1000*'Power generation (nadir)'!$F$1)</f>
        <v>6120.8</v>
      </c>
      <c r="E1204" s="2">
        <f>D1204-C1204</f>
        <v>3464.5</v>
      </c>
      <c r="F1204">
        <f>IF(F1203+(E1203)*(1/60) &gt; Hardware!$B$1, Hardware!$B$1, IF(F1203+(E1203)*(1/60) &lt; 0, 0, F1203+(E1203)*(1/60)))</f>
        <v>40331.756666666523</v>
      </c>
    </row>
    <row r="1205" spans="1:6">
      <c r="A1205">
        <v>1203</v>
      </c>
      <c r="B1205" t="s">
        <v>82</v>
      </c>
      <c r="C1205">
        <f>_xlfn.XLOOKUP(B1205,Backend_data!$A$5:$A$18,Backend_data!$B$5:$B$18)</f>
        <v>2656.3</v>
      </c>
      <c r="D1205">
        <f>'Power generation (nadir)'!B1205*(1000*'Power generation (nadir)'!$F$1)</f>
        <v>6601.6</v>
      </c>
      <c r="E1205" s="2">
        <f>D1205-C1205</f>
        <v>3945.3</v>
      </c>
      <c r="F1205">
        <f>IF(F1204+(E1204)*(1/60) &gt; Hardware!$B$1, Hardware!$B$1, IF(F1204+(E1204)*(1/60) &lt; 0, 0, F1204+(E1204)*(1/60)))</f>
        <v>40389.498333333191</v>
      </c>
    </row>
    <row r="1206" spans="1:6">
      <c r="A1206">
        <v>1204</v>
      </c>
      <c r="B1206" t="s">
        <v>82</v>
      </c>
      <c r="C1206">
        <f>_xlfn.XLOOKUP(B1206,Backend_data!$A$5:$A$18,Backend_data!$B$5:$B$18)</f>
        <v>2656.3</v>
      </c>
      <c r="D1206">
        <f>'Power generation (nadir)'!B1206*(1000*'Power generation (nadir)'!$F$1)</f>
        <v>7052</v>
      </c>
      <c r="E1206" s="2">
        <f>D1206-C1206</f>
        <v>4395.7</v>
      </c>
      <c r="F1206">
        <f>IF(F1205+(E1205)*(1/60) &gt; Hardware!$B$1, Hardware!$B$1, IF(F1205+(E1205)*(1/60) &lt; 0, 0, F1205+(E1205)*(1/60)))</f>
        <v>40455.253333333188</v>
      </c>
    </row>
    <row r="1207" spans="1:6">
      <c r="A1207">
        <v>1205</v>
      </c>
      <c r="B1207" t="s">
        <v>82</v>
      </c>
      <c r="C1207">
        <f>_xlfn.XLOOKUP(B1207,Backend_data!$A$5:$A$18,Backend_data!$B$5:$B$18)</f>
        <v>2656.3</v>
      </c>
      <c r="D1207">
        <f>'Power generation (nadir)'!B1207*(1000*'Power generation (nadir)'!$F$1)</f>
        <v>7471.2000000000007</v>
      </c>
      <c r="E1207" s="2">
        <f>D1207-C1207</f>
        <v>4814.9000000000005</v>
      </c>
      <c r="F1207">
        <f>IF(F1206+(E1206)*(1/60) &gt; Hardware!$B$1, Hardware!$B$1, IF(F1206+(E1206)*(1/60) &lt; 0, 0, F1206+(E1206)*(1/60)))</f>
        <v>40528.514999999854</v>
      </c>
    </row>
    <row r="1208" spans="1:6">
      <c r="A1208">
        <v>1206</v>
      </c>
      <c r="B1208" t="s">
        <v>82</v>
      </c>
      <c r="C1208">
        <f>_xlfn.XLOOKUP(B1208,Backend_data!$A$5:$A$18,Backend_data!$B$5:$B$18)</f>
        <v>2656.3</v>
      </c>
      <c r="D1208">
        <f>'Power generation (nadir)'!B1208*(1000*'Power generation (nadir)'!$F$1)</f>
        <v>7858.4000000000005</v>
      </c>
      <c r="E1208" s="2">
        <f>D1208-C1208</f>
        <v>5202.1000000000004</v>
      </c>
      <c r="F1208">
        <f>IF(F1207+(E1207)*(1/60) &gt; Hardware!$B$1, Hardware!$B$1, IF(F1207+(E1207)*(1/60) &lt; 0, 0, F1207+(E1207)*(1/60)))</f>
        <v>40608.763333333191</v>
      </c>
    </row>
    <row r="1209" spans="1:6">
      <c r="A1209">
        <v>1207</v>
      </c>
      <c r="B1209" t="s">
        <v>82</v>
      </c>
      <c r="C1209">
        <f>_xlfn.XLOOKUP(B1209,Backend_data!$A$5:$A$18,Backend_data!$B$5:$B$18)</f>
        <v>2656.3</v>
      </c>
      <c r="D1209">
        <f>'Power generation (nadir)'!B1209*(1000*'Power generation (nadir)'!$F$1)</f>
        <v>8217.6</v>
      </c>
      <c r="E1209" s="2">
        <f>D1209-C1209</f>
        <v>5561.3</v>
      </c>
      <c r="F1209">
        <f>IF(F1208+(E1208)*(1/60) &gt; Hardware!$B$1, Hardware!$B$1, IF(F1208+(E1208)*(1/60) &lt; 0, 0, F1208+(E1208)*(1/60)))</f>
        <v>40695.464999999858</v>
      </c>
    </row>
    <row r="1210" spans="1:6">
      <c r="A1210">
        <v>1208</v>
      </c>
      <c r="B1210" t="s">
        <v>82</v>
      </c>
      <c r="C1210">
        <f>_xlfn.XLOOKUP(B1210,Backend_data!$A$5:$A$18,Backend_data!$B$5:$B$18)</f>
        <v>2656.3</v>
      </c>
      <c r="D1210">
        <f>'Power generation (nadir)'!B1210*(1000*'Power generation (nadir)'!$F$1)</f>
        <v>8533.6</v>
      </c>
      <c r="E1210" s="2">
        <f>D1210-C1210</f>
        <v>5877.3</v>
      </c>
      <c r="F1210">
        <f>IF(F1209+(E1209)*(1/60) &gt; Hardware!$B$1, Hardware!$B$1, IF(F1209+(E1209)*(1/60) &lt; 0, 0, F1209+(E1209)*(1/60)))</f>
        <v>40788.15333333319</v>
      </c>
    </row>
    <row r="1211" spans="1:6">
      <c r="A1211">
        <v>1209</v>
      </c>
      <c r="B1211" t="s">
        <v>82</v>
      </c>
      <c r="C1211">
        <f>_xlfn.XLOOKUP(B1211,Backend_data!$A$5:$A$18,Backend_data!$B$5:$B$18)</f>
        <v>2656.3</v>
      </c>
      <c r="D1211">
        <f>'Power generation (nadir)'!B1211*(1000*'Power generation (nadir)'!$F$1)</f>
        <v>8818.4</v>
      </c>
      <c r="E1211" s="2">
        <f>D1211-C1211</f>
        <v>6162.0999999999995</v>
      </c>
      <c r="F1211">
        <f>IF(F1210+(E1210)*(1/60) &gt; Hardware!$B$1, Hardware!$B$1, IF(F1210+(E1210)*(1/60) &lt; 0, 0, F1210+(E1210)*(1/60)))</f>
        <v>40886.108333333192</v>
      </c>
    </row>
    <row r="1212" spans="1:6">
      <c r="A1212">
        <v>1210</v>
      </c>
      <c r="B1212" t="s">
        <v>82</v>
      </c>
      <c r="C1212">
        <f>_xlfn.XLOOKUP(B1212,Backend_data!$A$5:$A$18,Backend_data!$B$5:$B$18)</f>
        <v>2656.3</v>
      </c>
      <c r="D1212">
        <f>'Power generation (nadir)'!B1212*(1000*'Power generation (nadir)'!$F$1)</f>
        <v>9064</v>
      </c>
      <c r="E1212" s="2">
        <f>D1212-C1212</f>
        <v>6407.7</v>
      </c>
      <c r="F1212">
        <f>IF(F1211+(E1211)*(1/60) &gt; Hardware!$B$1, Hardware!$B$1, IF(F1211+(E1211)*(1/60) &lt; 0, 0, F1211+(E1211)*(1/60)))</f>
        <v>40988.809999999859</v>
      </c>
    </row>
    <row r="1213" spans="1:6">
      <c r="A1213">
        <v>1211</v>
      </c>
      <c r="B1213" t="s">
        <v>82</v>
      </c>
      <c r="C1213">
        <f>_xlfn.XLOOKUP(B1213,Backend_data!$A$5:$A$18,Backend_data!$B$5:$B$18)</f>
        <v>2656.3</v>
      </c>
      <c r="D1213">
        <f>'Power generation (nadir)'!B1213*(1000*'Power generation (nadir)'!$F$1)</f>
        <v>9279.2000000000007</v>
      </c>
      <c r="E1213" s="2">
        <f>D1213-C1213</f>
        <v>6622.9000000000005</v>
      </c>
      <c r="F1213">
        <f>IF(F1212+(E1212)*(1/60) &gt; Hardware!$B$1, Hardware!$B$1, IF(F1212+(E1212)*(1/60) &lt; 0, 0, F1212+(E1212)*(1/60)))</f>
        <v>41095.604999999858</v>
      </c>
    </row>
    <row r="1214" spans="1:6">
      <c r="A1214">
        <v>1212</v>
      </c>
      <c r="B1214" t="s">
        <v>82</v>
      </c>
      <c r="C1214">
        <f>_xlfn.XLOOKUP(B1214,Backend_data!$A$5:$A$18,Backend_data!$B$5:$B$18)</f>
        <v>2656.3</v>
      </c>
      <c r="D1214">
        <f>'Power generation (nadir)'!B1214*(1000*'Power generation (nadir)'!$F$1)</f>
        <v>9444</v>
      </c>
      <c r="E1214" s="2">
        <f>D1214-C1214</f>
        <v>6787.7</v>
      </c>
      <c r="F1214">
        <f>IF(F1213+(E1213)*(1/60) &gt; Hardware!$B$1, Hardware!$B$1, IF(F1213+(E1213)*(1/60) &lt; 0, 0, F1213+(E1213)*(1/60)))</f>
        <v>41205.986666666526</v>
      </c>
    </row>
    <row r="1215" spans="1:6">
      <c r="A1215">
        <v>1213</v>
      </c>
      <c r="B1215" t="s">
        <v>82</v>
      </c>
      <c r="C1215">
        <f>_xlfn.XLOOKUP(B1215,Backend_data!$A$5:$A$18,Backend_data!$B$5:$B$18)</f>
        <v>2656.3</v>
      </c>
      <c r="D1215">
        <f>'Power generation (nadir)'!B1215*(1000*'Power generation (nadir)'!$F$1)</f>
        <v>9571.2000000000007</v>
      </c>
      <c r="E1215" s="2">
        <f>D1215-C1215</f>
        <v>6914.9000000000005</v>
      </c>
      <c r="F1215">
        <f>IF(F1214+(E1214)*(1/60) &gt; Hardware!$B$1, Hardware!$B$1, IF(F1214+(E1214)*(1/60) &lt; 0, 0, F1214+(E1214)*(1/60)))</f>
        <v>41319.11499999986</v>
      </c>
    </row>
    <row r="1216" spans="1:6">
      <c r="A1216">
        <v>1214</v>
      </c>
      <c r="B1216" t="s">
        <v>82</v>
      </c>
      <c r="C1216">
        <f>_xlfn.XLOOKUP(B1216,Backend_data!$A$5:$A$18,Backend_data!$B$5:$B$18)</f>
        <v>2656.3</v>
      </c>
      <c r="D1216">
        <f>'Power generation (nadir)'!B1216*(1000*'Power generation (nadir)'!$F$1)</f>
        <v>9663.2000000000007</v>
      </c>
      <c r="E1216" s="2">
        <f>D1216-C1216</f>
        <v>7006.9000000000005</v>
      </c>
      <c r="F1216">
        <f>IF(F1215+(E1215)*(1/60) &gt; Hardware!$B$1, Hardware!$B$1, IF(F1215+(E1215)*(1/60) &lt; 0, 0, F1215+(E1215)*(1/60)))</f>
        <v>41434.363333333196</v>
      </c>
    </row>
    <row r="1217" spans="1:6">
      <c r="A1217">
        <v>1215</v>
      </c>
      <c r="B1217" t="s">
        <v>82</v>
      </c>
      <c r="C1217">
        <f>_xlfn.XLOOKUP(B1217,Backend_data!$A$5:$A$18,Backend_data!$B$5:$B$18)</f>
        <v>2656.3</v>
      </c>
      <c r="D1217">
        <f>'Power generation (nadir)'!B1217*(1000*'Power generation (nadir)'!$F$1)</f>
        <v>9718.4</v>
      </c>
      <c r="E1217" s="2">
        <f>D1217-C1217</f>
        <v>7062.0999999999995</v>
      </c>
      <c r="F1217">
        <f>IF(F1216+(E1216)*(1/60) &gt; Hardware!$B$1, Hardware!$B$1, IF(F1216+(E1216)*(1/60) &lt; 0, 0, F1216+(E1216)*(1/60)))</f>
        <v>41551.144999999866</v>
      </c>
    </row>
    <row r="1218" spans="1:6">
      <c r="A1218">
        <v>1216</v>
      </c>
      <c r="B1218" t="s">
        <v>82</v>
      </c>
      <c r="C1218">
        <f>_xlfn.XLOOKUP(B1218,Backend_data!$A$5:$A$18,Backend_data!$B$5:$B$18)</f>
        <v>2656.3</v>
      </c>
      <c r="D1218">
        <f>'Power generation (nadir)'!B1218*(1000*'Power generation (nadir)'!$F$1)</f>
        <v>9720.7999999999993</v>
      </c>
      <c r="E1218" s="2">
        <f>D1218-C1218</f>
        <v>7064.4999999999991</v>
      </c>
      <c r="F1218">
        <f>IF(F1217+(E1217)*(1/60) &gt; Hardware!$B$1, Hardware!$B$1, IF(F1217+(E1217)*(1/60) &lt; 0, 0, F1217+(E1217)*(1/60)))</f>
        <v>41668.846666666534</v>
      </c>
    </row>
    <row r="1219" spans="1:6">
      <c r="A1219">
        <v>1217</v>
      </c>
      <c r="B1219" t="s">
        <v>82</v>
      </c>
      <c r="C1219">
        <f>_xlfn.XLOOKUP(B1219,Backend_data!$A$5:$A$18,Backend_data!$B$5:$B$18)</f>
        <v>2656.3</v>
      </c>
      <c r="D1219">
        <f>'Power generation (nadir)'!B1219*(1000*'Power generation (nadir)'!$F$1)</f>
        <v>9684.7999999999993</v>
      </c>
      <c r="E1219" s="2">
        <f>D1219-C1219</f>
        <v>7028.4999999999991</v>
      </c>
      <c r="F1219">
        <f>IF(F1218+(E1218)*(1/60) &gt; Hardware!$B$1, Hardware!$B$1, IF(F1218+(E1218)*(1/60) &lt; 0, 0, F1218+(E1218)*(1/60)))</f>
        <v>41786.588333333202</v>
      </c>
    </row>
    <row r="1220" spans="1:6">
      <c r="A1220">
        <v>1218</v>
      </c>
      <c r="B1220" t="s">
        <v>82</v>
      </c>
      <c r="C1220">
        <f>_xlfn.XLOOKUP(B1220,Backend_data!$A$5:$A$18,Backend_data!$B$5:$B$18)</f>
        <v>2656.3</v>
      </c>
      <c r="D1220">
        <f>'Power generation (nadir)'!B1220*(1000*'Power generation (nadir)'!$F$1)</f>
        <v>9611.1999999999989</v>
      </c>
      <c r="E1220" s="2">
        <f>D1220-C1220</f>
        <v>6954.8999999999987</v>
      </c>
      <c r="F1220">
        <f>IF(F1219+(E1219)*(1/60) &gt; Hardware!$B$1, Hardware!$B$1, IF(F1219+(E1219)*(1/60) &lt; 0, 0, F1219+(E1219)*(1/60)))</f>
        <v>41903.729999999872</v>
      </c>
    </row>
    <row r="1221" spans="1:6">
      <c r="A1221">
        <v>1219</v>
      </c>
      <c r="B1221" t="s">
        <v>82</v>
      </c>
      <c r="C1221">
        <f>_xlfn.XLOOKUP(B1221,Backend_data!$A$5:$A$18,Backend_data!$B$5:$B$18)</f>
        <v>2656.3</v>
      </c>
      <c r="D1221">
        <f>'Power generation (nadir)'!B1221*(1000*'Power generation (nadir)'!$F$1)</f>
        <v>9494.4</v>
      </c>
      <c r="E1221" s="2">
        <f>D1221-C1221</f>
        <v>6838.0999999999995</v>
      </c>
      <c r="F1221">
        <f>IF(F1220+(E1220)*(1/60) &gt; Hardware!$B$1, Hardware!$B$1, IF(F1220+(E1220)*(1/60) &lt; 0, 0, F1220+(E1220)*(1/60)))</f>
        <v>42000</v>
      </c>
    </row>
    <row r="1222" spans="1:6">
      <c r="A1222">
        <v>1220</v>
      </c>
      <c r="B1222" t="s">
        <v>82</v>
      </c>
      <c r="C1222">
        <f>_xlfn.XLOOKUP(B1222,Backend_data!$A$5:$A$18,Backend_data!$B$5:$B$18)</f>
        <v>2656.3</v>
      </c>
      <c r="D1222">
        <f>'Power generation (nadir)'!B1222*(1000*'Power generation (nadir)'!$F$1)</f>
        <v>9342.4000000000015</v>
      </c>
      <c r="E1222" s="2">
        <f>D1222-C1222</f>
        <v>6686.1000000000013</v>
      </c>
      <c r="F1222">
        <f>IF(F1221+(E1221)*(1/60) &gt; Hardware!$B$1, Hardware!$B$1, IF(F1221+(E1221)*(1/60) &lt; 0, 0, F1221+(E1221)*(1/60)))</f>
        <v>42000</v>
      </c>
    </row>
    <row r="1223" spans="1:6">
      <c r="A1223">
        <v>1221</v>
      </c>
      <c r="B1223" t="s">
        <v>82</v>
      </c>
      <c r="C1223">
        <f>_xlfn.XLOOKUP(B1223,Backend_data!$A$5:$A$18,Backend_data!$B$5:$B$18)</f>
        <v>2656.3</v>
      </c>
      <c r="D1223">
        <f>'Power generation (nadir)'!B1223*(1000*'Power generation (nadir)'!$F$1)</f>
        <v>9143.2000000000007</v>
      </c>
      <c r="E1223" s="2">
        <f>D1223-C1223</f>
        <v>6486.9000000000005</v>
      </c>
      <c r="F1223">
        <f>IF(F1222+(E1222)*(1/60) &gt; Hardware!$B$1, Hardware!$B$1, IF(F1222+(E1222)*(1/60) &lt; 0, 0, F1222+(E1222)*(1/60)))</f>
        <v>42000</v>
      </c>
    </row>
    <row r="1224" spans="1:6">
      <c r="A1224">
        <v>1222</v>
      </c>
      <c r="B1224" t="s">
        <v>82</v>
      </c>
      <c r="C1224">
        <f>_xlfn.XLOOKUP(B1224,Backend_data!$A$5:$A$18,Backend_data!$B$5:$B$18)</f>
        <v>2656.3</v>
      </c>
      <c r="D1224">
        <f>'Power generation (nadir)'!B1224*(1000*'Power generation (nadir)'!$F$1)</f>
        <v>8908</v>
      </c>
      <c r="E1224" s="2">
        <f>D1224-C1224</f>
        <v>6251.7</v>
      </c>
      <c r="F1224">
        <f>IF(F1223+(E1223)*(1/60) &gt; Hardware!$B$1, Hardware!$B$1, IF(F1223+(E1223)*(1/60) &lt; 0, 0, F1223+(E1223)*(1/60)))</f>
        <v>42000</v>
      </c>
    </row>
    <row r="1225" spans="1:6">
      <c r="A1225">
        <v>1223</v>
      </c>
      <c r="B1225" t="s">
        <v>82</v>
      </c>
      <c r="C1225">
        <f>_xlfn.XLOOKUP(B1225,Backend_data!$A$5:$A$18,Backend_data!$B$5:$B$18)</f>
        <v>2656.3</v>
      </c>
      <c r="D1225">
        <f>'Power generation (nadir)'!B1225*(1000*'Power generation (nadir)'!$F$1)</f>
        <v>0</v>
      </c>
      <c r="E1225" s="2">
        <f>D1225-C1225</f>
        <v>-2656.3</v>
      </c>
      <c r="F1225">
        <f>IF(F1224+(E1224)*(1/60) &gt; Hardware!$B$1, Hardware!$B$1, IF(F1224+(E1224)*(1/60) &lt; 0, 0, F1224+(E1224)*(1/60)))</f>
        <v>42000</v>
      </c>
    </row>
    <row r="1226" spans="1:6">
      <c r="A1226">
        <v>1224</v>
      </c>
      <c r="B1226" t="s">
        <v>82</v>
      </c>
      <c r="C1226">
        <f>_xlfn.XLOOKUP(B1226,Backend_data!$A$5:$A$18,Backend_data!$B$5:$B$18)</f>
        <v>2656.3</v>
      </c>
      <c r="D1226">
        <f>'Power generation (nadir)'!B1226*(1000*'Power generation (nadir)'!$F$1)</f>
        <v>0</v>
      </c>
      <c r="E1226" s="2">
        <f>D1226-C1226</f>
        <v>-2656.3</v>
      </c>
      <c r="F1226">
        <f>IF(F1225+(E1225)*(1/60) &gt; Hardware!$B$1, Hardware!$B$1, IF(F1225+(E1225)*(1/60) &lt; 0, 0, F1225+(E1225)*(1/60)))</f>
        <v>41955.728333333333</v>
      </c>
    </row>
    <row r="1227" spans="1:6">
      <c r="A1227">
        <v>1225</v>
      </c>
      <c r="B1227" t="s">
        <v>82</v>
      </c>
      <c r="C1227">
        <f>_xlfn.XLOOKUP(B1227,Backend_data!$A$5:$A$18,Backend_data!$B$5:$B$18)</f>
        <v>2656.3</v>
      </c>
      <c r="D1227">
        <f>'Power generation (nadir)'!B1227*(1000*'Power generation (nadir)'!$F$1)</f>
        <v>0</v>
      </c>
      <c r="E1227" s="2">
        <f>D1227-C1227</f>
        <v>-2656.3</v>
      </c>
      <c r="F1227">
        <f>IF(F1226+(E1226)*(1/60) &gt; Hardware!$B$1, Hardware!$B$1, IF(F1226+(E1226)*(1/60) &lt; 0, 0, F1226+(E1226)*(1/60)))</f>
        <v>41911.456666666665</v>
      </c>
    </row>
    <row r="1228" spans="1:6">
      <c r="A1228">
        <v>1226</v>
      </c>
      <c r="B1228" t="s">
        <v>82</v>
      </c>
      <c r="C1228">
        <f>_xlfn.XLOOKUP(B1228,Backend_data!$A$5:$A$18,Backend_data!$B$5:$B$18)</f>
        <v>2656.3</v>
      </c>
      <c r="D1228">
        <f>'Power generation (nadir)'!B1228*(1000*'Power generation (nadir)'!$F$1)</f>
        <v>0</v>
      </c>
      <c r="E1228" s="2">
        <f>D1228-C1228</f>
        <v>-2656.3</v>
      </c>
      <c r="F1228">
        <f>IF(F1227+(E1227)*(1/60) &gt; Hardware!$B$1, Hardware!$B$1, IF(F1227+(E1227)*(1/60) &lt; 0, 0, F1227+(E1227)*(1/60)))</f>
        <v>41867.184999999998</v>
      </c>
    </row>
    <row r="1229" spans="1:6">
      <c r="A1229">
        <v>1227</v>
      </c>
      <c r="B1229" t="s">
        <v>82</v>
      </c>
      <c r="C1229">
        <f>_xlfn.XLOOKUP(B1229,Backend_data!$A$5:$A$18,Backend_data!$B$5:$B$18)</f>
        <v>2656.3</v>
      </c>
      <c r="D1229">
        <f>'Power generation (nadir)'!B1229*(1000*'Power generation (nadir)'!$F$1)</f>
        <v>0</v>
      </c>
      <c r="E1229" s="2">
        <f>D1229-C1229</f>
        <v>-2656.3</v>
      </c>
      <c r="F1229">
        <f>IF(F1228+(E1228)*(1/60) &gt; Hardware!$B$1, Hardware!$B$1, IF(F1228+(E1228)*(1/60) &lt; 0, 0, F1228+(E1228)*(1/60)))</f>
        <v>41822.91333333333</v>
      </c>
    </row>
    <row r="1230" spans="1:6">
      <c r="A1230">
        <v>1228</v>
      </c>
      <c r="B1230" t="s">
        <v>82</v>
      </c>
      <c r="C1230">
        <f>_xlfn.XLOOKUP(B1230,Backend_data!$A$5:$A$18,Backend_data!$B$5:$B$18)</f>
        <v>2656.3</v>
      </c>
      <c r="D1230">
        <f>'Power generation (nadir)'!B1230*(1000*'Power generation (nadir)'!$F$1)</f>
        <v>0</v>
      </c>
      <c r="E1230" s="2">
        <f>D1230-C1230</f>
        <v>-2656.3</v>
      </c>
      <c r="F1230">
        <f>IF(F1229+(E1229)*(1/60) &gt; Hardware!$B$1, Hardware!$B$1, IF(F1229+(E1229)*(1/60) &lt; 0, 0, F1229+(E1229)*(1/60)))</f>
        <v>41778.641666666663</v>
      </c>
    </row>
    <row r="1231" spans="1:6">
      <c r="A1231">
        <v>1229</v>
      </c>
      <c r="B1231" t="s">
        <v>82</v>
      </c>
      <c r="C1231">
        <f>_xlfn.XLOOKUP(B1231,Backend_data!$A$5:$A$18,Backend_data!$B$5:$B$18)</f>
        <v>2656.3</v>
      </c>
      <c r="D1231">
        <f>'Power generation (nadir)'!B1231*(1000*'Power generation (nadir)'!$F$1)</f>
        <v>0</v>
      </c>
      <c r="E1231" s="2">
        <f>D1231-C1231</f>
        <v>-2656.3</v>
      </c>
      <c r="F1231">
        <f>IF(F1230+(E1230)*(1/60) &gt; Hardware!$B$1, Hardware!$B$1, IF(F1230+(E1230)*(1/60) &lt; 0, 0, F1230+(E1230)*(1/60)))</f>
        <v>41734.369999999995</v>
      </c>
    </row>
    <row r="1232" spans="1:6">
      <c r="A1232">
        <v>1230</v>
      </c>
      <c r="B1232" t="s">
        <v>82</v>
      </c>
      <c r="C1232">
        <f>_xlfn.XLOOKUP(B1232,Backend_data!$A$5:$A$18,Backend_data!$B$5:$B$18)</f>
        <v>2656.3</v>
      </c>
      <c r="D1232">
        <f>'Power generation (nadir)'!B1232*(1000*'Power generation (nadir)'!$F$1)</f>
        <v>0</v>
      </c>
      <c r="E1232" s="2">
        <f>D1232-C1232</f>
        <v>-2656.3</v>
      </c>
      <c r="F1232">
        <f>IF(F1231+(E1231)*(1/60) &gt; Hardware!$B$1, Hardware!$B$1, IF(F1231+(E1231)*(1/60) &lt; 0, 0, F1231+(E1231)*(1/60)))</f>
        <v>41690.098333333328</v>
      </c>
    </row>
    <row r="1233" spans="1:6">
      <c r="A1233">
        <v>1231</v>
      </c>
      <c r="B1233" t="s">
        <v>82</v>
      </c>
      <c r="C1233">
        <f>_xlfn.XLOOKUP(B1233,Backend_data!$A$5:$A$18,Backend_data!$B$5:$B$18)</f>
        <v>2656.3</v>
      </c>
      <c r="D1233">
        <f>'Power generation (nadir)'!B1233*(1000*'Power generation (nadir)'!$F$1)</f>
        <v>0</v>
      </c>
      <c r="E1233" s="2">
        <f>D1233-C1233</f>
        <v>-2656.3</v>
      </c>
      <c r="F1233">
        <f>IF(F1232+(E1232)*(1/60) &gt; Hardware!$B$1, Hardware!$B$1, IF(F1232+(E1232)*(1/60) &lt; 0, 0, F1232+(E1232)*(1/60)))</f>
        <v>41645.82666666666</v>
      </c>
    </row>
    <row r="1234" spans="1:6">
      <c r="A1234">
        <v>1232</v>
      </c>
      <c r="B1234" t="s">
        <v>82</v>
      </c>
      <c r="C1234">
        <f>_xlfn.XLOOKUP(B1234,Backend_data!$A$5:$A$18,Backend_data!$B$5:$B$18)</f>
        <v>2656.3</v>
      </c>
      <c r="D1234">
        <f>'Power generation (nadir)'!B1234*(1000*'Power generation (nadir)'!$F$1)</f>
        <v>0</v>
      </c>
      <c r="E1234" s="2">
        <f>D1234-C1234</f>
        <v>-2656.3</v>
      </c>
      <c r="F1234">
        <f>IF(F1233+(E1233)*(1/60) &gt; Hardware!$B$1, Hardware!$B$1, IF(F1233+(E1233)*(1/60) &lt; 0, 0, F1233+(E1233)*(1/60)))</f>
        <v>41601.554999999993</v>
      </c>
    </row>
    <row r="1235" spans="1:6">
      <c r="A1235">
        <v>1233</v>
      </c>
      <c r="B1235" t="s">
        <v>82</v>
      </c>
      <c r="C1235">
        <f>_xlfn.XLOOKUP(B1235,Backend_data!$A$5:$A$18,Backend_data!$B$5:$B$18)</f>
        <v>2656.3</v>
      </c>
      <c r="D1235">
        <f>'Power generation (nadir)'!B1235*(1000*'Power generation (nadir)'!$F$1)</f>
        <v>0</v>
      </c>
      <c r="E1235" s="2">
        <f>D1235-C1235</f>
        <v>-2656.3</v>
      </c>
      <c r="F1235">
        <f>IF(F1234+(E1234)*(1/60) &gt; Hardware!$B$1, Hardware!$B$1, IF(F1234+(E1234)*(1/60) &lt; 0, 0, F1234+(E1234)*(1/60)))</f>
        <v>41557.283333333326</v>
      </c>
    </row>
    <row r="1236" spans="1:6">
      <c r="A1236">
        <v>1234</v>
      </c>
      <c r="B1236" t="s">
        <v>82</v>
      </c>
      <c r="C1236">
        <f>_xlfn.XLOOKUP(B1236,Backend_data!$A$5:$A$18,Backend_data!$B$5:$B$18)</f>
        <v>2656.3</v>
      </c>
      <c r="D1236">
        <f>'Power generation (nadir)'!B1236*(1000*'Power generation (nadir)'!$F$1)</f>
        <v>0</v>
      </c>
      <c r="E1236" s="2">
        <f>D1236-C1236</f>
        <v>-2656.3</v>
      </c>
      <c r="F1236">
        <f>IF(F1235+(E1235)*(1/60) &gt; Hardware!$B$1, Hardware!$B$1, IF(F1235+(E1235)*(1/60) &lt; 0, 0, F1235+(E1235)*(1/60)))</f>
        <v>41513.011666666658</v>
      </c>
    </row>
    <row r="1237" spans="1:6">
      <c r="A1237">
        <v>1235</v>
      </c>
      <c r="B1237" t="s">
        <v>82</v>
      </c>
      <c r="C1237">
        <f>_xlfn.XLOOKUP(B1237,Backend_data!$A$5:$A$18,Backend_data!$B$5:$B$18)</f>
        <v>2656.3</v>
      </c>
      <c r="D1237">
        <f>'Power generation (nadir)'!B1237*(1000*'Power generation (nadir)'!$F$1)</f>
        <v>0</v>
      </c>
      <c r="E1237" s="2">
        <f>D1237-C1237</f>
        <v>-2656.3</v>
      </c>
      <c r="F1237">
        <f>IF(F1236+(E1236)*(1/60) &gt; Hardware!$B$1, Hardware!$B$1, IF(F1236+(E1236)*(1/60) &lt; 0, 0, F1236+(E1236)*(1/60)))</f>
        <v>41468.739999999991</v>
      </c>
    </row>
    <row r="1238" spans="1:6">
      <c r="A1238">
        <v>1236</v>
      </c>
      <c r="B1238" t="s">
        <v>82</v>
      </c>
      <c r="C1238">
        <f>_xlfn.XLOOKUP(B1238,Backend_data!$A$5:$A$18,Backend_data!$B$5:$B$18)</f>
        <v>2656.3</v>
      </c>
      <c r="D1238">
        <f>'Power generation (nadir)'!B1238*(1000*'Power generation (nadir)'!$F$1)</f>
        <v>0</v>
      </c>
      <c r="E1238" s="2">
        <f>D1238-C1238</f>
        <v>-2656.3</v>
      </c>
      <c r="F1238">
        <f>IF(F1237+(E1237)*(1/60) &gt; Hardware!$B$1, Hardware!$B$1, IF(F1237+(E1237)*(1/60) &lt; 0, 0, F1237+(E1237)*(1/60)))</f>
        <v>41424.468333333323</v>
      </c>
    </row>
    <row r="1239" spans="1:6">
      <c r="A1239">
        <v>1237</v>
      </c>
      <c r="B1239" t="s">
        <v>82</v>
      </c>
      <c r="C1239">
        <f>_xlfn.XLOOKUP(B1239,Backend_data!$A$5:$A$18,Backend_data!$B$5:$B$18)</f>
        <v>2656.3</v>
      </c>
      <c r="D1239">
        <f>'Power generation (nadir)'!B1239*(1000*'Power generation (nadir)'!$F$1)</f>
        <v>0</v>
      </c>
      <c r="E1239" s="2">
        <f>D1239-C1239</f>
        <v>-2656.3</v>
      </c>
      <c r="F1239">
        <f>IF(F1238+(E1238)*(1/60) &gt; Hardware!$B$1, Hardware!$B$1, IF(F1238+(E1238)*(1/60) &lt; 0, 0, F1238+(E1238)*(1/60)))</f>
        <v>41380.196666666656</v>
      </c>
    </row>
    <row r="1240" spans="1:6">
      <c r="A1240">
        <v>1238</v>
      </c>
      <c r="B1240" t="s">
        <v>82</v>
      </c>
      <c r="C1240">
        <f>_xlfn.XLOOKUP(B1240,Backend_data!$A$5:$A$18,Backend_data!$B$5:$B$18)</f>
        <v>2656.3</v>
      </c>
      <c r="D1240">
        <f>'Power generation (nadir)'!B1240*(1000*'Power generation (nadir)'!$F$1)</f>
        <v>0</v>
      </c>
      <c r="E1240" s="2">
        <f>D1240-C1240</f>
        <v>-2656.3</v>
      </c>
      <c r="F1240">
        <f>IF(F1239+(E1239)*(1/60) &gt; Hardware!$B$1, Hardware!$B$1, IF(F1239+(E1239)*(1/60) &lt; 0, 0, F1239+(E1239)*(1/60)))</f>
        <v>41335.924999999988</v>
      </c>
    </row>
    <row r="1241" spans="1:6">
      <c r="A1241">
        <v>1239</v>
      </c>
      <c r="B1241" t="s">
        <v>82</v>
      </c>
      <c r="C1241">
        <f>_xlfn.XLOOKUP(B1241,Backend_data!$A$5:$A$18,Backend_data!$B$5:$B$18)</f>
        <v>2656.3</v>
      </c>
      <c r="D1241">
        <f>'Power generation (nadir)'!B1241*(1000*'Power generation (nadir)'!$F$1)</f>
        <v>0</v>
      </c>
      <c r="E1241" s="2">
        <f>D1241-C1241</f>
        <v>-2656.3</v>
      </c>
      <c r="F1241">
        <f>IF(F1240+(E1240)*(1/60) &gt; Hardware!$B$1, Hardware!$B$1, IF(F1240+(E1240)*(1/60) &lt; 0, 0, F1240+(E1240)*(1/60)))</f>
        <v>41291.653333333321</v>
      </c>
    </row>
    <row r="1242" spans="1:6">
      <c r="A1242">
        <v>1240</v>
      </c>
      <c r="B1242" t="s">
        <v>82</v>
      </c>
      <c r="C1242">
        <f>_xlfn.XLOOKUP(B1242,Backend_data!$A$5:$A$18,Backend_data!$B$5:$B$18)</f>
        <v>2656.3</v>
      </c>
      <c r="D1242">
        <f>'Power generation (nadir)'!B1242*(1000*'Power generation (nadir)'!$F$1)</f>
        <v>0</v>
      </c>
      <c r="E1242" s="2">
        <f>D1242-C1242</f>
        <v>-2656.3</v>
      </c>
      <c r="F1242">
        <f>IF(F1241+(E1241)*(1/60) &gt; Hardware!$B$1, Hardware!$B$1, IF(F1241+(E1241)*(1/60) &lt; 0, 0, F1241+(E1241)*(1/60)))</f>
        <v>41247.381666666653</v>
      </c>
    </row>
    <row r="1243" spans="1:6">
      <c r="A1243">
        <v>1241</v>
      </c>
      <c r="B1243" t="s">
        <v>82</v>
      </c>
      <c r="C1243">
        <f>_xlfn.XLOOKUP(B1243,Backend_data!$A$5:$A$18,Backend_data!$B$5:$B$18)</f>
        <v>2656.3</v>
      </c>
      <c r="D1243">
        <f>'Power generation (nadir)'!B1243*(1000*'Power generation (nadir)'!$F$1)</f>
        <v>0</v>
      </c>
      <c r="E1243" s="2">
        <f>D1243-C1243</f>
        <v>-2656.3</v>
      </c>
      <c r="F1243">
        <f>IF(F1242+(E1242)*(1/60) &gt; Hardware!$B$1, Hardware!$B$1, IF(F1242+(E1242)*(1/60) &lt; 0, 0, F1242+(E1242)*(1/60)))</f>
        <v>41203.109999999986</v>
      </c>
    </row>
    <row r="1244" spans="1:6">
      <c r="A1244">
        <v>1242</v>
      </c>
      <c r="B1244" t="s">
        <v>82</v>
      </c>
      <c r="C1244">
        <f>_xlfn.XLOOKUP(B1244,Backend_data!$A$5:$A$18,Backend_data!$B$5:$B$18)</f>
        <v>2656.3</v>
      </c>
      <c r="D1244">
        <f>'Power generation (nadir)'!B1244*(1000*'Power generation (nadir)'!$F$1)</f>
        <v>0</v>
      </c>
      <c r="E1244" s="2">
        <f>D1244-C1244</f>
        <v>-2656.3</v>
      </c>
      <c r="F1244">
        <f>IF(F1243+(E1243)*(1/60) &gt; Hardware!$B$1, Hardware!$B$1, IF(F1243+(E1243)*(1/60) &lt; 0, 0, F1243+(E1243)*(1/60)))</f>
        <v>41158.838333333319</v>
      </c>
    </row>
    <row r="1245" spans="1:6">
      <c r="A1245">
        <v>1243</v>
      </c>
      <c r="B1245" t="s">
        <v>82</v>
      </c>
      <c r="C1245">
        <f>_xlfn.XLOOKUP(B1245,Backend_data!$A$5:$A$18,Backend_data!$B$5:$B$18)</f>
        <v>2656.3</v>
      </c>
      <c r="D1245">
        <f>'Power generation (nadir)'!B1245*(1000*'Power generation (nadir)'!$F$1)</f>
        <v>0</v>
      </c>
      <c r="E1245" s="2">
        <f>D1245-C1245</f>
        <v>-2656.3</v>
      </c>
      <c r="F1245">
        <f>IF(F1244+(E1244)*(1/60) &gt; Hardware!$B$1, Hardware!$B$1, IF(F1244+(E1244)*(1/60) &lt; 0, 0, F1244+(E1244)*(1/60)))</f>
        <v>41114.566666666651</v>
      </c>
    </row>
    <row r="1246" spans="1:6">
      <c r="A1246">
        <v>1244</v>
      </c>
      <c r="B1246" t="s">
        <v>82</v>
      </c>
      <c r="C1246">
        <f>_xlfn.XLOOKUP(B1246,Backend_data!$A$5:$A$18,Backend_data!$B$5:$B$18)</f>
        <v>2656.3</v>
      </c>
      <c r="D1246">
        <f>'Power generation (nadir)'!B1246*(1000*'Power generation (nadir)'!$F$1)</f>
        <v>0</v>
      </c>
      <c r="E1246" s="2">
        <f>D1246-C1246</f>
        <v>-2656.3</v>
      </c>
      <c r="F1246">
        <f>IF(F1245+(E1245)*(1/60) &gt; Hardware!$B$1, Hardware!$B$1, IF(F1245+(E1245)*(1/60) &lt; 0, 0, F1245+(E1245)*(1/60)))</f>
        <v>41070.294999999984</v>
      </c>
    </row>
    <row r="1247" spans="1:6">
      <c r="A1247">
        <v>1245</v>
      </c>
      <c r="B1247" t="s">
        <v>82</v>
      </c>
      <c r="C1247">
        <f>_xlfn.XLOOKUP(B1247,Backend_data!$A$5:$A$18,Backend_data!$B$5:$B$18)</f>
        <v>2656.3</v>
      </c>
      <c r="D1247">
        <f>'Power generation (nadir)'!B1247*(1000*'Power generation (nadir)'!$F$1)</f>
        <v>0</v>
      </c>
      <c r="E1247" s="2">
        <f>D1247-C1247</f>
        <v>-2656.3</v>
      </c>
      <c r="F1247">
        <f>IF(F1246+(E1246)*(1/60) &gt; Hardware!$B$1, Hardware!$B$1, IF(F1246+(E1246)*(1/60) &lt; 0, 0, F1246+(E1246)*(1/60)))</f>
        <v>41026.023333333316</v>
      </c>
    </row>
    <row r="1248" spans="1:6">
      <c r="A1248">
        <v>1246</v>
      </c>
      <c r="B1248" t="s">
        <v>82</v>
      </c>
      <c r="C1248">
        <f>_xlfn.XLOOKUP(B1248,Backend_data!$A$5:$A$18,Backend_data!$B$5:$B$18)</f>
        <v>2656.3</v>
      </c>
      <c r="D1248">
        <f>'Power generation (nadir)'!B1248*(1000*'Power generation (nadir)'!$F$1)</f>
        <v>0</v>
      </c>
      <c r="E1248" s="2">
        <f>D1248-C1248</f>
        <v>-2656.3</v>
      </c>
      <c r="F1248">
        <f>IF(F1247+(E1247)*(1/60) &gt; Hardware!$B$1, Hardware!$B$1, IF(F1247+(E1247)*(1/60) &lt; 0, 0, F1247+(E1247)*(1/60)))</f>
        <v>40981.751666666649</v>
      </c>
    </row>
    <row r="1249" spans="1:6">
      <c r="A1249">
        <v>1247</v>
      </c>
      <c r="B1249" t="s">
        <v>82</v>
      </c>
      <c r="C1249">
        <f>_xlfn.XLOOKUP(B1249,Backend_data!$A$5:$A$18,Backend_data!$B$5:$B$18)</f>
        <v>2656.3</v>
      </c>
      <c r="D1249">
        <f>'Power generation (nadir)'!B1249*(1000*'Power generation (nadir)'!$F$1)</f>
        <v>0</v>
      </c>
      <c r="E1249" s="2">
        <f>D1249-C1249</f>
        <v>-2656.3</v>
      </c>
      <c r="F1249">
        <f>IF(F1248+(E1248)*(1/60) &gt; Hardware!$B$1, Hardware!$B$1, IF(F1248+(E1248)*(1/60) &lt; 0, 0, F1248+(E1248)*(1/60)))</f>
        <v>40937.479999999981</v>
      </c>
    </row>
    <row r="1250" spans="1:6">
      <c r="A1250">
        <v>1248</v>
      </c>
      <c r="B1250" t="s">
        <v>82</v>
      </c>
      <c r="C1250">
        <f>_xlfn.XLOOKUP(B1250,Backend_data!$A$5:$A$18,Backend_data!$B$5:$B$18)</f>
        <v>2656.3</v>
      </c>
      <c r="D1250">
        <f>'Power generation (nadir)'!B1250*(1000*'Power generation (nadir)'!$F$1)</f>
        <v>0</v>
      </c>
      <c r="E1250" s="2">
        <f>D1250-C1250</f>
        <v>-2656.3</v>
      </c>
      <c r="F1250">
        <f>IF(F1249+(E1249)*(1/60) &gt; Hardware!$B$1, Hardware!$B$1, IF(F1249+(E1249)*(1/60) &lt; 0, 0, F1249+(E1249)*(1/60)))</f>
        <v>40893.208333333314</v>
      </c>
    </row>
    <row r="1251" spans="1:6">
      <c r="A1251">
        <v>1249</v>
      </c>
      <c r="B1251" t="s">
        <v>82</v>
      </c>
      <c r="C1251">
        <f>_xlfn.XLOOKUP(B1251,Backend_data!$A$5:$A$18,Backend_data!$B$5:$B$18)</f>
        <v>2656.3</v>
      </c>
      <c r="D1251">
        <f>'Power generation (nadir)'!B1251*(1000*'Power generation (nadir)'!$F$1)</f>
        <v>0</v>
      </c>
      <c r="E1251" s="2">
        <f>D1251-C1251</f>
        <v>-2656.3</v>
      </c>
      <c r="F1251">
        <f>IF(F1250+(E1250)*(1/60) &gt; Hardware!$B$1, Hardware!$B$1, IF(F1250+(E1250)*(1/60) &lt; 0, 0, F1250+(E1250)*(1/60)))</f>
        <v>40848.936666666646</v>
      </c>
    </row>
    <row r="1252" spans="1:6">
      <c r="A1252">
        <v>1250</v>
      </c>
      <c r="B1252" t="s">
        <v>82</v>
      </c>
      <c r="C1252">
        <f>_xlfn.XLOOKUP(B1252,Backend_data!$A$5:$A$18,Backend_data!$B$5:$B$18)</f>
        <v>2656.3</v>
      </c>
      <c r="D1252">
        <f>'Power generation (nadir)'!B1252*(1000*'Power generation (nadir)'!$F$1)</f>
        <v>0</v>
      </c>
      <c r="E1252" s="2">
        <f>D1252-C1252</f>
        <v>-2656.3</v>
      </c>
      <c r="F1252">
        <f>IF(F1251+(E1251)*(1/60) &gt; Hardware!$B$1, Hardware!$B$1, IF(F1251+(E1251)*(1/60) &lt; 0, 0, F1251+(E1251)*(1/60)))</f>
        <v>40804.664999999979</v>
      </c>
    </row>
    <row r="1253" spans="1:6">
      <c r="A1253">
        <v>1251</v>
      </c>
      <c r="B1253" t="s">
        <v>82</v>
      </c>
      <c r="C1253">
        <f>_xlfn.XLOOKUP(B1253,Backend_data!$A$5:$A$18,Backend_data!$B$5:$B$18)</f>
        <v>2656.3</v>
      </c>
      <c r="D1253">
        <f>'Power generation (nadir)'!B1253*(1000*'Power generation (nadir)'!$F$1)</f>
        <v>0</v>
      </c>
      <c r="E1253" s="2">
        <f>D1253-C1253</f>
        <v>-2656.3</v>
      </c>
      <c r="F1253">
        <f>IF(F1252+(E1252)*(1/60) &gt; Hardware!$B$1, Hardware!$B$1, IF(F1252+(E1252)*(1/60) &lt; 0, 0, F1252+(E1252)*(1/60)))</f>
        <v>40760.393333333312</v>
      </c>
    </row>
    <row r="1254" spans="1:6">
      <c r="A1254">
        <v>1252</v>
      </c>
      <c r="B1254" t="s">
        <v>82</v>
      </c>
      <c r="C1254">
        <f>_xlfn.XLOOKUP(B1254,Backend_data!$A$5:$A$18,Backend_data!$B$5:$B$18)</f>
        <v>2656.3</v>
      </c>
      <c r="D1254">
        <f>'Power generation (nadir)'!B1254*(1000*'Power generation (nadir)'!$F$1)</f>
        <v>0</v>
      </c>
      <c r="E1254" s="2">
        <f>D1254-C1254</f>
        <v>-2656.3</v>
      </c>
      <c r="F1254">
        <f>IF(F1253+(E1253)*(1/60) &gt; Hardware!$B$1, Hardware!$B$1, IF(F1253+(E1253)*(1/60) &lt; 0, 0, F1253+(E1253)*(1/60)))</f>
        <v>40716.121666666644</v>
      </c>
    </row>
    <row r="1255" spans="1:6">
      <c r="A1255">
        <v>1253</v>
      </c>
      <c r="B1255" t="s">
        <v>82</v>
      </c>
      <c r="C1255">
        <f>_xlfn.XLOOKUP(B1255,Backend_data!$A$5:$A$18,Backend_data!$B$5:$B$18)</f>
        <v>2656.3</v>
      </c>
      <c r="D1255">
        <f>'Power generation (nadir)'!B1255*(1000*'Power generation (nadir)'!$F$1)</f>
        <v>0</v>
      </c>
      <c r="E1255" s="2">
        <f>D1255-C1255</f>
        <v>-2656.3</v>
      </c>
      <c r="F1255">
        <f>IF(F1254+(E1254)*(1/60) &gt; Hardware!$B$1, Hardware!$B$1, IF(F1254+(E1254)*(1/60) &lt; 0, 0, F1254+(E1254)*(1/60)))</f>
        <v>40671.849999999977</v>
      </c>
    </row>
    <row r="1256" spans="1:6">
      <c r="A1256">
        <v>1254</v>
      </c>
      <c r="B1256" t="s">
        <v>82</v>
      </c>
      <c r="C1256">
        <f>_xlfn.XLOOKUP(B1256,Backend_data!$A$5:$A$18,Backend_data!$B$5:$B$18)</f>
        <v>2656.3</v>
      </c>
      <c r="D1256">
        <f>'Power generation (nadir)'!B1256*(1000*'Power generation (nadir)'!$F$1)</f>
        <v>0</v>
      </c>
      <c r="E1256" s="2">
        <f>D1256-C1256</f>
        <v>-2656.3</v>
      </c>
      <c r="F1256">
        <f>IF(F1255+(E1255)*(1/60) &gt; Hardware!$B$1, Hardware!$B$1, IF(F1255+(E1255)*(1/60) &lt; 0, 0, F1255+(E1255)*(1/60)))</f>
        <v>40627.578333333309</v>
      </c>
    </row>
    <row r="1257" spans="1:6">
      <c r="A1257">
        <v>1255</v>
      </c>
      <c r="B1257" t="s">
        <v>82</v>
      </c>
      <c r="C1257">
        <f>_xlfn.XLOOKUP(B1257,Backend_data!$A$5:$A$18,Backend_data!$B$5:$B$18)</f>
        <v>2656.3</v>
      </c>
      <c r="D1257">
        <f>'Power generation (nadir)'!B1257*(1000*'Power generation (nadir)'!$F$1)</f>
        <v>0</v>
      </c>
      <c r="E1257" s="2">
        <f>D1257-C1257</f>
        <v>-2656.3</v>
      </c>
      <c r="F1257">
        <f>IF(F1256+(E1256)*(1/60) &gt; Hardware!$B$1, Hardware!$B$1, IF(F1256+(E1256)*(1/60) &lt; 0, 0, F1256+(E1256)*(1/60)))</f>
        <v>40583.306666666642</v>
      </c>
    </row>
    <row r="1258" spans="1:6">
      <c r="A1258">
        <v>1256</v>
      </c>
      <c r="B1258" t="s">
        <v>82</v>
      </c>
      <c r="C1258">
        <f>_xlfn.XLOOKUP(B1258,Backend_data!$A$5:$A$18,Backend_data!$B$5:$B$18)</f>
        <v>2656.3</v>
      </c>
      <c r="D1258">
        <f>'Power generation (nadir)'!B1258*(1000*'Power generation (nadir)'!$F$1)</f>
        <v>0</v>
      </c>
      <c r="E1258" s="2">
        <f>D1258-C1258</f>
        <v>-2656.3</v>
      </c>
      <c r="F1258">
        <f>IF(F1257+(E1257)*(1/60) &gt; Hardware!$B$1, Hardware!$B$1, IF(F1257+(E1257)*(1/60) &lt; 0, 0, F1257+(E1257)*(1/60)))</f>
        <v>40539.034999999974</v>
      </c>
    </row>
    <row r="1259" spans="1:6">
      <c r="A1259">
        <v>1257</v>
      </c>
      <c r="B1259" t="s">
        <v>82</v>
      </c>
      <c r="C1259">
        <f>_xlfn.XLOOKUP(B1259,Backend_data!$A$5:$A$18,Backend_data!$B$5:$B$18)</f>
        <v>2656.3</v>
      </c>
      <c r="D1259">
        <f>'Power generation (nadir)'!B1259*(1000*'Power generation (nadir)'!$F$1)</f>
        <v>0</v>
      </c>
      <c r="E1259" s="2">
        <f>D1259-C1259</f>
        <v>-2656.3</v>
      </c>
      <c r="F1259">
        <f>IF(F1258+(E1258)*(1/60) &gt; Hardware!$B$1, Hardware!$B$1, IF(F1258+(E1258)*(1/60) &lt; 0, 0, F1258+(E1258)*(1/60)))</f>
        <v>40494.763333333307</v>
      </c>
    </row>
    <row r="1260" spans="1:6">
      <c r="A1260">
        <v>1258</v>
      </c>
      <c r="B1260" t="s">
        <v>82</v>
      </c>
      <c r="C1260">
        <f>_xlfn.XLOOKUP(B1260,Backend_data!$A$5:$A$18,Backend_data!$B$5:$B$18)</f>
        <v>2656.3</v>
      </c>
      <c r="D1260">
        <f>'Power generation (nadir)'!B1260*(1000*'Power generation (nadir)'!$F$1)</f>
        <v>6595.9999999999991</v>
      </c>
      <c r="E1260" s="2">
        <f>D1260-C1260</f>
        <v>3939.6999999999989</v>
      </c>
      <c r="F1260">
        <f>IF(F1259+(E1259)*(1/60) &gt; Hardware!$B$1, Hardware!$B$1, IF(F1259+(E1259)*(1/60) &lt; 0, 0, F1259+(E1259)*(1/60)))</f>
        <v>40450.49166666664</v>
      </c>
    </row>
    <row r="1261" spans="1:6">
      <c r="A1261">
        <v>1259</v>
      </c>
      <c r="B1261" t="s">
        <v>82</v>
      </c>
      <c r="C1261">
        <f>_xlfn.XLOOKUP(B1261,Backend_data!$A$5:$A$18,Backend_data!$B$5:$B$18)</f>
        <v>2656.3</v>
      </c>
      <c r="D1261">
        <f>'Power generation (nadir)'!B1261*(1000*'Power generation (nadir)'!$F$1)</f>
        <v>6772</v>
      </c>
      <c r="E1261" s="2">
        <f>D1261-C1261</f>
        <v>4115.7</v>
      </c>
      <c r="F1261">
        <f>IF(F1260+(E1260)*(1/60) &gt; Hardware!$B$1, Hardware!$B$1, IF(F1260+(E1260)*(1/60) &lt; 0, 0, F1260+(E1260)*(1/60)))</f>
        <v>40516.153333333306</v>
      </c>
    </row>
    <row r="1262" spans="1:6">
      <c r="A1262">
        <v>1260</v>
      </c>
      <c r="B1262" t="s">
        <v>82</v>
      </c>
      <c r="C1262">
        <f>_xlfn.XLOOKUP(B1262,Backend_data!$A$5:$A$18,Backend_data!$B$5:$B$18)</f>
        <v>2656.3</v>
      </c>
      <c r="D1262">
        <f>'Power generation (nadir)'!B1262*(1000*'Power generation (nadir)'!$F$1)</f>
        <v>6914.4000000000005</v>
      </c>
      <c r="E1262" s="2">
        <f>D1262-C1262</f>
        <v>4258.1000000000004</v>
      </c>
      <c r="F1262">
        <f>IF(F1261+(E1261)*(1/60) &gt; Hardware!$B$1, Hardware!$B$1, IF(F1261+(E1261)*(1/60) &lt; 0, 0, F1261+(E1261)*(1/60)))</f>
        <v>40584.748333333308</v>
      </c>
    </row>
    <row r="1263" spans="1:6">
      <c r="A1263">
        <v>1261</v>
      </c>
      <c r="B1263" t="s">
        <v>82</v>
      </c>
      <c r="C1263">
        <f>_xlfn.XLOOKUP(B1263,Backend_data!$A$5:$A$18,Backend_data!$B$5:$B$18)</f>
        <v>2656.3</v>
      </c>
      <c r="D1263">
        <f>'Power generation (nadir)'!B1263*(1000*'Power generation (nadir)'!$F$1)</f>
        <v>7028.7999999999993</v>
      </c>
      <c r="E1263" s="2">
        <f>D1263-C1263</f>
        <v>4372.4999999999991</v>
      </c>
      <c r="F1263">
        <f>IF(F1262+(E1262)*(1/60) &gt; Hardware!$B$1, Hardware!$B$1, IF(F1262+(E1262)*(1/60) &lt; 0, 0, F1262+(E1262)*(1/60)))</f>
        <v>40655.716666666638</v>
      </c>
    </row>
    <row r="1264" spans="1:6">
      <c r="A1264">
        <v>1262</v>
      </c>
      <c r="B1264" t="s">
        <v>82</v>
      </c>
      <c r="C1264">
        <f>_xlfn.XLOOKUP(B1264,Backend_data!$A$5:$A$18,Backend_data!$B$5:$B$18)</f>
        <v>2656.3</v>
      </c>
      <c r="D1264">
        <f>'Power generation (nadir)'!B1264*(1000*'Power generation (nadir)'!$F$1)</f>
        <v>7116</v>
      </c>
      <c r="E1264" s="2">
        <f>D1264-C1264</f>
        <v>4459.7</v>
      </c>
      <c r="F1264">
        <f>IF(F1263+(E1263)*(1/60) &gt; Hardware!$B$1, Hardware!$B$1, IF(F1263+(E1263)*(1/60) &lt; 0, 0, F1263+(E1263)*(1/60)))</f>
        <v>40728.591666666638</v>
      </c>
    </row>
    <row r="1265" spans="1:6">
      <c r="A1265">
        <v>1263</v>
      </c>
      <c r="B1265" t="s">
        <v>82</v>
      </c>
      <c r="C1265">
        <f>_xlfn.XLOOKUP(B1265,Backend_data!$A$5:$A$18,Backend_data!$B$5:$B$18)</f>
        <v>2656.3</v>
      </c>
      <c r="D1265">
        <f>'Power generation (nadir)'!B1265*(1000*'Power generation (nadir)'!$F$1)</f>
        <v>7174.4</v>
      </c>
      <c r="E1265" s="2">
        <f>D1265-C1265</f>
        <v>4518.0999999999995</v>
      </c>
      <c r="F1265">
        <f>IF(F1264+(E1264)*(1/60) &gt; Hardware!$B$1, Hardware!$B$1, IF(F1264+(E1264)*(1/60) &lt; 0, 0, F1264+(E1264)*(1/60)))</f>
        <v>40802.919999999969</v>
      </c>
    </row>
    <row r="1266" spans="1:6">
      <c r="A1266">
        <v>1264</v>
      </c>
      <c r="B1266" t="s">
        <v>82</v>
      </c>
      <c r="C1266">
        <f>_xlfn.XLOOKUP(B1266,Backend_data!$A$5:$A$18,Backend_data!$B$5:$B$18)</f>
        <v>2656.3</v>
      </c>
      <c r="D1266">
        <f>'Power generation (nadir)'!B1266*(1000*'Power generation (nadir)'!$F$1)</f>
        <v>7204.0000000000009</v>
      </c>
      <c r="E1266" s="2">
        <f>D1266-C1266</f>
        <v>4547.7000000000007</v>
      </c>
      <c r="F1266">
        <f>IF(F1265+(E1265)*(1/60) &gt; Hardware!$B$1, Hardware!$B$1, IF(F1265+(E1265)*(1/60) &lt; 0, 0, F1265+(E1265)*(1/60)))</f>
        <v>40878.221666666635</v>
      </c>
    </row>
    <row r="1267" spans="1:6">
      <c r="A1267">
        <v>1265</v>
      </c>
      <c r="B1267" t="s">
        <v>82</v>
      </c>
      <c r="C1267">
        <f>_xlfn.XLOOKUP(B1267,Backend_data!$A$5:$A$18,Backend_data!$B$5:$B$18)</f>
        <v>2656.3</v>
      </c>
      <c r="D1267">
        <f>'Power generation (nadir)'!B1267*(1000*'Power generation (nadir)'!$F$1)</f>
        <v>7204.0000000000009</v>
      </c>
      <c r="E1267" s="2">
        <f>D1267-C1267</f>
        <v>4547.7000000000007</v>
      </c>
      <c r="F1267">
        <f>IF(F1266+(E1266)*(1/60) &gt; Hardware!$B$1, Hardware!$B$1, IF(F1266+(E1266)*(1/60) &lt; 0, 0, F1266+(E1266)*(1/60)))</f>
        <v>40954.016666666634</v>
      </c>
    </row>
    <row r="1268" spans="1:6">
      <c r="A1268">
        <v>1266</v>
      </c>
      <c r="B1268" t="s">
        <v>82</v>
      </c>
      <c r="C1268">
        <f>_xlfn.XLOOKUP(B1268,Backend_data!$A$5:$A$18,Backend_data!$B$5:$B$18)</f>
        <v>2656.3</v>
      </c>
      <c r="D1268">
        <f>'Power generation (nadir)'!B1268*(1000*'Power generation (nadir)'!$F$1)</f>
        <v>7169.5999999999995</v>
      </c>
      <c r="E1268" s="2">
        <f>D1268-C1268</f>
        <v>4513.2999999999993</v>
      </c>
      <c r="F1268">
        <f>IF(F1267+(E1267)*(1/60) &gt; Hardware!$B$1, Hardware!$B$1, IF(F1267+(E1267)*(1/60) &lt; 0, 0, F1267+(E1267)*(1/60)))</f>
        <v>41029.811666666632</v>
      </c>
    </row>
    <row r="1269" spans="1:6">
      <c r="A1269">
        <v>1267</v>
      </c>
      <c r="B1269" t="s">
        <v>82</v>
      </c>
      <c r="C1269">
        <f>_xlfn.XLOOKUP(B1269,Backend_data!$A$5:$A$18,Backend_data!$B$5:$B$18)</f>
        <v>2656.3</v>
      </c>
      <c r="D1269">
        <f>'Power generation (nadir)'!B1269*(1000*'Power generation (nadir)'!$F$1)</f>
        <v>7107.2000000000007</v>
      </c>
      <c r="E1269" s="2">
        <f>D1269-C1269</f>
        <v>4450.9000000000005</v>
      </c>
      <c r="F1269">
        <f>IF(F1268+(E1268)*(1/60) &gt; Hardware!$B$1, Hardware!$B$1, IF(F1268+(E1268)*(1/60) &lt; 0, 0, F1268+(E1268)*(1/60)))</f>
        <v>41105.033333333296</v>
      </c>
    </row>
    <row r="1270" spans="1:6">
      <c r="A1270">
        <v>1268</v>
      </c>
      <c r="B1270" t="s">
        <v>82</v>
      </c>
      <c r="C1270">
        <f>_xlfn.XLOOKUP(B1270,Backend_data!$A$5:$A$18,Backend_data!$B$5:$B$18)</f>
        <v>2656.3</v>
      </c>
      <c r="D1270">
        <f>'Power generation (nadir)'!B1270*(1000*'Power generation (nadir)'!$F$1)</f>
        <v>7016.8000000000011</v>
      </c>
      <c r="E1270" s="2">
        <f>D1270-C1270</f>
        <v>4360.5000000000009</v>
      </c>
      <c r="F1270">
        <f>IF(F1269+(E1269)*(1/60) &gt; Hardware!$B$1, Hardware!$B$1, IF(F1269+(E1269)*(1/60) &lt; 0, 0, F1269+(E1269)*(1/60)))</f>
        <v>41179.21499999996</v>
      </c>
    </row>
    <row r="1271" spans="1:6">
      <c r="A1271">
        <v>1269</v>
      </c>
      <c r="B1271" t="s">
        <v>82</v>
      </c>
      <c r="C1271">
        <f>_xlfn.XLOOKUP(B1271,Backend_data!$A$5:$A$18,Backend_data!$B$5:$B$18)</f>
        <v>2656.3</v>
      </c>
      <c r="D1271">
        <f>'Power generation (nadir)'!B1271*(1000*'Power generation (nadir)'!$F$1)</f>
        <v>6898.4</v>
      </c>
      <c r="E1271" s="2">
        <f>D1271-C1271</f>
        <v>4242.0999999999995</v>
      </c>
      <c r="F1271">
        <f>IF(F1270+(E1270)*(1/60) &gt; Hardware!$B$1, Hardware!$B$1, IF(F1270+(E1270)*(1/60) &lt; 0, 0, F1270+(E1270)*(1/60)))</f>
        <v>41251.889999999963</v>
      </c>
    </row>
    <row r="1272" spans="1:6">
      <c r="A1272">
        <v>1270</v>
      </c>
      <c r="B1272" t="s">
        <v>82</v>
      </c>
      <c r="C1272">
        <f>_xlfn.XLOOKUP(B1272,Backend_data!$A$5:$A$18,Backend_data!$B$5:$B$18)</f>
        <v>2656.3</v>
      </c>
      <c r="D1272">
        <f>'Power generation (nadir)'!B1272*(1000*'Power generation (nadir)'!$F$1)</f>
        <v>6747.2</v>
      </c>
      <c r="E1272" s="2">
        <f>D1272-C1272</f>
        <v>4090.8999999999996</v>
      </c>
      <c r="F1272">
        <f>IF(F1271+(E1271)*(1/60) &gt; Hardware!$B$1, Hardware!$B$1, IF(F1271+(E1271)*(1/60) &lt; 0, 0, F1271+(E1271)*(1/60)))</f>
        <v>41322.591666666631</v>
      </c>
    </row>
    <row r="1273" spans="1:6">
      <c r="A1273">
        <v>1271</v>
      </c>
      <c r="B1273" t="s">
        <v>82</v>
      </c>
      <c r="C1273">
        <f>_xlfn.XLOOKUP(B1273,Backend_data!$A$5:$A$18,Backend_data!$B$5:$B$18)</f>
        <v>2656.3</v>
      </c>
      <c r="D1273">
        <f>'Power generation (nadir)'!B1273*(1000*'Power generation (nadir)'!$F$1)</f>
        <v>6572</v>
      </c>
      <c r="E1273" s="2">
        <f>D1273-C1273</f>
        <v>3915.7</v>
      </c>
      <c r="F1273">
        <f>IF(F1272+(E1272)*(1/60) &gt; Hardware!$B$1, Hardware!$B$1, IF(F1272+(E1272)*(1/60) &lt; 0, 0, F1272+(E1272)*(1/60)))</f>
        <v>41390.773333333294</v>
      </c>
    </row>
    <row r="1274" spans="1:6">
      <c r="A1274">
        <v>1272</v>
      </c>
      <c r="B1274" t="s">
        <v>82</v>
      </c>
      <c r="C1274">
        <f>_xlfn.XLOOKUP(B1274,Backend_data!$A$5:$A$18,Backend_data!$B$5:$B$18)</f>
        <v>2656.3</v>
      </c>
      <c r="D1274">
        <f>'Power generation (nadir)'!B1274*(1000*'Power generation (nadir)'!$F$1)</f>
        <v>6361.6</v>
      </c>
      <c r="E1274" s="2">
        <f>D1274-C1274</f>
        <v>3705.3</v>
      </c>
      <c r="F1274">
        <f>IF(F1273+(E1273)*(1/60) &gt; Hardware!$B$1, Hardware!$B$1, IF(F1273+(E1273)*(1/60) &lt; 0, 0, F1273+(E1273)*(1/60)))</f>
        <v>41456.03499999996</v>
      </c>
    </row>
    <row r="1275" spans="1:6">
      <c r="A1275">
        <v>1273</v>
      </c>
      <c r="B1275" t="s">
        <v>82</v>
      </c>
      <c r="C1275">
        <f>_xlfn.XLOOKUP(B1275,Backend_data!$A$5:$A$18,Backend_data!$B$5:$B$18)</f>
        <v>2656.3</v>
      </c>
      <c r="D1275">
        <f>'Power generation (nadir)'!B1275*(1000*'Power generation (nadir)'!$F$1)</f>
        <v>6131.2</v>
      </c>
      <c r="E1275" s="2">
        <f>D1275-C1275</f>
        <v>3474.8999999999996</v>
      </c>
      <c r="F1275">
        <f>IF(F1274+(E1274)*(1/60) &gt; Hardware!$B$1, Hardware!$B$1, IF(F1274+(E1274)*(1/60) &lt; 0, 0, F1274+(E1274)*(1/60)))</f>
        <v>41517.789999999957</v>
      </c>
    </row>
    <row r="1276" spans="1:6">
      <c r="A1276">
        <v>1274</v>
      </c>
      <c r="B1276" t="s">
        <v>82</v>
      </c>
      <c r="C1276">
        <f>_xlfn.XLOOKUP(B1276,Backend_data!$A$5:$A$18,Backend_data!$B$5:$B$18)</f>
        <v>2656.3</v>
      </c>
      <c r="D1276">
        <f>'Power generation (nadir)'!B1276*(1000*'Power generation (nadir)'!$F$1)</f>
        <v>5872</v>
      </c>
      <c r="E1276" s="2">
        <f>D1276-C1276</f>
        <v>3215.7</v>
      </c>
      <c r="F1276">
        <f>IF(F1275+(E1275)*(1/60) &gt; Hardware!$B$1, Hardware!$B$1, IF(F1275+(E1275)*(1/60) &lt; 0, 0, F1275+(E1275)*(1/60)))</f>
        <v>41575.704999999958</v>
      </c>
    </row>
    <row r="1277" spans="1:6">
      <c r="A1277">
        <v>1275</v>
      </c>
      <c r="B1277" t="s">
        <v>82</v>
      </c>
      <c r="C1277">
        <f>_xlfn.XLOOKUP(B1277,Backend_data!$A$5:$A$18,Backend_data!$B$5:$B$18)</f>
        <v>2656.3</v>
      </c>
      <c r="D1277">
        <f>'Power generation (nadir)'!B1277*(1000*'Power generation (nadir)'!$F$1)</f>
        <v>5584.8</v>
      </c>
      <c r="E1277" s="2">
        <f>D1277-C1277</f>
        <v>2928.5</v>
      </c>
      <c r="F1277">
        <f>IF(F1276+(E1276)*(1/60) &gt; Hardware!$B$1, Hardware!$B$1, IF(F1276+(E1276)*(1/60) &lt; 0, 0, F1276+(E1276)*(1/60)))</f>
        <v>41629.299999999959</v>
      </c>
    </row>
    <row r="1278" spans="1:6">
      <c r="A1278">
        <v>1276</v>
      </c>
      <c r="B1278" t="s">
        <v>82</v>
      </c>
      <c r="C1278">
        <f>_xlfn.XLOOKUP(B1278,Backend_data!$A$5:$A$18,Backend_data!$B$5:$B$18)</f>
        <v>2656.3</v>
      </c>
      <c r="D1278">
        <f>'Power generation (nadir)'!B1278*(1000*'Power generation (nadir)'!$F$1)</f>
        <v>5282.4</v>
      </c>
      <c r="E1278" s="2">
        <f>D1278-C1278</f>
        <v>2626.0999999999995</v>
      </c>
      <c r="F1278">
        <f>IF(F1277+(E1277)*(1/60) &gt; Hardware!$B$1, Hardware!$B$1, IF(F1277+(E1277)*(1/60) &lt; 0, 0, F1277+(E1277)*(1/60)))</f>
        <v>41678.108333333294</v>
      </c>
    </row>
    <row r="1279" spans="1:6">
      <c r="A1279">
        <v>1277</v>
      </c>
      <c r="B1279" t="s">
        <v>82</v>
      </c>
      <c r="C1279">
        <f>_xlfn.XLOOKUP(B1279,Backend_data!$A$5:$A$18,Backend_data!$B$5:$B$18)</f>
        <v>2656.3</v>
      </c>
      <c r="D1279">
        <f>'Power generation (nadir)'!B1279*(1000*'Power generation (nadir)'!$F$1)</f>
        <v>4951.2</v>
      </c>
      <c r="E1279" s="2">
        <f>D1279-C1279</f>
        <v>2294.8999999999996</v>
      </c>
      <c r="F1279">
        <f>IF(F1278+(E1278)*(1/60) &gt; Hardware!$B$1, Hardware!$B$1, IF(F1278+(E1278)*(1/60) &lt; 0, 0, F1278+(E1278)*(1/60)))</f>
        <v>41721.876666666627</v>
      </c>
    </row>
    <row r="1280" spans="1:6">
      <c r="A1280">
        <v>1278</v>
      </c>
      <c r="B1280" t="s">
        <v>82</v>
      </c>
      <c r="C1280">
        <f>_xlfn.XLOOKUP(B1280,Backend_data!$A$5:$A$18,Backend_data!$B$5:$B$18)</f>
        <v>2656.3</v>
      </c>
      <c r="D1280">
        <f>'Power generation (nadir)'!B1280*(1000*'Power generation (nadir)'!$F$1)</f>
        <v>4604</v>
      </c>
      <c r="E1280" s="2">
        <f>D1280-C1280</f>
        <v>1947.6999999999998</v>
      </c>
      <c r="F1280">
        <f>IF(F1279+(E1279)*(1/60) &gt; Hardware!$B$1, Hardware!$B$1, IF(F1279+(E1279)*(1/60) &lt; 0, 0, F1279+(E1279)*(1/60)))</f>
        <v>41760.124999999964</v>
      </c>
    </row>
    <row r="1281" spans="1:6">
      <c r="A1281">
        <v>1279</v>
      </c>
      <c r="B1281" t="s">
        <v>82</v>
      </c>
      <c r="C1281">
        <f>_xlfn.XLOOKUP(B1281,Backend_data!$A$5:$A$18,Backend_data!$B$5:$B$18)</f>
        <v>2656.3</v>
      </c>
      <c r="D1281">
        <f>'Power generation (nadir)'!B1281*(1000*'Power generation (nadir)'!$F$1)</f>
        <v>4233.5999999999995</v>
      </c>
      <c r="E1281" s="2">
        <f>D1281-C1281</f>
        <v>1577.2999999999993</v>
      </c>
      <c r="F1281">
        <f>IF(F1280+(E1280)*(1/60) &gt; Hardware!$B$1, Hardware!$B$1, IF(F1280+(E1280)*(1/60) &lt; 0, 0, F1280+(E1280)*(1/60)))</f>
        <v>41792.586666666633</v>
      </c>
    </row>
    <row r="1282" spans="1:6">
      <c r="A1282">
        <v>1280</v>
      </c>
      <c r="B1282" t="s">
        <v>82</v>
      </c>
      <c r="C1282">
        <f>_xlfn.XLOOKUP(B1282,Backend_data!$A$5:$A$18,Backend_data!$B$5:$B$18)</f>
        <v>2656.3</v>
      </c>
      <c r="D1282">
        <f>'Power generation (nadir)'!B1282*(1000*'Power generation (nadir)'!$F$1)</f>
        <v>3844.8</v>
      </c>
      <c r="E1282" s="2">
        <f>D1282-C1282</f>
        <v>1188.5</v>
      </c>
      <c r="F1282">
        <f>IF(F1281+(E1281)*(1/60) &gt; Hardware!$B$1, Hardware!$B$1, IF(F1281+(E1281)*(1/60) &lt; 0, 0, F1281+(E1281)*(1/60)))</f>
        <v>41818.874999999964</v>
      </c>
    </row>
    <row r="1283" spans="1:6">
      <c r="A1283">
        <v>1281</v>
      </c>
      <c r="B1283" t="s">
        <v>82</v>
      </c>
      <c r="C1283">
        <f>_xlfn.XLOOKUP(B1283,Backend_data!$A$5:$A$18,Backend_data!$B$5:$B$18)</f>
        <v>2656.3</v>
      </c>
      <c r="D1283">
        <f>'Power generation (nadir)'!B1283*(1000*'Power generation (nadir)'!$F$1)</f>
        <v>3440.8</v>
      </c>
      <c r="E1283" s="2">
        <f>D1283-C1283</f>
        <v>784.5</v>
      </c>
      <c r="F1283">
        <f>IF(F1282+(E1282)*(1/60) &gt; Hardware!$B$1, Hardware!$B$1, IF(F1282+(E1282)*(1/60) &lt; 0, 0, F1282+(E1282)*(1/60)))</f>
        <v>41838.683333333298</v>
      </c>
    </row>
    <row r="1284" spans="1:6">
      <c r="A1284">
        <v>1282</v>
      </c>
      <c r="B1284" t="s">
        <v>82</v>
      </c>
      <c r="C1284">
        <f>_xlfn.XLOOKUP(B1284,Backend_data!$A$5:$A$18,Backend_data!$B$5:$B$18)</f>
        <v>2656.3</v>
      </c>
      <c r="D1284">
        <f>'Power generation (nadir)'!B1284*(1000*'Power generation (nadir)'!$F$1)</f>
        <v>3027.2</v>
      </c>
      <c r="E1284" s="2">
        <f>D1284-C1284</f>
        <v>370.89999999999964</v>
      </c>
      <c r="F1284">
        <f>IF(F1283+(E1283)*(1/60) &gt; Hardware!$B$1, Hardware!$B$1, IF(F1283+(E1283)*(1/60) &lt; 0, 0, F1283+(E1283)*(1/60)))</f>
        <v>41851.758333333295</v>
      </c>
    </row>
    <row r="1285" spans="1:6">
      <c r="A1285">
        <v>1283</v>
      </c>
      <c r="B1285" t="s">
        <v>82</v>
      </c>
      <c r="C1285">
        <f>_xlfn.XLOOKUP(B1285,Backend_data!$A$5:$A$18,Backend_data!$B$5:$B$18)</f>
        <v>2656.3</v>
      </c>
      <c r="D1285">
        <f>'Power generation (nadir)'!B1285*(1000*'Power generation (nadir)'!$F$1)</f>
        <v>2591.1999999999998</v>
      </c>
      <c r="E1285" s="2">
        <f>D1285-C1285</f>
        <v>-65.100000000000364</v>
      </c>
      <c r="F1285">
        <f>IF(F1284+(E1284)*(1/60) &gt; Hardware!$B$1, Hardware!$B$1, IF(F1284+(E1284)*(1/60) &lt; 0, 0, F1284+(E1284)*(1/60)))</f>
        <v>41857.939999999959</v>
      </c>
    </row>
    <row r="1286" spans="1:6">
      <c r="A1286">
        <v>1284</v>
      </c>
      <c r="B1286" t="s">
        <v>82</v>
      </c>
      <c r="C1286">
        <f>_xlfn.XLOOKUP(B1286,Backend_data!$A$5:$A$18,Backend_data!$B$5:$B$18)</f>
        <v>2656.3</v>
      </c>
      <c r="D1286">
        <f>'Power generation (nadir)'!B1286*(1000*'Power generation (nadir)'!$F$1)</f>
        <v>2153.6000000000004</v>
      </c>
      <c r="E1286" s="2">
        <f>D1286-C1286</f>
        <v>-502.69999999999982</v>
      </c>
      <c r="F1286">
        <f>IF(F1285+(E1285)*(1/60) &gt; Hardware!$B$1, Hardware!$B$1, IF(F1285+(E1285)*(1/60) &lt; 0, 0, F1285+(E1285)*(1/60)))</f>
        <v>41856.85499999996</v>
      </c>
    </row>
    <row r="1287" spans="1:6">
      <c r="A1287">
        <v>1285</v>
      </c>
      <c r="B1287" t="s">
        <v>82</v>
      </c>
      <c r="C1287">
        <f>_xlfn.XLOOKUP(B1287,Backend_data!$A$5:$A$18,Backend_data!$B$5:$B$18)</f>
        <v>2656.3</v>
      </c>
      <c r="D1287">
        <f>'Power generation (nadir)'!B1287*(1000*'Power generation (nadir)'!$F$1)</f>
        <v>1708.8000000000002</v>
      </c>
      <c r="E1287" s="2">
        <f>D1287-C1287</f>
        <v>-947.5</v>
      </c>
      <c r="F1287">
        <f>IF(F1286+(E1286)*(1/60) &gt; Hardware!$B$1, Hardware!$B$1, IF(F1286+(E1286)*(1/60) &lt; 0, 0, F1286+(E1286)*(1/60)))</f>
        <v>41848.476666666626</v>
      </c>
    </row>
    <row r="1288" spans="1:6">
      <c r="A1288">
        <v>1286</v>
      </c>
      <c r="B1288" t="s">
        <v>82</v>
      </c>
      <c r="C1288">
        <f>_xlfn.XLOOKUP(B1288,Backend_data!$A$5:$A$18,Backend_data!$B$5:$B$18)</f>
        <v>2656.3</v>
      </c>
      <c r="D1288">
        <f>'Power generation (nadir)'!B1288*(1000*'Power generation (nadir)'!$F$1)</f>
        <v>1256.8</v>
      </c>
      <c r="E1288" s="2">
        <f>D1288-C1288</f>
        <v>-1399.5000000000002</v>
      </c>
      <c r="F1288">
        <f>IF(F1287+(E1287)*(1/60) &gt; Hardware!$B$1, Hardware!$B$1, IF(F1287+(E1287)*(1/60) &lt; 0, 0, F1287+(E1287)*(1/60)))</f>
        <v>41832.684999999961</v>
      </c>
    </row>
    <row r="1289" spans="1:6">
      <c r="A1289">
        <v>1287</v>
      </c>
      <c r="B1289" t="s">
        <v>82</v>
      </c>
      <c r="C1289">
        <f>_xlfn.XLOOKUP(B1289,Backend_data!$A$5:$A$18,Backend_data!$B$5:$B$18)</f>
        <v>2656.3</v>
      </c>
      <c r="D1289">
        <f>'Power generation (nadir)'!B1289*(1000*'Power generation (nadir)'!$F$1)</f>
        <v>795.2</v>
      </c>
      <c r="E1289" s="2">
        <f>D1289-C1289</f>
        <v>-1861.1000000000001</v>
      </c>
      <c r="F1289">
        <f>IF(F1288+(E1288)*(1/60) &gt; Hardware!$B$1, Hardware!$B$1, IF(F1288+(E1288)*(1/60) &lt; 0, 0, F1288+(E1288)*(1/60)))</f>
        <v>41809.359999999964</v>
      </c>
    </row>
    <row r="1290" spans="1:6">
      <c r="A1290">
        <v>1288</v>
      </c>
      <c r="B1290" t="s">
        <v>82</v>
      </c>
      <c r="C1290">
        <f>_xlfn.XLOOKUP(B1290,Backend_data!$A$5:$A$18,Backend_data!$B$5:$B$18)</f>
        <v>2656.3</v>
      </c>
      <c r="D1290">
        <f>'Power generation (nadir)'!B1290*(1000*'Power generation (nadir)'!$F$1)</f>
        <v>691.2</v>
      </c>
      <c r="E1290" s="2">
        <f>D1290-C1290</f>
        <v>-1965.1000000000001</v>
      </c>
      <c r="F1290">
        <f>IF(F1289+(E1289)*(1/60) &gt; Hardware!$B$1, Hardware!$B$1, IF(F1289+(E1289)*(1/60) &lt; 0, 0, F1289+(E1289)*(1/60)))</f>
        <v>41778.341666666631</v>
      </c>
    </row>
    <row r="1291" spans="1:6">
      <c r="A1291">
        <v>1289</v>
      </c>
      <c r="B1291" t="s">
        <v>82</v>
      </c>
      <c r="C1291">
        <f>_xlfn.XLOOKUP(B1291,Backend_data!$A$5:$A$18,Backend_data!$B$5:$B$18)</f>
        <v>2656.3</v>
      </c>
      <c r="D1291">
        <f>'Power generation (nadir)'!B1291*(1000*'Power generation (nadir)'!$F$1)</f>
        <v>650.4</v>
      </c>
      <c r="E1291" s="2">
        <f>D1291-C1291</f>
        <v>-2005.9</v>
      </c>
      <c r="F1291">
        <f>IF(F1290+(E1290)*(1/60) &gt; Hardware!$B$1, Hardware!$B$1, IF(F1290+(E1290)*(1/60) &lt; 0, 0, F1290+(E1290)*(1/60)))</f>
        <v>41745.589999999967</v>
      </c>
    </row>
    <row r="1292" spans="1:6">
      <c r="A1292">
        <v>1290</v>
      </c>
      <c r="B1292" t="s">
        <v>82</v>
      </c>
      <c r="C1292">
        <f>_xlfn.XLOOKUP(B1292,Backend_data!$A$5:$A$18,Backend_data!$B$5:$B$18)</f>
        <v>2656.3</v>
      </c>
      <c r="D1292">
        <f>'Power generation (nadir)'!B1292*(1000*'Power generation (nadir)'!$F$1)</f>
        <v>1067.2</v>
      </c>
      <c r="E1292" s="2">
        <f>D1292-C1292</f>
        <v>-1589.1000000000001</v>
      </c>
      <c r="F1292">
        <f>IF(F1291+(E1291)*(1/60) &gt; Hardware!$B$1, Hardware!$B$1, IF(F1291+(E1291)*(1/60) &lt; 0, 0, F1291+(E1291)*(1/60)))</f>
        <v>41712.158333333304</v>
      </c>
    </row>
    <row r="1293" spans="1:6">
      <c r="A1293">
        <v>1291</v>
      </c>
      <c r="B1293" t="s">
        <v>82</v>
      </c>
      <c r="C1293">
        <f>_xlfn.XLOOKUP(B1293,Backend_data!$A$5:$A$18,Backend_data!$B$5:$B$18)</f>
        <v>2656.3</v>
      </c>
      <c r="D1293">
        <f>'Power generation (nadir)'!B1293*(1000*'Power generation (nadir)'!$F$1)</f>
        <v>1693.6</v>
      </c>
      <c r="E1293" s="2">
        <f>D1293-C1293</f>
        <v>-962.70000000000027</v>
      </c>
      <c r="F1293">
        <f>IF(F1292+(E1292)*(1/60) &gt; Hardware!$B$1, Hardware!$B$1, IF(F1292+(E1292)*(1/60) &lt; 0, 0, F1292+(E1292)*(1/60)))</f>
        <v>41685.673333333303</v>
      </c>
    </row>
    <row r="1294" spans="1:6">
      <c r="A1294">
        <v>1292</v>
      </c>
      <c r="B1294" t="s">
        <v>82</v>
      </c>
      <c r="C1294">
        <f>_xlfn.XLOOKUP(B1294,Backend_data!$A$5:$A$18,Backend_data!$B$5:$B$18)</f>
        <v>2656.3</v>
      </c>
      <c r="D1294">
        <f>'Power generation (nadir)'!B1294*(1000*'Power generation (nadir)'!$F$1)</f>
        <v>2307.1999999999998</v>
      </c>
      <c r="E1294" s="2">
        <f>D1294-C1294</f>
        <v>-349.10000000000036</v>
      </c>
      <c r="F1294">
        <f>IF(F1293+(E1293)*(1/60) &gt; Hardware!$B$1, Hardware!$B$1, IF(F1293+(E1293)*(1/60) &lt; 0, 0, F1293+(E1293)*(1/60)))</f>
        <v>41669.628333333305</v>
      </c>
    </row>
    <row r="1295" spans="1:6">
      <c r="A1295">
        <v>1293</v>
      </c>
      <c r="B1295" t="s">
        <v>82</v>
      </c>
      <c r="C1295">
        <f>_xlfn.XLOOKUP(B1295,Backend_data!$A$5:$A$18,Backend_data!$B$5:$B$18)</f>
        <v>2656.3</v>
      </c>
      <c r="D1295">
        <f>'Power generation (nadir)'!B1295*(1000*'Power generation (nadir)'!$F$1)</f>
        <v>2913.6</v>
      </c>
      <c r="E1295" s="2">
        <f>D1295-C1295</f>
        <v>257.29999999999973</v>
      </c>
      <c r="F1295">
        <f>IF(F1294+(E1294)*(1/60) &gt; Hardware!$B$1, Hardware!$B$1, IF(F1294+(E1294)*(1/60) &lt; 0, 0, F1294+(E1294)*(1/60)))</f>
        <v>41663.809999999969</v>
      </c>
    </row>
    <row r="1296" spans="1:6">
      <c r="A1296">
        <v>1294</v>
      </c>
      <c r="B1296" t="s">
        <v>82</v>
      </c>
      <c r="C1296">
        <f>_xlfn.XLOOKUP(B1296,Backend_data!$A$5:$A$18,Backend_data!$B$5:$B$18)</f>
        <v>2656.3</v>
      </c>
      <c r="D1296">
        <f>'Power generation (nadir)'!B1296*(1000*'Power generation (nadir)'!$F$1)</f>
        <v>3504</v>
      </c>
      <c r="E1296" s="2">
        <f>D1296-C1296</f>
        <v>847.69999999999982</v>
      </c>
      <c r="F1296">
        <f>IF(F1295+(E1295)*(1/60) &gt; Hardware!$B$1, Hardware!$B$1, IF(F1295+(E1295)*(1/60) &lt; 0, 0, F1295+(E1295)*(1/60)))</f>
        <v>41668.098333333299</v>
      </c>
    </row>
    <row r="1297" spans="1:6">
      <c r="A1297">
        <v>1295</v>
      </c>
      <c r="B1297" t="s">
        <v>82</v>
      </c>
      <c r="C1297">
        <f>_xlfn.XLOOKUP(B1297,Backend_data!$A$5:$A$18,Backend_data!$B$5:$B$18)</f>
        <v>2656.3</v>
      </c>
      <c r="D1297">
        <f>'Power generation (nadir)'!B1297*(1000*'Power generation (nadir)'!$F$1)</f>
        <v>4092.7999999999997</v>
      </c>
      <c r="E1297" s="2">
        <f>D1297-C1297</f>
        <v>1436.4999999999995</v>
      </c>
      <c r="F1297">
        <f>IF(F1296+(E1296)*(1/60) &gt; Hardware!$B$1, Hardware!$B$1, IF(F1296+(E1296)*(1/60) &lt; 0, 0, F1296+(E1296)*(1/60)))</f>
        <v>41682.226666666633</v>
      </c>
    </row>
    <row r="1298" spans="1:6">
      <c r="A1298">
        <v>1296</v>
      </c>
      <c r="B1298" t="s">
        <v>82</v>
      </c>
      <c r="C1298">
        <f>_xlfn.XLOOKUP(B1298,Backend_data!$A$5:$A$18,Backend_data!$B$5:$B$18)</f>
        <v>2656.3</v>
      </c>
      <c r="D1298">
        <f>'Power generation (nadir)'!B1298*(1000*'Power generation (nadir)'!$F$1)</f>
        <v>4655.2</v>
      </c>
      <c r="E1298" s="2">
        <f>D1298-C1298</f>
        <v>1998.8999999999996</v>
      </c>
      <c r="F1298">
        <f>IF(F1297+(E1297)*(1/60) &gt; Hardware!$B$1, Hardware!$B$1, IF(F1297+(E1297)*(1/60) &lt; 0, 0, F1297+(E1297)*(1/60)))</f>
        <v>41706.168333333299</v>
      </c>
    </row>
    <row r="1299" spans="1:6">
      <c r="A1299">
        <v>1297</v>
      </c>
      <c r="B1299" t="s">
        <v>82</v>
      </c>
      <c r="C1299">
        <f>_xlfn.XLOOKUP(B1299,Backend_data!$A$5:$A$18,Backend_data!$B$5:$B$18)</f>
        <v>2656.3</v>
      </c>
      <c r="D1299">
        <f>'Power generation (nadir)'!B1299*(1000*'Power generation (nadir)'!$F$1)</f>
        <v>5198.4000000000005</v>
      </c>
      <c r="E1299" s="2">
        <f>D1299-C1299</f>
        <v>2542.1000000000004</v>
      </c>
      <c r="F1299">
        <f>IF(F1298+(E1298)*(1/60) &gt; Hardware!$B$1, Hardware!$B$1, IF(F1298+(E1298)*(1/60) &lt; 0, 0, F1298+(E1298)*(1/60)))</f>
        <v>41739.483333333301</v>
      </c>
    </row>
    <row r="1300" spans="1:6">
      <c r="A1300">
        <v>1298</v>
      </c>
      <c r="B1300" t="s">
        <v>82</v>
      </c>
      <c r="C1300">
        <f>_xlfn.XLOOKUP(B1300,Backend_data!$A$5:$A$18,Backend_data!$B$5:$B$18)</f>
        <v>2656.3</v>
      </c>
      <c r="D1300">
        <f>'Power generation (nadir)'!B1300*(1000*'Power generation (nadir)'!$F$1)</f>
        <v>5720.8</v>
      </c>
      <c r="E1300" s="2">
        <f>D1300-C1300</f>
        <v>3064.5</v>
      </c>
      <c r="F1300">
        <f>IF(F1299+(E1299)*(1/60) &gt; Hardware!$B$1, Hardware!$B$1, IF(F1299+(E1299)*(1/60) &lt; 0, 0, F1299+(E1299)*(1/60)))</f>
        <v>41781.851666666633</v>
      </c>
    </row>
    <row r="1301" spans="1:6">
      <c r="A1301">
        <v>1299</v>
      </c>
      <c r="B1301" t="s">
        <v>82</v>
      </c>
      <c r="C1301">
        <f>_xlfn.XLOOKUP(B1301,Backend_data!$A$5:$A$18,Backend_data!$B$5:$B$18)</f>
        <v>2656.3</v>
      </c>
      <c r="D1301">
        <f>'Power generation (nadir)'!B1301*(1000*'Power generation (nadir)'!$F$1)</f>
        <v>6221.6</v>
      </c>
      <c r="E1301" s="2">
        <f>D1301-C1301</f>
        <v>3565.3</v>
      </c>
      <c r="F1301">
        <f>IF(F1300+(E1300)*(1/60) &gt; Hardware!$B$1, Hardware!$B$1, IF(F1300+(E1300)*(1/60) &lt; 0, 0, F1300+(E1300)*(1/60)))</f>
        <v>41832.92666666663</v>
      </c>
    </row>
    <row r="1302" spans="1:6">
      <c r="A1302">
        <v>1300</v>
      </c>
      <c r="B1302" t="s">
        <v>82</v>
      </c>
      <c r="C1302">
        <f>_xlfn.XLOOKUP(B1302,Backend_data!$A$5:$A$18,Backend_data!$B$5:$B$18)</f>
        <v>2656.3</v>
      </c>
      <c r="D1302">
        <f>'Power generation (nadir)'!B1302*(1000*'Power generation (nadir)'!$F$1)</f>
        <v>6691.2000000000007</v>
      </c>
      <c r="E1302" s="2">
        <f>D1302-C1302</f>
        <v>4034.9000000000005</v>
      </c>
      <c r="F1302">
        <f>IF(F1301+(E1301)*(1/60) &gt; Hardware!$B$1, Hardware!$B$1, IF(F1301+(E1301)*(1/60) &lt; 0, 0, F1301+(E1301)*(1/60)))</f>
        <v>41892.348333333299</v>
      </c>
    </row>
    <row r="1303" spans="1:6">
      <c r="A1303">
        <v>1301</v>
      </c>
      <c r="B1303" t="s">
        <v>82</v>
      </c>
      <c r="C1303">
        <f>_xlfn.XLOOKUP(B1303,Backend_data!$A$5:$A$18,Backend_data!$B$5:$B$18)</f>
        <v>2656.3</v>
      </c>
      <c r="D1303">
        <f>'Power generation (nadir)'!B1303*(1000*'Power generation (nadir)'!$F$1)</f>
        <v>7136</v>
      </c>
      <c r="E1303" s="2">
        <f>D1303-C1303</f>
        <v>4479.7</v>
      </c>
      <c r="F1303">
        <f>IF(F1302+(E1302)*(1/60) &gt; Hardware!$B$1, Hardware!$B$1, IF(F1302+(E1302)*(1/60) &lt; 0, 0, F1302+(E1302)*(1/60)))</f>
        <v>41959.596666666635</v>
      </c>
    </row>
    <row r="1304" spans="1:6">
      <c r="A1304">
        <v>1302</v>
      </c>
      <c r="B1304" t="s">
        <v>82</v>
      </c>
      <c r="C1304">
        <f>_xlfn.XLOOKUP(B1304,Backend_data!$A$5:$A$18,Backend_data!$B$5:$B$18)</f>
        <v>2656.3</v>
      </c>
      <c r="D1304">
        <f>'Power generation (nadir)'!B1304*(1000*'Power generation (nadir)'!$F$1)</f>
        <v>7548</v>
      </c>
      <c r="E1304" s="2">
        <f>D1304-C1304</f>
        <v>4891.7</v>
      </c>
      <c r="F1304">
        <f>IF(F1303+(E1303)*(1/60) &gt; Hardware!$B$1, Hardware!$B$1, IF(F1303+(E1303)*(1/60) &lt; 0, 0, F1303+(E1303)*(1/60)))</f>
        <v>42000</v>
      </c>
    </row>
    <row r="1305" spans="1:6">
      <c r="A1305">
        <v>1303</v>
      </c>
      <c r="B1305" t="s">
        <v>82</v>
      </c>
      <c r="C1305">
        <f>_xlfn.XLOOKUP(B1305,Backend_data!$A$5:$A$18,Backend_data!$B$5:$B$18)</f>
        <v>2656.3</v>
      </c>
      <c r="D1305">
        <f>'Power generation (nadir)'!B1305*(1000*'Power generation (nadir)'!$F$1)</f>
        <v>7931.2</v>
      </c>
      <c r="E1305" s="2">
        <f>D1305-C1305</f>
        <v>5274.9</v>
      </c>
      <c r="F1305">
        <f>IF(F1304+(E1304)*(1/60) &gt; Hardware!$B$1, Hardware!$B$1, IF(F1304+(E1304)*(1/60) &lt; 0, 0, F1304+(E1304)*(1/60)))</f>
        <v>42000</v>
      </c>
    </row>
    <row r="1306" spans="1:6">
      <c r="A1306">
        <v>1304</v>
      </c>
      <c r="B1306" t="s">
        <v>82</v>
      </c>
      <c r="C1306">
        <f>_xlfn.XLOOKUP(B1306,Backend_data!$A$5:$A$18,Backend_data!$B$5:$B$18)</f>
        <v>2656.3</v>
      </c>
      <c r="D1306">
        <f>'Power generation (nadir)'!B1306*(1000*'Power generation (nadir)'!$F$1)</f>
        <v>8277.6</v>
      </c>
      <c r="E1306" s="2">
        <f>D1306-C1306</f>
        <v>5621.3</v>
      </c>
      <c r="F1306">
        <f>IF(F1305+(E1305)*(1/60) &gt; Hardware!$B$1, Hardware!$B$1, IF(F1305+(E1305)*(1/60) &lt; 0, 0, F1305+(E1305)*(1/60)))</f>
        <v>42000</v>
      </c>
    </row>
    <row r="1307" spans="1:6">
      <c r="A1307">
        <v>1305</v>
      </c>
      <c r="B1307" t="s">
        <v>82</v>
      </c>
      <c r="C1307">
        <f>_xlfn.XLOOKUP(B1307,Backend_data!$A$5:$A$18,Backend_data!$B$5:$B$18)</f>
        <v>2656.3</v>
      </c>
      <c r="D1307">
        <f>'Power generation (nadir)'!B1307*(1000*'Power generation (nadir)'!$F$1)</f>
        <v>8591.2000000000007</v>
      </c>
      <c r="E1307" s="2">
        <f>D1307-C1307</f>
        <v>5934.9000000000005</v>
      </c>
      <c r="F1307">
        <f>IF(F1306+(E1306)*(1/60) &gt; Hardware!$B$1, Hardware!$B$1, IF(F1306+(E1306)*(1/60) &lt; 0, 0, F1306+(E1306)*(1/60)))</f>
        <v>42000</v>
      </c>
    </row>
    <row r="1308" spans="1:6">
      <c r="A1308">
        <v>1306</v>
      </c>
      <c r="B1308" t="s">
        <v>82</v>
      </c>
      <c r="C1308">
        <f>_xlfn.XLOOKUP(B1308,Backend_data!$A$5:$A$18,Backend_data!$B$5:$B$18)</f>
        <v>2656.3</v>
      </c>
      <c r="D1308">
        <f>'Power generation (nadir)'!B1308*(1000*'Power generation (nadir)'!$F$1)</f>
        <v>8872.7999999999993</v>
      </c>
      <c r="E1308" s="2">
        <f>D1308-C1308</f>
        <v>6216.4999999999991</v>
      </c>
      <c r="F1308">
        <f>IF(F1307+(E1307)*(1/60) &gt; Hardware!$B$1, Hardware!$B$1, IF(F1307+(E1307)*(1/60) &lt; 0, 0, F1307+(E1307)*(1/60)))</f>
        <v>42000</v>
      </c>
    </row>
    <row r="1309" spans="1:6">
      <c r="A1309">
        <v>1307</v>
      </c>
      <c r="B1309" t="s">
        <v>82</v>
      </c>
      <c r="C1309">
        <f>_xlfn.XLOOKUP(B1309,Backend_data!$A$5:$A$18,Backend_data!$B$5:$B$18)</f>
        <v>2656.3</v>
      </c>
      <c r="D1309">
        <f>'Power generation (nadir)'!B1309*(1000*'Power generation (nadir)'!$F$1)</f>
        <v>9108</v>
      </c>
      <c r="E1309" s="2">
        <f>D1309-C1309</f>
        <v>6451.7</v>
      </c>
      <c r="F1309">
        <f>IF(F1308+(E1308)*(1/60) &gt; Hardware!$B$1, Hardware!$B$1, IF(F1308+(E1308)*(1/60) &lt; 0, 0, F1308+(E1308)*(1/60)))</f>
        <v>42000</v>
      </c>
    </row>
    <row r="1310" spans="1:6">
      <c r="A1310">
        <v>1308</v>
      </c>
      <c r="B1310" t="s">
        <v>82</v>
      </c>
      <c r="C1310">
        <f>_xlfn.XLOOKUP(B1310,Backend_data!$A$5:$A$18,Backend_data!$B$5:$B$18)</f>
        <v>2656.3</v>
      </c>
      <c r="D1310">
        <f>'Power generation (nadir)'!B1310*(1000*'Power generation (nadir)'!$F$1)</f>
        <v>9309.6</v>
      </c>
      <c r="E1310" s="2">
        <f>D1310-C1310</f>
        <v>6653.3</v>
      </c>
      <c r="F1310">
        <f>IF(F1309+(E1309)*(1/60) &gt; Hardware!$B$1, Hardware!$B$1, IF(F1309+(E1309)*(1/60) &lt; 0, 0, F1309+(E1309)*(1/60)))</f>
        <v>42000</v>
      </c>
    </row>
    <row r="1311" spans="1:6">
      <c r="A1311">
        <v>1309</v>
      </c>
      <c r="B1311" t="s">
        <v>82</v>
      </c>
      <c r="C1311">
        <f>_xlfn.XLOOKUP(B1311,Backend_data!$A$5:$A$18,Backend_data!$B$5:$B$18)</f>
        <v>2656.3</v>
      </c>
      <c r="D1311">
        <f>'Power generation (nadir)'!B1311*(1000*'Power generation (nadir)'!$F$1)</f>
        <v>9472.7999999999993</v>
      </c>
      <c r="E1311" s="2">
        <f>D1311-C1311</f>
        <v>6816.4999999999991</v>
      </c>
      <c r="F1311">
        <f>IF(F1310+(E1310)*(1/60) &gt; Hardware!$B$1, Hardware!$B$1, IF(F1310+(E1310)*(1/60) &lt; 0, 0, F1310+(E1310)*(1/60)))</f>
        <v>42000</v>
      </c>
    </row>
    <row r="1312" spans="1:6">
      <c r="A1312">
        <v>1310</v>
      </c>
      <c r="B1312" t="s">
        <v>82</v>
      </c>
      <c r="C1312">
        <f>_xlfn.XLOOKUP(B1312,Backend_data!$A$5:$A$18,Backend_data!$B$5:$B$18)</f>
        <v>2656.3</v>
      </c>
      <c r="D1312">
        <f>'Power generation (nadir)'!B1312*(1000*'Power generation (nadir)'!$F$1)</f>
        <v>9592</v>
      </c>
      <c r="E1312" s="2">
        <f>D1312-C1312</f>
        <v>6935.7</v>
      </c>
      <c r="F1312">
        <f>IF(F1311+(E1311)*(1/60) &gt; Hardware!$B$1, Hardware!$B$1, IF(F1311+(E1311)*(1/60) &lt; 0, 0, F1311+(E1311)*(1/60)))</f>
        <v>42000</v>
      </c>
    </row>
    <row r="1313" spans="1:6">
      <c r="A1313">
        <v>1311</v>
      </c>
      <c r="B1313" t="s">
        <v>82</v>
      </c>
      <c r="C1313">
        <f>_xlfn.XLOOKUP(B1313,Backend_data!$A$5:$A$18,Backend_data!$B$5:$B$18)</f>
        <v>2656.3</v>
      </c>
      <c r="D1313">
        <f>'Power generation (nadir)'!B1313*(1000*'Power generation (nadir)'!$F$1)</f>
        <v>9672.7999999999993</v>
      </c>
      <c r="E1313" s="2">
        <f>D1313-C1313</f>
        <v>7016.4999999999991</v>
      </c>
      <c r="F1313">
        <f>IF(F1312+(E1312)*(1/60) &gt; Hardware!$B$1, Hardware!$B$1, IF(F1312+(E1312)*(1/60) &lt; 0, 0, F1312+(E1312)*(1/60)))</f>
        <v>42000</v>
      </c>
    </row>
    <row r="1314" spans="1:6">
      <c r="A1314">
        <v>1312</v>
      </c>
      <c r="B1314" t="s">
        <v>82</v>
      </c>
      <c r="C1314">
        <f>_xlfn.XLOOKUP(B1314,Backend_data!$A$5:$A$18,Backend_data!$B$5:$B$18)</f>
        <v>2656.3</v>
      </c>
      <c r="D1314">
        <f>'Power generation (nadir)'!B1314*(1000*'Power generation (nadir)'!$F$1)</f>
        <v>9714.4000000000015</v>
      </c>
      <c r="E1314" s="2">
        <f>D1314-C1314</f>
        <v>7058.1000000000013</v>
      </c>
      <c r="F1314">
        <f>IF(F1313+(E1313)*(1/60) &gt; Hardware!$B$1, Hardware!$B$1, IF(F1313+(E1313)*(1/60) &lt; 0, 0, F1313+(E1313)*(1/60)))</f>
        <v>42000</v>
      </c>
    </row>
    <row r="1315" spans="1:6">
      <c r="A1315">
        <v>1313</v>
      </c>
      <c r="B1315" t="s">
        <v>82</v>
      </c>
      <c r="C1315">
        <f>_xlfn.XLOOKUP(B1315,Backend_data!$A$5:$A$18,Backend_data!$B$5:$B$18)</f>
        <v>2656.3</v>
      </c>
      <c r="D1315">
        <f>'Power generation (nadir)'!B1315*(1000*'Power generation (nadir)'!$F$1)</f>
        <v>9714.4000000000015</v>
      </c>
      <c r="E1315" s="2">
        <f>D1315-C1315</f>
        <v>7058.1000000000013</v>
      </c>
      <c r="F1315">
        <f>IF(F1314+(E1314)*(1/60) &gt; Hardware!$B$1, Hardware!$B$1, IF(F1314+(E1314)*(1/60) &lt; 0, 0, F1314+(E1314)*(1/60)))</f>
        <v>42000</v>
      </c>
    </row>
    <row r="1316" spans="1:6">
      <c r="A1316">
        <v>1314</v>
      </c>
      <c r="B1316" t="s">
        <v>82</v>
      </c>
      <c r="C1316">
        <f>_xlfn.XLOOKUP(B1316,Backend_data!$A$5:$A$18,Backend_data!$B$5:$B$18)</f>
        <v>2656.3</v>
      </c>
      <c r="D1316">
        <f>'Power generation (nadir)'!B1316*(1000*'Power generation (nadir)'!$F$1)</f>
        <v>9673.6</v>
      </c>
      <c r="E1316" s="2">
        <f>D1316-C1316</f>
        <v>7017.3</v>
      </c>
      <c r="F1316">
        <f>IF(F1315+(E1315)*(1/60) &gt; Hardware!$B$1, Hardware!$B$1, IF(F1315+(E1315)*(1/60) &lt; 0, 0, F1315+(E1315)*(1/60)))</f>
        <v>42000</v>
      </c>
    </row>
    <row r="1317" spans="1:6">
      <c r="A1317">
        <v>1315</v>
      </c>
      <c r="B1317" t="s">
        <v>82</v>
      </c>
      <c r="C1317">
        <f>_xlfn.XLOOKUP(B1317,Backend_data!$A$5:$A$18,Backend_data!$B$5:$B$18)</f>
        <v>2656.3</v>
      </c>
      <c r="D1317">
        <f>'Power generation (nadir)'!B1317*(1000*'Power generation (nadir)'!$F$1)</f>
        <v>9586.4</v>
      </c>
      <c r="E1317" s="2">
        <f>D1317-C1317</f>
        <v>6930.0999999999995</v>
      </c>
      <c r="F1317">
        <f>IF(F1316+(E1316)*(1/60) &gt; Hardware!$B$1, Hardware!$B$1, IF(F1316+(E1316)*(1/60) &lt; 0, 0, F1316+(E1316)*(1/60)))</f>
        <v>42000</v>
      </c>
    </row>
    <row r="1318" spans="1:6">
      <c r="A1318">
        <v>1316</v>
      </c>
      <c r="B1318" t="s">
        <v>82</v>
      </c>
      <c r="C1318">
        <f>_xlfn.XLOOKUP(B1318,Backend_data!$A$5:$A$18,Backend_data!$B$5:$B$18)</f>
        <v>2656.3</v>
      </c>
      <c r="D1318">
        <f>'Power generation (nadir)'!B1318*(1000*'Power generation (nadir)'!$F$1)</f>
        <v>9467.1999999999989</v>
      </c>
      <c r="E1318" s="2">
        <f>D1318-C1318</f>
        <v>6810.8999999999987</v>
      </c>
      <c r="F1318">
        <f>IF(F1317+(E1317)*(1/60) &gt; Hardware!$B$1, Hardware!$B$1, IF(F1317+(E1317)*(1/60) &lt; 0, 0, F1317+(E1317)*(1/60)))</f>
        <v>42000</v>
      </c>
    </row>
    <row r="1319" spans="1:6">
      <c r="A1319">
        <v>1317</v>
      </c>
      <c r="B1319" t="s">
        <v>82</v>
      </c>
      <c r="C1319">
        <f>_xlfn.XLOOKUP(B1319,Backend_data!$A$5:$A$18,Backend_data!$B$5:$B$18)</f>
        <v>2656.3</v>
      </c>
      <c r="D1319">
        <f>'Power generation (nadir)'!B1319*(1000*'Power generation (nadir)'!$F$1)</f>
        <v>9300.7999999999993</v>
      </c>
      <c r="E1319" s="2">
        <f>D1319-C1319</f>
        <v>6644.4999999999991</v>
      </c>
      <c r="F1319">
        <f>IF(F1318+(E1318)*(1/60) &gt; Hardware!$B$1, Hardware!$B$1, IF(F1318+(E1318)*(1/60) &lt; 0, 0, F1318+(E1318)*(1/60)))</f>
        <v>42000</v>
      </c>
    </row>
    <row r="1320" spans="1:6">
      <c r="A1320">
        <v>1318</v>
      </c>
      <c r="B1320" t="s">
        <v>82</v>
      </c>
      <c r="C1320">
        <f>_xlfn.XLOOKUP(B1320,Backend_data!$A$5:$A$18,Backend_data!$B$5:$B$18)</f>
        <v>2656.3</v>
      </c>
      <c r="D1320">
        <f>'Power generation (nadir)'!B1320*(1000*'Power generation (nadir)'!$F$1)</f>
        <v>9103.1999999999989</v>
      </c>
      <c r="E1320" s="2">
        <f>D1320-C1320</f>
        <v>6446.8999999999987</v>
      </c>
      <c r="F1320">
        <f>IF(F1319+(E1319)*(1/60) &gt; Hardware!$B$1, Hardware!$B$1, IF(F1319+(E1319)*(1/60) &lt; 0, 0, F1319+(E1319)*(1/60)))</f>
        <v>42000</v>
      </c>
    </row>
    <row r="1321" spans="1:6">
      <c r="A1321">
        <v>1319</v>
      </c>
      <c r="B1321" t="s">
        <v>82</v>
      </c>
      <c r="C1321">
        <f>_xlfn.XLOOKUP(B1321,Backend_data!$A$5:$A$18,Backend_data!$B$5:$B$18)</f>
        <v>2656.3</v>
      </c>
      <c r="D1321">
        <f>'Power generation (nadir)'!B1321*(1000*'Power generation (nadir)'!$F$1)</f>
        <v>8862.4</v>
      </c>
      <c r="E1321" s="2">
        <f>D1321-C1321</f>
        <v>6206.0999999999995</v>
      </c>
      <c r="F1321">
        <f>IF(F1320+(E1320)*(1/60) &gt; Hardware!$B$1, Hardware!$B$1, IF(F1320+(E1320)*(1/60) &lt; 0, 0, F1320+(E1320)*(1/60)))</f>
        <v>42000</v>
      </c>
    </row>
    <row r="1322" spans="1:6">
      <c r="A1322">
        <v>1320</v>
      </c>
      <c r="B1322" t="s">
        <v>82</v>
      </c>
      <c r="C1322">
        <f>_xlfn.XLOOKUP(B1322,Backend_data!$A$5:$A$18,Backend_data!$B$5:$B$18)</f>
        <v>2656.3</v>
      </c>
      <c r="D1322">
        <f>'Power generation (nadir)'!B1322*(1000*'Power generation (nadir)'!$F$1)</f>
        <v>0</v>
      </c>
      <c r="E1322" s="2">
        <f>D1322-C1322</f>
        <v>-2656.3</v>
      </c>
      <c r="F1322">
        <f>IF(F1321+(E1321)*(1/60) &gt; Hardware!$B$1, Hardware!$B$1, IF(F1321+(E1321)*(1/60) &lt; 0, 0, F1321+(E1321)*(1/60)))</f>
        <v>42000</v>
      </c>
    </row>
    <row r="1323" spans="1:6">
      <c r="A1323">
        <v>1321</v>
      </c>
      <c r="B1323" t="s">
        <v>82</v>
      </c>
      <c r="C1323">
        <f>_xlfn.XLOOKUP(B1323,Backend_data!$A$5:$A$18,Backend_data!$B$5:$B$18)</f>
        <v>2656.3</v>
      </c>
      <c r="D1323">
        <f>'Power generation (nadir)'!B1323*(1000*'Power generation (nadir)'!$F$1)</f>
        <v>0</v>
      </c>
      <c r="E1323" s="2">
        <f>D1323-C1323</f>
        <v>-2656.3</v>
      </c>
      <c r="F1323">
        <f>IF(F1322+(E1322)*(1/60) &gt; Hardware!$B$1, Hardware!$B$1, IF(F1322+(E1322)*(1/60) &lt; 0, 0, F1322+(E1322)*(1/60)))</f>
        <v>41955.728333333333</v>
      </c>
    </row>
    <row r="1324" spans="1:6">
      <c r="A1324">
        <v>1322</v>
      </c>
      <c r="B1324" t="s">
        <v>82</v>
      </c>
      <c r="C1324">
        <f>_xlfn.XLOOKUP(B1324,Backend_data!$A$5:$A$18,Backend_data!$B$5:$B$18)</f>
        <v>2656.3</v>
      </c>
      <c r="D1324">
        <f>'Power generation (nadir)'!B1324*(1000*'Power generation (nadir)'!$F$1)</f>
        <v>0</v>
      </c>
      <c r="E1324" s="2">
        <f>D1324-C1324</f>
        <v>-2656.3</v>
      </c>
      <c r="F1324">
        <f>IF(F1323+(E1323)*(1/60) &gt; Hardware!$B$1, Hardware!$B$1, IF(F1323+(E1323)*(1/60) &lt; 0, 0, F1323+(E1323)*(1/60)))</f>
        <v>41911.456666666665</v>
      </c>
    </row>
    <row r="1325" spans="1:6">
      <c r="A1325">
        <v>1323</v>
      </c>
      <c r="B1325" t="s">
        <v>82</v>
      </c>
      <c r="C1325">
        <f>_xlfn.XLOOKUP(B1325,Backend_data!$A$5:$A$18,Backend_data!$B$5:$B$18)</f>
        <v>2656.3</v>
      </c>
      <c r="D1325">
        <f>'Power generation (nadir)'!B1325*(1000*'Power generation (nadir)'!$F$1)</f>
        <v>0</v>
      </c>
      <c r="E1325" s="2">
        <f>D1325-C1325</f>
        <v>-2656.3</v>
      </c>
      <c r="F1325">
        <f>IF(F1324+(E1324)*(1/60) &gt; Hardware!$B$1, Hardware!$B$1, IF(F1324+(E1324)*(1/60) &lt; 0, 0, F1324+(E1324)*(1/60)))</f>
        <v>41867.184999999998</v>
      </c>
    </row>
    <row r="1326" spans="1:6">
      <c r="A1326">
        <v>1324</v>
      </c>
      <c r="B1326" t="s">
        <v>82</v>
      </c>
      <c r="C1326">
        <f>_xlfn.XLOOKUP(B1326,Backend_data!$A$5:$A$18,Backend_data!$B$5:$B$18)</f>
        <v>2656.3</v>
      </c>
      <c r="D1326">
        <f>'Power generation (nadir)'!B1326*(1000*'Power generation (nadir)'!$F$1)</f>
        <v>0</v>
      </c>
      <c r="E1326" s="2">
        <f>D1326-C1326</f>
        <v>-2656.3</v>
      </c>
      <c r="F1326">
        <f>IF(F1325+(E1325)*(1/60) &gt; Hardware!$B$1, Hardware!$B$1, IF(F1325+(E1325)*(1/60) &lt; 0, 0, F1325+(E1325)*(1/60)))</f>
        <v>41822.91333333333</v>
      </c>
    </row>
    <row r="1327" spans="1:6">
      <c r="A1327">
        <v>1325</v>
      </c>
      <c r="B1327" t="s">
        <v>82</v>
      </c>
      <c r="C1327">
        <f>_xlfn.XLOOKUP(B1327,Backend_data!$A$5:$A$18,Backend_data!$B$5:$B$18)</f>
        <v>2656.3</v>
      </c>
      <c r="D1327">
        <f>'Power generation (nadir)'!B1327*(1000*'Power generation (nadir)'!$F$1)</f>
        <v>0</v>
      </c>
      <c r="E1327" s="2">
        <f>D1327-C1327</f>
        <v>-2656.3</v>
      </c>
      <c r="F1327">
        <f>IF(F1326+(E1326)*(1/60) &gt; Hardware!$B$1, Hardware!$B$1, IF(F1326+(E1326)*(1/60) &lt; 0, 0, F1326+(E1326)*(1/60)))</f>
        <v>41778.641666666663</v>
      </c>
    </row>
    <row r="1328" spans="1:6">
      <c r="A1328">
        <v>1326</v>
      </c>
      <c r="B1328" t="s">
        <v>82</v>
      </c>
      <c r="C1328">
        <f>_xlfn.XLOOKUP(B1328,Backend_data!$A$5:$A$18,Backend_data!$B$5:$B$18)</f>
        <v>2656.3</v>
      </c>
      <c r="D1328">
        <f>'Power generation (nadir)'!B1328*(1000*'Power generation (nadir)'!$F$1)</f>
        <v>0</v>
      </c>
      <c r="E1328" s="2">
        <f>D1328-C1328</f>
        <v>-2656.3</v>
      </c>
      <c r="F1328">
        <f>IF(F1327+(E1327)*(1/60) &gt; Hardware!$B$1, Hardware!$B$1, IF(F1327+(E1327)*(1/60) &lt; 0, 0, F1327+(E1327)*(1/60)))</f>
        <v>41734.369999999995</v>
      </c>
    </row>
    <row r="1329" spans="1:6">
      <c r="A1329">
        <v>1327</v>
      </c>
      <c r="B1329" t="s">
        <v>82</v>
      </c>
      <c r="C1329">
        <f>_xlfn.XLOOKUP(B1329,Backend_data!$A$5:$A$18,Backend_data!$B$5:$B$18)</f>
        <v>2656.3</v>
      </c>
      <c r="D1329">
        <f>'Power generation (nadir)'!B1329*(1000*'Power generation (nadir)'!$F$1)</f>
        <v>0</v>
      </c>
      <c r="E1329" s="2">
        <f>D1329-C1329</f>
        <v>-2656.3</v>
      </c>
      <c r="F1329">
        <f>IF(F1328+(E1328)*(1/60) &gt; Hardware!$B$1, Hardware!$B$1, IF(F1328+(E1328)*(1/60) &lt; 0, 0, F1328+(E1328)*(1/60)))</f>
        <v>41690.098333333328</v>
      </c>
    </row>
    <row r="1330" spans="1:6">
      <c r="A1330">
        <v>1328</v>
      </c>
      <c r="B1330" t="s">
        <v>82</v>
      </c>
      <c r="C1330">
        <f>_xlfn.XLOOKUP(B1330,Backend_data!$A$5:$A$18,Backend_data!$B$5:$B$18)</f>
        <v>2656.3</v>
      </c>
      <c r="D1330">
        <f>'Power generation (nadir)'!B1330*(1000*'Power generation (nadir)'!$F$1)</f>
        <v>0</v>
      </c>
      <c r="E1330" s="2">
        <f>D1330-C1330</f>
        <v>-2656.3</v>
      </c>
      <c r="F1330">
        <f>IF(F1329+(E1329)*(1/60) &gt; Hardware!$B$1, Hardware!$B$1, IF(F1329+(E1329)*(1/60) &lt; 0, 0, F1329+(E1329)*(1/60)))</f>
        <v>41645.82666666666</v>
      </c>
    </row>
    <row r="1331" spans="1:6">
      <c r="A1331">
        <v>1329</v>
      </c>
      <c r="B1331" t="s">
        <v>82</v>
      </c>
      <c r="C1331">
        <f>_xlfn.XLOOKUP(B1331,Backend_data!$A$5:$A$18,Backend_data!$B$5:$B$18)</f>
        <v>2656.3</v>
      </c>
      <c r="D1331">
        <f>'Power generation (nadir)'!B1331*(1000*'Power generation (nadir)'!$F$1)</f>
        <v>0</v>
      </c>
      <c r="E1331" s="2">
        <f>D1331-C1331</f>
        <v>-2656.3</v>
      </c>
      <c r="F1331">
        <f>IF(F1330+(E1330)*(1/60) &gt; Hardware!$B$1, Hardware!$B$1, IF(F1330+(E1330)*(1/60) &lt; 0, 0, F1330+(E1330)*(1/60)))</f>
        <v>41601.554999999993</v>
      </c>
    </row>
    <row r="1332" spans="1:6">
      <c r="A1332">
        <v>1330</v>
      </c>
      <c r="B1332" t="s">
        <v>82</v>
      </c>
      <c r="C1332">
        <f>_xlfn.XLOOKUP(B1332,Backend_data!$A$5:$A$18,Backend_data!$B$5:$B$18)</f>
        <v>2656.3</v>
      </c>
      <c r="D1332">
        <f>'Power generation (nadir)'!B1332*(1000*'Power generation (nadir)'!$F$1)</f>
        <v>0</v>
      </c>
      <c r="E1332" s="2">
        <f>D1332-C1332</f>
        <v>-2656.3</v>
      </c>
      <c r="F1332">
        <f>IF(F1331+(E1331)*(1/60) &gt; Hardware!$B$1, Hardware!$B$1, IF(F1331+(E1331)*(1/60) &lt; 0, 0, F1331+(E1331)*(1/60)))</f>
        <v>41557.283333333326</v>
      </c>
    </row>
    <row r="1333" spans="1:6">
      <c r="A1333">
        <v>1331</v>
      </c>
      <c r="B1333" t="s">
        <v>82</v>
      </c>
      <c r="C1333">
        <f>_xlfn.XLOOKUP(B1333,Backend_data!$A$5:$A$18,Backend_data!$B$5:$B$18)</f>
        <v>2656.3</v>
      </c>
      <c r="D1333">
        <f>'Power generation (nadir)'!B1333*(1000*'Power generation (nadir)'!$F$1)</f>
        <v>0</v>
      </c>
      <c r="E1333" s="2">
        <f>D1333-C1333</f>
        <v>-2656.3</v>
      </c>
      <c r="F1333">
        <f>IF(F1332+(E1332)*(1/60) &gt; Hardware!$B$1, Hardware!$B$1, IF(F1332+(E1332)*(1/60) &lt; 0, 0, F1332+(E1332)*(1/60)))</f>
        <v>41513.011666666658</v>
      </c>
    </row>
    <row r="1334" spans="1:6">
      <c r="A1334">
        <v>1332</v>
      </c>
      <c r="B1334" t="s">
        <v>82</v>
      </c>
      <c r="C1334">
        <f>_xlfn.XLOOKUP(B1334,Backend_data!$A$5:$A$18,Backend_data!$B$5:$B$18)</f>
        <v>2656.3</v>
      </c>
      <c r="D1334">
        <f>'Power generation (nadir)'!B1334*(1000*'Power generation (nadir)'!$F$1)</f>
        <v>0</v>
      </c>
      <c r="E1334" s="2">
        <f>D1334-C1334</f>
        <v>-2656.3</v>
      </c>
      <c r="F1334">
        <f>IF(F1333+(E1333)*(1/60) &gt; Hardware!$B$1, Hardware!$B$1, IF(F1333+(E1333)*(1/60) &lt; 0, 0, F1333+(E1333)*(1/60)))</f>
        <v>41468.739999999991</v>
      </c>
    </row>
    <row r="1335" spans="1:6">
      <c r="A1335">
        <v>1333</v>
      </c>
      <c r="B1335" t="s">
        <v>82</v>
      </c>
      <c r="C1335">
        <f>_xlfn.XLOOKUP(B1335,Backend_data!$A$5:$A$18,Backend_data!$B$5:$B$18)</f>
        <v>2656.3</v>
      </c>
      <c r="D1335">
        <f>'Power generation (nadir)'!B1335*(1000*'Power generation (nadir)'!$F$1)</f>
        <v>0</v>
      </c>
      <c r="E1335" s="2">
        <f>D1335-C1335</f>
        <v>-2656.3</v>
      </c>
      <c r="F1335">
        <f>IF(F1334+(E1334)*(1/60) &gt; Hardware!$B$1, Hardware!$B$1, IF(F1334+(E1334)*(1/60) &lt; 0, 0, F1334+(E1334)*(1/60)))</f>
        <v>41424.468333333323</v>
      </c>
    </row>
    <row r="1336" spans="1:6">
      <c r="A1336">
        <v>1334</v>
      </c>
      <c r="B1336" t="s">
        <v>82</v>
      </c>
      <c r="C1336">
        <f>_xlfn.XLOOKUP(B1336,Backend_data!$A$5:$A$18,Backend_data!$B$5:$B$18)</f>
        <v>2656.3</v>
      </c>
      <c r="D1336">
        <f>'Power generation (nadir)'!B1336*(1000*'Power generation (nadir)'!$F$1)</f>
        <v>0</v>
      </c>
      <c r="E1336" s="2">
        <f>D1336-C1336</f>
        <v>-2656.3</v>
      </c>
      <c r="F1336">
        <f>IF(F1335+(E1335)*(1/60) &gt; Hardware!$B$1, Hardware!$B$1, IF(F1335+(E1335)*(1/60) &lt; 0, 0, F1335+(E1335)*(1/60)))</f>
        <v>41380.196666666656</v>
      </c>
    </row>
    <row r="1337" spans="1:6">
      <c r="A1337">
        <v>1335</v>
      </c>
      <c r="B1337" t="s">
        <v>82</v>
      </c>
      <c r="C1337">
        <f>_xlfn.XLOOKUP(B1337,Backend_data!$A$5:$A$18,Backend_data!$B$5:$B$18)</f>
        <v>2656.3</v>
      </c>
      <c r="D1337">
        <f>'Power generation (nadir)'!B1337*(1000*'Power generation (nadir)'!$F$1)</f>
        <v>0</v>
      </c>
      <c r="E1337" s="2">
        <f>D1337-C1337</f>
        <v>-2656.3</v>
      </c>
      <c r="F1337">
        <f>IF(F1336+(E1336)*(1/60) &gt; Hardware!$B$1, Hardware!$B$1, IF(F1336+(E1336)*(1/60) &lt; 0, 0, F1336+(E1336)*(1/60)))</f>
        <v>41335.924999999988</v>
      </c>
    </row>
    <row r="1338" spans="1:6">
      <c r="A1338">
        <v>1336</v>
      </c>
      <c r="B1338" t="s">
        <v>82</v>
      </c>
      <c r="C1338">
        <f>_xlfn.XLOOKUP(B1338,Backend_data!$A$5:$A$18,Backend_data!$B$5:$B$18)</f>
        <v>2656.3</v>
      </c>
      <c r="D1338">
        <f>'Power generation (nadir)'!B1338*(1000*'Power generation (nadir)'!$F$1)</f>
        <v>0</v>
      </c>
      <c r="E1338" s="2">
        <f>D1338-C1338</f>
        <v>-2656.3</v>
      </c>
      <c r="F1338">
        <f>IF(F1337+(E1337)*(1/60) &gt; Hardware!$B$1, Hardware!$B$1, IF(F1337+(E1337)*(1/60) &lt; 0, 0, F1337+(E1337)*(1/60)))</f>
        <v>41291.653333333321</v>
      </c>
    </row>
    <row r="1339" spans="1:6">
      <c r="A1339">
        <v>1337</v>
      </c>
      <c r="B1339" t="s">
        <v>82</v>
      </c>
      <c r="C1339">
        <f>_xlfn.XLOOKUP(B1339,Backend_data!$A$5:$A$18,Backend_data!$B$5:$B$18)</f>
        <v>2656.3</v>
      </c>
      <c r="D1339">
        <f>'Power generation (nadir)'!B1339*(1000*'Power generation (nadir)'!$F$1)</f>
        <v>0</v>
      </c>
      <c r="E1339" s="2">
        <f>D1339-C1339</f>
        <v>-2656.3</v>
      </c>
      <c r="F1339">
        <f>IF(F1338+(E1338)*(1/60) &gt; Hardware!$B$1, Hardware!$B$1, IF(F1338+(E1338)*(1/60) &lt; 0, 0, F1338+(E1338)*(1/60)))</f>
        <v>41247.381666666653</v>
      </c>
    </row>
    <row r="1340" spans="1:6">
      <c r="A1340">
        <v>1338</v>
      </c>
      <c r="B1340" t="s">
        <v>82</v>
      </c>
      <c r="C1340">
        <f>_xlfn.XLOOKUP(B1340,Backend_data!$A$5:$A$18,Backend_data!$B$5:$B$18)</f>
        <v>2656.3</v>
      </c>
      <c r="D1340">
        <f>'Power generation (nadir)'!B1340*(1000*'Power generation (nadir)'!$F$1)</f>
        <v>0</v>
      </c>
      <c r="E1340" s="2">
        <f>D1340-C1340</f>
        <v>-2656.3</v>
      </c>
      <c r="F1340">
        <f>IF(F1339+(E1339)*(1/60) &gt; Hardware!$B$1, Hardware!$B$1, IF(F1339+(E1339)*(1/60) &lt; 0, 0, F1339+(E1339)*(1/60)))</f>
        <v>41203.109999999986</v>
      </c>
    </row>
    <row r="1341" spans="1:6">
      <c r="A1341">
        <v>1339</v>
      </c>
      <c r="B1341" t="s">
        <v>82</v>
      </c>
      <c r="C1341">
        <f>_xlfn.XLOOKUP(B1341,Backend_data!$A$5:$A$18,Backend_data!$B$5:$B$18)</f>
        <v>2656.3</v>
      </c>
      <c r="D1341">
        <f>'Power generation (nadir)'!B1341*(1000*'Power generation (nadir)'!$F$1)</f>
        <v>0</v>
      </c>
      <c r="E1341" s="2">
        <f>D1341-C1341</f>
        <v>-2656.3</v>
      </c>
      <c r="F1341">
        <f>IF(F1340+(E1340)*(1/60) &gt; Hardware!$B$1, Hardware!$B$1, IF(F1340+(E1340)*(1/60) &lt; 0, 0, F1340+(E1340)*(1/60)))</f>
        <v>41158.838333333319</v>
      </c>
    </row>
    <row r="1342" spans="1:6">
      <c r="A1342">
        <v>1340</v>
      </c>
      <c r="B1342" t="s">
        <v>82</v>
      </c>
      <c r="C1342">
        <f>_xlfn.XLOOKUP(B1342,Backend_data!$A$5:$A$18,Backend_data!$B$5:$B$18)</f>
        <v>2656.3</v>
      </c>
      <c r="D1342">
        <f>'Power generation (nadir)'!B1342*(1000*'Power generation (nadir)'!$F$1)</f>
        <v>0</v>
      </c>
      <c r="E1342" s="2">
        <f>D1342-C1342</f>
        <v>-2656.3</v>
      </c>
      <c r="F1342">
        <f>IF(F1341+(E1341)*(1/60) &gt; Hardware!$B$1, Hardware!$B$1, IF(F1341+(E1341)*(1/60) &lt; 0, 0, F1341+(E1341)*(1/60)))</f>
        <v>41114.566666666651</v>
      </c>
    </row>
    <row r="1343" spans="1:6">
      <c r="A1343">
        <v>1341</v>
      </c>
      <c r="B1343" t="s">
        <v>82</v>
      </c>
      <c r="C1343">
        <f>_xlfn.XLOOKUP(B1343,Backend_data!$A$5:$A$18,Backend_data!$B$5:$B$18)</f>
        <v>2656.3</v>
      </c>
      <c r="D1343">
        <f>'Power generation (nadir)'!B1343*(1000*'Power generation (nadir)'!$F$1)</f>
        <v>0</v>
      </c>
      <c r="E1343" s="2">
        <f>D1343-C1343</f>
        <v>-2656.3</v>
      </c>
      <c r="F1343">
        <f>IF(F1342+(E1342)*(1/60) &gt; Hardware!$B$1, Hardware!$B$1, IF(F1342+(E1342)*(1/60) &lt; 0, 0, F1342+(E1342)*(1/60)))</f>
        <v>41070.294999999984</v>
      </c>
    </row>
    <row r="1344" spans="1:6">
      <c r="A1344">
        <v>1342</v>
      </c>
      <c r="B1344" t="s">
        <v>82</v>
      </c>
      <c r="C1344">
        <f>_xlfn.XLOOKUP(B1344,Backend_data!$A$5:$A$18,Backend_data!$B$5:$B$18)</f>
        <v>2656.3</v>
      </c>
      <c r="D1344">
        <f>'Power generation (nadir)'!B1344*(1000*'Power generation (nadir)'!$F$1)</f>
        <v>0</v>
      </c>
      <c r="E1344" s="2">
        <f>D1344-C1344</f>
        <v>-2656.3</v>
      </c>
      <c r="F1344">
        <f>IF(F1343+(E1343)*(1/60) &gt; Hardware!$B$1, Hardware!$B$1, IF(F1343+(E1343)*(1/60) &lt; 0, 0, F1343+(E1343)*(1/60)))</f>
        <v>41026.023333333316</v>
      </c>
    </row>
    <row r="1345" spans="1:6">
      <c r="A1345">
        <v>1343</v>
      </c>
      <c r="B1345" t="s">
        <v>82</v>
      </c>
      <c r="C1345">
        <f>_xlfn.XLOOKUP(B1345,Backend_data!$A$5:$A$18,Backend_data!$B$5:$B$18)</f>
        <v>2656.3</v>
      </c>
      <c r="D1345">
        <f>'Power generation (nadir)'!B1345*(1000*'Power generation (nadir)'!$F$1)</f>
        <v>0</v>
      </c>
      <c r="E1345" s="2">
        <f>D1345-C1345</f>
        <v>-2656.3</v>
      </c>
      <c r="F1345">
        <f>IF(F1344+(E1344)*(1/60) &gt; Hardware!$B$1, Hardware!$B$1, IF(F1344+(E1344)*(1/60) &lt; 0, 0, F1344+(E1344)*(1/60)))</f>
        <v>40981.751666666649</v>
      </c>
    </row>
    <row r="1346" spans="1:6">
      <c r="A1346">
        <v>1344</v>
      </c>
      <c r="B1346" t="s">
        <v>82</v>
      </c>
      <c r="C1346">
        <f>_xlfn.XLOOKUP(B1346,Backend_data!$A$5:$A$18,Backend_data!$B$5:$B$18)</f>
        <v>2656.3</v>
      </c>
      <c r="D1346">
        <f>'Power generation (nadir)'!B1346*(1000*'Power generation (nadir)'!$F$1)</f>
        <v>0</v>
      </c>
      <c r="E1346" s="2">
        <f>D1346-C1346</f>
        <v>-2656.3</v>
      </c>
      <c r="F1346">
        <f>IF(F1345+(E1345)*(1/60) &gt; Hardware!$B$1, Hardware!$B$1, IF(F1345+(E1345)*(1/60) &lt; 0, 0, F1345+(E1345)*(1/60)))</f>
        <v>40937.479999999981</v>
      </c>
    </row>
    <row r="1347" spans="1:6">
      <c r="A1347">
        <v>1345</v>
      </c>
      <c r="B1347" t="s">
        <v>82</v>
      </c>
      <c r="C1347">
        <f>_xlfn.XLOOKUP(B1347,Backend_data!$A$5:$A$18,Backend_data!$B$5:$B$18)</f>
        <v>2656.3</v>
      </c>
      <c r="D1347">
        <f>'Power generation (nadir)'!B1347*(1000*'Power generation (nadir)'!$F$1)</f>
        <v>0</v>
      </c>
      <c r="E1347" s="2">
        <f>D1347-C1347</f>
        <v>-2656.3</v>
      </c>
      <c r="F1347">
        <f>IF(F1346+(E1346)*(1/60) &gt; Hardware!$B$1, Hardware!$B$1, IF(F1346+(E1346)*(1/60) &lt; 0, 0, F1346+(E1346)*(1/60)))</f>
        <v>40893.208333333314</v>
      </c>
    </row>
    <row r="1348" spans="1:6">
      <c r="A1348">
        <v>1346</v>
      </c>
      <c r="B1348" t="s">
        <v>82</v>
      </c>
      <c r="C1348">
        <f>_xlfn.XLOOKUP(B1348,Backend_data!$A$5:$A$18,Backend_data!$B$5:$B$18)</f>
        <v>2656.3</v>
      </c>
      <c r="D1348">
        <f>'Power generation (nadir)'!B1348*(1000*'Power generation (nadir)'!$F$1)</f>
        <v>0</v>
      </c>
      <c r="E1348" s="2">
        <f>D1348-C1348</f>
        <v>-2656.3</v>
      </c>
      <c r="F1348">
        <f>IF(F1347+(E1347)*(1/60) &gt; Hardware!$B$1, Hardware!$B$1, IF(F1347+(E1347)*(1/60) &lt; 0, 0, F1347+(E1347)*(1/60)))</f>
        <v>40848.936666666646</v>
      </c>
    </row>
    <row r="1349" spans="1:6">
      <c r="A1349">
        <v>1347</v>
      </c>
      <c r="B1349" t="s">
        <v>82</v>
      </c>
      <c r="C1349">
        <f>_xlfn.XLOOKUP(B1349,Backend_data!$A$5:$A$18,Backend_data!$B$5:$B$18)</f>
        <v>2656.3</v>
      </c>
      <c r="D1349">
        <f>'Power generation (nadir)'!B1349*(1000*'Power generation (nadir)'!$F$1)</f>
        <v>0</v>
      </c>
      <c r="E1349" s="2">
        <f>D1349-C1349</f>
        <v>-2656.3</v>
      </c>
      <c r="F1349">
        <f>IF(F1348+(E1348)*(1/60) &gt; Hardware!$B$1, Hardware!$B$1, IF(F1348+(E1348)*(1/60) &lt; 0, 0, F1348+(E1348)*(1/60)))</f>
        <v>40804.664999999979</v>
      </c>
    </row>
    <row r="1350" spans="1:6">
      <c r="A1350">
        <v>1348</v>
      </c>
      <c r="B1350" t="s">
        <v>82</v>
      </c>
      <c r="C1350">
        <f>_xlfn.XLOOKUP(B1350,Backend_data!$A$5:$A$18,Backend_data!$B$5:$B$18)</f>
        <v>2656.3</v>
      </c>
      <c r="D1350">
        <f>'Power generation (nadir)'!B1350*(1000*'Power generation (nadir)'!$F$1)</f>
        <v>0</v>
      </c>
      <c r="E1350" s="2">
        <f>D1350-C1350</f>
        <v>-2656.3</v>
      </c>
      <c r="F1350">
        <f>IF(F1349+(E1349)*(1/60) &gt; Hardware!$B$1, Hardware!$B$1, IF(F1349+(E1349)*(1/60) &lt; 0, 0, F1349+(E1349)*(1/60)))</f>
        <v>40760.393333333312</v>
      </c>
    </row>
    <row r="1351" spans="1:6">
      <c r="A1351">
        <v>1349</v>
      </c>
      <c r="B1351" t="s">
        <v>82</v>
      </c>
      <c r="C1351">
        <f>_xlfn.XLOOKUP(B1351,Backend_data!$A$5:$A$18,Backend_data!$B$5:$B$18)</f>
        <v>2656.3</v>
      </c>
      <c r="D1351">
        <f>'Power generation (nadir)'!B1351*(1000*'Power generation (nadir)'!$F$1)</f>
        <v>0</v>
      </c>
      <c r="E1351" s="2">
        <f>D1351-C1351</f>
        <v>-2656.3</v>
      </c>
      <c r="F1351">
        <f>IF(F1350+(E1350)*(1/60) &gt; Hardware!$B$1, Hardware!$B$1, IF(F1350+(E1350)*(1/60) &lt; 0, 0, F1350+(E1350)*(1/60)))</f>
        <v>40716.121666666644</v>
      </c>
    </row>
    <row r="1352" spans="1:6">
      <c r="A1352">
        <v>1350</v>
      </c>
      <c r="B1352" t="s">
        <v>82</v>
      </c>
      <c r="C1352">
        <f>_xlfn.XLOOKUP(B1352,Backend_data!$A$5:$A$18,Backend_data!$B$5:$B$18)</f>
        <v>2656.3</v>
      </c>
      <c r="D1352">
        <f>'Power generation (nadir)'!B1352*(1000*'Power generation (nadir)'!$F$1)</f>
        <v>0</v>
      </c>
      <c r="E1352" s="2">
        <f>D1352-C1352</f>
        <v>-2656.3</v>
      </c>
      <c r="F1352">
        <f>IF(F1351+(E1351)*(1/60) &gt; Hardware!$B$1, Hardware!$B$1, IF(F1351+(E1351)*(1/60) &lt; 0, 0, F1351+(E1351)*(1/60)))</f>
        <v>40671.849999999977</v>
      </c>
    </row>
    <row r="1353" spans="1:6">
      <c r="A1353">
        <v>1351</v>
      </c>
      <c r="B1353" t="s">
        <v>82</v>
      </c>
      <c r="C1353">
        <f>_xlfn.XLOOKUP(B1353,Backend_data!$A$5:$A$18,Backend_data!$B$5:$B$18)</f>
        <v>2656.3</v>
      </c>
      <c r="D1353">
        <f>'Power generation (nadir)'!B1353*(1000*'Power generation (nadir)'!$F$1)</f>
        <v>0</v>
      </c>
      <c r="E1353" s="2">
        <f>D1353-C1353</f>
        <v>-2656.3</v>
      </c>
      <c r="F1353">
        <f>IF(F1352+(E1352)*(1/60) &gt; Hardware!$B$1, Hardware!$B$1, IF(F1352+(E1352)*(1/60) &lt; 0, 0, F1352+(E1352)*(1/60)))</f>
        <v>40627.578333333309</v>
      </c>
    </row>
    <row r="1354" spans="1:6">
      <c r="A1354">
        <v>1352</v>
      </c>
      <c r="B1354" t="s">
        <v>82</v>
      </c>
      <c r="C1354">
        <f>_xlfn.XLOOKUP(B1354,Backend_data!$A$5:$A$18,Backend_data!$B$5:$B$18)</f>
        <v>2656.3</v>
      </c>
      <c r="D1354">
        <f>'Power generation (nadir)'!B1354*(1000*'Power generation (nadir)'!$F$1)</f>
        <v>0</v>
      </c>
      <c r="E1354" s="2">
        <f>D1354-C1354</f>
        <v>-2656.3</v>
      </c>
      <c r="F1354">
        <f>IF(F1353+(E1353)*(1/60) &gt; Hardware!$B$1, Hardware!$B$1, IF(F1353+(E1353)*(1/60) &lt; 0, 0, F1353+(E1353)*(1/60)))</f>
        <v>40583.306666666642</v>
      </c>
    </row>
    <row r="1355" spans="1:6">
      <c r="A1355">
        <v>1353</v>
      </c>
      <c r="B1355" t="s">
        <v>82</v>
      </c>
      <c r="C1355">
        <f>_xlfn.XLOOKUP(B1355,Backend_data!$A$5:$A$18,Backend_data!$B$5:$B$18)</f>
        <v>2656.3</v>
      </c>
      <c r="D1355">
        <f>'Power generation (nadir)'!B1355*(1000*'Power generation (nadir)'!$F$1)</f>
        <v>0</v>
      </c>
      <c r="E1355" s="2">
        <f>D1355-C1355</f>
        <v>-2656.3</v>
      </c>
      <c r="F1355">
        <f>IF(F1354+(E1354)*(1/60) &gt; Hardware!$B$1, Hardware!$B$1, IF(F1354+(E1354)*(1/60) &lt; 0, 0, F1354+(E1354)*(1/60)))</f>
        <v>40539.034999999974</v>
      </c>
    </row>
    <row r="1356" spans="1:6">
      <c r="A1356">
        <v>1354</v>
      </c>
      <c r="B1356" t="s">
        <v>82</v>
      </c>
      <c r="C1356">
        <f>_xlfn.XLOOKUP(B1356,Backend_data!$A$5:$A$18,Backend_data!$B$5:$B$18)</f>
        <v>2656.3</v>
      </c>
      <c r="D1356">
        <f>'Power generation (nadir)'!B1356*(1000*'Power generation (nadir)'!$F$1)</f>
        <v>0</v>
      </c>
      <c r="E1356" s="2">
        <f>D1356-C1356</f>
        <v>-2656.3</v>
      </c>
      <c r="F1356">
        <f>IF(F1355+(E1355)*(1/60) &gt; Hardware!$B$1, Hardware!$B$1, IF(F1355+(E1355)*(1/60) &lt; 0, 0, F1355+(E1355)*(1/60)))</f>
        <v>40494.763333333307</v>
      </c>
    </row>
    <row r="1357" spans="1:6">
      <c r="A1357">
        <v>1355</v>
      </c>
      <c r="B1357" t="s">
        <v>82</v>
      </c>
      <c r="C1357">
        <f>_xlfn.XLOOKUP(B1357,Backend_data!$A$5:$A$18,Backend_data!$B$5:$B$18)</f>
        <v>2656.3</v>
      </c>
      <c r="D1357">
        <f>'Power generation (nadir)'!B1357*(1000*'Power generation (nadir)'!$F$1)</f>
        <v>6642.4000000000005</v>
      </c>
      <c r="E1357" s="2">
        <f>D1357-C1357</f>
        <v>3986.1000000000004</v>
      </c>
      <c r="F1357">
        <f>IF(F1356+(E1356)*(1/60) &gt; Hardware!$B$1, Hardware!$B$1, IF(F1356+(E1356)*(1/60) &lt; 0, 0, F1356+(E1356)*(1/60)))</f>
        <v>40450.49166666664</v>
      </c>
    </row>
    <row r="1358" spans="1:6">
      <c r="A1358">
        <v>1356</v>
      </c>
      <c r="B1358" t="s">
        <v>82</v>
      </c>
      <c r="C1358">
        <f>_xlfn.XLOOKUP(B1358,Backend_data!$A$5:$A$18,Backend_data!$B$5:$B$18)</f>
        <v>2656.3</v>
      </c>
      <c r="D1358">
        <f>'Power generation (nadir)'!B1358*(1000*'Power generation (nadir)'!$F$1)</f>
        <v>6800.7999999999993</v>
      </c>
      <c r="E1358" s="2">
        <f>D1358-C1358</f>
        <v>4144.4999999999991</v>
      </c>
      <c r="F1358">
        <f>IF(F1357+(E1357)*(1/60) &gt; Hardware!$B$1, Hardware!$B$1, IF(F1357+(E1357)*(1/60) &lt; 0, 0, F1357+(E1357)*(1/60)))</f>
        <v>40516.926666666637</v>
      </c>
    </row>
    <row r="1359" spans="1:6">
      <c r="A1359">
        <v>1357</v>
      </c>
      <c r="B1359" t="s">
        <v>82</v>
      </c>
      <c r="C1359">
        <f>_xlfn.XLOOKUP(B1359,Backend_data!$A$5:$A$18,Backend_data!$B$5:$B$18)</f>
        <v>2656.3</v>
      </c>
      <c r="D1359">
        <f>'Power generation (nadir)'!B1359*(1000*'Power generation (nadir)'!$F$1)</f>
        <v>6939.2</v>
      </c>
      <c r="E1359" s="2">
        <f>D1359-C1359</f>
        <v>4282.8999999999996</v>
      </c>
      <c r="F1359">
        <f>IF(F1358+(E1358)*(1/60) &gt; Hardware!$B$1, Hardware!$B$1, IF(F1358+(E1358)*(1/60) &lt; 0, 0, F1358+(E1358)*(1/60)))</f>
        <v>40586.001666666634</v>
      </c>
    </row>
    <row r="1360" spans="1:6">
      <c r="A1360">
        <v>1358</v>
      </c>
      <c r="B1360" t="s">
        <v>82</v>
      </c>
      <c r="C1360">
        <f>_xlfn.XLOOKUP(B1360,Backend_data!$A$5:$A$18,Backend_data!$B$5:$B$18)</f>
        <v>2656.3</v>
      </c>
      <c r="D1360">
        <f>'Power generation (nadir)'!B1360*(1000*'Power generation (nadir)'!$F$1)</f>
        <v>7048</v>
      </c>
      <c r="E1360" s="2">
        <f>D1360-C1360</f>
        <v>4391.7</v>
      </c>
      <c r="F1360">
        <f>IF(F1359+(E1359)*(1/60) &gt; Hardware!$B$1, Hardware!$B$1, IF(F1359+(E1359)*(1/60) &lt; 0, 0, F1359+(E1359)*(1/60)))</f>
        <v>40657.383333333302</v>
      </c>
    </row>
    <row r="1361" spans="1:6">
      <c r="A1361">
        <v>1359</v>
      </c>
      <c r="B1361" t="s">
        <v>82</v>
      </c>
      <c r="C1361">
        <f>_xlfn.XLOOKUP(B1361,Backend_data!$A$5:$A$18,Backend_data!$B$5:$B$18)</f>
        <v>2656.3</v>
      </c>
      <c r="D1361">
        <f>'Power generation (nadir)'!B1361*(1000*'Power generation (nadir)'!$F$1)</f>
        <v>7133.5999999999995</v>
      </c>
      <c r="E1361" s="2">
        <f>D1361-C1361</f>
        <v>4477.2999999999993</v>
      </c>
      <c r="F1361">
        <f>IF(F1360+(E1360)*(1/60) &gt; Hardware!$B$1, Hardware!$B$1, IF(F1360+(E1360)*(1/60) &lt; 0, 0, F1360+(E1360)*(1/60)))</f>
        <v>40730.578333333302</v>
      </c>
    </row>
    <row r="1362" spans="1:6">
      <c r="A1362">
        <v>1360</v>
      </c>
      <c r="B1362" t="s">
        <v>82</v>
      </c>
      <c r="C1362">
        <f>_xlfn.XLOOKUP(B1362,Backend_data!$A$5:$A$18,Backend_data!$B$5:$B$18)</f>
        <v>2656.3</v>
      </c>
      <c r="D1362">
        <f>'Power generation (nadir)'!B1362*(1000*'Power generation (nadir)'!$F$1)</f>
        <v>7184.8</v>
      </c>
      <c r="E1362" s="2">
        <f>D1362-C1362</f>
        <v>4528.5</v>
      </c>
      <c r="F1362">
        <f>IF(F1361+(E1361)*(1/60) &gt; Hardware!$B$1, Hardware!$B$1, IF(F1361+(E1361)*(1/60) &lt; 0, 0, F1361+(E1361)*(1/60)))</f>
        <v>40805.199999999968</v>
      </c>
    </row>
    <row r="1363" spans="1:6">
      <c r="A1363">
        <v>1361</v>
      </c>
      <c r="B1363" t="s">
        <v>82</v>
      </c>
      <c r="C1363">
        <f>_xlfn.XLOOKUP(B1363,Backend_data!$A$5:$A$18,Backend_data!$B$5:$B$18)</f>
        <v>2656.3</v>
      </c>
      <c r="D1363">
        <f>'Power generation (nadir)'!B1363*(1000*'Power generation (nadir)'!$F$1)</f>
        <v>7204.0000000000009</v>
      </c>
      <c r="E1363" s="2">
        <f>D1363-C1363</f>
        <v>4547.7000000000007</v>
      </c>
      <c r="F1363">
        <f>IF(F1362+(E1362)*(1/60) &gt; Hardware!$B$1, Hardware!$B$1, IF(F1362+(E1362)*(1/60) &lt; 0, 0, F1362+(E1362)*(1/60)))</f>
        <v>40880.674999999967</v>
      </c>
    </row>
    <row r="1364" spans="1:6">
      <c r="A1364">
        <v>1362</v>
      </c>
      <c r="B1364" t="s">
        <v>82</v>
      </c>
      <c r="C1364">
        <f>_xlfn.XLOOKUP(B1364,Backend_data!$A$5:$A$18,Backend_data!$B$5:$B$18)</f>
        <v>2656.3</v>
      </c>
      <c r="D1364">
        <f>'Power generation (nadir)'!B1364*(1000*'Power generation (nadir)'!$F$1)</f>
        <v>7197.6</v>
      </c>
      <c r="E1364" s="2">
        <f>D1364-C1364</f>
        <v>4541.3</v>
      </c>
      <c r="F1364">
        <f>IF(F1363+(E1363)*(1/60) &gt; Hardware!$B$1, Hardware!$B$1, IF(F1363+(E1363)*(1/60) &lt; 0, 0, F1363+(E1363)*(1/60)))</f>
        <v>40956.469999999965</v>
      </c>
    </row>
    <row r="1365" spans="1:6">
      <c r="A1365">
        <v>1363</v>
      </c>
      <c r="B1365" t="s">
        <v>82</v>
      </c>
      <c r="C1365">
        <f>_xlfn.XLOOKUP(B1365,Backend_data!$A$5:$A$18,Backend_data!$B$5:$B$18)</f>
        <v>2656.3</v>
      </c>
      <c r="D1365">
        <f>'Power generation (nadir)'!B1365*(1000*'Power generation (nadir)'!$F$1)</f>
        <v>7161.6</v>
      </c>
      <c r="E1365" s="2">
        <f>D1365-C1365</f>
        <v>4505.3</v>
      </c>
      <c r="F1365">
        <f>IF(F1364+(E1364)*(1/60) &gt; Hardware!$B$1, Hardware!$B$1, IF(F1364+(E1364)*(1/60) &lt; 0, 0, F1364+(E1364)*(1/60)))</f>
        <v>41032.158333333296</v>
      </c>
    </row>
    <row r="1366" spans="1:6">
      <c r="A1366">
        <v>1364</v>
      </c>
      <c r="B1366" t="s">
        <v>82</v>
      </c>
      <c r="C1366">
        <f>_xlfn.XLOOKUP(B1366,Backend_data!$A$5:$A$18,Backend_data!$B$5:$B$18)</f>
        <v>2656.3</v>
      </c>
      <c r="D1366">
        <f>'Power generation (nadir)'!B1366*(1000*'Power generation (nadir)'!$F$1)</f>
        <v>7093.6</v>
      </c>
      <c r="E1366" s="2">
        <f>D1366-C1366</f>
        <v>4437.3</v>
      </c>
      <c r="F1366">
        <f>IF(F1365+(E1365)*(1/60) &gt; Hardware!$B$1, Hardware!$B$1, IF(F1365+(E1365)*(1/60) &lt; 0, 0, F1365+(E1365)*(1/60)))</f>
        <v>41107.24666666663</v>
      </c>
    </row>
    <row r="1367" spans="1:6">
      <c r="A1367">
        <v>1365</v>
      </c>
      <c r="B1367" t="s">
        <v>82</v>
      </c>
      <c r="C1367">
        <f>_xlfn.XLOOKUP(B1367,Backend_data!$A$5:$A$18,Backend_data!$B$5:$B$18)</f>
        <v>2656.3</v>
      </c>
      <c r="D1367">
        <f>'Power generation (nadir)'!B1367*(1000*'Power generation (nadir)'!$F$1)</f>
        <v>6998.4</v>
      </c>
      <c r="E1367" s="2">
        <f>D1367-C1367</f>
        <v>4342.0999999999995</v>
      </c>
      <c r="F1367">
        <f>IF(F1366+(E1366)*(1/60) &gt; Hardware!$B$1, Hardware!$B$1, IF(F1366+(E1366)*(1/60) &lt; 0, 0, F1366+(E1366)*(1/60)))</f>
        <v>41181.201666666631</v>
      </c>
    </row>
    <row r="1368" spans="1:6">
      <c r="A1368">
        <v>1366</v>
      </c>
      <c r="B1368" t="s">
        <v>82</v>
      </c>
      <c r="C1368">
        <f>_xlfn.XLOOKUP(B1368,Backend_data!$A$5:$A$18,Backend_data!$B$5:$B$18)</f>
        <v>2656.3</v>
      </c>
      <c r="D1368">
        <f>'Power generation (nadir)'!B1368*(1000*'Power generation (nadir)'!$F$1)</f>
        <v>6871.2000000000007</v>
      </c>
      <c r="E1368" s="2">
        <f>D1368-C1368</f>
        <v>4214.9000000000005</v>
      </c>
      <c r="F1368">
        <f>IF(F1367+(E1367)*(1/60) &gt; Hardware!$B$1, Hardware!$B$1, IF(F1367+(E1367)*(1/60) &lt; 0, 0, F1367+(E1367)*(1/60)))</f>
        <v>41253.569999999963</v>
      </c>
    </row>
    <row r="1369" spans="1:6">
      <c r="A1369">
        <v>1367</v>
      </c>
      <c r="B1369" t="s">
        <v>82</v>
      </c>
      <c r="C1369">
        <f>_xlfn.XLOOKUP(B1369,Backend_data!$A$5:$A$18,Backend_data!$B$5:$B$18)</f>
        <v>2656.3</v>
      </c>
      <c r="D1369">
        <f>'Power generation (nadir)'!B1369*(1000*'Power generation (nadir)'!$F$1)</f>
        <v>6714.4000000000005</v>
      </c>
      <c r="E1369" s="2">
        <f>D1369-C1369</f>
        <v>4058.1000000000004</v>
      </c>
      <c r="F1369">
        <f>IF(F1368+(E1368)*(1/60) &gt; Hardware!$B$1, Hardware!$B$1, IF(F1368+(E1368)*(1/60) &lt; 0, 0, F1368+(E1368)*(1/60)))</f>
        <v>41323.8183333333</v>
      </c>
    </row>
    <row r="1370" spans="1:6">
      <c r="A1370">
        <v>1368</v>
      </c>
      <c r="B1370" t="s">
        <v>82</v>
      </c>
      <c r="C1370">
        <f>_xlfn.XLOOKUP(B1370,Backend_data!$A$5:$A$18,Backend_data!$B$5:$B$18)</f>
        <v>2656.3</v>
      </c>
      <c r="D1370">
        <f>'Power generation (nadir)'!B1370*(1000*'Power generation (nadir)'!$F$1)</f>
        <v>6529.6</v>
      </c>
      <c r="E1370" s="2">
        <f>D1370-C1370</f>
        <v>3873.3</v>
      </c>
      <c r="F1370">
        <f>IF(F1369+(E1369)*(1/60) &gt; Hardware!$B$1, Hardware!$B$1, IF(F1369+(E1369)*(1/60) &lt; 0, 0, F1369+(E1369)*(1/60)))</f>
        <v>41391.453333333302</v>
      </c>
    </row>
    <row r="1371" spans="1:6">
      <c r="A1371">
        <v>1369</v>
      </c>
      <c r="B1371" t="s">
        <v>82</v>
      </c>
      <c r="C1371">
        <f>_xlfn.XLOOKUP(B1371,Backend_data!$A$5:$A$18,Backend_data!$B$5:$B$18)</f>
        <v>2656.3</v>
      </c>
      <c r="D1371">
        <f>'Power generation (nadir)'!B1371*(1000*'Power generation (nadir)'!$F$1)</f>
        <v>6320.8</v>
      </c>
      <c r="E1371" s="2">
        <f>D1371-C1371</f>
        <v>3664.5</v>
      </c>
      <c r="F1371">
        <f>IF(F1370+(E1370)*(1/60) &gt; Hardware!$B$1, Hardware!$B$1, IF(F1370+(E1370)*(1/60) &lt; 0, 0, F1370+(E1370)*(1/60)))</f>
        <v>41456.008333333302</v>
      </c>
    </row>
    <row r="1372" spans="1:6">
      <c r="A1372">
        <v>1370</v>
      </c>
      <c r="B1372" t="s">
        <v>82</v>
      </c>
      <c r="C1372">
        <f>_xlfn.XLOOKUP(B1372,Backend_data!$A$5:$A$18,Backend_data!$B$5:$B$18)</f>
        <v>2656.3</v>
      </c>
      <c r="D1372">
        <f>'Power generation (nadir)'!B1372*(1000*'Power generation (nadir)'!$F$1)</f>
        <v>6080.8</v>
      </c>
      <c r="E1372" s="2">
        <f>D1372-C1372</f>
        <v>3424.5</v>
      </c>
      <c r="F1372">
        <f>IF(F1371+(E1371)*(1/60) &gt; Hardware!$B$1, Hardware!$B$1, IF(F1371+(E1371)*(1/60) &lt; 0, 0, F1371+(E1371)*(1/60)))</f>
        <v>41517.083333333299</v>
      </c>
    </row>
    <row r="1373" spans="1:6">
      <c r="A1373">
        <v>1371</v>
      </c>
      <c r="B1373" t="s">
        <v>82</v>
      </c>
      <c r="C1373">
        <f>_xlfn.XLOOKUP(B1373,Backend_data!$A$5:$A$18,Backend_data!$B$5:$B$18)</f>
        <v>2656.3</v>
      </c>
      <c r="D1373">
        <f>'Power generation (nadir)'!B1373*(1000*'Power generation (nadir)'!$F$1)</f>
        <v>5818.4</v>
      </c>
      <c r="E1373" s="2">
        <f>D1373-C1373</f>
        <v>3162.0999999999995</v>
      </c>
      <c r="F1373">
        <f>IF(F1372+(E1372)*(1/60) &gt; Hardware!$B$1, Hardware!$B$1, IF(F1372+(E1372)*(1/60) &lt; 0, 0, F1372+(E1372)*(1/60)))</f>
        <v>41574.158333333296</v>
      </c>
    </row>
    <row r="1374" spans="1:6">
      <c r="A1374">
        <v>1372</v>
      </c>
      <c r="B1374" t="s">
        <v>82</v>
      </c>
      <c r="C1374">
        <f>_xlfn.XLOOKUP(B1374,Backend_data!$A$5:$A$18,Backend_data!$B$5:$B$18)</f>
        <v>2656.3</v>
      </c>
      <c r="D1374">
        <f>'Power generation (nadir)'!B1374*(1000*'Power generation (nadir)'!$F$1)</f>
        <v>5538.4</v>
      </c>
      <c r="E1374" s="2">
        <f>D1374-C1374</f>
        <v>2882.0999999999995</v>
      </c>
      <c r="F1374">
        <f>IF(F1373+(E1373)*(1/60) &gt; Hardware!$B$1, Hardware!$B$1, IF(F1373+(E1373)*(1/60) &lt; 0, 0, F1373+(E1373)*(1/60)))</f>
        <v>41626.859999999964</v>
      </c>
    </row>
    <row r="1375" spans="1:6">
      <c r="A1375">
        <v>1373</v>
      </c>
      <c r="B1375" t="s">
        <v>82</v>
      </c>
      <c r="C1375">
        <f>_xlfn.XLOOKUP(B1375,Backend_data!$A$5:$A$18,Backend_data!$B$5:$B$18)</f>
        <v>2656.3</v>
      </c>
      <c r="D1375">
        <f>'Power generation (nadir)'!B1375*(1000*'Power generation (nadir)'!$F$1)</f>
        <v>5220</v>
      </c>
      <c r="E1375" s="2">
        <f>D1375-C1375</f>
        <v>2563.6999999999998</v>
      </c>
      <c r="F1375">
        <f>IF(F1374+(E1374)*(1/60) &gt; Hardware!$B$1, Hardware!$B$1, IF(F1374+(E1374)*(1/60) &lt; 0, 0, F1374+(E1374)*(1/60)))</f>
        <v>41674.894999999968</v>
      </c>
    </row>
    <row r="1376" spans="1:6">
      <c r="A1376">
        <v>1374</v>
      </c>
      <c r="B1376" t="s">
        <v>82</v>
      </c>
      <c r="C1376">
        <f>_xlfn.XLOOKUP(B1376,Backend_data!$A$5:$A$18,Backend_data!$B$5:$B$18)</f>
        <v>2656.3</v>
      </c>
      <c r="D1376">
        <f>'Power generation (nadir)'!B1376*(1000*'Power generation (nadir)'!$F$1)</f>
        <v>4885.6000000000004</v>
      </c>
      <c r="E1376" s="2">
        <f>D1376-C1376</f>
        <v>2229.3000000000002</v>
      </c>
      <c r="F1376">
        <f>IF(F1375+(E1375)*(1/60) &gt; Hardware!$B$1, Hardware!$B$1, IF(F1375+(E1375)*(1/60) &lt; 0, 0, F1375+(E1375)*(1/60)))</f>
        <v>41717.6233333333</v>
      </c>
    </row>
    <row r="1377" spans="1:6">
      <c r="A1377">
        <v>1375</v>
      </c>
      <c r="B1377" t="s">
        <v>82</v>
      </c>
      <c r="C1377">
        <f>_xlfn.XLOOKUP(B1377,Backend_data!$A$5:$A$18,Backend_data!$B$5:$B$18)</f>
        <v>2656.3</v>
      </c>
      <c r="D1377">
        <f>'Power generation (nadir)'!B1377*(1000*'Power generation (nadir)'!$F$1)</f>
        <v>4529.6000000000004</v>
      </c>
      <c r="E1377" s="2">
        <f>D1377-C1377</f>
        <v>1873.3000000000002</v>
      </c>
      <c r="F1377">
        <f>IF(F1376+(E1376)*(1/60) &gt; Hardware!$B$1, Hardware!$B$1, IF(F1376+(E1376)*(1/60) &lt; 0, 0, F1376+(E1376)*(1/60)))</f>
        <v>41754.778333333299</v>
      </c>
    </row>
    <row r="1378" spans="1:6">
      <c r="A1378">
        <v>1376</v>
      </c>
      <c r="B1378" t="s">
        <v>82</v>
      </c>
      <c r="C1378">
        <f>_xlfn.XLOOKUP(B1378,Backend_data!$A$5:$A$18,Backend_data!$B$5:$B$18)</f>
        <v>2656.3</v>
      </c>
      <c r="D1378">
        <f>'Power generation (nadir)'!B1378*(1000*'Power generation (nadir)'!$F$1)</f>
        <v>4159.2</v>
      </c>
      <c r="E1378" s="2">
        <f>D1378-C1378</f>
        <v>1502.8999999999996</v>
      </c>
      <c r="F1378">
        <f>IF(F1377+(E1377)*(1/60) &gt; Hardware!$B$1, Hardware!$B$1, IF(F1377+(E1377)*(1/60) &lt; 0, 0, F1377+(E1377)*(1/60)))</f>
        <v>41785.999999999964</v>
      </c>
    </row>
    <row r="1379" spans="1:6">
      <c r="A1379">
        <v>1377</v>
      </c>
      <c r="B1379" t="s">
        <v>82</v>
      </c>
      <c r="C1379">
        <f>_xlfn.XLOOKUP(B1379,Backend_data!$A$5:$A$18,Backend_data!$B$5:$B$18)</f>
        <v>2656.3</v>
      </c>
      <c r="D1379">
        <f>'Power generation (nadir)'!B1379*(1000*'Power generation (nadir)'!$F$1)</f>
        <v>3767.2</v>
      </c>
      <c r="E1379" s="2">
        <f>D1379-C1379</f>
        <v>1110.8999999999996</v>
      </c>
      <c r="F1379">
        <f>IF(F1378+(E1378)*(1/60) &gt; Hardware!$B$1, Hardware!$B$1, IF(F1378+(E1378)*(1/60) &lt; 0, 0, F1378+(E1378)*(1/60)))</f>
        <v>41811.048333333296</v>
      </c>
    </row>
    <row r="1380" spans="1:6">
      <c r="A1380">
        <v>1378</v>
      </c>
      <c r="B1380" t="s">
        <v>82</v>
      </c>
      <c r="C1380">
        <f>_xlfn.XLOOKUP(B1380,Backend_data!$A$5:$A$18,Backend_data!$B$5:$B$18)</f>
        <v>2656.3</v>
      </c>
      <c r="D1380">
        <f>'Power generation (nadir)'!B1380*(1000*'Power generation (nadir)'!$F$1)</f>
        <v>3364.8</v>
      </c>
      <c r="E1380" s="2">
        <f>D1380-C1380</f>
        <v>708.5</v>
      </c>
      <c r="F1380">
        <f>IF(F1379+(E1379)*(1/60) &gt; Hardware!$B$1, Hardware!$B$1, IF(F1379+(E1379)*(1/60) &lt; 0, 0, F1379+(E1379)*(1/60)))</f>
        <v>41829.563333333295</v>
      </c>
    </row>
    <row r="1381" spans="1:6">
      <c r="A1381">
        <v>1379</v>
      </c>
      <c r="B1381" t="s">
        <v>82</v>
      </c>
      <c r="C1381">
        <f>_xlfn.XLOOKUP(B1381,Backend_data!$A$5:$A$18,Backend_data!$B$5:$B$18)</f>
        <v>2656.3</v>
      </c>
      <c r="D1381">
        <f>'Power generation (nadir)'!B1381*(1000*'Power generation (nadir)'!$F$1)</f>
        <v>2944</v>
      </c>
      <c r="E1381" s="2">
        <f>D1381-C1381</f>
        <v>287.69999999999982</v>
      </c>
      <c r="F1381">
        <f>IF(F1380+(E1380)*(1/60) &gt; Hardware!$B$1, Hardware!$B$1, IF(F1380+(E1380)*(1/60) &lt; 0, 0, F1380+(E1380)*(1/60)))</f>
        <v>41841.37166666663</v>
      </c>
    </row>
    <row r="1382" spans="1:6">
      <c r="A1382">
        <v>1380</v>
      </c>
      <c r="B1382" t="s">
        <v>82</v>
      </c>
      <c r="C1382">
        <f>_xlfn.XLOOKUP(B1382,Backend_data!$A$5:$A$18,Backend_data!$B$5:$B$18)</f>
        <v>2656.3</v>
      </c>
      <c r="D1382">
        <f>'Power generation (nadir)'!B1382*(1000*'Power generation (nadir)'!$F$1)</f>
        <v>2512</v>
      </c>
      <c r="E1382" s="2">
        <f>D1382-C1382</f>
        <v>-144.30000000000018</v>
      </c>
      <c r="F1382">
        <f>IF(F1381+(E1381)*(1/60) &gt; Hardware!$B$1, Hardware!$B$1, IF(F1381+(E1381)*(1/60) &lt; 0, 0, F1381+(E1381)*(1/60)))</f>
        <v>41846.166666666628</v>
      </c>
    </row>
    <row r="1383" spans="1:6">
      <c r="A1383">
        <v>1381</v>
      </c>
      <c r="B1383" t="s">
        <v>82</v>
      </c>
      <c r="C1383">
        <f>_xlfn.XLOOKUP(B1383,Backend_data!$A$5:$A$18,Backend_data!$B$5:$B$18)</f>
        <v>2656.3</v>
      </c>
      <c r="D1383">
        <f>'Power generation (nadir)'!B1383*(1000*'Power generation (nadir)'!$F$1)</f>
        <v>2072.8000000000002</v>
      </c>
      <c r="E1383" s="2">
        <f>D1383-C1383</f>
        <v>-583.5</v>
      </c>
      <c r="F1383">
        <f>IF(F1382+(E1382)*(1/60) &gt; Hardware!$B$1, Hardware!$B$1, IF(F1382+(E1382)*(1/60) &lt; 0, 0, F1382+(E1382)*(1/60)))</f>
        <v>41843.761666666629</v>
      </c>
    </row>
    <row r="1384" spans="1:6">
      <c r="A1384">
        <v>1382</v>
      </c>
      <c r="B1384" t="s">
        <v>82</v>
      </c>
      <c r="C1384">
        <f>_xlfn.XLOOKUP(B1384,Backend_data!$A$5:$A$18,Backend_data!$B$5:$B$18)</f>
        <v>2656.3</v>
      </c>
      <c r="D1384">
        <f>'Power generation (nadir)'!B1384*(1000*'Power generation (nadir)'!$F$1)</f>
        <v>1621.6000000000001</v>
      </c>
      <c r="E1384" s="2">
        <f>D1384-C1384</f>
        <v>-1034.7</v>
      </c>
      <c r="F1384">
        <f>IF(F1383+(E1383)*(1/60) &gt; Hardware!$B$1, Hardware!$B$1, IF(F1383+(E1383)*(1/60) &lt; 0, 0, F1383+(E1383)*(1/60)))</f>
        <v>41834.03666666663</v>
      </c>
    </row>
    <row r="1385" spans="1:6">
      <c r="A1385">
        <v>1383</v>
      </c>
      <c r="B1385" t="s">
        <v>82</v>
      </c>
      <c r="C1385">
        <f>_xlfn.XLOOKUP(B1385,Backend_data!$A$5:$A$18,Backend_data!$B$5:$B$18)</f>
        <v>2656.3</v>
      </c>
      <c r="D1385">
        <f>'Power generation (nadir)'!B1385*(1000*'Power generation (nadir)'!$F$1)</f>
        <v>1167.2</v>
      </c>
      <c r="E1385" s="2">
        <f>D1385-C1385</f>
        <v>-1489.1000000000001</v>
      </c>
      <c r="F1385">
        <f>IF(F1384+(E1384)*(1/60) &gt; Hardware!$B$1, Hardware!$B$1, IF(F1384+(E1384)*(1/60) &lt; 0, 0, F1384+(E1384)*(1/60)))</f>
        <v>41816.791666666628</v>
      </c>
    </row>
    <row r="1386" spans="1:6">
      <c r="A1386">
        <v>1384</v>
      </c>
      <c r="B1386" t="s">
        <v>82</v>
      </c>
      <c r="C1386">
        <f>_xlfn.XLOOKUP(B1386,Backend_data!$A$5:$A$18,Backend_data!$B$5:$B$18)</f>
        <v>2656.3</v>
      </c>
      <c r="D1386">
        <f>'Power generation (nadir)'!B1386*(1000*'Power generation (nadir)'!$F$1)</f>
        <v>712.8</v>
      </c>
      <c r="E1386" s="2">
        <f>D1386-C1386</f>
        <v>-1943.5000000000002</v>
      </c>
      <c r="F1386">
        <f>IF(F1385+(E1385)*(1/60) &gt; Hardware!$B$1, Hardware!$B$1, IF(F1385+(E1385)*(1/60) &lt; 0, 0, F1385+(E1385)*(1/60)))</f>
        <v>41791.973333333292</v>
      </c>
    </row>
    <row r="1387" spans="1:6">
      <c r="A1387">
        <v>1385</v>
      </c>
      <c r="B1387" t="s">
        <v>82</v>
      </c>
      <c r="C1387">
        <f>_xlfn.XLOOKUP(B1387,Backend_data!$A$5:$A$18,Backend_data!$B$5:$B$18)</f>
        <v>2656.3</v>
      </c>
      <c r="D1387">
        <f>'Power generation (nadir)'!B1387*(1000*'Power generation (nadir)'!$F$1)</f>
        <v>681.6</v>
      </c>
      <c r="E1387" s="2">
        <f>D1387-C1387</f>
        <v>-1974.7000000000003</v>
      </c>
      <c r="F1387">
        <f>IF(F1386+(E1386)*(1/60) &gt; Hardware!$B$1, Hardware!$B$1, IF(F1386+(E1386)*(1/60) &lt; 0, 0, F1386+(E1386)*(1/60)))</f>
        <v>41759.581666666621</v>
      </c>
    </row>
    <row r="1388" spans="1:6">
      <c r="A1388">
        <v>1386</v>
      </c>
      <c r="B1388" t="s">
        <v>82</v>
      </c>
      <c r="C1388">
        <f>_xlfn.XLOOKUP(B1388,Backend_data!$A$5:$A$18,Backend_data!$B$5:$B$18)</f>
        <v>2656.3</v>
      </c>
      <c r="D1388">
        <f>'Power generation (nadir)'!B1388*(1000*'Power generation (nadir)'!$F$1)</f>
        <v>642.40000000000009</v>
      </c>
      <c r="E1388" s="2">
        <f>D1388-C1388</f>
        <v>-2013.9</v>
      </c>
      <c r="F1388">
        <f>IF(F1387+(E1387)*(1/60) &gt; Hardware!$B$1, Hardware!$B$1, IF(F1387+(E1387)*(1/60) &lt; 0, 0, F1387+(E1387)*(1/60)))</f>
        <v>41726.669999999955</v>
      </c>
    </row>
    <row r="1389" spans="1:6">
      <c r="A1389">
        <v>1387</v>
      </c>
      <c r="B1389" t="s">
        <v>82</v>
      </c>
      <c r="C1389">
        <f>_xlfn.XLOOKUP(B1389,Backend_data!$A$5:$A$18,Backend_data!$B$5:$B$18)</f>
        <v>2656.3</v>
      </c>
      <c r="D1389">
        <f>'Power generation (nadir)'!B1389*(1000*'Power generation (nadir)'!$F$1)</f>
        <v>1188</v>
      </c>
      <c r="E1389" s="2">
        <f>D1389-C1389</f>
        <v>-1468.3000000000002</v>
      </c>
      <c r="F1389">
        <f>IF(F1388+(E1388)*(1/60) &gt; Hardware!$B$1, Hardware!$B$1, IF(F1388+(E1388)*(1/60) &lt; 0, 0, F1388+(E1388)*(1/60)))</f>
        <v>41693.104999999952</v>
      </c>
    </row>
    <row r="1390" spans="1:6">
      <c r="A1390">
        <v>1388</v>
      </c>
      <c r="B1390" t="s">
        <v>82</v>
      </c>
      <c r="C1390">
        <f>_xlfn.XLOOKUP(B1390,Backend_data!$A$5:$A$18,Backend_data!$B$5:$B$18)</f>
        <v>2656.3</v>
      </c>
      <c r="D1390">
        <f>'Power generation (nadir)'!B1390*(1000*'Power generation (nadir)'!$F$1)</f>
        <v>1810.3999999999999</v>
      </c>
      <c r="E1390" s="2">
        <f>D1390-C1390</f>
        <v>-845.90000000000032</v>
      </c>
      <c r="F1390">
        <f>IF(F1389+(E1389)*(1/60) &gt; Hardware!$B$1, Hardware!$B$1, IF(F1389+(E1389)*(1/60) &lt; 0, 0, F1389+(E1389)*(1/60)))</f>
        <v>41668.633333333288</v>
      </c>
    </row>
    <row r="1391" spans="1:6">
      <c r="A1391">
        <v>1389</v>
      </c>
      <c r="B1391" t="s">
        <v>82</v>
      </c>
      <c r="C1391">
        <f>_xlfn.XLOOKUP(B1391,Backend_data!$A$5:$A$18,Backend_data!$B$5:$B$18)</f>
        <v>2656.3</v>
      </c>
      <c r="D1391">
        <f>'Power generation (nadir)'!B1391*(1000*'Power generation (nadir)'!$F$1)</f>
        <v>2425.6</v>
      </c>
      <c r="E1391" s="2">
        <f>D1391-C1391</f>
        <v>-230.70000000000027</v>
      </c>
      <c r="F1391">
        <f>IF(F1390+(E1390)*(1/60) &gt; Hardware!$B$1, Hardware!$B$1, IF(F1390+(E1390)*(1/60) &lt; 0, 0, F1390+(E1390)*(1/60)))</f>
        <v>41654.534999999953</v>
      </c>
    </row>
    <row r="1392" spans="1:6">
      <c r="A1392">
        <v>1390</v>
      </c>
      <c r="B1392" t="s">
        <v>82</v>
      </c>
      <c r="C1392">
        <f>_xlfn.XLOOKUP(B1392,Backend_data!$A$5:$A$18,Backend_data!$B$5:$B$18)</f>
        <v>2656.3</v>
      </c>
      <c r="D1392">
        <f>'Power generation (nadir)'!B1392*(1000*'Power generation (nadir)'!$F$1)</f>
        <v>3031.2000000000003</v>
      </c>
      <c r="E1392" s="2">
        <f>D1392-C1392</f>
        <v>374.90000000000009</v>
      </c>
      <c r="F1392">
        <f>IF(F1391+(E1391)*(1/60) &gt; Hardware!$B$1, Hardware!$B$1, IF(F1391+(E1391)*(1/60) &lt; 0, 0, F1391+(E1391)*(1/60)))</f>
        <v>41650.689999999951</v>
      </c>
    </row>
    <row r="1393" spans="1:6">
      <c r="A1393">
        <v>1391</v>
      </c>
      <c r="B1393" t="s">
        <v>82</v>
      </c>
      <c r="C1393">
        <f>_xlfn.XLOOKUP(B1393,Backend_data!$A$5:$A$18,Backend_data!$B$5:$B$18)</f>
        <v>2656.3</v>
      </c>
      <c r="D1393">
        <f>'Power generation (nadir)'!B1393*(1000*'Power generation (nadir)'!$F$1)</f>
        <v>3623.2</v>
      </c>
      <c r="E1393" s="2">
        <f>D1393-C1393</f>
        <v>966.89999999999964</v>
      </c>
      <c r="F1393">
        <f>IF(F1392+(E1392)*(1/60) &gt; Hardware!$B$1, Hardware!$B$1, IF(F1392+(E1392)*(1/60) &lt; 0, 0, F1392+(E1392)*(1/60)))</f>
        <v>41656.938333333288</v>
      </c>
    </row>
    <row r="1394" spans="1:6">
      <c r="A1394">
        <v>1392</v>
      </c>
      <c r="B1394" t="s">
        <v>82</v>
      </c>
      <c r="C1394">
        <f>_xlfn.XLOOKUP(B1394,Backend_data!$A$5:$A$18,Backend_data!$B$5:$B$18)</f>
        <v>2656.3</v>
      </c>
      <c r="D1394">
        <f>'Power generation (nadir)'!B1394*(1000*'Power generation (nadir)'!$F$1)</f>
        <v>4202.3999999999996</v>
      </c>
      <c r="E1394" s="2">
        <f>D1394-C1394</f>
        <v>1546.0999999999995</v>
      </c>
      <c r="F1394">
        <f>IF(F1393+(E1393)*(1/60) &gt; Hardware!$B$1, Hardware!$B$1, IF(F1393+(E1393)*(1/60) &lt; 0, 0, F1393+(E1393)*(1/60)))</f>
        <v>41673.053333333286</v>
      </c>
    </row>
    <row r="1395" spans="1:6">
      <c r="A1395">
        <v>1393</v>
      </c>
      <c r="B1395" t="s">
        <v>82</v>
      </c>
      <c r="C1395">
        <f>_xlfn.XLOOKUP(B1395,Backend_data!$A$5:$A$18,Backend_data!$B$5:$B$18)</f>
        <v>2656.3</v>
      </c>
      <c r="D1395">
        <f>'Power generation (nadir)'!B1395*(1000*'Power generation (nadir)'!$F$1)</f>
        <v>4760.7999999999993</v>
      </c>
      <c r="E1395" s="2">
        <f>D1395-C1395</f>
        <v>2104.4999999999991</v>
      </c>
      <c r="F1395">
        <f>IF(F1394+(E1394)*(1/60) &gt; Hardware!$B$1, Hardware!$B$1, IF(F1394+(E1394)*(1/60) &lt; 0, 0, F1394+(E1394)*(1/60)))</f>
        <v>41698.821666666619</v>
      </c>
    </row>
    <row r="1396" spans="1:6">
      <c r="A1396">
        <v>1394</v>
      </c>
      <c r="B1396" t="s">
        <v>82</v>
      </c>
      <c r="C1396">
        <f>_xlfn.XLOOKUP(B1396,Backend_data!$A$5:$A$18,Backend_data!$B$5:$B$18)</f>
        <v>2656.3</v>
      </c>
      <c r="D1396">
        <f>'Power generation (nadir)'!B1396*(1000*'Power generation (nadir)'!$F$1)</f>
        <v>5300</v>
      </c>
      <c r="E1396" s="2">
        <f>D1396-C1396</f>
        <v>2643.7</v>
      </c>
      <c r="F1396">
        <f>IF(F1395+(E1395)*(1/60) &gt; Hardware!$B$1, Hardware!$B$1, IF(F1395+(E1395)*(1/60) &lt; 0, 0, F1395+(E1395)*(1/60)))</f>
        <v>41733.896666666617</v>
      </c>
    </row>
    <row r="1397" spans="1:6">
      <c r="A1397">
        <v>1395</v>
      </c>
      <c r="B1397" t="s">
        <v>82</v>
      </c>
      <c r="C1397">
        <f>_xlfn.XLOOKUP(B1397,Backend_data!$A$5:$A$18,Backend_data!$B$5:$B$18)</f>
        <v>2656.3</v>
      </c>
      <c r="D1397">
        <f>'Power generation (nadir)'!B1397*(1000*'Power generation (nadir)'!$F$1)</f>
        <v>5819.2</v>
      </c>
      <c r="E1397" s="2">
        <f>D1397-C1397</f>
        <v>3162.8999999999996</v>
      </c>
      <c r="F1397">
        <f>IF(F1396+(E1396)*(1/60) &gt; Hardware!$B$1, Hardware!$B$1, IF(F1396+(E1396)*(1/60) &lt; 0, 0, F1396+(E1396)*(1/60)))</f>
        <v>41777.958333333285</v>
      </c>
    </row>
    <row r="1398" spans="1:6">
      <c r="A1398">
        <v>1396</v>
      </c>
      <c r="B1398" t="s">
        <v>82</v>
      </c>
      <c r="C1398">
        <f>_xlfn.XLOOKUP(B1398,Backend_data!$A$5:$A$18,Backend_data!$B$5:$B$18)</f>
        <v>2656.3</v>
      </c>
      <c r="D1398">
        <f>'Power generation (nadir)'!B1398*(1000*'Power generation (nadir)'!$F$1)</f>
        <v>6316</v>
      </c>
      <c r="E1398" s="2">
        <f>D1398-C1398</f>
        <v>3659.7</v>
      </c>
      <c r="F1398">
        <f>IF(F1397+(E1397)*(1/60) &gt; Hardware!$B$1, Hardware!$B$1, IF(F1397+(E1397)*(1/60) &lt; 0, 0, F1397+(E1397)*(1/60)))</f>
        <v>41830.673333333281</v>
      </c>
    </row>
    <row r="1399" spans="1:6">
      <c r="A1399">
        <v>1397</v>
      </c>
      <c r="B1399" t="s">
        <v>82</v>
      </c>
      <c r="C1399">
        <f>_xlfn.XLOOKUP(B1399,Backend_data!$A$5:$A$18,Backend_data!$B$5:$B$18)</f>
        <v>2656.3</v>
      </c>
      <c r="D1399">
        <f>'Power generation (nadir)'!B1399*(1000*'Power generation (nadir)'!$F$1)</f>
        <v>6779.2</v>
      </c>
      <c r="E1399" s="2">
        <f>D1399-C1399</f>
        <v>4122.8999999999996</v>
      </c>
      <c r="F1399">
        <f>IF(F1398+(E1398)*(1/60) &gt; Hardware!$B$1, Hardware!$B$1, IF(F1398+(E1398)*(1/60) &lt; 0, 0, F1398+(E1398)*(1/60)))</f>
        <v>41891.668333333284</v>
      </c>
    </row>
    <row r="1400" spans="1:6">
      <c r="A1400">
        <v>1398</v>
      </c>
      <c r="B1400" t="s">
        <v>82</v>
      </c>
      <c r="C1400">
        <f>_xlfn.XLOOKUP(B1400,Backend_data!$A$5:$A$18,Backend_data!$B$5:$B$18)</f>
        <v>2656.3</v>
      </c>
      <c r="D1400">
        <f>'Power generation (nadir)'!B1400*(1000*'Power generation (nadir)'!$F$1)</f>
        <v>7215.2</v>
      </c>
      <c r="E1400" s="2">
        <f>D1400-C1400</f>
        <v>4558.8999999999996</v>
      </c>
      <c r="F1400">
        <f>IF(F1399+(E1399)*(1/60) &gt; Hardware!$B$1, Hardware!$B$1, IF(F1399+(E1399)*(1/60) &lt; 0, 0, F1399+(E1399)*(1/60)))</f>
        <v>41960.38333333328</v>
      </c>
    </row>
    <row r="1401" spans="1:6">
      <c r="A1401">
        <v>1399</v>
      </c>
      <c r="B1401" t="s">
        <v>82</v>
      </c>
      <c r="C1401">
        <f>_xlfn.XLOOKUP(B1401,Backend_data!$A$5:$A$18,Backend_data!$B$5:$B$18)</f>
        <v>2656.3</v>
      </c>
      <c r="D1401">
        <f>'Power generation (nadir)'!B1401*(1000*'Power generation (nadir)'!$F$1)</f>
        <v>7625.6</v>
      </c>
      <c r="E1401" s="2">
        <f>D1401-C1401</f>
        <v>4969.3</v>
      </c>
      <c r="F1401">
        <f>IF(F1400+(E1400)*(1/60) &gt; Hardware!$B$1, Hardware!$B$1, IF(F1400+(E1400)*(1/60) &lt; 0, 0, F1400+(E1400)*(1/60)))</f>
        <v>42000</v>
      </c>
    </row>
    <row r="1402" spans="1:6">
      <c r="A1402">
        <v>1400</v>
      </c>
      <c r="B1402" t="s">
        <v>82</v>
      </c>
      <c r="C1402">
        <f>_xlfn.XLOOKUP(B1402,Backend_data!$A$5:$A$18,Backend_data!$B$5:$B$18)</f>
        <v>2656.3</v>
      </c>
      <c r="D1402">
        <f>'Power generation (nadir)'!B1402*(1000*'Power generation (nadir)'!$F$1)</f>
        <v>7998.4</v>
      </c>
      <c r="E1402" s="2">
        <f>D1402-C1402</f>
        <v>5342.0999999999995</v>
      </c>
      <c r="F1402">
        <f>IF(F1401+(E1401)*(1/60) &gt; Hardware!$B$1, Hardware!$B$1, IF(F1401+(E1401)*(1/60) &lt; 0, 0, F1401+(E1401)*(1/60)))</f>
        <v>42000</v>
      </c>
    </row>
    <row r="1403" spans="1:6">
      <c r="A1403">
        <v>1401</v>
      </c>
      <c r="B1403" t="s">
        <v>82</v>
      </c>
      <c r="C1403">
        <f>_xlfn.XLOOKUP(B1403,Backend_data!$A$5:$A$18,Backend_data!$B$5:$B$18)</f>
        <v>2656.3</v>
      </c>
      <c r="D1403">
        <f>'Power generation (nadir)'!B1403*(1000*'Power generation (nadir)'!$F$1)</f>
        <v>8342.4000000000015</v>
      </c>
      <c r="E1403" s="2">
        <f>D1403-C1403</f>
        <v>5686.1000000000013</v>
      </c>
      <c r="F1403">
        <f>IF(F1402+(E1402)*(1/60) &gt; Hardware!$B$1, Hardware!$B$1, IF(F1402+(E1402)*(1/60) &lt; 0, 0, F1402+(E1402)*(1/60)))</f>
        <v>42000</v>
      </c>
    </row>
    <row r="1404" spans="1:6">
      <c r="A1404">
        <v>1402</v>
      </c>
      <c r="B1404" t="s">
        <v>82</v>
      </c>
      <c r="C1404">
        <f>_xlfn.XLOOKUP(B1404,Backend_data!$A$5:$A$18,Backend_data!$B$5:$B$18)</f>
        <v>2656.3</v>
      </c>
      <c r="D1404">
        <f>'Power generation (nadir)'!B1404*(1000*'Power generation (nadir)'!$F$1)</f>
        <v>8648</v>
      </c>
      <c r="E1404" s="2">
        <f>D1404-C1404</f>
        <v>5991.7</v>
      </c>
      <c r="F1404">
        <f>IF(F1403+(E1403)*(1/60) &gt; Hardware!$B$1, Hardware!$B$1, IF(F1403+(E1403)*(1/60) &lt; 0, 0, F1403+(E1403)*(1/60)))</f>
        <v>42000</v>
      </c>
    </row>
    <row r="1405" spans="1:6">
      <c r="A1405">
        <v>1403</v>
      </c>
      <c r="B1405" t="s">
        <v>82</v>
      </c>
      <c r="C1405">
        <f>_xlfn.XLOOKUP(B1405,Backend_data!$A$5:$A$18,Backend_data!$B$5:$B$18)</f>
        <v>2656.3</v>
      </c>
      <c r="D1405">
        <f>'Power generation (nadir)'!B1405*(1000*'Power generation (nadir)'!$F$1)</f>
        <v>8917.6</v>
      </c>
      <c r="E1405" s="2">
        <f>D1405-C1405</f>
        <v>6261.3</v>
      </c>
      <c r="F1405">
        <f>IF(F1404+(E1404)*(1/60) &gt; Hardware!$B$1, Hardware!$B$1, IF(F1404+(E1404)*(1/60) &lt; 0, 0, F1404+(E1404)*(1/60)))</f>
        <v>42000</v>
      </c>
    </row>
    <row r="1406" spans="1:6">
      <c r="A1406">
        <v>1404</v>
      </c>
      <c r="B1406" t="s">
        <v>82</v>
      </c>
      <c r="C1406">
        <f>_xlfn.XLOOKUP(B1406,Backend_data!$A$5:$A$18,Backend_data!$B$5:$B$18)</f>
        <v>2656.3</v>
      </c>
      <c r="D1406">
        <f>'Power generation (nadir)'!B1406*(1000*'Power generation (nadir)'!$F$1)</f>
        <v>9150.4</v>
      </c>
      <c r="E1406" s="2">
        <f>D1406-C1406</f>
        <v>6494.0999999999995</v>
      </c>
      <c r="F1406">
        <f>IF(F1405+(E1405)*(1/60) &gt; Hardware!$B$1, Hardware!$B$1, IF(F1405+(E1405)*(1/60) &lt; 0, 0, F1405+(E1405)*(1/60)))</f>
        <v>42000</v>
      </c>
    </row>
    <row r="1407" spans="1:6">
      <c r="A1407">
        <v>1405</v>
      </c>
      <c r="B1407" t="s">
        <v>82</v>
      </c>
      <c r="C1407">
        <f>_xlfn.XLOOKUP(B1407,Backend_data!$A$5:$A$18,Backend_data!$B$5:$B$18)</f>
        <v>2656.3</v>
      </c>
      <c r="D1407">
        <f>'Power generation (nadir)'!B1407*(1000*'Power generation (nadir)'!$F$1)</f>
        <v>9347.1999999999989</v>
      </c>
      <c r="E1407" s="2">
        <f>D1407-C1407</f>
        <v>6690.8999999999987</v>
      </c>
      <c r="F1407">
        <f>IF(F1406+(E1406)*(1/60) &gt; Hardware!$B$1, Hardware!$B$1, IF(F1406+(E1406)*(1/60) &lt; 0, 0, F1406+(E1406)*(1/60)))</f>
        <v>42000</v>
      </c>
    </row>
    <row r="1408" spans="1:6">
      <c r="A1408">
        <v>1406</v>
      </c>
      <c r="B1408" t="s">
        <v>82</v>
      </c>
      <c r="C1408">
        <f>_xlfn.XLOOKUP(B1408,Backend_data!$A$5:$A$18,Backend_data!$B$5:$B$18)</f>
        <v>2656.3</v>
      </c>
      <c r="D1408">
        <f>'Power generation (nadir)'!B1408*(1000*'Power generation (nadir)'!$F$1)</f>
        <v>9496.8000000000011</v>
      </c>
      <c r="E1408" s="2">
        <f>D1408-C1408</f>
        <v>6840.5000000000009</v>
      </c>
      <c r="F1408">
        <f>IF(F1407+(E1407)*(1/60) &gt; Hardware!$B$1, Hardware!$B$1, IF(F1407+(E1407)*(1/60) &lt; 0, 0, F1407+(E1407)*(1/60)))</f>
        <v>42000</v>
      </c>
    </row>
    <row r="1409" spans="1:6">
      <c r="A1409">
        <v>1407</v>
      </c>
      <c r="B1409" t="s">
        <v>82</v>
      </c>
      <c r="C1409">
        <f>_xlfn.XLOOKUP(B1409,Backend_data!$A$5:$A$18,Backend_data!$B$5:$B$18)</f>
        <v>2656.3</v>
      </c>
      <c r="D1409">
        <f>'Power generation (nadir)'!B1409*(1000*'Power generation (nadir)'!$F$1)</f>
        <v>9612.7999999999993</v>
      </c>
      <c r="E1409" s="2">
        <f>D1409-C1409</f>
        <v>6956.4999999999991</v>
      </c>
      <c r="F1409">
        <f>IF(F1408+(E1408)*(1/60) &gt; Hardware!$B$1, Hardware!$B$1, IF(F1408+(E1408)*(1/60) &lt; 0, 0, F1408+(E1408)*(1/60)))</f>
        <v>42000</v>
      </c>
    </row>
    <row r="1410" spans="1:6">
      <c r="A1410">
        <v>1408</v>
      </c>
      <c r="B1410" t="s">
        <v>82</v>
      </c>
      <c r="C1410">
        <f>_xlfn.XLOOKUP(B1410,Backend_data!$A$5:$A$18,Backend_data!$B$5:$B$18)</f>
        <v>2656.3</v>
      </c>
      <c r="D1410">
        <f>'Power generation (nadir)'!B1410*(1000*'Power generation (nadir)'!$F$1)</f>
        <v>9682.4</v>
      </c>
      <c r="E1410" s="2">
        <f>D1410-C1410</f>
        <v>7026.0999999999995</v>
      </c>
      <c r="F1410">
        <f>IF(F1409+(E1409)*(1/60) &gt; Hardware!$B$1, Hardware!$B$1, IF(F1409+(E1409)*(1/60) &lt; 0, 0, F1409+(E1409)*(1/60)))</f>
        <v>42000</v>
      </c>
    </row>
    <row r="1411" spans="1:6">
      <c r="A1411">
        <v>1409</v>
      </c>
      <c r="B1411" t="s">
        <v>82</v>
      </c>
      <c r="C1411">
        <f>_xlfn.XLOOKUP(B1411,Backend_data!$A$5:$A$18,Backend_data!$B$5:$B$18)</f>
        <v>2656.3</v>
      </c>
      <c r="D1411">
        <f>'Power generation (nadir)'!B1411*(1000*'Power generation (nadir)'!$F$1)</f>
        <v>9718.4</v>
      </c>
      <c r="E1411" s="2">
        <f>D1411-C1411</f>
        <v>7062.0999999999995</v>
      </c>
      <c r="F1411">
        <f>IF(F1410+(E1410)*(1/60) &gt; Hardware!$B$1, Hardware!$B$1, IF(F1410+(E1410)*(1/60) &lt; 0, 0, F1410+(E1410)*(1/60)))</f>
        <v>42000</v>
      </c>
    </row>
    <row r="1412" spans="1:6">
      <c r="A1412">
        <v>1410</v>
      </c>
      <c r="B1412" t="s">
        <v>82</v>
      </c>
      <c r="C1412">
        <f>_xlfn.XLOOKUP(B1412,Backend_data!$A$5:$A$18,Backend_data!$B$5:$B$18)</f>
        <v>2656.3</v>
      </c>
      <c r="D1412">
        <f>'Power generation (nadir)'!B1412*(1000*'Power generation (nadir)'!$F$1)</f>
        <v>9710.4</v>
      </c>
      <c r="E1412" s="2">
        <f>D1412-C1412</f>
        <v>7054.0999999999995</v>
      </c>
      <c r="F1412">
        <f>IF(F1411+(E1411)*(1/60) &gt; Hardware!$B$1, Hardware!$B$1, IF(F1411+(E1411)*(1/60) &lt; 0, 0, F1411+(E1411)*(1/60)))</f>
        <v>42000</v>
      </c>
    </row>
    <row r="1413" spans="1:6">
      <c r="A1413">
        <v>1411</v>
      </c>
      <c r="B1413" t="s">
        <v>82</v>
      </c>
      <c r="C1413">
        <f>_xlfn.XLOOKUP(B1413,Backend_data!$A$5:$A$18,Backend_data!$B$5:$B$18)</f>
        <v>2656.3</v>
      </c>
      <c r="D1413">
        <f>'Power generation (nadir)'!B1413*(1000*'Power generation (nadir)'!$F$1)</f>
        <v>9657.5999999999985</v>
      </c>
      <c r="E1413" s="2">
        <f>D1413-C1413</f>
        <v>7001.2999999999984</v>
      </c>
      <c r="F1413">
        <f>IF(F1412+(E1412)*(1/60) &gt; Hardware!$B$1, Hardware!$B$1, IF(F1412+(E1412)*(1/60) &lt; 0, 0, F1412+(E1412)*(1/60)))</f>
        <v>42000</v>
      </c>
    </row>
    <row r="1414" spans="1:6">
      <c r="A1414">
        <v>1412</v>
      </c>
      <c r="B1414" t="s">
        <v>82</v>
      </c>
      <c r="C1414">
        <f>_xlfn.XLOOKUP(B1414,Backend_data!$A$5:$A$18,Backend_data!$B$5:$B$18)</f>
        <v>2656.3</v>
      </c>
      <c r="D1414">
        <f>'Power generation (nadir)'!B1414*(1000*'Power generation (nadir)'!$F$1)</f>
        <v>9562.4</v>
      </c>
      <c r="E1414" s="2">
        <f>D1414-C1414</f>
        <v>6906.0999999999995</v>
      </c>
      <c r="F1414">
        <f>IF(F1413+(E1413)*(1/60) &gt; Hardware!$B$1, Hardware!$B$1, IF(F1413+(E1413)*(1/60) &lt; 0, 0, F1413+(E1413)*(1/60)))</f>
        <v>42000</v>
      </c>
    </row>
    <row r="1415" spans="1:6">
      <c r="A1415">
        <v>1413</v>
      </c>
      <c r="B1415" t="s">
        <v>82</v>
      </c>
      <c r="C1415">
        <f>_xlfn.XLOOKUP(B1415,Backend_data!$A$5:$A$18,Backend_data!$B$5:$B$18)</f>
        <v>2656.3</v>
      </c>
      <c r="D1415">
        <f>'Power generation (nadir)'!B1415*(1000*'Power generation (nadir)'!$F$1)</f>
        <v>9436.7999999999993</v>
      </c>
      <c r="E1415" s="2">
        <f>D1415-C1415</f>
        <v>6780.4999999999991</v>
      </c>
      <c r="F1415">
        <f>IF(F1414+(E1414)*(1/60) &gt; Hardware!$B$1, Hardware!$B$1, IF(F1414+(E1414)*(1/60) &lt; 0, 0, F1414+(E1414)*(1/60)))</f>
        <v>42000</v>
      </c>
    </row>
    <row r="1416" spans="1:6">
      <c r="A1416">
        <v>1414</v>
      </c>
      <c r="B1416" t="s">
        <v>82</v>
      </c>
      <c r="C1416">
        <f>_xlfn.XLOOKUP(B1416,Backend_data!$A$5:$A$18,Backend_data!$B$5:$B$18)</f>
        <v>2656.3</v>
      </c>
      <c r="D1416">
        <f>'Power generation (nadir)'!B1416*(1000*'Power generation (nadir)'!$F$1)</f>
        <v>9267.1999999999989</v>
      </c>
      <c r="E1416" s="2">
        <f>D1416-C1416</f>
        <v>6610.8999999999987</v>
      </c>
      <c r="F1416">
        <f>IF(F1415+(E1415)*(1/60) &gt; Hardware!$B$1, Hardware!$B$1, IF(F1415+(E1415)*(1/60) &lt; 0, 0, F1415+(E1415)*(1/60)))</f>
        <v>42000</v>
      </c>
    </row>
    <row r="1417" spans="1:6">
      <c r="A1417">
        <v>1415</v>
      </c>
      <c r="B1417" t="s">
        <v>82</v>
      </c>
      <c r="C1417">
        <f>_xlfn.XLOOKUP(B1417,Backend_data!$A$5:$A$18,Backend_data!$B$5:$B$18)</f>
        <v>2656.3</v>
      </c>
      <c r="D1417">
        <f>'Power generation (nadir)'!B1417*(1000*'Power generation (nadir)'!$F$1)</f>
        <v>9058.4</v>
      </c>
      <c r="E1417" s="2">
        <f>D1417-C1417</f>
        <v>6402.0999999999995</v>
      </c>
      <c r="F1417">
        <f>IF(F1416+(E1416)*(1/60) &gt; Hardware!$B$1, Hardware!$B$1, IF(F1416+(E1416)*(1/60) &lt; 0, 0, F1416+(E1416)*(1/60)))</f>
        <v>42000</v>
      </c>
    </row>
    <row r="1418" spans="1:6">
      <c r="A1418">
        <v>1416</v>
      </c>
      <c r="B1418" t="s">
        <v>82</v>
      </c>
      <c r="C1418">
        <f>_xlfn.XLOOKUP(B1418,Backend_data!$A$5:$A$18,Backend_data!$B$5:$B$18)</f>
        <v>2656.3</v>
      </c>
      <c r="D1418">
        <f>'Power generation (nadir)'!B1418*(1000*'Power generation (nadir)'!$F$1)</f>
        <v>0</v>
      </c>
      <c r="E1418" s="2">
        <f>D1418-C1418</f>
        <v>-2656.3</v>
      </c>
      <c r="F1418">
        <f>IF(F1417+(E1417)*(1/60) &gt; Hardware!$B$1, Hardware!$B$1, IF(F1417+(E1417)*(1/60) &lt; 0, 0, F1417+(E1417)*(1/60)))</f>
        <v>42000</v>
      </c>
    </row>
    <row r="1419" spans="1:6">
      <c r="A1419">
        <v>1417</v>
      </c>
      <c r="B1419" t="s">
        <v>82</v>
      </c>
      <c r="C1419">
        <f>_xlfn.XLOOKUP(B1419,Backend_data!$A$5:$A$18,Backend_data!$B$5:$B$18)</f>
        <v>2656.3</v>
      </c>
      <c r="D1419">
        <f>'Power generation (nadir)'!B1419*(1000*'Power generation (nadir)'!$F$1)</f>
        <v>0</v>
      </c>
      <c r="E1419" s="2">
        <f>D1419-C1419</f>
        <v>-2656.3</v>
      </c>
      <c r="F1419">
        <f>IF(F1418+(E1418)*(1/60) &gt; Hardware!$B$1, Hardware!$B$1, IF(F1418+(E1418)*(1/60) &lt; 0, 0, F1418+(E1418)*(1/60)))</f>
        <v>41955.728333333333</v>
      </c>
    </row>
    <row r="1420" spans="1:6">
      <c r="A1420">
        <v>1418</v>
      </c>
      <c r="B1420" t="s">
        <v>82</v>
      </c>
      <c r="C1420">
        <f>_xlfn.XLOOKUP(B1420,Backend_data!$A$5:$A$18,Backend_data!$B$5:$B$18)</f>
        <v>2656.3</v>
      </c>
      <c r="D1420">
        <f>'Power generation (nadir)'!B1420*(1000*'Power generation (nadir)'!$F$1)</f>
        <v>0</v>
      </c>
      <c r="E1420" s="2">
        <f>D1420-C1420</f>
        <v>-2656.3</v>
      </c>
      <c r="F1420">
        <f>IF(F1419+(E1419)*(1/60) &gt; Hardware!$B$1, Hardware!$B$1, IF(F1419+(E1419)*(1/60) &lt; 0, 0, F1419+(E1419)*(1/60)))</f>
        <v>41911.456666666665</v>
      </c>
    </row>
    <row r="1421" spans="1:6">
      <c r="A1421">
        <v>1419</v>
      </c>
      <c r="B1421" t="s">
        <v>82</v>
      </c>
      <c r="C1421">
        <f>_xlfn.XLOOKUP(B1421,Backend_data!$A$5:$A$18,Backend_data!$B$5:$B$18)</f>
        <v>2656.3</v>
      </c>
      <c r="D1421">
        <f>'Power generation (nadir)'!B1421*(1000*'Power generation (nadir)'!$F$1)</f>
        <v>0</v>
      </c>
      <c r="E1421" s="2">
        <f>D1421-C1421</f>
        <v>-2656.3</v>
      </c>
      <c r="F1421">
        <f>IF(F1420+(E1420)*(1/60) &gt; Hardware!$B$1, Hardware!$B$1, IF(F1420+(E1420)*(1/60) &lt; 0, 0, F1420+(E1420)*(1/60)))</f>
        <v>41867.184999999998</v>
      </c>
    </row>
    <row r="1422" spans="1:6">
      <c r="A1422">
        <v>1420</v>
      </c>
      <c r="B1422" t="s">
        <v>82</v>
      </c>
      <c r="C1422">
        <f>_xlfn.XLOOKUP(B1422,Backend_data!$A$5:$A$18,Backend_data!$B$5:$B$18)</f>
        <v>2656.3</v>
      </c>
      <c r="D1422">
        <f>'Power generation (nadir)'!B1422*(1000*'Power generation (nadir)'!$F$1)</f>
        <v>0</v>
      </c>
      <c r="E1422" s="2">
        <f>D1422-C1422</f>
        <v>-2656.3</v>
      </c>
      <c r="F1422">
        <f>IF(F1421+(E1421)*(1/60) &gt; Hardware!$B$1, Hardware!$B$1, IF(F1421+(E1421)*(1/60) &lt; 0, 0, F1421+(E1421)*(1/60)))</f>
        <v>41822.91333333333</v>
      </c>
    </row>
    <row r="1423" spans="1:6">
      <c r="A1423">
        <v>1421</v>
      </c>
      <c r="B1423" t="s">
        <v>82</v>
      </c>
      <c r="C1423">
        <f>_xlfn.XLOOKUP(B1423,Backend_data!$A$5:$A$18,Backend_data!$B$5:$B$18)</f>
        <v>2656.3</v>
      </c>
      <c r="D1423">
        <f>'Power generation (nadir)'!B1423*(1000*'Power generation (nadir)'!$F$1)</f>
        <v>0</v>
      </c>
      <c r="E1423" s="2">
        <f>D1423-C1423</f>
        <v>-2656.3</v>
      </c>
      <c r="F1423">
        <f>IF(F1422+(E1422)*(1/60) &gt; Hardware!$B$1, Hardware!$B$1, IF(F1422+(E1422)*(1/60) &lt; 0, 0, F1422+(E1422)*(1/60)))</f>
        <v>41778.641666666663</v>
      </c>
    </row>
    <row r="1424" spans="1:6">
      <c r="A1424">
        <v>1422</v>
      </c>
      <c r="B1424" t="s">
        <v>82</v>
      </c>
      <c r="C1424">
        <f>_xlfn.XLOOKUP(B1424,Backend_data!$A$5:$A$18,Backend_data!$B$5:$B$18)</f>
        <v>2656.3</v>
      </c>
      <c r="D1424">
        <f>'Power generation (nadir)'!B1424*(1000*'Power generation (nadir)'!$F$1)</f>
        <v>0</v>
      </c>
      <c r="E1424" s="2">
        <f>D1424-C1424</f>
        <v>-2656.3</v>
      </c>
      <c r="F1424">
        <f>IF(F1423+(E1423)*(1/60) &gt; Hardware!$B$1, Hardware!$B$1, IF(F1423+(E1423)*(1/60) &lt; 0, 0, F1423+(E1423)*(1/60)))</f>
        <v>41734.369999999995</v>
      </c>
    </row>
    <row r="1425" spans="1:6">
      <c r="A1425">
        <v>1423</v>
      </c>
      <c r="B1425" t="s">
        <v>82</v>
      </c>
      <c r="C1425">
        <f>_xlfn.XLOOKUP(B1425,Backend_data!$A$5:$A$18,Backend_data!$B$5:$B$18)</f>
        <v>2656.3</v>
      </c>
      <c r="D1425">
        <f>'Power generation (nadir)'!B1425*(1000*'Power generation (nadir)'!$F$1)</f>
        <v>0</v>
      </c>
      <c r="E1425" s="2">
        <f>D1425-C1425</f>
        <v>-2656.3</v>
      </c>
      <c r="F1425">
        <f>IF(F1424+(E1424)*(1/60) &gt; Hardware!$B$1, Hardware!$B$1, IF(F1424+(E1424)*(1/60) &lt; 0, 0, F1424+(E1424)*(1/60)))</f>
        <v>41690.098333333328</v>
      </c>
    </row>
    <row r="1426" spans="1:6">
      <c r="A1426">
        <v>1424</v>
      </c>
      <c r="B1426" t="s">
        <v>82</v>
      </c>
      <c r="C1426">
        <f>_xlfn.XLOOKUP(B1426,Backend_data!$A$5:$A$18,Backend_data!$B$5:$B$18)</f>
        <v>2656.3</v>
      </c>
      <c r="D1426">
        <f>'Power generation (nadir)'!B1426*(1000*'Power generation (nadir)'!$F$1)</f>
        <v>0</v>
      </c>
      <c r="E1426" s="2">
        <f>D1426-C1426</f>
        <v>-2656.3</v>
      </c>
      <c r="F1426">
        <f>IF(F1425+(E1425)*(1/60) &gt; Hardware!$B$1, Hardware!$B$1, IF(F1425+(E1425)*(1/60) &lt; 0, 0, F1425+(E1425)*(1/60)))</f>
        <v>41645.82666666666</v>
      </c>
    </row>
    <row r="1427" spans="1:6">
      <c r="A1427">
        <v>1425</v>
      </c>
      <c r="B1427" t="s">
        <v>82</v>
      </c>
      <c r="C1427">
        <f>_xlfn.XLOOKUP(B1427,Backend_data!$A$5:$A$18,Backend_data!$B$5:$B$18)</f>
        <v>2656.3</v>
      </c>
      <c r="D1427">
        <f>'Power generation (nadir)'!B1427*(1000*'Power generation (nadir)'!$F$1)</f>
        <v>0</v>
      </c>
      <c r="E1427" s="2">
        <f>D1427-C1427</f>
        <v>-2656.3</v>
      </c>
      <c r="F1427">
        <f>IF(F1426+(E1426)*(1/60) &gt; Hardware!$B$1, Hardware!$B$1, IF(F1426+(E1426)*(1/60) &lt; 0, 0, F1426+(E1426)*(1/60)))</f>
        <v>41601.554999999993</v>
      </c>
    </row>
    <row r="1428" spans="1:6">
      <c r="A1428">
        <v>1426</v>
      </c>
      <c r="B1428" t="s">
        <v>82</v>
      </c>
      <c r="C1428">
        <f>_xlfn.XLOOKUP(B1428,Backend_data!$A$5:$A$18,Backend_data!$B$5:$B$18)</f>
        <v>2656.3</v>
      </c>
      <c r="D1428">
        <f>'Power generation (nadir)'!B1428*(1000*'Power generation (nadir)'!$F$1)</f>
        <v>0</v>
      </c>
      <c r="E1428" s="2">
        <f>D1428-C1428</f>
        <v>-2656.3</v>
      </c>
      <c r="F1428">
        <f>IF(F1427+(E1427)*(1/60) &gt; Hardware!$B$1, Hardware!$B$1, IF(F1427+(E1427)*(1/60) &lt; 0, 0, F1427+(E1427)*(1/60)))</f>
        <v>41557.283333333326</v>
      </c>
    </row>
    <row r="1429" spans="1:6">
      <c r="A1429">
        <v>1427</v>
      </c>
      <c r="B1429" t="s">
        <v>82</v>
      </c>
      <c r="C1429">
        <f>_xlfn.XLOOKUP(B1429,Backend_data!$A$5:$A$18,Backend_data!$B$5:$B$18)</f>
        <v>2656.3</v>
      </c>
      <c r="D1429">
        <f>'Power generation (nadir)'!B1429*(1000*'Power generation (nadir)'!$F$1)</f>
        <v>0</v>
      </c>
      <c r="E1429" s="2">
        <f>D1429-C1429</f>
        <v>-2656.3</v>
      </c>
      <c r="F1429">
        <f>IF(F1428+(E1428)*(1/60) &gt; Hardware!$B$1, Hardware!$B$1, IF(F1428+(E1428)*(1/60) &lt; 0, 0, F1428+(E1428)*(1/60)))</f>
        <v>41513.011666666658</v>
      </c>
    </row>
    <row r="1430" spans="1:6">
      <c r="A1430">
        <v>1428</v>
      </c>
      <c r="B1430" t="s">
        <v>82</v>
      </c>
      <c r="C1430">
        <f>_xlfn.XLOOKUP(B1430,Backend_data!$A$5:$A$18,Backend_data!$B$5:$B$18)</f>
        <v>2656.3</v>
      </c>
      <c r="D1430">
        <f>'Power generation (nadir)'!B1430*(1000*'Power generation (nadir)'!$F$1)</f>
        <v>0</v>
      </c>
      <c r="E1430" s="2">
        <f>D1430-C1430</f>
        <v>-2656.3</v>
      </c>
      <c r="F1430">
        <f>IF(F1429+(E1429)*(1/60) &gt; Hardware!$B$1, Hardware!$B$1, IF(F1429+(E1429)*(1/60) &lt; 0, 0, F1429+(E1429)*(1/60)))</f>
        <v>41468.739999999991</v>
      </c>
    </row>
    <row r="1431" spans="1:6">
      <c r="A1431">
        <v>1429</v>
      </c>
      <c r="B1431" t="s">
        <v>82</v>
      </c>
      <c r="C1431">
        <f>_xlfn.XLOOKUP(B1431,Backend_data!$A$5:$A$18,Backend_data!$B$5:$B$18)</f>
        <v>2656.3</v>
      </c>
      <c r="D1431">
        <f>'Power generation (nadir)'!B1431*(1000*'Power generation (nadir)'!$F$1)</f>
        <v>0</v>
      </c>
      <c r="E1431" s="2">
        <f>D1431-C1431</f>
        <v>-2656.3</v>
      </c>
      <c r="F1431">
        <f>IF(F1430+(E1430)*(1/60) &gt; Hardware!$B$1, Hardware!$B$1, IF(F1430+(E1430)*(1/60) &lt; 0, 0, F1430+(E1430)*(1/60)))</f>
        <v>41424.468333333323</v>
      </c>
    </row>
    <row r="1432" spans="1:6">
      <c r="A1432">
        <v>1430</v>
      </c>
      <c r="B1432" t="s">
        <v>82</v>
      </c>
      <c r="C1432">
        <f>_xlfn.XLOOKUP(B1432,Backend_data!$A$5:$A$18,Backend_data!$B$5:$B$18)</f>
        <v>2656.3</v>
      </c>
      <c r="D1432">
        <f>'Power generation (nadir)'!B1432*(1000*'Power generation (nadir)'!$F$1)</f>
        <v>0</v>
      </c>
      <c r="E1432" s="2">
        <f>D1432-C1432</f>
        <v>-2656.3</v>
      </c>
      <c r="F1432">
        <f>IF(F1431+(E1431)*(1/60) &gt; Hardware!$B$1, Hardware!$B$1, IF(F1431+(E1431)*(1/60) &lt; 0, 0, F1431+(E1431)*(1/60)))</f>
        <v>41380.196666666656</v>
      </c>
    </row>
    <row r="1433" spans="1:6">
      <c r="A1433">
        <v>1431</v>
      </c>
      <c r="B1433" t="s">
        <v>82</v>
      </c>
      <c r="C1433">
        <f>_xlfn.XLOOKUP(B1433,Backend_data!$A$5:$A$18,Backend_data!$B$5:$B$18)</f>
        <v>2656.3</v>
      </c>
      <c r="D1433">
        <f>'Power generation (nadir)'!B1433*(1000*'Power generation (nadir)'!$F$1)</f>
        <v>0</v>
      </c>
      <c r="E1433" s="2">
        <f>D1433-C1433</f>
        <v>-2656.3</v>
      </c>
      <c r="F1433">
        <f>IF(F1432+(E1432)*(1/60) &gt; Hardware!$B$1, Hardware!$B$1, IF(F1432+(E1432)*(1/60) &lt; 0, 0, F1432+(E1432)*(1/60)))</f>
        <v>41335.924999999988</v>
      </c>
    </row>
    <row r="1434" spans="1:6">
      <c r="A1434">
        <v>1432</v>
      </c>
      <c r="B1434" t="s">
        <v>82</v>
      </c>
      <c r="C1434">
        <f>_xlfn.XLOOKUP(B1434,Backend_data!$A$5:$A$18,Backend_data!$B$5:$B$18)</f>
        <v>2656.3</v>
      </c>
      <c r="D1434">
        <f>'Power generation (nadir)'!B1434*(1000*'Power generation (nadir)'!$F$1)</f>
        <v>0</v>
      </c>
      <c r="E1434" s="2">
        <f>D1434-C1434</f>
        <v>-2656.3</v>
      </c>
      <c r="F1434">
        <f>IF(F1433+(E1433)*(1/60) &gt; Hardware!$B$1, Hardware!$B$1, IF(F1433+(E1433)*(1/60) &lt; 0, 0, F1433+(E1433)*(1/60)))</f>
        <v>41291.653333333321</v>
      </c>
    </row>
    <row r="1435" spans="1:6">
      <c r="A1435">
        <v>1433</v>
      </c>
      <c r="B1435" t="s">
        <v>82</v>
      </c>
      <c r="C1435">
        <f>_xlfn.XLOOKUP(B1435,Backend_data!$A$5:$A$18,Backend_data!$B$5:$B$18)</f>
        <v>2656.3</v>
      </c>
      <c r="D1435">
        <f>'Power generation (nadir)'!B1435*(1000*'Power generation (nadir)'!$F$1)</f>
        <v>0</v>
      </c>
      <c r="E1435" s="2">
        <f>D1435-C1435</f>
        <v>-2656.3</v>
      </c>
      <c r="F1435">
        <f>IF(F1434+(E1434)*(1/60) &gt; Hardware!$B$1, Hardware!$B$1, IF(F1434+(E1434)*(1/60) &lt; 0, 0, F1434+(E1434)*(1/60)))</f>
        <v>41247.381666666653</v>
      </c>
    </row>
    <row r="1436" spans="1:6">
      <c r="A1436">
        <v>1434</v>
      </c>
      <c r="B1436" t="s">
        <v>82</v>
      </c>
      <c r="C1436">
        <f>_xlfn.XLOOKUP(B1436,Backend_data!$A$5:$A$18,Backend_data!$B$5:$B$18)</f>
        <v>2656.3</v>
      </c>
      <c r="D1436">
        <f>'Power generation (nadir)'!B1436*(1000*'Power generation (nadir)'!$F$1)</f>
        <v>0</v>
      </c>
      <c r="E1436" s="2">
        <f>D1436-C1436</f>
        <v>-2656.3</v>
      </c>
      <c r="F1436">
        <f>IF(F1435+(E1435)*(1/60) &gt; Hardware!$B$1, Hardware!$B$1, IF(F1435+(E1435)*(1/60) &lt; 0, 0, F1435+(E1435)*(1/60)))</f>
        <v>41203.109999999986</v>
      </c>
    </row>
    <row r="1437" spans="1:6">
      <c r="A1437">
        <v>1435</v>
      </c>
      <c r="B1437" t="s">
        <v>82</v>
      </c>
      <c r="C1437">
        <f>_xlfn.XLOOKUP(B1437,Backend_data!$A$5:$A$18,Backend_data!$B$5:$B$18)</f>
        <v>2656.3</v>
      </c>
      <c r="D1437">
        <f>'Power generation (nadir)'!B1437*(1000*'Power generation (nadir)'!$F$1)</f>
        <v>0</v>
      </c>
      <c r="E1437" s="2">
        <f>D1437-C1437</f>
        <v>-2656.3</v>
      </c>
      <c r="F1437">
        <f>IF(F1436+(E1436)*(1/60) &gt; Hardware!$B$1, Hardware!$B$1, IF(F1436+(E1436)*(1/60) &lt; 0, 0, F1436+(E1436)*(1/60)))</f>
        <v>41158.838333333319</v>
      </c>
    </row>
    <row r="1438" spans="1:6">
      <c r="A1438">
        <v>1436</v>
      </c>
      <c r="B1438" t="s">
        <v>82</v>
      </c>
      <c r="C1438">
        <f>_xlfn.XLOOKUP(B1438,Backend_data!$A$5:$A$18,Backend_data!$B$5:$B$18)</f>
        <v>2656.3</v>
      </c>
      <c r="D1438">
        <f>'Power generation (nadir)'!B1438*(1000*'Power generation (nadir)'!$F$1)</f>
        <v>0</v>
      </c>
      <c r="E1438" s="2">
        <f>D1438-C1438</f>
        <v>-2656.3</v>
      </c>
      <c r="F1438">
        <f>IF(F1437+(E1437)*(1/60) &gt; Hardware!$B$1, Hardware!$B$1, IF(F1437+(E1437)*(1/60) &lt; 0, 0, F1437+(E1437)*(1/60)))</f>
        <v>41114.566666666651</v>
      </c>
    </row>
    <row r="1439" spans="1:6">
      <c r="A1439">
        <v>1437</v>
      </c>
      <c r="B1439" t="s">
        <v>82</v>
      </c>
      <c r="C1439">
        <f>_xlfn.XLOOKUP(B1439,Backend_data!$A$5:$A$18,Backend_data!$B$5:$B$18)</f>
        <v>2656.3</v>
      </c>
      <c r="D1439">
        <f>'Power generation (nadir)'!B1439*(1000*'Power generation (nadir)'!$F$1)</f>
        <v>0</v>
      </c>
      <c r="E1439" s="2">
        <f>D1439-C1439</f>
        <v>-2656.3</v>
      </c>
      <c r="F1439">
        <f>IF(F1438+(E1438)*(1/60) &gt; Hardware!$B$1, Hardware!$B$1, IF(F1438+(E1438)*(1/60) &lt; 0, 0, F1438+(E1438)*(1/60)))</f>
        <v>41070.294999999984</v>
      </c>
    </row>
    <row r="1440" spans="1:6">
      <c r="A1440">
        <v>1438</v>
      </c>
      <c r="B1440" t="s">
        <v>82</v>
      </c>
      <c r="C1440">
        <f>_xlfn.XLOOKUP(B1440,Backend_data!$A$5:$A$18,Backend_data!$B$5:$B$18)</f>
        <v>2656.3</v>
      </c>
      <c r="D1440">
        <f>'Power generation (nadir)'!B1440*(1000*'Power generation (nadir)'!$F$1)</f>
        <v>0</v>
      </c>
      <c r="E1440" s="2">
        <f>D1440-C1440</f>
        <v>-2656.3</v>
      </c>
      <c r="F1440">
        <f>IF(F1439+(E1439)*(1/60) &gt; Hardware!$B$1, Hardware!$B$1, IF(F1439+(E1439)*(1/60) &lt; 0, 0, F1439+(E1439)*(1/60)))</f>
        <v>41026.023333333316</v>
      </c>
    </row>
    <row r="1441" spans="1:6">
      <c r="A1441">
        <v>1439</v>
      </c>
      <c r="B1441" t="s">
        <v>82</v>
      </c>
      <c r="C1441">
        <f>_xlfn.XLOOKUP(B1441,Backend_data!$A$5:$A$18,Backend_data!$B$5:$B$18)</f>
        <v>2656.3</v>
      </c>
      <c r="D1441">
        <f>'Power generation (nadir)'!B1441*(1000*'Power generation (nadir)'!$F$1)</f>
        <v>0</v>
      </c>
      <c r="E1441" s="2">
        <f>D1441-C1441</f>
        <v>-2656.3</v>
      </c>
      <c r="F1441">
        <f>IF(F1440+(E1440)*(1/60) &gt; Hardware!$B$1, Hardware!$B$1, IF(F1440+(E1440)*(1/60) &lt; 0, 0, F1440+(E1440)*(1/60)))</f>
        <v>40981.751666666649</v>
      </c>
    </row>
    <row r="1442" spans="1:6">
      <c r="A1442">
        <v>1440</v>
      </c>
      <c r="B1442" t="s">
        <v>82</v>
      </c>
      <c r="C1442">
        <f>_xlfn.XLOOKUP(B1442,Backend_data!$A$5:$A$18,Backend_data!$B$5:$B$18)</f>
        <v>2656.3</v>
      </c>
      <c r="D1442">
        <f>'Power generation (nadir)'!B1442*(1000*'Power generation (nadir)'!$F$1)</f>
        <v>0</v>
      </c>
      <c r="E1442" s="2">
        <f>D1442-C1442</f>
        <v>-2656.3</v>
      </c>
      <c r="F1442">
        <f>IF(F1441+(E1441)*(1/60) &gt; Hardware!$B$1, Hardware!$B$1, IF(F1441+(E1441)*(1/60) &lt; 0, 0, F1441+(E1441)*(1/60)))</f>
        <v>40937.479999999981</v>
      </c>
    </row>
  </sheetData>
  <autoFilter ref="A1:F1442" xr:uid="{EE7EAFCD-E930-4EE1-943C-2FA4F7DAC80E}">
    <sortState xmlns:xlrd2="http://schemas.microsoft.com/office/spreadsheetml/2017/richdata2" ref="A2:F1442">
      <sortCondition ref="B1:B1442"/>
    </sortState>
  </autoFilter>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27706D3-1131-4A3D-AABE-9B53580A9F30}">
          <x14:formula1>
            <xm:f>Backend_data!$A$5:$A$18</xm:f>
          </x14:formula1>
          <xm:sqref>B2:B1442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4CCD0-2A74-4219-BC9C-E8574ED07BED}">
  <sheetPr>
    <tabColor rgb="FFFFC000"/>
  </sheetPr>
  <dimension ref="A1:H1442"/>
  <sheetViews>
    <sheetView workbookViewId="0">
      <pane ySplit="1" topLeftCell="B2" activePane="bottomLeft" state="frozen"/>
      <selection pane="bottomLeft" activeCell="B1276" sqref="B1276"/>
    </sheetView>
  </sheetViews>
  <sheetFormatPr defaultRowHeight="15"/>
  <cols>
    <col min="1" max="1" width="7.7109375" customWidth="1"/>
    <col min="2" max="3" width="20" customWidth="1"/>
    <col min="4" max="4" width="21.140625" customWidth="1"/>
    <col min="5" max="5" width="12.28515625" customWidth="1"/>
    <col min="6" max="6" width="18" customWidth="1"/>
    <col min="7" max="7" width="11.28515625" customWidth="1"/>
  </cols>
  <sheetData>
    <row r="1" spans="1:6" ht="30.75">
      <c r="A1" s="10" t="s">
        <v>112</v>
      </c>
      <c r="B1" s="11" t="s">
        <v>113</v>
      </c>
      <c r="C1" s="10" t="s">
        <v>114</v>
      </c>
      <c r="D1" s="10" t="s">
        <v>115</v>
      </c>
      <c r="E1" s="10" t="s">
        <v>116</v>
      </c>
      <c r="F1" s="10" t="s">
        <v>117</v>
      </c>
    </row>
    <row r="2" spans="1:6">
      <c r="A2">
        <v>0</v>
      </c>
      <c r="B2" t="s">
        <v>82</v>
      </c>
      <c r="C2">
        <f>_xlfn.XLOOKUP(B2,Backend_data!$A$5:$A$18,Backend_data!$B$5:$B$18)</f>
        <v>2656.3</v>
      </c>
      <c r="D2">
        <f>'Power generation (nadir)'!B2*(1000*'Power generation (nadir)'!$F$1)</f>
        <v>6686.4000000000005</v>
      </c>
      <c r="E2" s="2">
        <f>D2-C2</f>
        <v>4030.1000000000004</v>
      </c>
      <c r="F2" s="2">
        <f>Hardware!$B$1</f>
        <v>42000</v>
      </c>
    </row>
    <row r="3" spans="1:6">
      <c r="A3">
        <v>1</v>
      </c>
      <c r="B3" t="s">
        <v>82</v>
      </c>
      <c r="C3">
        <f>_xlfn.XLOOKUP(B3,Backend_data!$A$5:$A$18,Backend_data!$B$5:$B$18)</f>
        <v>2656.3</v>
      </c>
      <c r="D3">
        <f>'Power generation (nadir)'!B3*(1000*'Power generation (nadir)'!$F$1)</f>
        <v>6844</v>
      </c>
      <c r="E3" s="2">
        <f t="shared" ref="E3:E66" si="0">D3-C3</f>
        <v>4187.7</v>
      </c>
      <c r="F3">
        <f>IF(F2+(E2)*(1/60) &gt; Hardware!$B$1, Hardware!$B$1, IF(F2+(E2)*(1/60) &lt; 0, 0, F2+(E2)*(1/60)))</f>
        <v>42000</v>
      </c>
    </row>
    <row r="4" spans="1:6">
      <c r="A4">
        <v>2</v>
      </c>
      <c r="B4" t="s">
        <v>82</v>
      </c>
      <c r="C4">
        <f>_xlfn.XLOOKUP(B4,Backend_data!$A$5:$A$18,Backend_data!$B$5:$B$18)</f>
        <v>2656.3</v>
      </c>
      <c r="D4">
        <f>'Power generation (nadir)'!B4*(1000*'Power generation (nadir)'!$F$1)</f>
        <v>6975.2</v>
      </c>
      <c r="E4" s="2">
        <f t="shared" si="0"/>
        <v>4318.8999999999996</v>
      </c>
      <c r="F4">
        <f>IF(F3+(E3)*(1/60) &gt; Hardware!$B$1, Hardware!$B$1, IF(F3+(E3)*(1/60) &lt; 0, 0, F3+(E3)*(1/60)))</f>
        <v>42000</v>
      </c>
    </row>
    <row r="5" spans="1:6">
      <c r="A5">
        <v>3</v>
      </c>
      <c r="B5" t="s">
        <v>82</v>
      </c>
      <c r="C5">
        <f>_xlfn.XLOOKUP(B5,Backend_data!$A$5:$A$18,Backend_data!$B$5:$B$18)</f>
        <v>2656.3</v>
      </c>
      <c r="D5">
        <f>'Power generation (nadir)'!B5*(1000*'Power generation (nadir)'!$F$1)</f>
        <v>7076.0000000000009</v>
      </c>
      <c r="E5" s="2">
        <f t="shared" si="0"/>
        <v>4419.7000000000007</v>
      </c>
      <c r="F5">
        <f>IF(F4+(E4)*(1/60) &gt; Hardware!$B$1, Hardware!$B$1, IF(F4+(E4)*(1/60) &lt; 0, 0, F4+(E4)*(1/60)))</f>
        <v>42000</v>
      </c>
    </row>
    <row r="6" spans="1:6">
      <c r="A6">
        <v>4</v>
      </c>
      <c r="B6" t="s">
        <v>82</v>
      </c>
      <c r="C6">
        <f>_xlfn.XLOOKUP(B6,Backend_data!$A$5:$A$18,Backend_data!$B$5:$B$18)</f>
        <v>2656.3</v>
      </c>
      <c r="D6">
        <f>'Power generation (nadir)'!B6*(1000*'Power generation (nadir)'!$F$1)</f>
        <v>7160.8</v>
      </c>
      <c r="E6" s="2">
        <f t="shared" si="0"/>
        <v>4504.5</v>
      </c>
      <c r="F6">
        <f>IF(F5+(E5)*(1/60) &gt; Hardware!$B$1, Hardware!$B$1, IF(F5+(E5)*(1/60) &lt; 0, 0, F5+(E5)*(1/60)))</f>
        <v>42000</v>
      </c>
    </row>
    <row r="7" spans="1:6">
      <c r="A7">
        <v>5</v>
      </c>
      <c r="B7" t="s">
        <v>82</v>
      </c>
      <c r="C7">
        <f>_xlfn.XLOOKUP(B7,Backend_data!$A$5:$A$18,Backend_data!$B$5:$B$18)</f>
        <v>2656.3</v>
      </c>
      <c r="D7">
        <f>'Power generation (nadir)'!B7*(1000*'Power generation (nadir)'!$F$1)</f>
        <v>7191.2000000000007</v>
      </c>
      <c r="E7" s="2">
        <f t="shared" si="0"/>
        <v>4534.9000000000005</v>
      </c>
      <c r="F7">
        <f>IF(F6+(E6)*(1/60) &gt; Hardware!$B$1, Hardware!$B$1, IF(F6+(E6)*(1/60) &lt; 0, 0, F6+(E6)*(1/60)))</f>
        <v>42000</v>
      </c>
    </row>
    <row r="8" spans="1:6">
      <c r="A8">
        <v>6</v>
      </c>
      <c r="B8" t="s">
        <v>82</v>
      </c>
      <c r="C8">
        <f>_xlfn.XLOOKUP(B8,Backend_data!$A$5:$A$18,Backend_data!$B$5:$B$18)</f>
        <v>2656.3</v>
      </c>
      <c r="D8">
        <f>'Power generation (nadir)'!B8*(1000*'Power generation (nadir)'!$F$1)</f>
        <v>7206.4</v>
      </c>
      <c r="E8" s="2">
        <f t="shared" si="0"/>
        <v>4550.0999999999995</v>
      </c>
      <c r="F8">
        <f>IF(F7+(E7)*(1/60) &gt; Hardware!$B$1, Hardware!$B$1, IF(F7+(E7)*(1/60) &lt; 0, 0, F7+(E7)*(1/60)))</f>
        <v>42000</v>
      </c>
    </row>
    <row r="9" spans="1:6">
      <c r="A9">
        <v>7</v>
      </c>
      <c r="B9" t="s">
        <v>82</v>
      </c>
      <c r="C9">
        <f>_xlfn.XLOOKUP(B9,Backend_data!$A$5:$A$18,Backend_data!$B$5:$B$18)</f>
        <v>2656.3</v>
      </c>
      <c r="D9">
        <f>'Power generation (nadir)'!B9*(1000*'Power generation (nadir)'!$F$1)</f>
        <v>7189.6</v>
      </c>
      <c r="E9" s="2">
        <f t="shared" si="0"/>
        <v>4533.3</v>
      </c>
      <c r="F9">
        <f>IF(F8+(E8)*(1/60) &gt; Hardware!$B$1, Hardware!$B$1, IF(F8+(E8)*(1/60) &lt; 0, 0, F8+(E8)*(1/60)))</f>
        <v>42000</v>
      </c>
    </row>
    <row r="10" spans="1:6">
      <c r="A10">
        <v>8</v>
      </c>
      <c r="B10" t="s">
        <v>82</v>
      </c>
      <c r="C10">
        <f>_xlfn.XLOOKUP(B10,Backend_data!$A$5:$A$18,Backend_data!$B$5:$B$18)</f>
        <v>2656.3</v>
      </c>
      <c r="D10">
        <f>'Power generation (nadir)'!B10*(1000*'Power generation (nadir)'!$F$1)</f>
        <v>7143.2</v>
      </c>
      <c r="E10" s="2">
        <f t="shared" si="0"/>
        <v>4486.8999999999996</v>
      </c>
      <c r="F10">
        <f>IF(F9+(E9)*(1/60) &gt; Hardware!$B$1, Hardware!$B$1, IF(F9+(E9)*(1/60) &lt; 0, 0, F9+(E9)*(1/60)))</f>
        <v>42000</v>
      </c>
    </row>
    <row r="11" spans="1:6">
      <c r="A11">
        <v>9</v>
      </c>
      <c r="B11" t="s">
        <v>82</v>
      </c>
      <c r="C11">
        <f>_xlfn.XLOOKUP(B11,Backend_data!$A$5:$A$18,Backend_data!$B$5:$B$18)</f>
        <v>2656.3</v>
      </c>
      <c r="D11">
        <f>'Power generation (nadir)'!B11*(1000*'Power generation (nadir)'!$F$1)</f>
        <v>7067.2</v>
      </c>
      <c r="E11" s="2">
        <f t="shared" si="0"/>
        <v>4410.8999999999996</v>
      </c>
      <c r="F11">
        <f>IF(F10+(E10)*(1/60) &gt; Hardware!$B$1, Hardware!$B$1, IF(F10+(E10)*(1/60) &lt; 0, 0, F10+(E10)*(1/60)))</f>
        <v>42000</v>
      </c>
    </row>
    <row r="12" spans="1:6">
      <c r="A12">
        <v>10</v>
      </c>
      <c r="B12" t="s">
        <v>82</v>
      </c>
      <c r="C12">
        <f>_xlfn.XLOOKUP(B12,Backend_data!$A$5:$A$18,Backend_data!$B$5:$B$18)</f>
        <v>2656.3</v>
      </c>
      <c r="D12">
        <f>'Power generation (nadir)'!B12*(1000*'Power generation (nadir)'!$F$1)</f>
        <v>6960.8</v>
      </c>
      <c r="E12" s="2">
        <f t="shared" si="0"/>
        <v>4304.5</v>
      </c>
      <c r="F12">
        <f>IF(F11+(E11)*(1/60) &gt; Hardware!$B$1, Hardware!$B$1, IF(F11+(E11)*(1/60) &lt; 0, 0, F11+(E11)*(1/60)))</f>
        <v>42000</v>
      </c>
    </row>
    <row r="13" spans="1:6">
      <c r="A13">
        <v>11</v>
      </c>
      <c r="B13" t="s">
        <v>82</v>
      </c>
      <c r="C13">
        <f>_xlfn.XLOOKUP(B13,Backend_data!$A$5:$A$18,Backend_data!$B$5:$B$18)</f>
        <v>2656.3</v>
      </c>
      <c r="D13">
        <f>'Power generation (nadir)'!B13*(1000*'Power generation (nadir)'!$F$1)</f>
        <v>6824.8</v>
      </c>
      <c r="E13" s="2">
        <f t="shared" si="0"/>
        <v>4168.5</v>
      </c>
      <c r="F13">
        <f>IF(F12+(E12)*(1/60) &gt; Hardware!$B$1, Hardware!$B$1, IF(F12+(E12)*(1/60) &lt; 0, 0, F12+(E12)*(1/60)))</f>
        <v>42000</v>
      </c>
    </row>
    <row r="14" spans="1:6">
      <c r="A14">
        <v>12</v>
      </c>
      <c r="B14" t="s">
        <v>82</v>
      </c>
      <c r="C14">
        <f>_xlfn.XLOOKUP(B14,Backend_data!$A$5:$A$18,Backend_data!$B$5:$B$18)</f>
        <v>2656.3</v>
      </c>
      <c r="D14">
        <f>'Power generation (nadir)'!B14*(1000*'Power generation (nadir)'!$F$1)</f>
        <v>6662.4</v>
      </c>
      <c r="E14" s="2">
        <f t="shared" si="0"/>
        <v>4006.0999999999995</v>
      </c>
      <c r="F14">
        <f>IF(F13+(E13)*(1/60) &gt; Hardware!$B$1, Hardware!$B$1, IF(F13+(E13)*(1/60) &lt; 0, 0, F13+(E13)*(1/60)))</f>
        <v>42000</v>
      </c>
    </row>
    <row r="15" spans="1:6">
      <c r="A15">
        <v>13</v>
      </c>
      <c r="B15" t="s">
        <v>82</v>
      </c>
      <c r="C15">
        <f>_xlfn.XLOOKUP(B15,Backend_data!$A$5:$A$18,Backend_data!$B$5:$B$18)</f>
        <v>2656.3</v>
      </c>
      <c r="D15">
        <f>'Power generation (nadir)'!B15*(1000*'Power generation (nadir)'!$F$1)</f>
        <v>6469.5999999999995</v>
      </c>
      <c r="E15" s="2">
        <f t="shared" si="0"/>
        <v>3813.2999999999993</v>
      </c>
      <c r="F15">
        <f>IF(F14+(E14)*(1/60) &gt; Hardware!$B$1, Hardware!$B$1, IF(F14+(E14)*(1/60) &lt; 0, 0, F14+(E14)*(1/60)))</f>
        <v>42000</v>
      </c>
    </row>
    <row r="16" spans="1:6">
      <c r="A16">
        <v>14</v>
      </c>
      <c r="B16" t="s">
        <v>82</v>
      </c>
      <c r="C16">
        <f>_xlfn.XLOOKUP(B16,Backend_data!$A$5:$A$18,Backend_data!$B$5:$B$18)</f>
        <v>2656.3</v>
      </c>
      <c r="D16">
        <f>'Power generation (nadir)'!B16*(1000*'Power generation (nadir)'!$F$1)</f>
        <v>6250.4</v>
      </c>
      <c r="E16" s="2">
        <f t="shared" si="0"/>
        <v>3594.0999999999995</v>
      </c>
      <c r="F16">
        <f>IF(F15+(E15)*(1/60) &gt; Hardware!$B$1, Hardware!$B$1, IF(F15+(E15)*(1/60) &lt; 0, 0, F15+(E15)*(1/60)))</f>
        <v>42000</v>
      </c>
    </row>
    <row r="17" spans="1:6">
      <c r="A17">
        <v>15</v>
      </c>
      <c r="B17" t="s">
        <v>82</v>
      </c>
      <c r="C17">
        <f>_xlfn.XLOOKUP(B17,Backend_data!$A$5:$A$18,Backend_data!$B$5:$B$18)</f>
        <v>2656.3</v>
      </c>
      <c r="D17">
        <f>'Power generation (nadir)'!B17*(1000*'Power generation (nadir)'!$F$1)</f>
        <v>6003.2</v>
      </c>
      <c r="E17" s="2">
        <f t="shared" si="0"/>
        <v>3346.8999999999996</v>
      </c>
      <c r="F17">
        <f>IF(F16+(E16)*(1/60) &gt; Hardware!$B$1, Hardware!$B$1, IF(F16+(E16)*(1/60) &lt; 0, 0, F16+(E16)*(1/60)))</f>
        <v>42000</v>
      </c>
    </row>
    <row r="18" spans="1:6">
      <c r="A18">
        <v>16</v>
      </c>
      <c r="B18" t="s">
        <v>82</v>
      </c>
      <c r="C18">
        <f>_xlfn.XLOOKUP(B18,Backend_data!$A$5:$A$18,Backend_data!$B$5:$B$18)</f>
        <v>2656.3</v>
      </c>
      <c r="D18">
        <f>'Power generation (nadir)'!B18*(1000*'Power generation (nadir)'!$F$1)</f>
        <v>5731.2</v>
      </c>
      <c r="E18" s="2">
        <f t="shared" si="0"/>
        <v>3074.8999999999996</v>
      </c>
      <c r="F18">
        <f>IF(F17+(E17)*(1/60) &gt; Hardware!$B$1, Hardware!$B$1, IF(F17+(E17)*(1/60) &lt; 0, 0, F17+(E17)*(1/60)))</f>
        <v>42000</v>
      </c>
    </row>
    <row r="19" spans="1:6">
      <c r="A19">
        <v>17</v>
      </c>
      <c r="B19" t="s">
        <v>82</v>
      </c>
      <c r="C19">
        <f>_xlfn.XLOOKUP(B19,Backend_data!$A$5:$A$18,Backend_data!$B$5:$B$18)</f>
        <v>2656.3</v>
      </c>
      <c r="D19">
        <f>'Power generation (nadir)'!B19*(1000*'Power generation (nadir)'!$F$1)</f>
        <v>5439.2000000000007</v>
      </c>
      <c r="E19" s="2">
        <f t="shared" si="0"/>
        <v>2782.9000000000005</v>
      </c>
      <c r="F19">
        <f>IF(F18+(E18)*(1/60) &gt; Hardware!$B$1, Hardware!$B$1, IF(F18+(E18)*(1/60) &lt; 0, 0, F18+(E18)*(1/60)))</f>
        <v>42000</v>
      </c>
    </row>
    <row r="20" spans="1:6">
      <c r="A20">
        <v>18</v>
      </c>
      <c r="B20" t="s">
        <v>82</v>
      </c>
      <c r="C20">
        <f>_xlfn.XLOOKUP(B20,Backend_data!$A$5:$A$18,Backend_data!$B$5:$B$18)</f>
        <v>2656.3</v>
      </c>
      <c r="D20">
        <f>'Power generation (nadir)'!B20*(1000*'Power generation (nadir)'!$F$1)</f>
        <v>5119.2</v>
      </c>
      <c r="E20" s="2">
        <f t="shared" si="0"/>
        <v>2462.8999999999996</v>
      </c>
      <c r="F20">
        <f>IF(F19+(E19)*(1/60) &gt; Hardware!$B$1, Hardware!$B$1, IF(F19+(E19)*(1/60) &lt; 0, 0, F19+(E19)*(1/60)))</f>
        <v>42000</v>
      </c>
    </row>
    <row r="21" spans="1:6">
      <c r="A21">
        <v>19</v>
      </c>
      <c r="B21" t="s">
        <v>82</v>
      </c>
      <c r="C21">
        <f>_xlfn.XLOOKUP(B21,Backend_data!$A$5:$A$18,Backend_data!$B$5:$B$18)</f>
        <v>2656.3</v>
      </c>
      <c r="D21">
        <f>'Power generation (nadir)'!B21*(1000*'Power generation (nadir)'!$F$1)</f>
        <v>4780.8</v>
      </c>
      <c r="E21" s="2">
        <f t="shared" si="0"/>
        <v>2124.5</v>
      </c>
      <c r="F21">
        <f>IF(F20+(E20)*(1/60) &gt; Hardware!$B$1, Hardware!$B$1, IF(F20+(E20)*(1/60) &lt; 0, 0, F20+(E20)*(1/60)))</f>
        <v>42000</v>
      </c>
    </row>
    <row r="22" spans="1:6">
      <c r="A22">
        <v>20</v>
      </c>
      <c r="B22" t="s">
        <v>82</v>
      </c>
      <c r="C22">
        <f>_xlfn.XLOOKUP(B22,Backend_data!$A$5:$A$18,Backend_data!$B$5:$B$18)</f>
        <v>2656.3</v>
      </c>
      <c r="D22">
        <f>'Power generation (nadir)'!B22*(1000*'Power generation (nadir)'!$F$1)</f>
        <v>4418.3999999999996</v>
      </c>
      <c r="E22" s="2">
        <f t="shared" si="0"/>
        <v>1762.0999999999995</v>
      </c>
      <c r="F22">
        <f>IF(F21+(E21)*(1/60) &gt; Hardware!$B$1, Hardware!$B$1, IF(F21+(E21)*(1/60) &lt; 0, 0, F21+(E21)*(1/60)))</f>
        <v>42000</v>
      </c>
    </row>
    <row r="23" spans="1:6">
      <c r="A23">
        <v>21</v>
      </c>
      <c r="B23" t="s">
        <v>82</v>
      </c>
      <c r="C23">
        <f>_xlfn.XLOOKUP(B23,Backend_data!$A$5:$A$18,Backend_data!$B$5:$B$18)</f>
        <v>2656.3</v>
      </c>
      <c r="D23">
        <f>'Power generation (nadir)'!B23*(1000*'Power generation (nadir)'!$F$1)</f>
        <v>4040.8</v>
      </c>
      <c r="E23" s="2">
        <f t="shared" si="0"/>
        <v>1384.5</v>
      </c>
      <c r="F23">
        <f>IF(F22+(E22)*(1/60) &gt; Hardware!$B$1, Hardware!$B$1, IF(F22+(E22)*(1/60) &lt; 0, 0, F22+(E22)*(1/60)))</f>
        <v>42000</v>
      </c>
    </row>
    <row r="24" spans="1:6">
      <c r="A24">
        <v>22</v>
      </c>
      <c r="B24" t="s">
        <v>82</v>
      </c>
      <c r="C24">
        <f>_xlfn.XLOOKUP(B24,Backend_data!$A$5:$A$18,Backend_data!$B$5:$B$18)</f>
        <v>2656.3</v>
      </c>
      <c r="D24">
        <f>'Power generation (nadir)'!B24*(1000*'Power generation (nadir)'!$F$1)</f>
        <v>3636.8</v>
      </c>
      <c r="E24" s="2">
        <f t="shared" si="0"/>
        <v>980.5</v>
      </c>
      <c r="F24">
        <f>IF(F23+(E23)*(1/60) &gt; Hardware!$B$1, Hardware!$B$1, IF(F23+(E23)*(1/60) &lt; 0, 0, F23+(E23)*(1/60)))</f>
        <v>42000</v>
      </c>
    </row>
    <row r="25" spans="1:6">
      <c r="A25">
        <v>23</v>
      </c>
      <c r="B25" t="s">
        <v>82</v>
      </c>
      <c r="C25">
        <f>_xlfn.XLOOKUP(B25,Backend_data!$A$5:$A$18,Backend_data!$B$5:$B$18)</f>
        <v>2656.3</v>
      </c>
      <c r="D25">
        <f>'Power generation (nadir)'!B25*(1000*'Power generation (nadir)'!$F$1)</f>
        <v>3235.2</v>
      </c>
      <c r="E25" s="2">
        <f t="shared" si="0"/>
        <v>578.89999999999964</v>
      </c>
      <c r="F25">
        <f>IF(F24+(E24)*(1/60) &gt; Hardware!$B$1, Hardware!$B$1, IF(F24+(E24)*(1/60) &lt; 0, 0, F24+(E24)*(1/60)))</f>
        <v>42000</v>
      </c>
    </row>
    <row r="26" spans="1:6">
      <c r="A26">
        <v>24</v>
      </c>
      <c r="B26" t="s">
        <v>82</v>
      </c>
      <c r="C26">
        <f>_xlfn.XLOOKUP(B26,Backend_data!$A$5:$A$18,Backend_data!$B$5:$B$18)</f>
        <v>2656.3</v>
      </c>
      <c r="D26">
        <f>'Power generation (nadir)'!B26*(1000*'Power generation (nadir)'!$F$1)</f>
        <v>2812</v>
      </c>
      <c r="E26" s="2">
        <f t="shared" si="0"/>
        <v>155.69999999999982</v>
      </c>
      <c r="F26">
        <f>IF(F25+(E25)*(1/60) &gt; Hardware!$B$1, Hardware!$B$1, IF(F25+(E25)*(1/60) &lt; 0, 0, F25+(E25)*(1/60)))</f>
        <v>42000</v>
      </c>
    </row>
    <row r="27" spans="1:6">
      <c r="A27">
        <v>25</v>
      </c>
      <c r="B27" t="s">
        <v>82</v>
      </c>
      <c r="C27">
        <f>_xlfn.XLOOKUP(B27,Backend_data!$A$5:$A$18,Backend_data!$B$5:$B$18)</f>
        <v>2656.3</v>
      </c>
      <c r="D27">
        <f>'Power generation (nadir)'!B27*(1000*'Power generation (nadir)'!$F$1)</f>
        <v>2378.4</v>
      </c>
      <c r="E27" s="2">
        <f t="shared" si="0"/>
        <v>-277.90000000000009</v>
      </c>
      <c r="F27">
        <f>IF(F26+(E26)*(1/60) &gt; Hardware!$B$1, Hardware!$B$1, IF(F26+(E26)*(1/60) &lt; 0, 0, F26+(E26)*(1/60)))</f>
        <v>42000</v>
      </c>
    </row>
    <row r="28" spans="1:6">
      <c r="A28">
        <v>26</v>
      </c>
      <c r="B28" t="s">
        <v>82</v>
      </c>
      <c r="C28">
        <f>_xlfn.XLOOKUP(B28,Backend_data!$A$5:$A$18,Backend_data!$B$5:$B$18)</f>
        <v>2656.3</v>
      </c>
      <c r="D28">
        <f>'Power generation (nadir)'!B28*(1000*'Power generation (nadir)'!$F$1)</f>
        <v>1932.8</v>
      </c>
      <c r="E28" s="2">
        <f t="shared" si="0"/>
        <v>-723.50000000000023</v>
      </c>
      <c r="F28">
        <f>IF(F27+(E27)*(1/60) &gt; Hardware!$B$1, Hardware!$B$1, IF(F27+(E27)*(1/60) &lt; 0, 0, F27+(E27)*(1/60)))</f>
        <v>41995.368333333332</v>
      </c>
    </row>
    <row r="29" spans="1:6">
      <c r="A29">
        <v>27</v>
      </c>
      <c r="B29" t="s">
        <v>82</v>
      </c>
      <c r="C29">
        <f>_xlfn.XLOOKUP(B29,Backend_data!$A$5:$A$18,Backend_data!$B$5:$B$18)</f>
        <v>2656.3</v>
      </c>
      <c r="D29">
        <f>'Power generation (nadir)'!B29*(1000*'Power generation (nadir)'!$F$1)</f>
        <v>1481.6000000000001</v>
      </c>
      <c r="E29" s="2">
        <f t="shared" si="0"/>
        <v>-1174.7</v>
      </c>
      <c r="F29">
        <f>IF(F28+(E28)*(1/60) &gt; Hardware!$B$1, Hardware!$B$1, IF(F28+(E28)*(1/60) &lt; 0, 0, F28+(E28)*(1/60)))</f>
        <v>41983.31</v>
      </c>
    </row>
    <row r="30" spans="1:6">
      <c r="A30">
        <v>28</v>
      </c>
      <c r="B30" t="s">
        <v>82</v>
      </c>
      <c r="C30">
        <f>_xlfn.XLOOKUP(B30,Backend_data!$A$5:$A$18,Backend_data!$B$5:$B$18)</f>
        <v>2656.3</v>
      </c>
      <c r="D30">
        <f>'Power generation (nadir)'!B30*(1000*'Power generation (nadir)'!$F$1)</f>
        <v>1024.8</v>
      </c>
      <c r="E30" s="2">
        <f t="shared" si="0"/>
        <v>-1631.5000000000002</v>
      </c>
      <c r="F30">
        <f>IF(F29+(E29)*(1/60) &gt; Hardware!$B$1, Hardware!$B$1, IF(F29+(E29)*(1/60) &lt; 0, 0, F29+(E29)*(1/60)))</f>
        <v>41963.731666666667</v>
      </c>
    </row>
    <row r="31" spans="1:6">
      <c r="A31">
        <v>29</v>
      </c>
      <c r="B31" t="s">
        <v>82</v>
      </c>
      <c r="C31">
        <f>_xlfn.XLOOKUP(B31,Backend_data!$A$5:$A$18,Backend_data!$B$5:$B$18)</f>
        <v>2656.3</v>
      </c>
      <c r="D31">
        <f>'Power generation (nadir)'!B31*(1000*'Power generation (nadir)'!$F$1)</f>
        <v>704.8</v>
      </c>
      <c r="E31" s="2">
        <f t="shared" si="0"/>
        <v>-1951.5000000000002</v>
      </c>
      <c r="F31">
        <f>IF(F30+(E30)*(1/60) &gt; Hardware!$B$1, Hardware!$B$1, IF(F30+(E30)*(1/60) &lt; 0, 0, F30+(E30)*(1/60)))</f>
        <v>41936.54</v>
      </c>
    </row>
    <row r="32" spans="1:6">
      <c r="A32">
        <v>30</v>
      </c>
      <c r="B32" t="s">
        <v>82</v>
      </c>
      <c r="C32">
        <f>_xlfn.XLOOKUP(B32,Backend_data!$A$5:$A$18,Backend_data!$B$5:$B$18)</f>
        <v>2656.3</v>
      </c>
      <c r="D32">
        <f>'Power generation (nadir)'!B32*(1000*'Power generation (nadir)'!$F$1)</f>
        <v>667.19999999999993</v>
      </c>
      <c r="E32" s="2">
        <f t="shared" si="0"/>
        <v>-1989.1000000000004</v>
      </c>
      <c r="F32">
        <f>IF(F31+(E31)*(1/60) &gt; Hardware!$B$1, Hardware!$B$1, IF(F31+(E31)*(1/60) &lt; 0, 0, F31+(E31)*(1/60)))</f>
        <v>41904.014999999999</v>
      </c>
    </row>
    <row r="33" spans="1:6">
      <c r="A33">
        <v>31</v>
      </c>
      <c r="B33" t="s">
        <v>82</v>
      </c>
      <c r="C33">
        <f>_xlfn.XLOOKUP(B33,Backend_data!$A$5:$A$18,Backend_data!$B$5:$B$18)</f>
        <v>2656.3</v>
      </c>
      <c r="D33">
        <f>'Power generation (nadir)'!B33*(1000*'Power generation (nadir)'!$F$1)</f>
        <v>752</v>
      </c>
      <c r="E33" s="2">
        <f t="shared" si="0"/>
        <v>-1904.3000000000002</v>
      </c>
      <c r="F33">
        <f>IF(F32+(E32)*(1/60) &gt; Hardware!$B$1, Hardware!$B$1, IF(F32+(E32)*(1/60) &lt; 0, 0, F32+(E32)*(1/60)))</f>
        <v>41870.863333333335</v>
      </c>
    </row>
    <row r="34" spans="1:6">
      <c r="A34">
        <v>32</v>
      </c>
      <c r="B34" t="s">
        <v>82</v>
      </c>
      <c r="C34">
        <f>_xlfn.XLOOKUP(B34,Backend_data!$A$5:$A$18,Backend_data!$B$5:$B$18)</f>
        <v>2656.3</v>
      </c>
      <c r="D34">
        <f>'Power generation (nadir)'!B34*(1000*'Power generation (nadir)'!$F$1)</f>
        <v>1379.2</v>
      </c>
      <c r="E34" s="2">
        <f t="shared" si="0"/>
        <v>-1277.1000000000001</v>
      </c>
      <c r="F34">
        <f>IF(F33+(E33)*(1/60) &gt; Hardware!$B$1, Hardware!$B$1, IF(F33+(E33)*(1/60) &lt; 0, 0, F33+(E33)*(1/60)))</f>
        <v>41839.125</v>
      </c>
    </row>
    <row r="35" spans="1:6">
      <c r="A35">
        <v>33</v>
      </c>
      <c r="B35" t="s">
        <v>82</v>
      </c>
      <c r="C35">
        <f>_xlfn.XLOOKUP(B35,Backend_data!$A$5:$A$18,Backend_data!$B$5:$B$18)</f>
        <v>2656.3</v>
      </c>
      <c r="D35">
        <f>'Power generation (nadir)'!B35*(1000*'Power generation (nadir)'!$F$1)</f>
        <v>1997.6</v>
      </c>
      <c r="E35" s="2">
        <f t="shared" si="0"/>
        <v>-658.70000000000027</v>
      </c>
      <c r="F35">
        <f>IF(F34+(E34)*(1/60) &gt; Hardware!$B$1, Hardware!$B$1, IF(F34+(E34)*(1/60) &lt; 0, 0, F34+(E34)*(1/60)))</f>
        <v>41817.839999999997</v>
      </c>
    </row>
    <row r="36" spans="1:6">
      <c r="A36">
        <v>34</v>
      </c>
      <c r="B36" t="s">
        <v>82</v>
      </c>
      <c r="C36">
        <f>_xlfn.XLOOKUP(B36,Backend_data!$A$5:$A$18,Backend_data!$B$5:$B$18)</f>
        <v>2656.3</v>
      </c>
      <c r="D36">
        <f>'Power generation (nadir)'!B36*(1000*'Power generation (nadir)'!$F$1)</f>
        <v>2611.1999999999998</v>
      </c>
      <c r="E36" s="2">
        <f t="shared" si="0"/>
        <v>-45.100000000000364</v>
      </c>
      <c r="F36">
        <f>IF(F35+(E35)*(1/60) &gt; Hardware!$B$1, Hardware!$B$1, IF(F35+(E35)*(1/60) &lt; 0, 0, F35+(E35)*(1/60)))</f>
        <v>41806.861666666664</v>
      </c>
    </row>
    <row r="37" spans="1:6">
      <c r="A37">
        <v>35</v>
      </c>
      <c r="B37" t="s">
        <v>82</v>
      </c>
      <c r="C37">
        <f>_xlfn.XLOOKUP(B37,Backend_data!$A$5:$A$18,Backend_data!$B$5:$B$18)</f>
        <v>2656.3</v>
      </c>
      <c r="D37">
        <f>'Power generation (nadir)'!B37*(1000*'Power generation (nadir)'!$F$1)</f>
        <v>3211.9999999999995</v>
      </c>
      <c r="E37" s="2">
        <f t="shared" si="0"/>
        <v>555.69999999999936</v>
      </c>
      <c r="F37">
        <f>IF(F36+(E36)*(1/60) &gt; Hardware!$B$1, Hardware!$B$1, IF(F36+(E36)*(1/60) &lt; 0, 0, F36+(E36)*(1/60)))</f>
        <v>41806.11</v>
      </c>
    </row>
    <row r="38" spans="1:6">
      <c r="A38">
        <v>36</v>
      </c>
      <c r="B38" t="s">
        <v>82</v>
      </c>
      <c r="C38">
        <f>_xlfn.XLOOKUP(B38,Backend_data!$A$5:$A$18,Backend_data!$B$5:$B$18)</f>
        <v>2656.3</v>
      </c>
      <c r="D38">
        <f>'Power generation (nadir)'!B38*(1000*'Power generation (nadir)'!$F$1)</f>
        <v>3804.8</v>
      </c>
      <c r="E38" s="2">
        <f t="shared" si="0"/>
        <v>1148.5</v>
      </c>
      <c r="F38">
        <f>IF(F37+(E37)*(1/60) &gt; Hardware!$B$1, Hardware!$B$1, IF(F37+(E37)*(1/60) &lt; 0, 0, F37+(E37)*(1/60)))</f>
        <v>41815.371666666666</v>
      </c>
    </row>
    <row r="39" spans="1:6">
      <c r="A39">
        <v>37</v>
      </c>
      <c r="B39" t="s">
        <v>82</v>
      </c>
      <c r="C39">
        <f>_xlfn.XLOOKUP(B39,Backend_data!$A$5:$A$18,Backend_data!$B$5:$B$18)</f>
        <v>2656.3</v>
      </c>
      <c r="D39">
        <f>'Power generation (nadir)'!B39*(1000*'Power generation (nadir)'!$F$1)</f>
        <v>4372.8</v>
      </c>
      <c r="E39" s="2">
        <f t="shared" si="0"/>
        <v>1716.5</v>
      </c>
      <c r="F39">
        <f>IF(F38+(E38)*(1/60) &gt; Hardware!$B$1, Hardware!$B$1, IF(F38+(E38)*(1/60) &lt; 0, 0, F38+(E38)*(1/60)))</f>
        <v>41834.513333333336</v>
      </c>
    </row>
    <row r="40" spans="1:6">
      <c r="A40">
        <v>38</v>
      </c>
      <c r="B40" t="s">
        <v>82</v>
      </c>
      <c r="C40">
        <f>_xlfn.XLOOKUP(B40,Backend_data!$A$5:$A$18,Backend_data!$B$5:$B$18)</f>
        <v>2656.3</v>
      </c>
      <c r="D40">
        <f>'Power generation (nadir)'!B40*(1000*'Power generation (nadir)'!$F$1)</f>
        <v>4932</v>
      </c>
      <c r="E40" s="2">
        <f t="shared" si="0"/>
        <v>2275.6999999999998</v>
      </c>
      <c r="F40">
        <f>IF(F39+(E39)*(1/60) &gt; Hardware!$B$1, Hardware!$B$1, IF(F39+(E39)*(1/60) &lt; 0, 0, F39+(E39)*(1/60)))</f>
        <v>41863.121666666666</v>
      </c>
    </row>
    <row r="41" spans="1:6">
      <c r="A41">
        <v>39</v>
      </c>
      <c r="B41" t="s">
        <v>82</v>
      </c>
      <c r="C41">
        <f>_xlfn.XLOOKUP(B41,Backend_data!$A$5:$A$18,Backend_data!$B$5:$B$18)</f>
        <v>2656.3</v>
      </c>
      <c r="D41">
        <f>'Power generation (nadir)'!B41*(1000*'Power generation (nadir)'!$F$1)</f>
        <v>5461.6</v>
      </c>
      <c r="E41" s="2">
        <f t="shared" si="0"/>
        <v>2805.3</v>
      </c>
      <c r="F41">
        <f>IF(F40+(E40)*(1/60) &gt; Hardware!$B$1, Hardware!$B$1, IF(F40+(E40)*(1/60) &lt; 0, 0, F40+(E40)*(1/60)))</f>
        <v>41901.050000000003</v>
      </c>
    </row>
    <row r="42" spans="1:6">
      <c r="A42">
        <v>40</v>
      </c>
      <c r="B42" t="s">
        <v>82</v>
      </c>
      <c r="C42">
        <f>_xlfn.XLOOKUP(B42,Backend_data!$A$5:$A$18,Backend_data!$B$5:$B$18)</f>
        <v>2656.3</v>
      </c>
      <c r="D42">
        <f>'Power generation (nadir)'!B42*(1000*'Power generation (nadir)'!$F$1)</f>
        <v>5972</v>
      </c>
      <c r="E42" s="2">
        <f t="shared" si="0"/>
        <v>3315.7</v>
      </c>
      <c r="F42">
        <f>IF(F41+(E41)*(1/60) &gt; Hardware!$B$1, Hardware!$B$1, IF(F41+(E41)*(1/60) &lt; 0, 0, F41+(E41)*(1/60)))</f>
        <v>41947.805</v>
      </c>
    </row>
    <row r="43" spans="1:6">
      <c r="A43">
        <v>41</v>
      </c>
      <c r="B43" t="s">
        <v>82</v>
      </c>
      <c r="C43">
        <f>_xlfn.XLOOKUP(B43,Backend_data!$A$5:$A$18,Backend_data!$B$5:$B$18)</f>
        <v>2656.3</v>
      </c>
      <c r="D43">
        <f>'Power generation (nadir)'!B43*(1000*'Power generation (nadir)'!$F$1)</f>
        <v>6458.4000000000005</v>
      </c>
      <c r="E43" s="2">
        <f t="shared" si="0"/>
        <v>3802.1000000000004</v>
      </c>
      <c r="F43">
        <f>IF(F42+(E42)*(1/60) &gt; Hardware!$B$1, Hardware!$B$1, IF(F42+(E42)*(1/60) &lt; 0, 0, F42+(E42)*(1/60)))</f>
        <v>42000</v>
      </c>
    </row>
    <row r="44" spans="1:6">
      <c r="A44">
        <v>42</v>
      </c>
      <c r="B44" t="s">
        <v>82</v>
      </c>
      <c r="C44">
        <f>_xlfn.XLOOKUP(B44,Backend_data!$A$5:$A$18,Backend_data!$B$5:$B$18)</f>
        <v>2656.3</v>
      </c>
      <c r="D44">
        <f>'Power generation (nadir)'!B44*(1000*'Power generation (nadir)'!$F$1)</f>
        <v>6916</v>
      </c>
      <c r="E44" s="2">
        <f t="shared" si="0"/>
        <v>4259.7</v>
      </c>
      <c r="F44">
        <f>IF(F43+(E43)*(1/60) &gt; Hardware!$B$1, Hardware!$B$1, IF(F43+(E43)*(1/60) &lt; 0, 0, F43+(E43)*(1/60)))</f>
        <v>42000</v>
      </c>
    </row>
    <row r="45" spans="1:6">
      <c r="A45">
        <v>43</v>
      </c>
      <c r="B45" t="s">
        <v>82</v>
      </c>
      <c r="C45">
        <f>_xlfn.XLOOKUP(B45,Backend_data!$A$5:$A$18,Backend_data!$B$5:$B$18)</f>
        <v>2656.3</v>
      </c>
      <c r="D45">
        <f>'Power generation (nadir)'!B45*(1000*'Power generation (nadir)'!$F$1)</f>
        <v>7343.2</v>
      </c>
      <c r="E45" s="2">
        <f t="shared" si="0"/>
        <v>4686.8999999999996</v>
      </c>
      <c r="F45">
        <f>IF(F44+(E44)*(1/60) &gt; Hardware!$B$1, Hardware!$B$1, IF(F44+(E44)*(1/60) &lt; 0, 0, F44+(E44)*(1/60)))</f>
        <v>42000</v>
      </c>
    </row>
    <row r="46" spans="1:6">
      <c r="A46">
        <v>44</v>
      </c>
      <c r="B46" t="s">
        <v>82</v>
      </c>
      <c r="C46">
        <f>_xlfn.XLOOKUP(B46,Backend_data!$A$5:$A$18,Backend_data!$B$5:$B$18)</f>
        <v>2656.3</v>
      </c>
      <c r="D46">
        <f>'Power generation (nadir)'!B46*(1000*'Power generation (nadir)'!$F$1)</f>
        <v>7742.4000000000005</v>
      </c>
      <c r="E46" s="2">
        <f t="shared" si="0"/>
        <v>5086.1000000000004</v>
      </c>
      <c r="F46">
        <f>IF(F45+(E45)*(1/60) &gt; Hardware!$B$1, Hardware!$B$1, IF(F45+(E45)*(1/60) &lt; 0, 0, F45+(E45)*(1/60)))</f>
        <v>42000</v>
      </c>
    </row>
    <row r="47" spans="1:6">
      <c r="A47">
        <v>45</v>
      </c>
      <c r="B47" t="s">
        <v>82</v>
      </c>
      <c r="C47">
        <f>_xlfn.XLOOKUP(B47,Backend_data!$A$5:$A$18,Backend_data!$B$5:$B$18)</f>
        <v>2656.3</v>
      </c>
      <c r="D47">
        <f>'Power generation (nadir)'!B47*(1000*'Power generation (nadir)'!$F$1)</f>
        <v>8108</v>
      </c>
      <c r="E47" s="2">
        <f t="shared" si="0"/>
        <v>5451.7</v>
      </c>
      <c r="F47">
        <f>IF(F46+(E46)*(1/60) &gt; Hardware!$B$1, Hardware!$B$1, IF(F46+(E46)*(1/60) &lt; 0, 0, F46+(E46)*(1/60)))</f>
        <v>42000</v>
      </c>
    </row>
    <row r="48" spans="1:6">
      <c r="A48">
        <v>46</v>
      </c>
      <c r="B48" t="s">
        <v>82</v>
      </c>
      <c r="C48">
        <f>_xlfn.XLOOKUP(B48,Backend_data!$A$5:$A$18,Backend_data!$B$5:$B$18)</f>
        <v>2656.3</v>
      </c>
      <c r="D48">
        <f>'Power generation (nadir)'!B48*(1000*'Power generation (nadir)'!$F$1)</f>
        <v>8438.4</v>
      </c>
      <c r="E48" s="2">
        <f t="shared" si="0"/>
        <v>5782.0999999999995</v>
      </c>
      <c r="F48">
        <f>IF(F47+(E47)*(1/60) &gt; Hardware!$B$1, Hardware!$B$1, IF(F47+(E47)*(1/60) &lt; 0, 0, F47+(E47)*(1/60)))</f>
        <v>42000</v>
      </c>
    </row>
    <row r="49" spans="1:6">
      <c r="A49">
        <v>47</v>
      </c>
      <c r="B49" t="s">
        <v>82</v>
      </c>
      <c r="C49">
        <f>_xlfn.XLOOKUP(B49,Backend_data!$A$5:$A$18,Backend_data!$B$5:$B$18)</f>
        <v>2656.3</v>
      </c>
      <c r="D49">
        <f>'Power generation (nadir)'!B49*(1000*'Power generation (nadir)'!$F$1)</f>
        <v>8735.2000000000007</v>
      </c>
      <c r="E49" s="2">
        <f t="shared" si="0"/>
        <v>6078.9000000000005</v>
      </c>
      <c r="F49">
        <f>IF(F48+(E48)*(1/60) &gt; Hardware!$B$1, Hardware!$B$1, IF(F48+(E48)*(1/60) &lt; 0, 0, F48+(E48)*(1/60)))</f>
        <v>42000</v>
      </c>
    </row>
    <row r="50" spans="1:6">
      <c r="A50">
        <v>48</v>
      </c>
      <c r="B50" t="s">
        <v>82</v>
      </c>
      <c r="C50">
        <f>_xlfn.XLOOKUP(B50,Backend_data!$A$5:$A$18,Backend_data!$B$5:$B$18)</f>
        <v>2656.3</v>
      </c>
      <c r="D50">
        <f>'Power generation (nadir)'!B50*(1000*'Power generation (nadir)'!$F$1)</f>
        <v>8993.6</v>
      </c>
      <c r="E50" s="2">
        <f t="shared" si="0"/>
        <v>6337.3</v>
      </c>
      <c r="F50">
        <f>IF(F49+(E49)*(1/60) &gt; Hardware!$B$1, Hardware!$B$1, IF(F49+(E49)*(1/60) &lt; 0, 0, F49+(E49)*(1/60)))</f>
        <v>42000</v>
      </c>
    </row>
    <row r="51" spans="1:6">
      <c r="A51">
        <v>49</v>
      </c>
      <c r="B51" t="s">
        <v>82</v>
      </c>
      <c r="C51">
        <f>_xlfn.XLOOKUP(B51,Backend_data!$A$5:$A$18,Backend_data!$B$5:$B$18)</f>
        <v>2656.3</v>
      </c>
      <c r="D51">
        <f>'Power generation (nadir)'!B51*(1000*'Power generation (nadir)'!$F$1)</f>
        <v>9215.2000000000007</v>
      </c>
      <c r="E51" s="2">
        <f t="shared" si="0"/>
        <v>6558.9000000000005</v>
      </c>
      <c r="F51">
        <f>IF(F50+(E50)*(1/60) &gt; Hardware!$B$1, Hardware!$B$1, IF(F50+(E50)*(1/60) &lt; 0, 0, F50+(E50)*(1/60)))</f>
        <v>42000</v>
      </c>
    </row>
    <row r="52" spans="1:6">
      <c r="A52">
        <v>50</v>
      </c>
      <c r="B52" t="s">
        <v>82</v>
      </c>
      <c r="C52">
        <f>_xlfn.XLOOKUP(B52,Backend_data!$A$5:$A$18,Backend_data!$B$5:$B$18)</f>
        <v>2656.3</v>
      </c>
      <c r="D52">
        <f>'Power generation (nadir)'!B52*(1000*'Power generation (nadir)'!$F$1)</f>
        <v>9396.8000000000011</v>
      </c>
      <c r="E52" s="2">
        <f t="shared" si="0"/>
        <v>6740.5000000000009</v>
      </c>
      <c r="F52">
        <f>IF(F51+(E51)*(1/60) &gt; Hardware!$B$1, Hardware!$B$1, IF(F51+(E51)*(1/60) &lt; 0, 0, F51+(E51)*(1/60)))</f>
        <v>42000</v>
      </c>
    </row>
    <row r="53" spans="1:6">
      <c r="A53">
        <v>51</v>
      </c>
      <c r="B53" t="s">
        <v>82</v>
      </c>
      <c r="C53">
        <f>_xlfn.XLOOKUP(B53,Backend_data!$A$5:$A$18,Backend_data!$B$5:$B$18)</f>
        <v>2656.3</v>
      </c>
      <c r="D53">
        <f>'Power generation (nadir)'!B53*(1000*'Power generation (nadir)'!$F$1)</f>
        <v>9536</v>
      </c>
      <c r="E53" s="2">
        <f t="shared" si="0"/>
        <v>6879.7</v>
      </c>
      <c r="F53">
        <f>IF(F52+(E52)*(1/60) &gt; Hardware!$B$1, Hardware!$B$1, IF(F52+(E52)*(1/60) &lt; 0, 0, F52+(E52)*(1/60)))</f>
        <v>42000</v>
      </c>
    </row>
    <row r="54" spans="1:6">
      <c r="A54">
        <v>52</v>
      </c>
      <c r="B54" t="s">
        <v>82</v>
      </c>
      <c r="C54">
        <f>_xlfn.XLOOKUP(B54,Backend_data!$A$5:$A$18,Backend_data!$B$5:$B$18)</f>
        <v>2656.3</v>
      </c>
      <c r="D54">
        <f>'Power generation (nadir)'!B54*(1000*'Power generation (nadir)'!$F$1)</f>
        <v>9640</v>
      </c>
      <c r="E54" s="2">
        <f t="shared" si="0"/>
        <v>6983.7</v>
      </c>
      <c r="F54">
        <f>IF(F53+(E53)*(1/60) &gt; Hardware!$B$1, Hardware!$B$1, IF(F53+(E53)*(1/60) &lt; 0, 0, F53+(E53)*(1/60)))</f>
        <v>42000</v>
      </c>
    </row>
    <row r="55" spans="1:6">
      <c r="A55">
        <v>53</v>
      </c>
      <c r="B55" t="s">
        <v>82</v>
      </c>
      <c r="C55">
        <f>_xlfn.XLOOKUP(B55,Backend_data!$A$5:$A$18,Backend_data!$B$5:$B$18)</f>
        <v>2656.3</v>
      </c>
      <c r="D55">
        <f>'Power generation (nadir)'!B55*(1000*'Power generation (nadir)'!$F$1)</f>
        <v>9700</v>
      </c>
      <c r="E55" s="2">
        <f t="shared" si="0"/>
        <v>7043.7</v>
      </c>
      <c r="F55">
        <f>IF(F54+(E54)*(1/60) &gt; Hardware!$B$1, Hardware!$B$1, IF(F54+(E54)*(1/60) &lt; 0, 0, F54+(E54)*(1/60)))</f>
        <v>42000</v>
      </c>
    </row>
    <row r="56" spans="1:6">
      <c r="A56">
        <v>54</v>
      </c>
      <c r="B56" t="s">
        <v>82</v>
      </c>
      <c r="C56">
        <f>_xlfn.XLOOKUP(B56,Backend_data!$A$5:$A$18,Backend_data!$B$5:$B$18)</f>
        <v>2656.3</v>
      </c>
      <c r="D56">
        <f>'Power generation (nadir)'!B56*(1000*'Power generation (nadir)'!$F$1)</f>
        <v>9720.7999999999993</v>
      </c>
      <c r="E56" s="2">
        <f t="shared" si="0"/>
        <v>7064.4999999999991</v>
      </c>
      <c r="F56">
        <f>IF(F55+(E55)*(1/60) &gt; Hardware!$B$1, Hardware!$B$1, IF(F55+(E55)*(1/60) &lt; 0, 0, F55+(E55)*(1/60)))</f>
        <v>42000</v>
      </c>
    </row>
    <row r="57" spans="1:6">
      <c r="A57">
        <v>55</v>
      </c>
      <c r="B57" t="s">
        <v>82</v>
      </c>
      <c r="C57">
        <f>_xlfn.XLOOKUP(B57,Backend_data!$A$5:$A$18,Backend_data!$B$5:$B$18)</f>
        <v>2656.3</v>
      </c>
      <c r="D57">
        <f>'Power generation (nadir)'!B57*(1000*'Power generation (nadir)'!$F$1)</f>
        <v>9699.2000000000007</v>
      </c>
      <c r="E57" s="2">
        <f t="shared" si="0"/>
        <v>7042.9000000000005</v>
      </c>
      <c r="F57">
        <f>IF(F56+(E56)*(1/60) &gt; Hardware!$B$1, Hardware!$B$1, IF(F56+(E56)*(1/60) &lt; 0, 0, F56+(E56)*(1/60)))</f>
        <v>42000</v>
      </c>
    </row>
    <row r="58" spans="1:6">
      <c r="A58">
        <v>56</v>
      </c>
      <c r="B58" t="s">
        <v>82</v>
      </c>
      <c r="C58">
        <f>_xlfn.XLOOKUP(B58,Backend_data!$A$5:$A$18,Backend_data!$B$5:$B$18)</f>
        <v>2656.3</v>
      </c>
      <c r="D58">
        <f>'Power generation (nadir)'!B58*(1000*'Power generation (nadir)'!$F$1)</f>
        <v>9637.6</v>
      </c>
      <c r="E58" s="2">
        <f t="shared" si="0"/>
        <v>6981.3</v>
      </c>
      <c r="F58">
        <f>IF(F57+(E57)*(1/60) &gt; Hardware!$B$1, Hardware!$B$1, IF(F57+(E57)*(1/60) &lt; 0, 0, F57+(E57)*(1/60)))</f>
        <v>42000</v>
      </c>
    </row>
    <row r="59" spans="1:6">
      <c r="A59">
        <v>57</v>
      </c>
      <c r="B59" t="s">
        <v>82</v>
      </c>
      <c r="C59">
        <f>_xlfn.XLOOKUP(B59,Backend_data!$A$5:$A$18,Backend_data!$B$5:$B$18)</f>
        <v>2656.3</v>
      </c>
      <c r="D59">
        <f>'Power generation (nadir)'!B59*(1000*'Power generation (nadir)'!$F$1)</f>
        <v>9535.2000000000007</v>
      </c>
      <c r="E59" s="2">
        <f t="shared" si="0"/>
        <v>6878.9000000000005</v>
      </c>
      <c r="F59">
        <f>IF(F58+(E58)*(1/60) &gt; Hardware!$B$1, Hardware!$B$1, IF(F58+(E58)*(1/60) &lt; 0, 0, F58+(E58)*(1/60)))</f>
        <v>42000</v>
      </c>
    </row>
    <row r="60" spans="1:6">
      <c r="A60">
        <v>58</v>
      </c>
      <c r="B60" t="s">
        <v>82</v>
      </c>
      <c r="C60">
        <f>_xlfn.XLOOKUP(B60,Backend_data!$A$5:$A$18,Backend_data!$B$5:$B$18)</f>
        <v>2656.3</v>
      </c>
      <c r="D60">
        <f>'Power generation (nadir)'!B60*(1000*'Power generation (nadir)'!$F$1)</f>
        <v>9392</v>
      </c>
      <c r="E60" s="2">
        <f t="shared" si="0"/>
        <v>6735.7</v>
      </c>
      <c r="F60">
        <f>IF(F59+(E59)*(1/60) &gt; Hardware!$B$1, Hardware!$B$1, IF(F59+(E59)*(1/60) &lt; 0, 0, F59+(E59)*(1/60)))</f>
        <v>42000</v>
      </c>
    </row>
    <row r="61" spans="1:6">
      <c r="A61">
        <v>59</v>
      </c>
      <c r="B61" t="s">
        <v>82</v>
      </c>
      <c r="C61">
        <f>_xlfn.XLOOKUP(B61,Backend_data!$A$5:$A$18,Backend_data!$B$5:$B$18)</f>
        <v>2656.3</v>
      </c>
      <c r="D61">
        <f>'Power generation (nadir)'!B61*(1000*'Power generation (nadir)'!$F$1)</f>
        <v>9208.7999999999993</v>
      </c>
      <c r="E61" s="2">
        <f t="shared" si="0"/>
        <v>6552.4999999999991</v>
      </c>
      <c r="F61">
        <f>IF(F60+(E60)*(1/60) &gt; Hardware!$B$1, Hardware!$B$1, IF(F60+(E60)*(1/60) &lt; 0, 0, F60+(E60)*(1/60)))</f>
        <v>42000</v>
      </c>
    </row>
    <row r="62" spans="1:6">
      <c r="A62">
        <v>60</v>
      </c>
      <c r="B62" t="s">
        <v>82</v>
      </c>
      <c r="C62">
        <f>_xlfn.XLOOKUP(B62,Backend_data!$A$5:$A$18,Backend_data!$B$5:$B$18)</f>
        <v>2656.3</v>
      </c>
      <c r="D62">
        <f>'Power generation (nadir)'!B62*(1000*'Power generation (nadir)'!$F$1)</f>
        <v>8987.2000000000007</v>
      </c>
      <c r="E62" s="2">
        <f t="shared" si="0"/>
        <v>6330.9000000000005</v>
      </c>
      <c r="F62">
        <f>IF(F61+(E61)*(1/60) &gt; Hardware!$B$1, Hardware!$B$1, IF(F61+(E61)*(1/60) &lt; 0, 0, F61+(E61)*(1/60)))</f>
        <v>42000</v>
      </c>
    </row>
    <row r="63" spans="1:6">
      <c r="A63">
        <v>61</v>
      </c>
      <c r="B63" t="s">
        <v>82</v>
      </c>
      <c r="C63">
        <f>_xlfn.XLOOKUP(B63,Backend_data!$A$5:$A$18,Backend_data!$B$5:$B$18)</f>
        <v>2656.3</v>
      </c>
      <c r="D63">
        <f>'Power generation (nadir)'!B63*(1000*'Power generation (nadir)'!$F$1)</f>
        <v>0</v>
      </c>
      <c r="E63" s="2">
        <f t="shared" si="0"/>
        <v>-2656.3</v>
      </c>
      <c r="F63">
        <f>IF(F62+(E62)*(1/60) &gt; Hardware!$B$1, Hardware!$B$1, IF(F62+(E62)*(1/60) &lt; 0, 0, F62+(E62)*(1/60)))</f>
        <v>42000</v>
      </c>
    </row>
    <row r="64" spans="1:6">
      <c r="A64">
        <v>62</v>
      </c>
      <c r="B64" t="s">
        <v>82</v>
      </c>
      <c r="C64">
        <f>_xlfn.XLOOKUP(B64,Backend_data!$A$5:$A$18,Backend_data!$B$5:$B$18)</f>
        <v>2656.3</v>
      </c>
      <c r="D64">
        <f>'Power generation (nadir)'!B64*(1000*'Power generation (nadir)'!$F$1)</f>
        <v>0</v>
      </c>
      <c r="E64" s="2">
        <f t="shared" si="0"/>
        <v>-2656.3</v>
      </c>
      <c r="F64">
        <f>IF(F63+(E63)*(1/60) &gt; Hardware!$B$1, Hardware!$B$1, IF(F63+(E63)*(1/60) &lt; 0, 0, F63+(E63)*(1/60)))</f>
        <v>41955.728333333333</v>
      </c>
    </row>
    <row r="65" spans="1:6">
      <c r="A65">
        <v>63</v>
      </c>
      <c r="B65" t="s">
        <v>82</v>
      </c>
      <c r="C65">
        <f>_xlfn.XLOOKUP(B65,Backend_data!$A$5:$A$18,Backend_data!$B$5:$B$18)</f>
        <v>2656.3</v>
      </c>
      <c r="D65">
        <f>'Power generation (nadir)'!B65*(1000*'Power generation (nadir)'!$F$1)</f>
        <v>0</v>
      </c>
      <c r="E65" s="2">
        <f t="shared" si="0"/>
        <v>-2656.3</v>
      </c>
      <c r="F65">
        <f>IF(F64+(E64)*(1/60) &gt; Hardware!$B$1, Hardware!$B$1, IF(F64+(E64)*(1/60) &lt; 0, 0, F64+(E64)*(1/60)))</f>
        <v>41911.456666666665</v>
      </c>
    </row>
    <row r="66" spans="1:6">
      <c r="A66">
        <v>64</v>
      </c>
      <c r="B66" t="s">
        <v>82</v>
      </c>
      <c r="C66">
        <f>_xlfn.XLOOKUP(B66,Backend_data!$A$5:$A$18,Backend_data!$B$5:$B$18)</f>
        <v>2656.3</v>
      </c>
      <c r="D66">
        <f>'Power generation (nadir)'!B66*(1000*'Power generation (nadir)'!$F$1)</f>
        <v>0</v>
      </c>
      <c r="E66" s="2">
        <f t="shared" si="0"/>
        <v>-2656.3</v>
      </c>
      <c r="F66">
        <f>IF(F65+(E65)*(1/60) &gt; Hardware!$B$1, Hardware!$B$1, IF(F65+(E65)*(1/60) &lt; 0, 0, F65+(E65)*(1/60)))</f>
        <v>41867.184999999998</v>
      </c>
    </row>
    <row r="67" spans="1:6">
      <c r="A67">
        <v>65</v>
      </c>
      <c r="B67" t="s">
        <v>82</v>
      </c>
      <c r="C67">
        <f>_xlfn.XLOOKUP(B67,Backend_data!$A$5:$A$18,Backend_data!$B$5:$B$18)</f>
        <v>2656.3</v>
      </c>
      <c r="D67">
        <f>'Power generation (nadir)'!B67*(1000*'Power generation (nadir)'!$F$1)</f>
        <v>0</v>
      </c>
      <c r="E67" s="2">
        <f t="shared" ref="E67:E100" si="1">D67-C67</f>
        <v>-2656.3</v>
      </c>
      <c r="F67">
        <f>IF(F66+(E66)*(1/60) &gt; Hardware!$B$1, Hardware!$B$1, IF(F66+(E66)*(1/60) &lt; 0, 0, F66+(E66)*(1/60)))</f>
        <v>41822.91333333333</v>
      </c>
    </row>
    <row r="68" spans="1:6">
      <c r="A68">
        <v>66</v>
      </c>
      <c r="B68" t="s">
        <v>82</v>
      </c>
      <c r="C68">
        <f>_xlfn.XLOOKUP(B68,Backend_data!$A$5:$A$18,Backend_data!$B$5:$B$18)</f>
        <v>2656.3</v>
      </c>
      <c r="D68">
        <f>'Power generation (nadir)'!B68*(1000*'Power generation (nadir)'!$F$1)</f>
        <v>0</v>
      </c>
      <c r="E68" s="2">
        <f t="shared" si="1"/>
        <v>-2656.3</v>
      </c>
      <c r="F68">
        <f>IF(F67+(E67)*(1/60) &gt; Hardware!$B$1, Hardware!$B$1, IF(F67+(E67)*(1/60) &lt; 0, 0, F67+(E67)*(1/60)))</f>
        <v>41778.641666666663</v>
      </c>
    </row>
    <row r="69" spans="1:6">
      <c r="A69">
        <v>67</v>
      </c>
      <c r="B69" t="s">
        <v>82</v>
      </c>
      <c r="C69">
        <f>_xlfn.XLOOKUP(B69,Backend_data!$A$5:$A$18,Backend_data!$B$5:$B$18)</f>
        <v>2656.3</v>
      </c>
      <c r="D69">
        <f>'Power generation (nadir)'!B69*(1000*'Power generation (nadir)'!$F$1)</f>
        <v>0</v>
      </c>
      <c r="E69" s="2">
        <f t="shared" si="1"/>
        <v>-2656.3</v>
      </c>
      <c r="F69">
        <f>IF(F68+(E68)*(1/60) &gt; Hardware!$B$1, Hardware!$B$1, IF(F68+(E68)*(1/60) &lt; 0, 0, F68+(E68)*(1/60)))</f>
        <v>41734.369999999995</v>
      </c>
    </row>
    <row r="70" spans="1:6">
      <c r="A70">
        <v>68</v>
      </c>
      <c r="B70" t="s">
        <v>82</v>
      </c>
      <c r="C70">
        <f>_xlfn.XLOOKUP(B70,Backend_data!$A$5:$A$18,Backend_data!$B$5:$B$18)</f>
        <v>2656.3</v>
      </c>
      <c r="D70">
        <f>'Power generation (nadir)'!B70*(1000*'Power generation (nadir)'!$F$1)</f>
        <v>0</v>
      </c>
      <c r="E70" s="2">
        <f t="shared" si="1"/>
        <v>-2656.3</v>
      </c>
      <c r="F70">
        <f>IF(F69+(E69)*(1/60) &gt; Hardware!$B$1, Hardware!$B$1, IF(F69+(E69)*(1/60) &lt; 0, 0, F69+(E69)*(1/60)))</f>
        <v>41690.098333333328</v>
      </c>
    </row>
    <row r="71" spans="1:6">
      <c r="A71">
        <v>69</v>
      </c>
      <c r="B71" t="s">
        <v>82</v>
      </c>
      <c r="C71">
        <f>_xlfn.XLOOKUP(B71,Backend_data!$A$5:$A$18,Backend_data!$B$5:$B$18)</f>
        <v>2656.3</v>
      </c>
      <c r="D71">
        <f>'Power generation (nadir)'!B71*(1000*'Power generation (nadir)'!$F$1)</f>
        <v>0</v>
      </c>
      <c r="E71" s="2">
        <f t="shared" si="1"/>
        <v>-2656.3</v>
      </c>
      <c r="F71">
        <f>IF(F70+(E70)*(1/60) &gt; Hardware!$B$1, Hardware!$B$1, IF(F70+(E70)*(1/60) &lt; 0, 0, F70+(E70)*(1/60)))</f>
        <v>41645.82666666666</v>
      </c>
    </row>
    <row r="72" spans="1:6">
      <c r="A72">
        <v>70</v>
      </c>
      <c r="B72" t="s">
        <v>82</v>
      </c>
      <c r="C72">
        <f>_xlfn.XLOOKUP(B72,Backend_data!$A$5:$A$18,Backend_data!$B$5:$B$18)</f>
        <v>2656.3</v>
      </c>
      <c r="D72">
        <f>'Power generation (nadir)'!B72*(1000*'Power generation (nadir)'!$F$1)</f>
        <v>0</v>
      </c>
      <c r="E72" s="2">
        <f t="shared" si="1"/>
        <v>-2656.3</v>
      </c>
      <c r="F72">
        <f>IF(F71+(E71)*(1/60) &gt; Hardware!$B$1, Hardware!$B$1, IF(F71+(E71)*(1/60) &lt; 0, 0, F71+(E71)*(1/60)))</f>
        <v>41601.554999999993</v>
      </c>
    </row>
    <row r="73" spans="1:6">
      <c r="A73">
        <v>71</v>
      </c>
      <c r="B73" t="s">
        <v>82</v>
      </c>
      <c r="C73">
        <f>_xlfn.XLOOKUP(B73,Backend_data!$A$5:$A$18,Backend_data!$B$5:$B$18)</f>
        <v>2656.3</v>
      </c>
      <c r="D73">
        <f>'Power generation (nadir)'!B73*(1000*'Power generation (nadir)'!$F$1)</f>
        <v>0</v>
      </c>
      <c r="E73" s="2">
        <f t="shared" si="1"/>
        <v>-2656.3</v>
      </c>
      <c r="F73">
        <f>IF(F72+(E72)*(1/60) &gt; Hardware!$B$1, Hardware!$B$1, IF(F72+(E72)*(1/60) &lt; 0, 0, F72+(E72)*(1/60)))</f>
        <v>41557.283333333326</v>
      </c>
    </row>
    <row r="74" spans="1:6">
      <c r="A74">
        <v>72</v>
      </c>
      <c r="B74" t="s">
        <v>82</v>
      </c>
      <c r="C74">
        <f>_xlfn.XLOOKUP(B74,Backend_data!$A$5:$A$18,Backend_data!$B$5:$B$18)</f>
        <v>2656.3</v>
      </c>
      <c r="D74">
        <f>'Power generation (nadir)'!B74*(1000*'Power generation (nadir)'!$F$1)</f>
        <v>0</v>
      </c>
      <c r="E74" s="2">
        <f t="shared" si="1"/>
        <v>-2656.3</v>
      </c>
      <c r="F74">
        <f>IF(F73+(E73)*(1/60) &gt; Hardware!$B$1, Hardware!$B$1, IF(F73+(E73)*(1/60) &lt; 0, 0, F73+(E73)*(1/60)))</f>
        <v>41513.011666666658</v>
      </c>
    </row>
    <row r="75" spans="1:6">
      <c r="A75">
        <v>73</v>
      </c>
      <c r="B75" t="s">
        <v>82</v>
      </c>
      <c r="C75">
        <f>_xlfn.XLOOKUP(B75,Backend_data!$A$5:$A$18,Backend_data!$B$5:$B$18)</f>
        <v>2656.3</v>
      </c>
      <c r="D75">
        <f>'Power generation (nadir)'!B75*(1000*'Power generation (nadir)'!$F$1)</f>
        <v>0</v>
      </c>
      <c r="E75" s="2">
        <f t="shared" si="1"/>
        <v>-2656.3</v>
      </c>
      <c r="F75">
        <f>IF(F74+(E74)*(1/60) &gt; Hardware!$B$1, Hardware!$B$1, IF(F74+(E74)*(1/60) &lt; 0, 0, F74+(E74)*(1/60)))</f>
        <v>41468.739999999991</v>
      </c>
    </row>
    <row r="76" spans="1:6">
      <c r="A76">
        <v>74</v>
      </c>
      <c r="B76" t="s">
        <v>82</v>
      </c>
      <c r="C76">
        <f>_xlfn.XLOOKUP(B76,Backend_data!$A$5:$A$18,Backend_data!$B$5:$B$18)</f>
        <v>2656.3</v>
      </c>
      <c r="D76">
        <f>'Power generation (nadir)'!B76*(1000*'Power generation (nadir)'!$F$1)</f>
        <v>0</v>
      </c>
      <c r="E76" s="2">
        <f t="shared" si="1"/>
        <v>-2656.3</v>
      </c>
      <c r="F76">
        <f>IF(F75+(E75)*(1/60) &gt; Hardware!$B$1, Hardware!$B$1, IF(F75+(E75)*(1/60) &lt; 0, 0, F75+(E75)*(1/60)))</f>
        <v>41424.468333333323</v>
      </c>
    </row>
    <row r="77" spans="1:6">
      <c r="A77">
        <v>75</v>
      </c>
      <c r="B77" t="s">
        <v>82</v>
      </c>
      <c r="C77">
        <f>_xlfn.XLOOKUP(B77,Backend_data!$A$5:$A$18,Backend_data!$B$5:$B$18)</f>
        <v>2656.3</v>
      </c>
      <c r="D77">
        <f>'Power generation (nadir)'!B77*(1000*'Power generation (nadir)'!$F$1)</f>
        <v>0</v>
      </c>
      <c r="E77" s="2">
        <f t="shared" si="1"/>
        <v>-2656.3</v>
      </c>
      <c r="F77">
        <f>IF(F76+(E76)*(1/60) &gt; Hardware!$B$1, Hardware!$B$1, IF(F76+(E76)*(1/60) &lt; 0, 0, F76+(E76)*(1/60)))</f>
        <v>41380.196666666656</v>
      </c>
    </row>
    <row r="78" spans="1:6">
      <c r="A78">
        <v>76</v>
      </c>
      <c r="B78" t="s">
        <v>82</v>
      </c>
      <c r="C78">
        <f>_xlfn.XLOOKUP(B78,Backend_data!$A$5:$A$18,Backend_data!$B$5:$B$18)</f>
        <v>2656.3</v>
      </c>
      <c r="D78">
        <f>'Power generation (nadir)'!B78*(1000*'Power generation (nadir)'!$F$1)</f>
        <v>0</v>
      </c>
      <c r="E78" s="2">
        <f t="shared" si="1"/>
        <v>-2656.3</v>
      </c>
      <c r="F78">
        <f>IF(F77+(E77)*(1/60) &gt; Hardware!$B$1, Hardware!$B$1, IF(F77+(E77)*(1/60) &lt; 0, 0, F77+(E77)*(1/60)))</f>
        <v>41335.924999999988</v>
      </c>
    </row>
    <row r="79" spans="1:6">
      <c r="A79">
        <v>77</v>
      </c>
      <c r="B79" t="s">
        <v>82</v>
      </c>
      <c r="C79">
        <f>_xlfn.XLOOKUP(B79,Backend_data!$A$5:$A$18,Backend_data!$B$5:$B$18)</f>
        <v>2656.3</v>
      </c>
      <c r="D79">
        <f>'Power generation (nadir)'!B79*(1000*'Power generation (nadir)'!$F$1)</f>
        <v>0</v>
      </c>
      <c r="E79" s="2">
        <f t="shared" si="1"/>
        <v>-2656.3</v>
      </c>
      <c r="F79">
        <f>IF(F78+(E78)*(1/60) &gt; Hardware!$B$1, Hardware!$B$1, IF(F78+(E78)*(1/60) &lt; 0, 0, F78+(E78)*(1/60)))</f>
        <v>41291.653333333321</v>
      </c>
    </row>
    <row r="80" spans="1:6">
      <c r="A80">
        <v>78</v>
      </c>
      <c r="B80" t="s">
        <v>82</v>
      </c>
      <c r="C80">
        <f>_xlfn.XLOOKUP(B80,Backend_data!$A$5:$A$18,Backend_data!$B$5:$B$18)</f>
        <v>2656.3</v>
      </c>
      <c r="D80">
        <f>'Power generation (nadir)'!B80*(1000*'Power generation (nadir)'!$F$1)</f>
        <v>0</v>
      </c>
      <c r="E80" s="2">
        <f t="shared" si="1"/>
        <v>-2656.3</v>
      </c>
      <c r="F80">
        <f>IF(F79+(E79)*(1/60) &gt; Hardware!$B$1, Hardware!$B$1, IF(F79+(E79)*(1/60) &lt; 0, 0, F79+(E79)*(1/60)))</f>
        <v>41247.381666666653</v>
      </c>
    </row>
    <row r="81" spans="1:6">
      <c r="A81">
        <v>79</v>
      </c>
      <c r="B81" t="s">
        <v>82</v>
      </c>
      <c r="C81">
        <f>_xlfn.XLOOKUP(B81,Backend_data!$A$5:$A$18,Backend_data!$B$5:$B$18)</f>
        <v>2656.3</v>
      </c>
      <c r="D81">
        <f>'Power generation (nadir)'!B81*(1000*'Power generation (nadir)'!$F$1)</f>
        <v>0</v>
      </c>
      <c r="E81" s="2">
        <f t="shared" si="1"/>
        <v>-2656.3</v>
      </c>
      <c r="F81">
        <f>IF(F80+(E80)*(1/60) &gt; Hardware!$B$1, Hardware!$B$1, IF(F80+(E80)*(1/60) &lt; 0, 0, F80+(E80)*(1/60)))</f>
        <v>41203.109999999986</v>
      </c>
    </row>
    <row r="82" spans="1:6">
      <c r="A82">
        <v>80</v>
      </c>
      <c r="B82" t="s">
        <v>82</v>
      </c>
      <c r="C82">
        <f>_xlfn.XLOOKUP(B82,Backend_data!$A$5:$A$18,Backend_data!$B$5:$B$18)</f>
        <v>2656.3</v>
      </c>
      <c r="D82">
        <f>'Power generation (nadir)'!B82*(1000*'Power generation (nadir)'!$F$1)</f>
        <v>0</v>
      </c>
      <c r="E82" s="2">
        <f t="shared" si="1"/>
        <v>-2656.3</v>
      </c>
      <c r="F82">
        <f>IF(F81+(E81)*(1/60) &gt; Hardware!$B$1, Hardware!$B$1, IF(F81+(E81)*(1/60) &lt; 0, 0, F81+(E81)*(1/60)))</f>
        <v>41158.838333333319</v>
      </c>
    </row>
    <row r="83" spans="1:6">
      <c r="A83">
        <v>81</v>
      </c>
      <c r="B83" t="s">
        <v>82</v>
      </c>
      <c r="C83">
        <f>_xlfn.XLOOKUP(B83,Backend_data!$A$5:$A$18,Backend_data!$B$5:$B$18)</f>
        <v>2656.3</v>
      </c>
      <c r="D83">
        <f>'Power generation (nadir)'!B83*(1000*'Power generation (nadir)'!$F$1)</f>
        <v>0</v>
      </c>
      <c r="E83" s="2">
        <f t="shared" si="1"/>
        <v>-2656.3</v>
      </c>
      <c r="F83">
        <f>IF(F82+(E82)*(1/60) &gt; Hardware!$B$1, Hardware!$B$1, IF(F82+(E82)*(1/60) &lt; 0, 0, F82+(E82)*(1/60)))</f>
        <v>41114.566666666651</v>
      </c>
    </row>
    <row r="84" spans="1:6">
      <c r="A84">
        <v>82</v>
      </c>
      <c r="B84" t="s">
        <v>82</v>
      </c>
      <c r="C84">
        <f>_xlfn.XLOOKUP(B84,Backend_data!$A$5:$A$18,Backend_data!$B$5:$B$18)</f>
        <v>2656.3</v>
      </c>
      <c r="D84">
        <f>'Power generation (nadir)'!B84*(1000*'Power generation (nadir)'!$F$1)</f>
        <v>0</v>
      </c>
      <c r="E84" s="2">
        <f t="shared" si="1"/>
        <v>-2656.3</v>
      </c>
      <c r="F84">
        <f>IF(F83+(E83)*(1/60) &gt; Hardware!$B$1, Hardware!$B$1, IF(F83+(E83)*(1/60) &lt; 0, 0, F83+(E83)*(1/60)))</f>
        <v>41070.294999999984</v>
      </c>
    </row>
    <row r="85" spans="1:6">
      <c r="A85">
        <v>83</v>
      </c>
      <c r="B85" t="s">
        <v>82</v>
      </c>
      <c r="C85">
        <f>_xlfn.XLOOKUP(B85,Backend_data!$A$5:$A$18,Backend_data!$B$5:$B$18)</f>
        <v>2656.3</v>
      </c>
      <c r="D85">
        <f>'Power generation (nadir)'!B85*(1000*'Power generation (nadir)'!$F$1)</f>
        <v>0</v>
      </c>
      <c r="E85" s="2">
        <f t="shared" si="1"/>
        <v>-2656.3</v>
      </c>
      <c r="F85">
        <f>IF(F84+(E84)*(1/60) &gt; Hardware!$B$1, Hardware!$B$1, IF(F84+(E84)*(1/60) &lt; 0, 0, F84+(E84)*(1/60)))</f>
        <v>41026.023333333316</v>
      </c>
    </row>
    <row r="86" spans="1:6">
      <c r="A86">
        <v>84</v>
      </c>
      <c r="B86" t="s">
        <v>82</v>
      </c>
      <c r="C86">
        <f>_xlfn.XLOOKUP(B86,Backend_data!$A$5:$A$18,Backend_data!$B$5:$B$18)</f>
        <v>2656.3</v>
      </c>
      <c r="D86">
        <f>'Power generation (nadir)'!B86*(1000*'Power generation (nadir)'!$F$1)</f>
        <v>0</v>
      </c>
      <c r="E86" s="2">
        <f t="shared" si="1"/>
        <v>-2656.3</v>
      </c>
      <c r="F86">
        <f>IF(F85+(E85)*(1/60) &gt; Hardware!$B$1, Hardware!$B$1, IF(F85+(E85)*(1/60) &lt; 0, 0, F85+(E85)*(1/60)))</f>
        <v>40981.751666666649</v>
      </c>
    </row>
    <row r="87" spans="1:6">
      <c r="A87">
        <v>85</v>
      </c>
      <c r="B87" t="s">
        <v>82</v>
      </c>
      <c r="C87">
        <f>_xlfn.XLOOKUP(B87,Backend_data!$A$5:$A$18,Backend_data!$B$5:$B$18)</f>
        <v>2656.3</v>
      </c>
      <c r="D87">
        <f>'Power generation (nadir)'!B87*(1000*'Power generation (nadir)'!$F$1)</f>
        <v>0</v>
      </c>
      <c r="E87" s="2">
        <f t="shared" si="1"/>
        <v>-2656.3</v>
      </c>
      <c r="F87">
        <f>IF(F86+(E86)*(1/60) &gt; Hardware!$B$1, Hardware!$B$1, IF(F86+(E86)*(1/60) &lt; 0, 0, F86+(E86)*(1/60)))</f>
        <v>40937.479999999981</v>
      </c>
    </row>
    <row r="88" spans="1:6">
      <c r="A88">
        <v>86</v>
      </c>
      <c r="B88" t="s">
        <v>82</v>
      </c>
      <c r="C88">
        <f>_xlfn.XLOOKUP(B88,Backend_data!$A$5:$A$18,Backend_data!$B$5:$B$18)</f>
        <v>2656.3</v>
      </c>
      <c r="D88">
        <f>'Power generation (nadir)'!B88*(1000*'Power generation (nadir)'!$F$1)</f>
        <v>0</v>
      </c>
      <c r="E88" s="2">
        <f t="shared" si="1"/>
        <v>-2656.3</v>
      </c>
      <c r="F88">
        <f>IF(F87+(E87)*(1/60) &gt; Hardware!$B$1, Hardware!$B$1, IF(F87+(E87)*(1/60) &lt; 0, 0, F87+(E87)*(1/60)))</f>
        <v>40893.208333333314</v>
      </c>
    </row>
    <row r="89" spans="1:6">
      <c r="A89">
        <v>87</v>
      </c>
      <c r="B89" t="s">
        <v>82</v>
      </c>
      <c r="C89">
        <f>_xlfn.XLOOKUP(B89,Backend_data!$A$5:$A$18,Backend_data!$B$5:$B$18)</f>
        <v>2656.3</v>
      </c>
      <c r="D89">
        <f>'Power generation (nadir)'!B89*(1000*'Power generation (nadir)'!$F$1)</f>
        <v>0</v>
      </c>
      <c r="E89" s="2">
        <f t="shared" si="1"/>
        <v>-2656.3</v>
      </c>
      <c r="F89">
        <f>IF(F88+(E88)*(1/60) &gt; Hardware!$B$1, Hardware!$B$1, IF(F88+(E88)*(1/60) &lt; 0, 0, F88+(E88)*(1/60)))</f>
        <v>40848.936666666646</v>
      </c>
    </row>
    <row r="90" spans="1:6">
      <c r="A90">
        <v>88</v>
      </c>
      <c r="B90" t="s">
        <v>82</v>
      </c>
      <c r="C90">
        <f>_xlfn.XLOOKUP(B90,Backend_data!$A$5:$A$18,Backend_data!$B$5:$B$18)</f>
        <v>2656.3</v>
      </c>
      <c r="D90">
        <f>'Power generation (nadir)'!B90*(1000*'Power generation (nadir)'!$F$1)</f>
        <v>0</v>
      </c>
      <c r="E90" s="2">
        <f t="shared" si="1"/>
        <v>-2656.3</v>
      </c>
      <c r="F90">
        <f>IF(F89+(E89)*(1/60) &gt; Hardware!$B$1, Hardware!$B$1, IF(F89+(E89)*(1/60) &lt; 0, 0, F89+(E89)*(1/60)))</f>
        <v>40804.664999999979</v>
      </c>
    </row>
    <row r="91" spans="1:6">
      <c r="A91">
        <v>89</v>
      </c>
      <c r="B91" t="s">
        <v>82</v>
      </c>
      <c r="C91">
        <f>_xlfn.XLOOKUP(B91,Backend_data!$A$5:$A$18,Backend_data!$B$5:$B$18)</f>
        <v>2656.3</v>
      </c>
      <c r="D91">
        <f>'Power generation (nadir)'!B91*(1000*'Power generation (nadir)'!$F$1)</f>
        <v>0</v>
      </c>
      <c r="E91" s="2">
        <f t="shared" si="1"/>
        <v>-2656.3</v>
      </c>
      <c r="F91">
        <f>IF(F90+(E90)*(1/60) &gt; Hardware!$B$1, Hardware!$B$1, IF(F90+(E90)*(1/60) &lt; 0, 0, F90+(E90)*(1/60)))</f>
        <v>40760.393333333312</v>
      </c>
    </row>
    <row r="92" spans="1:6">
      <c r="A92">
        <v>90</v>
      </c>
      <c r="B92" t="s">
        <v>82</v>
      </c>
      <c r="C92">
        <f>_xlfn.XLOOKUP(B92,Backend_data!$A$5:$A$18,Backend_data!$B$5:$B$18)</f>
        <v>2656.3</v>
      </c>
      <c r="D92">
        <f>'Power generation (nadir)'!B92*(1000*'Power generation (nadir)'!$F$1)</f>
        <v>0</v>
      </c>
      <c r="E92" s="2">
        <f t="shared" si="1"/>
        <v>-2656.3</v>
      </c>
      <c r="F92">
        <f>IF(F91+(E91)*(1/60) &gt; Hardware!$B$1, Hardware!$B$1, IF(F91+(E91)*(1/60) &lt; 0, 0, F91+(E91)*(1/60)))</f>
        <v>40716.121666666644</v>
      </c>
    </row>
    <row r="93" spans="1:6">
      <c r="A93">
        <v>91</v>
      </c>
      <c r="B93" t="s">
        <v>82</v>
      </c>
      <c r="C93">
        <f>_xlfn.XLOOKUP(B93,Backend_data!$A$5:$A$18,Backend_data!$B$5:$B$18)</f>
        <v>2656.3</v>
      </c>
      <c r="D93">
        <f>'Power generation (nadir)'!B93*(1000*'Power generation (nadir)'!$F$1)</f>
        <v>0</v>
      </c>
      <c r="E93" s="2">
        <f t="shared" si="1"/>
        <v>-2656.3</v>
      </c>
      <c r="F93">
        <f>IF(F92+(E92)*(1/60) &gt; Hardware!$B$1, Hardware!$B$1, IF(F92+(E92)*(1/60) &lt; 0, 0, F92+(E92)*(1/60)))</f>
        <v>40671.849999999977</v>
      </c>
    </row>
    <row r="94" spans="1:6">
      <c r="A94">
        <v>92</v>
      </c>
      <c r="B94" t="s">
        <v>82</v>
      </c>
      <c r="C94">
        <f>_xlfn.XLOOKUP(B94,Backend_data!$A$5:$A$18,Backend_data!$B$5:$B$18)</f>
        <v>2656.3</v>
      </c>
      <c r="D94">
        <f>'Power generation (nadir)'!B94*(1000*'Power generation (nadir)'!$F$1)</f>
        <v>0</v>
      </c>
      <c r="E94" s="2">
        <f t="shared" si="1"/>
        <v>-2656.3</v>
      </c>
      <c r="F94">
        <f>IF(F93+(E93)*(1/60) &gt; Hardware!$B$1, Hardware!$B$1, IF(F93+(E93)*(1/60) &lt; 0, 0, F93+(E93)*(1/60)))</f>
        <v>40627.578333333309</v>
      </c>
    </row>
    <row r="95" spans="1:6">
      <c r="A95">
        <v>93</v>
      </c>
      <c r="B95" t="s">
        <v>82</v>
      </c>
      <c r="C95">
        <f>_xlfn.XLOOKUP(B95,Backend_data!$A$5:$A$18,Backend_data!$B$5:$B$18)</f>
        <v>2656.3</v>
      </c>
      <c r="D95">
        <f>'Power generation (nadir)'!B95*(1000*'Power generation (nadir)'!$F$1)</f>
        <v>0</v>
      </c>
      <c r="E95" s="2">
        <f t="shared" si="1"/>
        <v>-2656.3</v>
      </c>
      <c r="F95">
        <f>IF(F94+(E94)*(1/60) &gt; Hardware!$B$1, Hardware!$B$1, IF(F94+(E94)*(1/60) &lt; 0, 0, F94+(E94)*(1/60)))</f>
        <v>40583.306666666642</v>
      </c>
    </row>
    <row r="96" spans="1:6">
      <c r="A96">
        <v>94</v>
      </c>
      <c r="B96" t="s">
        <v>82</v>
      </c>
      <c r="C96">
        <f>_xlfn.XLOOKUP(B96,Backend_data!$A$5:$A$18,Backend_data!$B$5:$B$18)</f>
        <v>2656.3</v>
      </c>
      <c r="D96">
        <f>'Power generation (nadir)'!B96*(1000*'Power generation (nadir)'!$F$1)</f>
        <v>0</v>
      </c>
      <c r="E96" s="2">
        <f t="shared" si="1"/>
        <v>-2656.3</v>
      </c>
      <c r="F96">
        <f>IF(F95+(E95)*(1/60) &gt; Hardware!$B$1, Hardware!$B$1, IF(F95+(E95)*(1/60) &lt; 0, 0, F95+(E95)*(1/60)))</f>
        <v>40539.034999999974</v>
      </c>
    </row>
    <row r="97" spans="1:6">
      <c r="A97">
        <v>95</v>
      </c>
      <c r="B97" t="s">
        <v>82</v>
      </c>
      <c r="C97">
        <f>_xlfn.XLOOKUP(B97,Backend_data!$A$5:$A$18,Backend_data!$B$5:$B$18)</f>
        <v>2656.3</v>
      </c>
      <c r="D97">
        <f>'Power generation (nadir)'!B97*(1000*'Power generation (nadir)'!$F$1)</f>
        <v>0</v>
      </c>
      <c r="E97" s="2">
        <f t="shared" si="1"/>
        <v>-2656.3</v>
      </c>
      <c r="F97">
        <f>IF(F96+(E96)*(1/60) &gt; Hardware!$B$1, Hardware!$B$1, IF(F96+(E96)*(1/60) &lt; 0, 0, F96+(E96)*(1/60)))</f>
        <v>40494.763333333307</v>
      </c>
    </row>
    <row r="98" spans="1:6">
      <c r="A98">
        <v>96</v>
      </c>
      <c r="B98" t="s">
        <v>82</v>
      </c>
      <c r="C98">
        <f>_xlfn.XLOOKUP(B98,Backend_data!$A$5:$A$18,Backend_data!$B$5:$B$18)</f>
        <v>2656.3</v>
      </c>
      <c r="D98">
        <f>'Power generation (nadir)'!B98*(1000*'Power generation (nadir)'!$F$1)</f>
        <v>6540.0000000000009</v>
      </c>
      <c r="E98" s="2">
        <f t="shared" si="1"/>
        <v>3883.7000000000007</v>
      </c>
      <c r="F98">
        <f>IF(F97+(E97)*(1/60) &gt; Hardware!$B$1, Hardware!$B$1, IF(F97+(E97)*(1/60) &lt; 0, 0, F97+(E97)*(1/60)))</f>
        <v>40450.49166666664</v>
      </c>
    </row>
    <row r="99" spans="1:6">
      <c r="A99">
        <v>97</v>
      </c>
      <c r="B99" t="s">
        <v>82</v>
      </c>
      <c r="C99">
        <f>_xlfn.XLOOKUP(B99,Backend_data!$A$5:$A$18,Backend_data!$B$5:$B$18)</f>
        <v>2656.3</v>
      </c>
      <c r="D99">
        <f>'Power generation (nadir)'!B99*(1000*'Power generation (nadir)'!$F$1)</f>
        <v>6719.1999999999989</v>
      </c>
      <c r="E99" s="2">
        <f t="shared" si="1"/>
        <v>4062.8999999999987</v>
      </c>
      <c r="F99">
        <f>IF(F98+(E98)*(1/60) &gt; Hardware!$B$1, Hardware!$B$1, IF(F98+(E98)*(1/60) &lt; 0, 0, F98+(E98)*(1/60)))</f>
        <v>40515.219999999972</v>
      </c>
    </row>
    <row r="100" spans="1:6">
      <c r="A100">
        <v>98</v>
      </c>
      <c r="B100" t="s">
        <v>82</v>
      </c>
      <c r="C100">
        <f>_xlfn.XLOOKUP(B100,Backend_data!$A$5:$A$18,Backend_data!$B$5:$B$18)</f>
        <v>2656.3</v>
      </c>
      <c r="D100">
        <f>'Power generation (nadir)'!B100*(1000*'Power generation (nadir)'!$F$1)</f>
        <v>6872</v>
      </c>
      <c r="E100" s="2">
        <f t="shared" si="1"/>
        <v>4215.7</v>
      </c>
      <c r="F100">
        <f>IF(F99+(E99)*(1/60) &gt; Hardware!$B$1, Hardware!$B$1, IF(F99+(E99)*(1/60) &lt; 0, 0, F99+(E99)*(1/60)))</f>
        <v>40582.934999999969</v>
      </c>
    </row>
    <row r="101" spans="1:6">
      <c r="A101">
        <v>99</v>
      </c>
      <c r="B101" t="s">
        <v>82</v>
      </c>
      <c r="C101">
        <f>_xlfn.XLOOKUP(B101,Backend_data!$A$5:$A$18,Backend_data!$B$5:$B$18)</f>
        <v>2656.3</v>
      </c>
      <c r="D101">
        <f>'Power generation (nadir)'!B101*(1000*'Power generation (nadir)'!$F$1)</f>
        <v>6996.8</v>
      </c>
      <c r="E101" s="2">
        <f t="shared" ref="E101:E109" si="2">D101-C101</f>
        <v>4340.5</v>
      </c>
      <c r="F101">
        <f>IF(F100+(E100)*(1/60) &gt; Hardware!$B$1, Hardware!$B$1, IF(F100+(E100)*(1/60) &lt; 0, 0, F100+(E100)*(1/60)))</f>
        <v>40653.196666666634</v>
      </c>
    </row>
    <row r="102" spans="1:6">
      <c r="A102">
        <v>100</v>
      </c>
      <c r="B102" t="s">
        <v>82</v>
      </c>
      <c r="C102">
        <f>_xlfn.XLOOKUP(B102,Backend_data!$A$5:$A$18,Backend_data!$B$5:$B$18)</f>
        <v>2656.3</v>
      </c>
      <c r="D102">
        <f>'Power generation (nadir)'!B102*(1000*'Power generation (nadir)'!$F$1)</f>
        <v>7092.7999999999993</v>
      </c>
      <c r="E102" s="2">
        <f t="shared" si="2"/>
        <v>4436.4999999999991</v>
      </c>
      <c r="F102">
        <f>IF(F101+(E101)*(1/60) &gt; Hardware!$B$1, Hardware!$B$1, IF(F101+(E101)*(1/60) &lt; 0, 0, F101+(E101)*(1/60)))</f>
        <v>40725.538333333301</v>
      </c>
    </row>
    <row r="103" spans="1:6">
      <c r="A103">
        <v>101</v>
      </c>
      <c r="B103" t="s">
        <v>82</v>
      </c>
      <c r="C103">
        <f>_xlfn.XLOOKUP(B103,Backend_data!$A$5:$A$18,Backend_data!$B$5:$B$18)</f>
        <v>2656.3</v>
      </c>
      <c r="D103">
        <f>'Power generation (nadir)'!B103*(1000*'Power generation (nadir)'!$F$1)</f>
        <v>7160.8</v>
      </c>
      <c r="E103" s="2">
        <f t="shared" si="2"/>
        <v>4504.5</v>
      </c>
      <c r="F103">
        <f>IF(F102+(E102)*(1/60) &gt; Hardware!$B$1, Hardware!$B$1, IF(F102+(E102)*(1/60) &lt; 0, 0, F102+(E102)*(1/60)))</f>
        <v>40799.479999999967</v>
      </c>
    </row>
    <row r="104" spans="1:6">
      <c r="A104">
        <v>102</v>
      </c>
      <c r="B104" t="s">
        <v>82</v>
      </c>
      <c r="C104">
        <f>_xlfn.XLOOKUP(B104,Backend_data!$A$5:$A$18,Backend_data!$B$5:$B$18)</f>
        <v>2656.3</v>
      </c>
      <c r="D104">
        <f>'Power generation (nadir)'!B104*(1000*'Power generation (nadir)'!$F$1)</f>
        <v>7196.8</v>
      </c>
      <c r="E104" s="2">
        <f t="shared" si="2"/>
        <v>4540.5</v>
      </c>
      <c r="F104">
        <f>IF(F103+(E103)*(1/60) &gt; Hardware!$B$1, Hardware!$B$1, IF(F103+(E103)*(1/60) &lt; 0, 0, F103+(E103)*(1/60)))</f>
        <v>40874.554999999964</v>
      </c>
    </row>
    <row r="105" spans="1:6">
      <c r="A105">
        <v>103</v>
      </c>
      <c r="B105" t="s">
        <v>82</v>
      </c>
      <c r="C105">
        <f>_xlfn.XLOOKUP(B105,Backend_data!$A$5:$A$18,Backend_data!$B$5:$B$18)</f>
        <v>2656.3</v>
      </c>
      <c r="D105">
        <f>'Power generation (nadir)'!B105*(1000*'Power generation (nadir)'!$F$1)</f>
        <v>7205.5999999999995</v>
      </c>
      <c r="E105" s="2">
        <f t="shared" si="2"/>
        <v>4549.2999999999993</v>
      </c>
      <c r="F105">
        <f>IF(F104+(E104)*(1/60) &gt; Hardware!$B$1, Hardware!$B$1, IF(F104+(E104)*(1/60) &lt; 0, 0, F104+(E104)*(1/60)))</f>
        <v>40950.229999999967</v>
      </c>
    </row>
    <row r="106" spans="1:6">
      <c r="A106">
        <v>104</v>
      </c>
      <c r="B106" t="s">
        <v>82</v>
      </c>
      <c r="C106">
        <f>_xlfn.XLOOKUP(B106,Backend_data!$A$5:$A$18,Backend_data!$B$5:$B$18)</f>
        <v>2656.3</v>
      </c>
      <c r="D106">
        <f>'Power generation (nadir)'!B106*(1000*'Power generation (nadir)'!$F$1)</f>
        <v>7182.4</v>
      </c>
      <c r="E106" s="2">
        <f t="shared" si="2"/>
        <v>4526.0999999999995</v>
      </c>
      <c r="F106">
        <f>IF(F105+(E105)*(1/60) &gt; Hardware!$B$1, Hardware!$B$1, IF(F105+(E105)*(1/60) &lt; 0, 0, F105+(E105)*(1/60)))</f>
        <v>41026.05166666663</v>
      </c>
    </row>
    <row r="107" spans="1:6">
      <c r="A107">
        <v>105</v>
      </c>
      <c r="B107" t="s">
        <v>82</v>
      </c>
      <c r="C107">
        <f>_xlfn.XLOOKUP(B107,Backend_data!$A$5:$A$18,Backend_data!$B$5:$B$18)</f>
        <v>2656.3</v>
      </c>
      <c r="D107">
        <f>'Power generation (nadir)'!B107*(1000*'Power generation (nadir)'!$F$1)</f>
        <v>7130.4000000000005</v>
      </c>
      <c r="E107" s="2">
        <f t="shared" si="2"/>
        <v>4474.1000000000004</v>
      </c>
      <c r="F107">
        <f>IF(F106+(E106)*(1/60) &gt; Hardware!$B$1, Hardware!$B$1, IF(F106+(E106)*(1/60) &lt; 0, 0, F106+(E106)*(1/60)))</f>
        <v>41101.486666666628</v>
      </c>
    </row>
    <row r="108" spans="1:6">
      <c r="A108">
        <v>106</v>
      </c>
      <c r="B108" t="s">
        <v>82</v>
      </c>
      <c r="C108">
        <f>_xlfn.XLOOKUP(B108,Backend_data!$A$5:$A$18,Backend_data!$B$5:$B$18)</f>
        <v>2656.3</v>
      </c>
      <c r="D108">
        <f>'Power generation (nadir)'!B108*(1000*'Power generation (nadir)'!$F$1)</f>
        <v>7051.2</v>
      </c>
      <c r="E108" s="2">
        <f t="shared" si="2"/>
        <v>4394.8999999999996</v>
      </c>
      <c r="F108">
        <f>IF(F107+(E107)*(1/60) &gt; Hardware!$B$1, Hardware!$B$1, IF(F107+(E107)*(1/60) &lt; 0, 0, F107+(E107)*(1/60)))</f>
        <v>41176.054999999964</v>
      </c>
    </row>
    <row r="109" spans="1:6">
      <c r="A109">
        <v>107</v>
      </c>
      <c r="B109" t="s">
        <v>82</v>
      </c>
      <c r="C109">
        <f>_xlfn.XLOOKUP(B109,Backend_data!$A$5:$A$18,Backend_data!$B$5:$B$18)</f>
        <v>2656.3</v>
      </c>
      <c r="D109">
        <f>'Power generation (nadir)'!B109*(1000*'Power generation (nadir)'!$F$1)</f>
        <v>6937.6</v>
      </c>
      <c r="E109" s="2">
        <f t="shared" si="2"/>
        <v>4281.3</v>
      </c>
      <c r="F109">
        <f>IF(F108+(E108)*(1/60) &gt; Hardware!$B$1, Hardware!$B$1, IF(F108+(E108)*(1/60) &lt; 0, 0, F108+(E108)*(1/60)))</f>
        <v>41249.303333333301</v>
      </c>
    </row>
    <row r="110" spans="1:6">
      <c r="A110">
        <v>108</v>
      </c>
      <c r="B110" t="s">
        <v>82</v>
      </c>
      <c r="C110">
        <f>_xlfn.XLOOKUP(B110,Backend_data!$A$5:$A$18,Backend_data!$B$5:$B$18)</f>
        <v>2656.3</v>
      </c>
      <c r="D110">
        <f>'Power generation (nadir)'!B110*(1000*'Power generation (nadir)'!$F$1)</f>
        <v>6797.6</v>
      </c>
      <c r="E110" s="2">
        <f t="shared" ref="E110:E173" si="3">D110-C110</f>
        <v>4141.3</v>
      </c>
      <c r="F110">
        <f>IF(F109+(E109)*(1/60) &gt; Hardware!$B$1, Hardware!$B$1, IF(F109+(E109)*(1/60) &lt; 0, 0, F109+(E109)*(1/60)))</f>
        <v>41320.658333333304</v>
      </c>
    </row>
    <row r="111" spans="1:6">
      <c r="A111">
        <v>109</v>
      </c>
      <c r="B111" t="s">
        <v>82</v>
      </c>
      <c r="C111">
        <f>_xlfn.XLOOKUP(B111,Backend_data!$A$5:$A$18,Backend_data!$B$5:$B$18)</f>
        <v>2656.3</v>
      </c>
      <c r="D111">
        <f>'Power generation (nadir)'!B111*(1000*'Power generation (nadir)'!$F$1)</f>
        <v>6625.6</v>
      </c>
      <c r="E111" s="2">
        <f t="shared" si="3"/>
        <v>3969.3</v>
      </c>
      <c r="F111">
        <f>IF(F110+(E110)*(1/60) &gt; Hardware!$B$1, Hardware!$B$1, IF(F110+(E110)*(1/60) &lt; 0, 0, F110+(E110)*(1/60)))</f>
        <v>41389.679999999971</v>
      </c>
    </row>
    <row r="112" spans="1:6">
      <c r="A112">
        <v>110</v>
      </c>
      <c r="B112" t="s">
        <v>82</v>
      </c>
      <c r="C112">
        <f>_xlfn.XLOOKUP(B112,Backend_data!$A$5:$A$18,Backend_data!$B$5:$B$18)</f>
        <v>2656.3</v>
      </c>
      <c r="D112">
        <f>'Power generation (nadir)'!B112*(1000*'Power generation (nadir)'!$F$1)</f>
        <v>6429.6</v>
      </c>
      <c r="E112" s="2">
        <f t="shared" si="3"/>
        <v>3773.3</v>
      </c>
      <c r="F112">
        <f>IF(F111+(E111)*(1/60) &gt; Hardware!$B$1, Hardware!$B$1, IF(F111+(E111)*(1/60) &lt; 0, 0, F111+(E111)*(1/60)))</f>
        <v>41455.83499999997</v>
      </c>
    </row>
    <row r="113" spans="1:6">
      <c r="A113">
        <v>111</v>
      </c>
      <c r="B113" t="s">
        <v>82</v>
      </c>
      <c r="C113">
        <f>_xlfn.XLOOKUP(B113,Backend_data!$A$5:$A$18,Backend_data!$B$5:$B$18)</f>
        <v>2656.3</v>
      </c>
      <c r="D113">
        <f>'Power generation (nadir)'!B113*(1000*'Power generation (nadir)'!$F$1)</f>
        <v>6204.8</v>
      </c>
      <c r="E113" s="2">
        <f t="shared" si="3"/>
        <v>3548.5</v>
      </c>
      <c r="F113">
        <f>IF(F112+(E112)*(1/60) &gt; Hardware!$B$1, Hardware!$B$1, IF(F112+(E112)*(1/60) &lt; 0, 0, F112+(E112)*(1/60)))</f>
        <v>41518.723333333306</v>
      </c>
    </row>
    <row r="114" spans="1:6">
      <c r="A114">
        <v>112</v>
      </c>
      <c r="B114" t="s">
        <v>82</v>
      </c>
      <c r="C114">
        <f>_xlfn.XLOOKUP(B114,Backend_data!$A$5:$A$18,Backend_data!$B$5:$B$18)</f>
        <v>2656.3</v>
      </c>
      <c r="D114">
        <f>'Power generation (nadir)'!B114*(1000*'Power generation (nadir)'!$F$1)</f>
        <v>5953.6</v>
      </c>
      <c r="E114" s="2">
        <f t="shared" si="3"/>
        <v>3297.3</v>
      </c>
      <c r="F114">
        <f>IF(F113+(E113)*(1/60) &gt; Hardware!$B$1, Hardware!$B$1, IF(F113+(E113)*(1/60) &lt; 0, 0, F113+(E113)*(1/60)))</f>
        <v>41577.864999999976</v>
      </c>
    </row>
    <row r="115" spans="1:6">
      <c r="A115">
        <v>113</v>
      </c>
      <c r="B115" t="s">
        <v>82</v>
      </c>
      <c r="C115">
        <f>_xlfn.XLOOKUP(B115,Backend_data!$A$5:$A$18,Backend_data!$B$5:$B$18)</f>
        <v>2656.3</v>
      </c>
      <c r="D115">
        <f>'Power generation (nadir)'!B115*(1000*'Power generation (nadir)'!$F$1)</f>
        <v>5678.4</v>
      </c>
      <c r="E115" s="2">
        <f t="shared" si="3"/>
        <v>3022.0999999999995</v>
      </c>
      <c r="F115">
        <f>IF(F114+(E114)*(1/60) &gt; Hardware!$B$1, Hardware!$B$1, IF(F114+(E114)*(1/60) &lt; 0, 0, F114+(E114)*(1/60)))</f>
        <v>41632.819999999978</v>
      </c>
    </row>
    <row r="116" spans="1:6">
      <c r="A116">
        <v>114</v>
      </c>
      <c r="B116" t="s">
        <v>82</v>
      </c>
      <c r="C116">
        <f>_xlfn.XLOOKUP(B116,Backend_data!$A$5:$A$18,Backend_data!$B$5:$B$18)</f>
        <v>2656.3</v>
      </c>
      <c r="D116">
        <f>'Power generation (nadir)'!B116*(1000*'Power generation (nadir)'!$F$1)</f>
        <v>5376.8</v>
      </c>
      <c r="E116" s="2">
        <f t="shared" si="3"/>
        <v>2720.5</v>
      </c>
      <c r="F116">
        <f>IF(F115+(E115)*(1/60) &gt; Hardware!$B$1, Hardware!$B$1, IF(F115+(E115)*(1/60) &lt; 0, 0, F115+(E115)*(1/60)))</f>
        <v>41683.18833333331</v>
      </c>
    </row>
    <row r="117" spans="1:6">
      <c r="A117">
        <v>115</v>
      </c>
      <c r="B117" t="s">
        <v>82</v>
      </c>
      <c r="C117">
        <f>_xlfn.XLOOKUP(B117,Backend_data!$A$5:$A$18,Backend_data!$B$5:$B$18)</f>
        <v>2656.3</v>
      </c>
      <c r="D117">
        <f>'Power generation (nadir)'!B117*(1000*'Power generation (nadir)'!$F$1)</f>
        <v>5055.2</v>
      </c>
      <c r="E117" s="2">
        <f t="shared" si="3"/>
        <v>2398.8999999999996</v>
      </c>
      <c r="F117">
        <f>IF(F116+(E116)*(1/60) &gt; Hardware!$B$1, Hardware!$B$1, IF(F116+(E116)*(1/60) &lt; 0, 0, F116+(E116)*(1/60)))</f>
        <v>41728.529999999977</v>
      </c>
    </row>
    <row r="118" spans="1:6">
      <c r="A118">
        <v>116</v>
      </c>
      <c r="B118" t="s">
        <v>82</v>
      </c>
      <c r="C118">
        <f>_xlfn.XLOOKUP(B118,Backend_data!$A$5:$A$18,Backend_data!$B$5:$B$18)</f>
        <v>2656.3</v>
      </c>
      <c r="D118">
        <f>'Power generation (nadir)'!B118*(1000*'Power generation (nadir)'!$F$1)</f>
        <v>4712</v>
      </c>
      <c r="E118" s="2">
        <f t="shared" si="3"/>
        <v>2055.6999999999998</v>
      </c>
      <c r="F118">
        <f>IF(F117+(E117)*(1/60) &gt; Hardware!$B$1, Hardware!$B$1, IF(F117+(E117)*(1/60) &lt; 0, 0, F117+(E117)*(1/60)))</f>
        <v>41768.511666666644</v>
      </c>
    </row>
    <row r="119" spans="1:6">
      <c r="A119">
        <v>117</v>
      </c>
      <c r="B119" t="s">
        <v>82</v>
      </c>
      <c r="C119">
        <f>_xlfn.XLOOKUP(B119,Backend_data!$A$5:$A$18,Backend_data!$B$5:$B$18)</f>
        <v>2656.3</v>
      </c>
      <c r="D119">
        <f>'Power generation (nadir)'!B119*(1000*'Power generation (nadir)'!$F$1)</f>
        <v>4348</v>
      </c>
      <c r="E119" s="2">
        <f t="shared" si="3"/>
        <v>1691.6999999999998</v>
      </c>
      <c r="F119">
        <f>IF(F118+(E118)*(1/60) &gt; Hardware!$B$1, Hardware!$B$1, IF(F118+(E118)*(1/60) &lt; 0, 0, F118+(E118)*(1/60)))</f>
        <v>41802.773333333309</v>
      </c>
    </row>
    <row r="120" spans="1:6">
      <c r="A120">
        <v>118</v>
      </c>
      <c r="B120" t="s">
        <v>82</v>
      </c>
      <c r="C120">
        <f>_xlfn.XLOOKUP(B120,Backend_data!$A$5:$A$18,Backend_data!$B$5:$B$18)</f>
        <v>2656.3</v>
      </c>
      <c r="D120">
        <f>'Power generation (nadir)'!B120*(1000*'Power generation (nadir)'!$F$1)</f>
        <v>3965.6</v>
      </c>
      <c r="E120" s="2">
        <f t="shared" si="3"/>
        <v>1309.2999999999997</v>
      </c>
      <c r="F120">
        <f>IF(F119+(E119)*(1/60) &gt; Hardware!$B$1, Hardware!$B$1, IF(F119+(E119)*(1/60) &lt; 0, 0, F119+(E119)*(1/60)))</f>
        <v>41830.968333333309</v>
      </c>
    </row>
    <row r="121" spans="1:6">
      <c r="A121">
        <v>119</v>
      </c>
      <c r="B121" t="s">
        <v>82</v>
      </c>
      <c r="C121">
        <f>_xlfn.XLOOKUP(B121,Backend_data!$A$5:$A$18,Backend_data!$B$5:$B$18)</f>
        <v>2656.3</v>
      </c>
      <c r="D121">
        <f>'Power generation (nadir)'!B121*(1000*'Power generation (nadir)'!$F$1)</f>
        <v>3567.2</v>
      </c>
      <c r="E121" s="2">
        <f t="shared" si="3"/>
        <v>910.89999999999964</v>
      </c>
      <c r="F121">
        <f>IF(F120+(E120)*(1/60) &gt; Hardware!$B$1, Hardware!$B$1, IF(F120+(E120)*(1/60) &lt; 0, 0, F120+(E120)*(1/60)))</f>
        <v>41852.789999999972</v>
      </c>
    </row>
    <row r="122" spans="1:6">
      <c r="A122">
        <v>120</v>
      </c>
      <c r="B122" t="s">
        <v>82</v>
      </c>
      <c r="C122">
        <f>_xlfn.XLOOKUP(B122,Backend_data!$A$5:$A$18,Backend_data!$B$5:$B$18)</f>
        <v>2656.3</v>
      </c>
      <c r="D122">
        <f>'Power generation (nadir)'!B122*(1000*'Power generation (nadir)'!$F$1)</f>
        <v>3156</v>
      </c>
      <c r="E122" s="2">
        <f t="shared" si="3"/>
        <v>499.69999999999982</v>
      </c>
      <c r="F122">
        <f>IF(F121+(E121)*(1/60) &gt; Hardware!$B$1, Hardware!$B$1, IF(F121+(E121)*(1/60) &lt; 0, 0, F121+(E121)*(1/60)))</f>
        <v>41867.971666666635</v>
      </c>
    </row>
    <row r="123" spans="1:6">
      <c r="A123">
        <v>121</v>
      </c>
      <c r="B123" t="s">
        <v>82</v>
      </c>
      <c r="C123">
        <f>_xlfn.XLOOKUP(B123,Backend_data!$A$5:$A$18,Backend_data!$B$5:$B$18)</f>
        <v>2656.3</v>
      </c>
      <c r="D123">
        <f>'Power generation (nadir)'!B123*(1000*'Power generation (nadir)'!$F$1)</f>
        <v>2728</v>
      </c>
      <c r="E123" s="2">
        <f t="shared" si="3"/>
        <v>71.699999999999818</v>
      </c>
      <c r="F123">
        <f>IF(F122+(E122)*(1/60) &gt; Hardware!$B$1, Hardware!$B$1, IF(F122+(E122)*(1/60) &lt; 0, 0, F122+(E122)*(1/60)))</f>
        <v>41876.299999999967</v>
      </c>
    </row>
    <row r="124" spans="1:6">
      <c r="A124">
        <v>122</v>
      </c>
      <c r="B124" t="s">
        <v>82</v>
      </c>
      <c r="C124">
        <f>_xlfn.XLOOKUP(B124,Backend_data!$A$5:$A$18,Backend_data!$B$5:$B$18)</f>
        <v>2656.3</v>
      </c>
      <c r="D124">
        <f>'Power generation (nadir)'!B124*(1000*'Power generation (nadir)'!$F$1)</f>
        <v>2292</v>
      </c>
      <c r="E124" s="2">
        <f t="shared" si="3"/>
        <v>-364.30000000000018</v>
      </c>
      <c r="F124">
        <f>IF(F123+(E123)*(1/60) &gt; Hardware!$B$1, Hardware!$B$1, IF(F123+(E123)*(1/60) &lt; 0, 0, F123+(E123)*(1/60)))</f>
        <v>41877.494999999966</v>
      </c>
    </row>
    <row r="125" spans="1:6">
      <c r="A125">
        <v>123</v>
      </c>
      <c r="B125" t="s">
        <v>82</v>
      </c>
      <c r="C125">
        <f>_xlfn.XLOOKUP(B125,Backend_data!$A$5:$A$18,Backend_data!$B$5:$B$18)</f>
        <v>2656.3</v>
      </c>
      <c r="D125">
        <f>'Power generation (nadir)'!B125*(1000*'Power generation (nadir)'!$F$1)</f>
        <v>1849.6</v>
      </c>
      <c r="E125" s="2">
        <f t="shared" si="3"/>
        <v>-806.70000000000027</v>
      </c>
      <c r="F125">
        <f>IF(F124+(E124)*(1/60) &gt; Hardware!$B$1, Hardware!$B$1, IF(F124+(E124)*(1/60) &lt; 0, 0, F124+(E124)*(1/60)))</f>
        <v>41871.423333333303</v>
      </c>
    </row>
    <row r="126" spans="1:6">
      <c r="A126">
        <v>124</v>
      </c>
      <c r="B126" t="s">
        <v>82</v>
      </c>
      <c r="C126">
        <f>_xlfn.XLOOKUP(B126,Backend_data!$A$5:$A$18,Backend_data!$B$5:$B$18)</f>
        <v>2656.3</v>
      </c>
      <c r="D126">
        <f>'Power generation (nadir)'!B126*(1000*'Power generation (nadir)'!$F$1)</f>
        <v>1396.8</v>
      </c>
      <c r="E126" s="2">
        <f t="shared" si="3"/>
        <v>-1259.5000000000002</v>
      </c>
      <c r="F126">
        <f>IF(F125+(E125)*(1/60) &gt; Hardware!$B$1, Hardware!$B$1, IF(F125+(E125)*(1/60) &lt; 0, 0, F125+(E125)*(1/60)))</f>
        <v>41857.978333333303</v>
      </c>
    </row>
    <row r="127" spans="1:6">
      <c r="A127">
        <v>125</v>
      </c>
      <c r="B127" t="s">
        <v>82</v>
      </c>
      <c r="C127">
        <f>_xlfn.XLOOKUP(B127,Backend_data!$A$5:$A$18,Backend_data!$B$5:$B$18)</f>
        <v>2656.3</v>
      </c>
      <c r="D127">
        <f>'Power generation (nadir)'!B127*(1000*'Power generation (nadir)'!$F$1)</f>
        <v>937.59999999999991</v>
      </c>
      <c r="E127" s="2">
        <f t="shared" si="3"/>
        <v>-1718.7000000000003</v>
      </c>
      <c r="F127">
        <f>IF(F126+(E126)*(1/60) &gt; Hardware!$B$1, Hardware!$B$1, IF(F126+(E126)*(1/60) &lt; 0, 0, F126+(E126)*(1/60)))</f>
        <v>41836.986666666635</v>
      </c>
    </row>
    <row r="128" spans="1:6">
      <c r="A128">
        <v>126</v>
      </c>
      <c r="B128" t="s">
        <v>82</v>
      </c>
      <c r="C128">
        <f>_xlfn.XLOOKUP(B128,Backend_data!$A$5:$A$18,Backend_data!$B$5:$B$18)</f>
        <v>2656.3</v>
      </c>
      <c r="D128">
        <f>'Power generation (nadir)'!B128*(1000*'Power generation (nadir)'!$F$1)</f>
        <v>696.8</v>
      </c>
      <c r="E128" s="2">
        <f t="shared" si="3"/>
        <v>-1959.5000000000002</v>
      </c>
      <c r="F128">
        <f>IF(F127+(E127)*(1/60) &gt; Hardware!$B$1, Hardware!$B$1, IF(F127+(E127)*(1/60) &lt; 0, 0, F127+(E127)*(1/60)))</f>
        <v>41808.341666666638</v>
      </c>
    </row>
    <row r="129" spans="1:6">
      <c r="A129">
        <v>127</v>
      </c>
      <c r="B129" t="s">
        <v>82</v>
      </c>
      <c r="C129">
        <f>_xlfn.XLOOKUP(B129,Backend_data!$A$5:$A$18,Backend_data!$B$5:$B$18)</f>
        <v>2656.3</v>
      </c>
      <c r="D129">
        <f>'Power generation (nadir)'!B129*(1000*'Power generation (nadir)'!$F$1)</f>
        <v>659.19999999999993</v>
      </c>
      <c r="E129" s="2">
        <f t="shared" si="3"/>
        <v>-1997.1000000000004</v>
      </c>
      <c r="F129">
        <f>IF(F128+(E128)*(1/60) &gt; Hardware!$B$1, Hardware!$B$1, IF(F128+(E128)*(1/60) &lt; 0, 0, F128+(E128)*(1/60)))</f>
        <v>41775.683333333305</v>
      </c>
    </row>
    <row r="130" spans="1:6">
      <c r="A130">
        <v>128</v>
      </c>
      <c r="B130" t="s">
        <v>82</v>
      </c>
      <c r="C130">
        <f>_xlfn.XLOOKUP(B130,Backend_data!$A$5:$A$18,Backend_data!$B$5:$B$18)</f>
        <v>2656.3</v>
      </c>
      <c r="D130">
        <f>'Power generation (nadir)'!B130*(1000*'Power generation (nadir)'!$F$1)</f>
        <v>872.00000000000011</v>
      </c>
      <c r="E130" s="2">
        <f t="shared" si="3"/>
        <v>-1784.3000000000002</v>
      </c>
      <c r="F130">
        <f>IF(F129+(E129)*(1/60) &gt; Hardware!$B$1, Hardware!$B$1, IF(F129+(E129)*(1/60) &lt; 0, 0, F129+(E129)*(1/60)))</f>
        <v>41742.398333333302</v>
      </c>
    </row>
    <row r="131" spans="1:6">
      <c r="A131">
        <v>129</v>
      </c>
      <c r="B131" t="s">
        <v>82</v>
      </c>
      <c r="C131">
        <f>_xlfn.XLOOKUP(B131,Backend_data!$A$5:$A$18,Backend_data!$B$5:$B$18)</f>
        <v>2656.3</v>
      </c>
      <c r="D131">
        <f>'Power generation (nadir)'!B131*(1000*'Power generation (nadir)'!$F$1)</f>
        <v>1499.2</v>
      </c>
      <c r="E131" s="2">
        <f t="shared" si="3"/>
        <v>-1157.1000000000001</v>
      </c>
      <c r="F131">
        <f>IF(F130+(E130)*(1/60) &gt; Hardware!$B$1, Hardware!$B$1, IF(F130+(E130)*(1/60) &lt; 0, 0, F130+(E130)*(1/60)))</f>
        <v>41712.659999999967</v>
      </c>
    </row>
    <row r="132" spans="1:6">
      <c r="A132">
        <v>130</v>
      </c>
      <c r="B132" t="s">
        <v>82</v>
      </c>
      <c r="C132">
        <f>_xlfn.XLOOKUP(B132,Backend_data!$A$5:$A$18,Backend_data!$B$5:$B$18)</f>
        <v>2656.3</v>
      </c>
      <c r="D132">
        <f>'Power generation (nadir)'!B132*(1000*'Power generation (nadir)'!$F$1)</f>
        <v>2117.6</v>
      </c>
      <c r="E132" s="2">
        <f t="shared" si="3"/>
        <v>-538.70000000000027</v>
      </c>
      <c r="F132">
        <f>IF(F131+(E131)*(1/60) &gt; Hardware!$B$1, Hardware!$B$1, IF(F131+(E131)*(1/60) &lt; 0, 0, F131+(E131)*(1/60)))</f>
        <v>41693.374999999964</v>
      </c>
    </row>
    <row r="133" spans="1:6">
      <c r="A133">
        <v>131</v>
      </c>
      <c r="B133" t="s">
        <v>82</v>
      </c>
      <c r="C133">
        <f>_xlfn.XLOOKUP(B133,Backend_data!$A$5:$A$18,Backend_data!$B$5:$B$18)</f>
        <v>2656.3</v>
      </c>
      <c r="D133">
        <f>'Power generation (nadir)'!B133*(1000*'Power generation (nadir)'!$F$1)</f>
        <v>2728</v>
      </c>
      <c r="E133" s="2">
        <f t="shared" si="3"/>
        <v>71.699999999999818</v>
      </c>
      <c r="F133">
        <f>IF(F132+(E132)*(1/60) &gt; Hardware!$B$1, Hardware!$B$1, IF(F132+(E132)*(1/60) &lt; 0, 0, F132+(E132)*(1/60)))</f>
        <v>41684.396666666631</v>
      </c>
    </row>
    <row r="134" spans="1:6">
      <c r="A134">
        <v>132</v>
      </c>
      <c r="B134" t="s">
        <v>82</v>
      </c>
      <c r="C134">
        <f>_xlfn.XLOOKUP(B134,Backend_data!$A$5:$A$18,Backend_data!$B$5:$B$18)</f>
        <v>2656.3</v>
      </c>
      <c r="D134">
        <f>'Power generation (nadir)'!B134*(1000*'Power generation (nadir)'!$F$1)</f>
        <v>3326.4</v>
      </c>
      <c r="E134" s="2">
        <f t="shared" si="3"/>
        <v>670.09999999999991</v>
      </c>
      <c r="F134">
        <f>IF(F133+(E133)*(1/60) &gt; Hardware!$B$1, Hardware!$B$1, IF(F133+(E133)*(1/60) &lt; 0, 0, F133+(E133)*(1/60)))</f>
        <v>41685.591666666631</v>
      </c>
    </row>
    <row r="135" spans="1:6">
      <c r="A135">
        <v>133</v>
      </c>
      <c r="B135" t="s">
        <v>82</v>
      </c>
      <c r="C135">
        <f>_xlfn.XLOOKUP(B135,Backend_data!$A$5:$A$18,Backend_data!$B$5:$B$18)</f>
        <v>2656.3</v>
      </c>
      <c r="D135">
        <f>'Power generation (nadir)'!B135*(1000*'Power generation (nadir)'!$F$1)</f>
        <v>3918.3999999999996</v>
      </c>
      <c r="E135" s="2">
        <f t="shared" si="3"/>
        <v>1262.0999999999995</v>
      </c>
      <c r="F135">
        <f>IF(F134+(E134)*(1/60) &gt; Hardware!$B$1, Hardware!$B$1, IF(F134+(E134)*(1/60) &lt; 0, 0, F134+(E134)*(1/60)))</f>
        <v>41696.759999999966</v>
      </c>
    </row>
    <row r="136" spans="1:6">
      <c r="A136">
        <v>134</v>
      </c>
      <c r="B136" t="s">
        <v>82</v>
      </c>
      <c r="C136">
        <f>_xlfn.XLOOKUP(B136,Backend_data!$A$5:$A$18,Backend_data!$B$5:$B$18)</f>
        <v>2656.3</v>
      </c>
      <c r="D136">
        <f>'Power generation (nadir)'!B136*(1000*'Power generation (nadir)'!$F$1)</f>
        <v>4480.8</v>
      </c>
      <c r="E136" s="2">
        <f t="shared" si="3"/>
        <v>1824.5</v>
      </c>
      <c r="F136">
        <f>IF(F135+(E135)*(1/60) &gt; Hardware!$B$1, Hardware!$B$1, IF(F135+(E135)*(1/60) &lt; 0, 0, F135+(E135)*(1/60)))</f>
        <v>41717.794999999969</v>
      </c>
    </row>
    <row r="137" spans="1:6">
      <c r="A137">
        <v>135</v>
      </c>
      <c r="B137" t="s">
        <v>82</v>
      </c>
      <c r="C137">
        <f>_xlfn.XLOOKUP(B137,Backend_data!$A$5:$A$18,Backend_data!$B$5:$B$18)</f>
        <v>2656.3</v>
      </c>
      <c r="D137">
        <f>'Power generation (nadir)'!B137*(1000*'Power generation (nadir)'!$F$1)</f>
        <v>5031.2</v>
      </c>
      <c r="E137" s="2">
        <f t="shared" si="3"/>
        <v>2374.8999999999996</v>
      </c>
      <c r="F137">
        <f>IF(F136+(E136)*(1/60) &gt; Hardware!$B$1, Hardware!$B$1, IF(F136+(E136)*(1/60) &lt; 0, 0, F136+(E136)*(1/60)))</f>
        <v>41748.203333333302</v>
      </c>
    </row>
    <row r="138" spans="1:6">
      <c r="A138">
        <v>136</v>
      </c>
      <c r="B138" t="s">
        <v>82</v>
      </c>
      <c r="C138">
        <f>_xlfn.XLOOKUP(B138,Backend_data!$A$5:$A$18,Backend_data!$B$5:$B$18)</f>
        <v>2656.3</v>
      </c>
      <c r="D138">
        <f>'Power generation (nadir)'!B138*(1000*'Power generation (nadir)'!$F$1)</f>
        <v>5563.2</v>
      </c>
      <c r="E138" s="2">
        <f t="shared" si="3"/>
        <v>2906.8999999999996</v>
      </c>
      <c r="F138">
        <f>IF(F137+(E137)*(1/60) &gt; Hardware!$B$1, Hardware!$B$1, IF(F137+(E137)*(1/60) &lt; 0, 0, F137+(E137)*(1/60)))</f>
        <v>41787.784999999967</v>
      </c>
    </row>
    <row r="139" spans="1:6">
      <c r="A139">
        <v>137</v>
      </c>
      <c r="B139" t="s">
        <v>82</v>
      </c>
      <c r="C139">
        <f>_xlfn.XLOOKUP(B139,Backend_data!$A$5:$A$18,Backend_data!$B$5:$B$18)</f>
        <v>2656.3</v>
      </c>
      <c r="D139">
        <f>'Power generation (nadir)'!B139*(1000*'Power generation (nadir)'!$F$1)</f>
        <v>6067.2</v>
      </c>
      <c r="E139" s="2">
        <f t="shared" si="3"/>
        <v>3410.8999999999996</v>
      </c>
      <c r="F139">
        <f>IF(F138+(E138)*(1/60) &gt; Hardware!$B$1, Hardware!$B$1, IF(F138+(E138)*(1/60) &lt; 0, 0, F138+(E138)*(1/60)))</f>
        <v>41836.233333333301</v>
      </c>
    </row>
    <row r="140" spans="1:6">
      <c r="A140">
        <v>138</v>
      </c>
      <c r="B140" t="s">
        <v>82</v>
      </c>
      <c r="C140">
        <f>_xlfn.XLOOKUP(B140,Backend_data!$A$5:$A$18,Backend_data!$B$5:$B$18)</f>
        <v>2656.3</v>
      </c>
      <c r="D140">
        <f>'Power generation (nadir)'!B140*(1000*'Power generation (nadir)'!$F$1)</f>
        <v>6548.8</v>
      </c>
      <c r="E140" s="2">
        <f t="shared" si="3"/>
        <v>3892.5</v>
      </c>
      <c r="F140">
        <f>IF(F139+(E139)*(1/60) &gt; Hardware!$B$1, Hardware!$B$1, IF(F139+(E139)*(1/60) &lt; 0, 0, F139+(E139)*(1/60)))</f>
        <v>41893.081666666636</v>
      </c>
    </row>
    <row r="141" spans="1:6">
      <c r="A141">
        <v>139</v>
      </c>
      <c r="B141" t="s">
        <v>82</v>
      </c>
      <c r="C141">
        <f>_xlfn.XLOOKUP(B141,Backend_data!$A$5:$A$18,Backend_data!$B$5:$B$18)</f>
        <v>2656.3</v>
      </c>
      <c r="D141">
        <f>'Power generation (nadir)'!B141*(1000*'Power generation (nadir)'!$F$1)</f>
        <v>6999.2000000000007</v>
      </c>
      <c r="E141" s="2">
        <f t="shared" si="3"/>
        <v>4342.9000000000005</v>
      </c>
      <c r="F141">
        <f>IF(F140+(E140)*(1/60) &gt; Hardware!$B$1, Hardware!$B$1, IF(F140+(E140)*(1/60) &lt; 0, 0, F140+(E140)*(1/60)))</f>
        <v>41957.956666666636</v>
      </c>
    </row>
    <row r="142" spans="1:6">
      <c r="A142">
        <v>140</v>
      </c>
      <c r="B142" t="s">
        <v>82</v>
      </c>
      <c r="C142">
        <f>_xlfn.XLOOKUP(B142,Backend_data!$A$5:$A$18,Backend_data!$B$5:$B$18)</f>
        <v>2656.3</v>
      </c>
      <c r="D142">
        <f>'Power generation (nadir)'!B142*(1000*'Power generation (nadir)'!$F$1)</f>
        <v>7423.2</v>
      </c>
      <c r="E142" s="2">
        <f t="shared" si="3"/>
        <v>4766.8999999999996</v>
      </c>
      <c r="F142">
        <f>IF(F141+(E141)*(1/60) &gt; Hardware!$B$1, Hardware!$B$1, IF(F141+(E141)*(1/60) &lt; 0, 0, F141+(E141)*(1/60)))</f>
        <v>42000</v>
      </c>
    </row>
    <row r="143" spans="1:6">
      <c r="A143">
        <v>141</v>
      </c>
      <c r="B143" t="s">
        <v>82</v>
      </c>
      <c r="C143">
        <f>_xlfn.XLOOKUP(B143,Backend_data!$A$5:$A$18,Backend_data!$B$5:$B$18)</f>
        <v>2656.3</v>
      </c>
      <c r="D143">
        <f>'Power generation (nadir)'!B143*(1000*'Power generation (nadir)'!$F$1)</f>
        <v>7815.2</v>
      </c>
      <c r="E143" s="2">
        <f t="shared" si="3"/>
        <v>5158.8999999999996</v>
      </c>
      <c r="F143">
        <f>IF(F142+(E142)*(1/60) &gt; Hardware!$B$1, Hardware!$B$1, IF(F142+(E142)*(1/60) &lt; 0, 0, F142+(E142)*(1/60)))</f>
        <v>42000</v>
      </c>
    </row>
    <row r="144" spans="1:6">
      <c r="A144">
        <v>142</v>
      </c>
      <c r="B144" t="s">
        <v>82</v>
      </c>
      <c r="C144">
        <f>_xlfn.XLOOKUP(B144,Backend_data!$A$5:$A$18,Backend_data!$B$5:$B$18)</f>
        <v>2656.3</v>
      </c>
      <c r="D144">
        <f>'Power generation (nadir)'!B144*(1000*'Power generation (nadir)'!$F$1)</f>
        <v>8176.0000000000009</v>
      </c>
      <c r="E144" s="2">
        <f t="shared" si="3"/>
        <v>5519.7000000000007</v>
      </c>
      <c r="F144">
        <f>IF(F143+(E143)*(1/60) &gt; Hardware!$B$1, Hardware!$B$1, IF(F143+(E143)*(1/60) &lt; 0, 0, F143+(E143)*(1/60)))</f>
        <v>42000</v>
      </c>
    </row>
    <row r="145" spans="1:8">
      <c r="A145">
        <v>143</v>
      </c>
      <c r="B145" t="s">
        <v>82</v>
      </c>
      <c r="C145">
        <f>_xlfn.XLOOKUP(B145,Backend_data!$A$5:$A$18,Backend_data!$B$5:$B$18)</f>
        <v>2656.3</v>
      </c>
      <c r="D145">
        <f>'Power generation (nadir)'!B145*(1000*'Power generation (nadir)'!$F$1)</f>
        <v>8498.4</v>
      </c>
      <c r="E145" s="2">
        <f t="shared" si="3"/>
        <v>5842.0999999999995</v>
      </c>
      <c r="F145">
        <f>IF(F144+(E144)*(1/60) &gt; Hardware!$B$1, Hardware!$B$1, IF(F144+(E144)*(1/60) &lt; 0, 0, F144+(E144)*(1/60)))</f>
        <v>42000</v>
      </c>
    </row>
    <row r="146" spans="1:8">
      <c r="A146">
        <v>144</v>
      </c>
      <c r="B146" t="s">
        <v>82</v>
      </c>
      <c r="C146">
        <f>_xlfn.XLOOKUP(B146,Backend_data!$A$5:$A$18,Backend_data!$B$5:$B$18)</f>
        <v>2656.3</v>
      </c>
      <c r="D146">
        <f>'Power generation (nadir)'!B146*(1000*'Power generation (nadir)'!$F$1)</f>
        <v>8787.2000000000007</v>
      </c>
      <c r="E146" s="2">
        <f t="shared" si="3"/>
        <v>6130.9000000000005</v>
      </c>
      <c r="F146">
        <f>IF(F145+(E145)*(1/60) &gt; Hardware!$B$1, Hardware!$B$1, IF(F145+(E145)*(1/60) &lt; 0, 0, F145+(E145)*(1/60)))</f>
        <v>42000</v>
      </c>
    </row>
    <row r="147" spans="1:8">
      <c r="A147">
        <v>145</v>
      </c>
      <c r="B147" t="s">
        <v>82</v>
      </c>
      <c r="C147">
        <f>_xlfn.XLOOKUP(B147,Backend_data!$A$5:$A$18,Backend_data!$B$5:$B$18)</f>
        <v>2656.3</v>
      </c>
      <c r="D147">
        <f>'Power generation (nadir)'!B147*(1000*'Power generation (nadir)'!$F$1)</f>
        <v>9039.1999999999989</v>
      </c>
      <c r="E147" s="2">
        <f t="shared" si="3"/>
        <v>6382.8999999999987</v>
      </c>
      <c r="F147">
        <f>IF(F146+(E146)*(1/60) &gt; Hardware!$B$1, Hardware!$B$1, IF(F146+(E146)*(1/60) &lt; 0, 0, F146+(E146)*(1/60)))</f>
        <v>42000</v>
      </c>
    </row>
    <row r="148" spans="1:8">
      <c r="A148">
        <v>146</v>
      </c>
      <c r="B148" t="s">
        <v>82</v>
      </c>
      <c r="C148">
        <f>_xlfn.XLOOKUP(B148,Backend_data!$A$5:$A$18,Backend_data!$B$5:$B$18)</f>
        <v>2656.3</v>
      </c>
      <c r="D148">
        <f>'Power generation (nadir)'!B148*(1000*'Power generation (nadir)'!$F$1)</f>
        <v>9252</v>
      </c>
      <c r="E148" s="2">
        <f t="shared" si="3"/>
        <v>6595.7</v>
      </c>
      <c r="F148">
        <f>IF(F147+(E147)*(1/60) &gt; Hardware!$B$1, Hardware!$B$1, IF(F147+(E147)*(1/60) &lt; 0, 0, F147+(E147)*(1/60)))</f>
        <v>42000</v>
      </c>
    </row>
    <row r="149" spans="1:8">
      <c r="A149">
        <v>147</v>
      </c>
      <c r="B149" t="s">
        <v>82</v>
      </c>
      <c r="C149">
        <f>_xlfn.XLOOKUP(B149,Backend_data!$A$5:$A$18,Backend_data!$B$5:$B$18)</f>
        <v>2656.3</v>
      </c>
      <c r="D149">
        <f>'Power generation (nadir)'!B149*(1000*'Power generation (nadir)'!$F$1)</f>
        <v>9427.2000000000007</v>
      </c>
      <c r="E149" s="2">
        <f t="shared" si="3"/>
        <v>6770.9000000000005</v>
      </c>
      <c r="F149">
        <f>IF(F148+(E148)*(1/60) &gt; Hardware!$B$1, Hardware!$B$1, IF(F148+(E148)*(1/60) &lt; 0, 0, F148+(E148)*(1/60)))</f>
        <v>42000</v>
      </c>
    </row>
    <row r="150" spans="1:8">
      <c r="A150">
        <v>148</v>
      </c>
      <c r="B150" t="s">
        <v>82</v>
      </c>
      <c r="C150">
        <f>_xlfn.XLOOKUP(B150,Backend_data!$A$5:$A$18,Backend_data!$B$5:$B$18)</f>
        <v>2656.3</v>
      </c>
      <c r="D150">
        <f>'Power generation (nadir)'!B150*(1000*'Power generation (nadir)'!$F$1)</f>
        <v>9559.2000000000007</v>
      </c>
      <c r="E150" s="2">
        <f t="shared" si="3"/>
        <v>6902.9000000000005</v>
      </c>
      <c r="F150">
        <f>IF(F149+(E149)*(1/60) &gt; Hardware!$B$1, Hardware!$B$1, IF(F149+(E149)*(1/60) &lt; 0, 0, F149+(E149)*(1/60)))</f>
        <v>42000</v>
      </c>
    </row>
    <row r="151" spans="1:8">
      <c r="A151">
        <v>149</v>
      </c>
      <c r="B151" t="s">
        <v>82</v>
      </c>
      <c r="C151">
        <f>_xlfn.XLOOKUP(B151,Backend_data!$A$5:$A$18,Backend_data!$B$5:$B$18)</f>
        <v>2656.3</v>
      </c>
      <c r="D151">
        <f>'Power generation (nadir)'!B151*(1000*'Power generation (nadir)'!$F$1)</f>
        <v>9650.4</v>
      </c>
      <c r="E151" s="2">
        <f t="shared" si="3"/>
        <v>6994.0999999999995</v>
      </c>
      <c r="F151">
        <f>IF(F150+(E150)*(1/60) &gt; Hardware!$B$1, Hardware!$B$1, IF(F150+(E150)*(1/60) &lt; 0, 0, F150+(E150)*(1/60)))</f>
        <v>42000</v>
      </c>
    </row>
    <row r="152" spans="1:8">
      <c r="A152">
        <v>150</v>
      </c>
      <c r="B152" t="s">
        <v>82</v>
      </c>
      <c r="C152">
        <f>_xlfn.XLOOKUP(B152,Backend_data!$A$5:$A$18,Backend_data!$B$5:$B$18)</f>
        <v>2656.3</v>
      </c>
      <c r="D152">
        <f>'Power generation (nadir)'!B152*(1000*'Power generation (nadir)'!$F$1)</f>
        <v>9708</v>
      </c>
      <c r="E152" s="2">
        <f t="shared" si="3"/>
        <v>7051.7</v>
      </c>
      <c r="F152">
        <f>IF(F151+(E151)*(1/60) &gt; Hardware!$B$1, Hardware!$B$1, IF(F151+(E151)*(1/60) &lt; 0, 0, F151+(E151)*(1/60)))</f>
        <v>42000</v>
      </c>
    </row>
    <row r="153" spans="1:8">
      <c r="A153">
        <v>151</v>
      </c>
      <c r="B153" t="s">
        <v>82</v>
      </c>
      <c r="C153">
        <f>_xlfn.XLOOKUP(B153,Backend_data!$A$5:$A$18,Backend_data!$B$5:$B$18)</f>
        <v>2656.3</v>
      </c>
      <c r="D153">
        <f>'Power generation (nadir)'!B153*(1000*'Power generation (nadir)'!$F$1)</f>
        <v>9718.4</v>
      </c>
      <c r="E153" s="2">
        <f t="shared" si="3"/>
        <v>7062.0999999999995</v>
      </c>
      <c r="F153">
        <f>IF(F152+(E152)*(1/60) &gt; Hardware!$B$1, Hardware!$B$1, IF(F152+(E152)*(1/60) &lt; 0, 0, F152+(E152)*(1/60)))</f>
        <v>42000</v>
      </c>
    </row>
    <row r="154" spans="1:8">
      <c r="A154">
        <v>152</v>
      </c>
      <c r="B154" t="s">
        <v>100</v>
      </c>
      <c r="C154">
        <f>_xlfn.XLOOKUP(B154,Backend_data!$A$5:$A$18,Backend_data!$B$5:$B$18)</f>
        <v>3885.55</v>
      </c>
      <c r="D154">
        <f>'Power generation (nadir)'!B154*(1000*'Power generation (nadir)'!$F$1)</f>
        <v>9689.6</v>
      </c>
      <c r="E154" s="2">
        <f t="shared" si="3"/>
        <v>5804.05</v>
      </c>
      <c r="F154">
        <f>IF(F153+(E153)*(1/60) &gt; Hardware!$B$1, Hardware!$B$1, IF(F153+(E153)*(1/60) &lt; 0, 0, F153+(E153)*(1/60)))</f>
        <v>42000</v>
      </c>
      <c r="G154" s="1" t="s">
        <v>122</v>
      </c>
      <c r="H154" t="s">
        <v>123</v>
      </c>
    </row>
    <row r="155" spans="1:8">
      <c r="A155">
        <v>153</v>
      </c>
      <c r="B155" t="s">
        <v>82</v>
      </c>
      <c r="C155">
        <f>_xlfn.XLOOKUP(B155,Backend_data!$A$5:$A$18,Backend_data!$B$5:$B$18)</f>
        <v>2656.3</v>
      </c>
      <c r="D155">
        <f>'Power generation (nadir)'!B155*(1000*'Power generation (nadir)'!$F$1)</f>
        <v>9600</v>
      </c>
      <c r="E155" s="2">
        <f t="shared" si="3"/>
        <v>6943.7</v>
      </c>
      <c r="F155">
        <f>IF(F154+(E154)*(1/60) &gt; Hardware!$B$1, Hardware!$B$1, IF(F154+(E154)*(1/60) &lt; 0, 0, F154+(E154)*(1/60)))</f>
        <v>42000</v>
      </c>
    </row>
    <row r="156" spans="1:8">
      <c r="A156">
        <v>154</v>
      </c>
      <c r="B156" t="s">
        <v>82</v>
      </c>
      <c r="C156">
        <f>_xlfn.XLOOKUP(B156,Backend_data!$A$5:$A$18,Backend_data!$B$5:$B$18)</f>
        <v>2656.3</v>
      </c>
      <c r="D156">
        <f>'Power generation (nadir)'!B156*(1000*'Power generation (nadir)'!$F$1)</f>
        <v>9508.7999999999993</v>
      </c>
      <c r="E156" s="2">
        <f t="shared" si="3"/>
        <v>6852.4999999999991</v>
      </c>
      <c r="F156">
        <f>IF(F155+(E155)*(1/60) &gt; Hardware!$B$1, Hardware!$B$1, IF(F155+(E155)*(1/60) &lt; 0, 0, F155+(E155)*(1/60)))</f>
        <v>42000</v>
      </c>
    </row>
    <row r="157" spans="1:8">
      <c r="A157">
        <v>155</v>
      </c>
      <c r="B157" t="s">
        <v>82</v>
      </c>
      <c r="C157">
        <f>_xlfn.XLOOKUP(B157,Backend_data!$A$5:$A$18,Backend_data!$B$5:$B$18)</f>
        <v>2656.3</v>
      </c>
      <c r="D157">
        <f>'Power generation (nadir)'!B157*(1000*'Power generation (nadir)'!$F$1)</f>
        <v>9358.4</v>
      </c>
      <c r="E157" s="2">
        <f t="shared" si="3"/>
        <v>6702.0999999999995</v>
      </c>
      <c r="F157">
        <f>IF(F156+(E156)*(1/60) &gt; Hardware!$B$1, Hardware!$B$1, IF(F156+(E156)*(1/60) &lt; 0, 0, F156+(E156)*(1/60)))</f>
        <v>42000</v>
      </c>
    </row>
    <row r="158" spans="1:8">
      <c r="A158">
        <v>156</v>
      </c>
      <c r="B158" t="s">
        <v>82</v>
      </c>
      <c r="C158">
        <f>_xlfn.XLOOKUP(B158,Backend_data!$A$5:$A$18,Backend_data!$B$5:$B$18)</f>
        <v>2656.3</v>
      </c>
      <c r="D158">
        <f>'Power generation (nadir)'!B158*(1000*'Power generation (nadir)'!$F$1)</f>
        <v>9168</v>
      </c>
      <c r="E158" s="2">
        <f t="shared" si="3"/>
        <v>6511.7</v>
      </c>
      <c r="F158">
        <f>IF(F157+(E157)*(1/60) &gt; Hardware!$B$1, Hardware!$B$1, IF(F157+(E157)*(1/60) &lt; 0, 0, F157+(E157)*(1/60)))</f>
        <v>42000</v>
      </c>
    </row>
    <row r="159" spans="1:8">
      <c r="A159">
        <v>157</v>
      </c>
      <c r="B159" t="s">
        <v>82</v>
      </c>
      <c r="C159">
        <f>_xlfn.XLOOKUP(B159,Backend_data!$A$5:$A$18,Backend_data!$B$5:$B$18)</f>
        <v>2656.3</v>
      </c>
      <c r="D159">
        <f>'Power generation (nadir)'!B159*(1000*'Power generation (nadir)'!$F$1)</f>
        <v>8939.1999999999989</v>
      </c>
      <c r="E159" s="2">
        <f t="shared" si="3"/>
        <v>6282.8999999999987</v>
      </c>
      <c r="F159">
        <f>IF(F158+(E158)*(1/60) &gt; Hardware!$B$1, Hardware!$B$1, IF(F158+(E158)*(1/60) &lt; 0, 0, F158+(E158)*(1/60)))</f>
        <v>42000</v>
      </c>
    </row>
    <row r="160" spans="1:8">
      <c r="A160">
        <v>158</v>
      </c>
      <c r="B160" t="s">
        <v>82</v>
      </c>
      <c r="C160">
        <f>_xlfn.XLOOKUP(B160,Backend_data!$A$5:$A$18,Backend_data!$B$5:$B$18)</f>
        <v>2656.3</v>
      </c>
      <c r="D160">
        <f>'Power generation (nadir)'!B160*(1000*'Power generation (nadir)'!$F$1)</f>
        <v>0</v>
      </c>
      <c r="E160" s="2">
        <f t="shared" si="3"/>
        <v>-2656.3</v>
      </c>
      <c r="F160">
        <f>IF(F159+(E159)*(1/60) &gt; Hardware!$B$1, Hardware!$B$1, IF(F159+(E159)*(1/60) &lt; 0, 0, F159+(E159)*(1/60)))</f>
        <v>42000</v>
      </c>
    </row>
    <row r="161" spans="1:6">
      <c r="A161">
        <v>159</v>
      </c>
      <c r="B161" t="s">
        <v>82</v>
      </c>
      <c r="C161">
        <f>_xlfn.XLOOKUP(B161,Backend_data!$A$5:$A$18,Backend_data!$B$5:$B$18)</f>
        <v>2656.3</v>
      </c>
      <c r="D161">
        <f>'Power generation (nadir)'!B161*(1000*'Power generation (nadir)'!$F$1)</f>
        <v>0</v>
      </c>
      <c r="E161" s="2">
        <f t="shared" si="3"/>
        <v>-2656.3</v>
      </c>
      <c r="F161">
        <f>IF(F160+(E160)*(1/60) &gt; Hardware!$B$1, Hardware!$B$1, IF(F160+(E160)*(1/60) &lt; 0, 0, F160+(E160)*(1/60)))</f>
        <v>41955.728333333333</v>
      </c>
    </row>
    <row r="162" spans="1:6">
      <c r="A162">
        <v>160</v>
      </c>
      <c r="B162" t="s">
        <v>82</v>
      </c>
      <c r="C162">
        <f>_xlfn.XLOOKUP(B162,Backend_data!$A$5:$A$18,Backend_data!$B$5:$B$18)</f>
        <v>2656.3</v>
      </c>
      <c r="D162">
        <f>'Power generation (nadir)'!B162*(1000*'Power generation (nadir)'!$F$1)</f>
        <v>0</v>
      </c>
      <c r="E162" s="2">
        <f t="shared" si="3"/>
        <v>-2656.3</v>
      </c>
      <c r="F162">
        <f>IF(F161+(E161)*(1/60) &gt; Hardware!$B$1, Hardware!$B$1, IF(F161+(E161)*(1/60) &lt; 0, 0, F161+(E161)*(1/60)))</f>
        <v>41911.456666666665</v>
      </c>
    </row>
    <row r="163" spans="1:6">
      <c r="A163">
        <v>161</v>
      </c>
      <c r="B163" t="s">
        <v>82</v>
      </c>
      <c r="C163">
        <f>_xlfn.XLOOKUP(B163,Backend_data!$A$5:$A$18,Backend_data!$B$5:$B$18)</f>
        <v>2656.3</v>
      </c>
      <c r="D163">
        <f>'Power generation (nadir)'!B163*(1000*'Power generation (nadir)'!$F$1)</f>
        <v>0</v>
      </c>
      <c r="E163" s="2">
        <f t="shared" si="3"/>
        <v>-2656.3</v>
      </c>
      <c r="F163">
        <f>IF(F162+(E162)*(1/60) &gt; Hardware!$B$1, Hardware!$B$1, IF(F162+(E162)*(1/60) &lt; 0, 0, F162+(E162)*(1/60)))</f>
        <v>41867.184999999998</v>
      </c>
    </row>
    <row r="164" spans="1:6">
      <c r="A164">
        <v>162</v>
      </c>
      <c r="B164" t="s">
        <v>82</v>
      </c>
      <c r="C164">
        <f>_xlfn.XLOOKUP(B164,Backend_data!$A$5:$A$18,Backend_data!$B$5:$B$18)</f>
        <v>2656.3</v>
      </c>
      <c r="D164">
        <f>'Power generation (nadir)'!B164*(1000*'Power generation (nadir)'!$F$1)</f>
        <v>0</v>
      </c>
      <c r="E164" s="2">
        <f t="shared" si="3"/>
        <v>-2656.3</v>
      </c>
      <c r="F164">
        <f>IF(F163+(E163)*(1/60) &gt; Hardware!$B$1, Hardware!$B$1, IF(F163+(E163)*(1/60) &lt; 0, 0, F163+(E163)*(1/60)))</f>
        <v>41822.91333333333</v>
      </c>
    </row>
    <row r="165" spans="1:6">
      <c r="A165">
        <v>163</v>
      </c>
      <c r="B165" t="s">
        <v>82</v>
      </c>
      <c r="C165">
        <f>_xlfn.XLOOKUP(B165,Backend_data!$A$5:$A$18,Backend_data!$B$5:$B$18)</f>
        <v>2656.3</v>
      </c>
      <c r="D165">
        <f>'Power generation (nadir)'!B165*(1000*'Power generation (nadir)'!$F$1)</f>
        <v>0</v>
      </c>
      <c r="E165" s="2">
        <f t="shared" si="3"/>
        <v>-2656.3</v>
      </c>
      <c r="F165">
        <f>IF(F164+(E164)*(1/60) &gt; Hardware!$B$1, Hardware!$B$1, IF(F164+(E164)*(1/60) &lt; 0, 0, F164+(E164)*(1/60)))</f>
        <v>41778.641666666663</v>
      </c>
    </row>
    <row r="166" spans="1:6">
      <c r="A166">
        <v>164</v>
      </c>
      <c r="B166" t="s">
        <v>82</v>
      </c>
      <c r="C166">
        <f>_xlfn.XLOOKUP(B166,Backend_data!$A$5:$A$18,Backend_data!$B$5:$B$18)</f>
        <v>2656.3</v>
      </c>
      <c r="D166">
        <f>'Power generation (nadir)'!B166*(1000*'Power generation (nadir)'!$F$1)</f>
        <v>0</v>
      </c>
      <c r="E166" s="2">
        <f t="shared" si="3"/>
        <v>-2656.3</v>
      </c>
      <c r="F166">
        <f>IF(F165+(E165)*(1/60) &gt; Hardware!$B$1, Hardware!$B$1, IF(F165+(E165)*(1/60) &lt; 0, 0, F165+(E165)*(1/60)))</f>
        <v>41734.369999999995</v>
      </c>
    </row>
    <row r="167" spans="1:6">
      <c r="A167">
        <v>165</v>
      </c>
      <c r="B167" t="s">
        <v>82</v>
      </c>
      <c r="C167">
        <f>_xlfn.XLOOKUP(B167,Backend_data!$A$5:$A$18,Backend_data!$B$5:$B$18)</f>
        <v>2656.3</v>
      </c>
      <c r="D167">
        <f>'Power generation (nadir)'!B167*(1000*'Power generation (nadir)'!$F$1)</f>
        <v>0</v>
      </c>
      <c r="E167" s="2">
        <f t="shared" si="3"/>
        <v>-2656.3</v>
      </c>
      <c r="F167">
        <f>IF(F166+(E166)*(1/60) &gt; Hardware!$B$1, Hardware!$B$1, IF(F166+(E166)*(1/60) &lt; 0, 0, F166+(E166)*(1/60)))</f>
        <v>41690.098333333328</v>
      </c>
    </row>
    <row r="168" spans="1:6">
      <c r="A168">
        <v>166</v>
      </c>
      <c r="B168" t="s">
        <v>82</v>
      </c>
      <c r="C168">
        <f>_xlfn.XLOOKUP(B168,Backend_data!$A$5:$A$18,Backend_data!$B$5:$B$18)</f>
        <v>2656.3</v>
      </c>
      <c r="D168">
        <f>'Power generation (nadir)'!B168*(1000*'Power generation (nadir)'!$F$1)</f>
        <v>0</v>
      </c>
      <c r="E168" s="2">
        <f t="shared" si="3"/>
        <v>-2656.3</v>
      </c>
      <c r="F168">
        <f>IF(F167+(E167)*(1/60) &gt; Hardware!$B$1, Hardware!$B$1, IF(F167+(E167)*(1/60) &lt; 0, 0, F167+(E167)*(1/60)))</f>
        <v>41645.82666666666</v>
      </c>
    </row>
    <row r="169" spans="1:6">
      <c r="A169">
        <v>167</v>
      </c>
      <c r="B169" t="s">
        <v>82</v>
      </c>
      <c r="C169">
        <f>_xlfn.XLOOKUP(B169,Backend_data!$A$5:$A$18,Backend_data!$B$5:$B$18)</f>
        <v>2656.3</v>
      </c>
      <c r="D169">
        <f>'Power generation (nadir)'!B169*(1000*'Power generation (nadir)'!$F$1)</f>
        <v>0</v>
      </c>
      <c r="E169" s="2">
        <f t="shared" si="3"/>
        <v>-2656.3</v>
      </c>
      <c r="F169">
        <f>IF(F168+(E168)*(1/60) &gt; Hardware!$B$1, Hardware!$B$1, IF(F168+(E168)*(1/60) &lt; 0, 0, F168+(E168)*(1/60)))</f>
        <v>41601.554999999993</v>
      </c>
    </row>
    <row r="170" spans="1:6">
      <c r="A170">
        <v>168</v>
      </c>
      <c r="B170" t="s">
        <v>82</v>
      </c>
      <c r="C170">
        <f>_xlfn.XLOOKUP(B170,Backend_data!$A$5:$A$18,Backend_data!$B$5:$B$18)</f>
        <v>2656.3</v>
      </c>
      <c r="D170">
        <f>'Power generation (nadir)'!B170*(1000*'Power generation (nadir)'!$F$1)</f>
        <v>0</v>
      </c>
      <c r="E170" s="2">
        <f t="shared" si="3"/>
        <v>-2656.3</v>
      </c>
      <c r="F170">
        <f>IF(F169+(E169)*(1/60) &gt; Hardware!$B$1, Hardware!$B$1, IF(F169+(E169)*(1/60) &lt; 0, 0, F169+(E169)*(1/60)))</f>
        <v>41557.283333333326</v>
      </c>
    </row>
    <row r="171" spans="1:6">
      <c r="A171">
        <v>169</v>
      </c>
      <c r="B171" t="s">
        <v>82</v>
      </c>
      <c r="C171">
        <f>_xlfn.XLOOKUP(B171,Backend_data!$A$5:$A$18,Backend_data!$B$5:$B$18)</f>
        <v>2656.3</v>
      </c>
      <c r="D171">
        <f>'Power generation (nadir)'!B171*(1000*'Power generation (nadir)'!$F$1)</f>
        <v>0</v>
      </c>
      <c r="E171" s="2">
        <f t="shared" si="3"/>
        <v>-2656.3</v>
      </c>
      <c r="F171">
        <f>IF(F170+(E170)*(1/60) &gt; Hardware!$B$1, Hardware!$B$1, IF(F170+(E170)*(1/60) &lt; 0, 0, F170+(E170)*(1/60)))</f>
        <v>41513.011666666658</v>
      </c>
    </row>
    <row r="172" spans="1:6">
      <c r="A172">
        <v>170</v>
      </c>
      <c r="B172" t="s">
        <v>82</v>
      </c>
      <c r="C172">
        <f>_xlfn.XLOOKUP(B172,Backend_data!$A$5:$A$18,Backend_data!$B$5:$B$18)</f>
        <v>2656.3</v>
      </c>
      <c r="D172">
        <f>'Power generation (nadir)'!B172*(1000*'Power generation (nadir)'!$F$1)</f>
        <v>0</v>
      </c>
      <c r="E172" s="2">
        <f t="shared" si="3"/>
        <v>-2656.3</v>
      </c>
      <c r="F172">
        <f>IF(F171+(E171)*(1/60) &gt; Hardware!$B$1, Hardware!$B$1, IF(F171+(E171)*(1/60) &lt; 0, 0, F171+(E171)*(1/60)))</f>
        <v>41468.739999999991</v>
      </c>
    </row>
    <row r="173" spans="1:6">
      <c r="A173">
        <v>171</v>
      </c>
      <c r="B173" t="s">
        <v>82</v>
      </c>
      <c r="C173">
        <f>_xlfn.XLOOKUP(B173,Backend_data!$A$5:$A$18,Backend_data!$B$5:$B$18)</f>
        <v>2656.3</v>
      </c>
      <c r="D173">
        <f>'Power generation (nadir)'!B173*(1000*'Power generation (nadir)'!$F$1)</f>
        <v>0</v>
      </c>
      <c r="E173" s="2">
        <f t="shared" si="3"/>
        <v>-2656.3</v>
      </c>
      <c r="F173">
        <f>IF(F172+(E172)*(1/60) &gt; Hardware!$B$1, Hardware!$B$1, IF(F172+(E172)*(1/60) &lt; 0, 0, F172+(E172)*(1/60)))</f>
        <v>41424.468333333323</v>
      </c>
    </row>
    <row r="174" spans="1:6">
      <c r="A174">
        <v>172</v>
      </c>
      <c r="B174" t="s">
        <v>82</v>
      </c>
      <c r="C174">
        <f>_xlfn.XLOOKUP(B174,Backend_data!$A$5:$A$18,Backend_data!$B$5:$B$18)</f>
        <v>2656.3</v>
      </c>
      <c r="D174">
        <f>'Power generation (nadir)'!B174*(1000*'Power generation (nadir)'!$F$1)</f>
        <v>0</v>
      </c>
      <c r="E174" s="2">
        <f t="shared" ref="E174:E237" si="4">D174-C174</f>
        <v>-2656.3</v>
      </c>
      <c r="F174">
        <f>IF(F173+(E173)*(1/60) &gt; Hardware!$B$1, Hardware!$B$1, IF(F173+(E173)*(1/60) &lt; 0, 0, F173+(E173)*(1/60)))</f>
        <v>41380.196666666656</v>
      </c>
    </row>
    <row r="175" spans="1:6">
      <c r="A175">
        <v>173</v>
      </c>
      <c r="B175" t="s">
        <v>82</v>
      </c>
      <c r="C175">
        <f>_xlfn.XLOOKUP(B175,Backend_data!$A$5:$A$18,Backend_data!$B$5:$B$18)</f>
        <v>2656.3</v>
      </c>
      <c r="D175">
        <f>'Power generation (nadir)'!B175*(1000*'Power generation (nadir)'!$F$1)</f>
        <v>0</v>
      </c>
      <c r="E175" s="2">
        <f t="shared" si="4"/>
        <v>-2656.3</v>
      </c>
      <c r="F175">
        <f>IF(F174+(E174)*(1/60) &gt; Hardware!$B$1, Hardware!$B$1, IF(F174+(E174)*(1/60) &lt; 0, 0, F174+(E174)*(1/60)))</f>
        <v>41335.924999999988</v>
      </c>
    </row>
    <row r="176" spans="1:6">
      <c r="A176">
        <v>174</v>
      </c>
      <c r="B176" t="s">
        <v>82</v>
      </c>
      <c r="C176">
        <f>_xlfn.XLOOKUP(B176,Backend_data!$A$5:$A$18,Backend_data!$B$5:$B$18)</f>
        <v>2656.3</v>
      </c>
      <c r="D176">
        <f>'Power generation (nadir)'!B176*(1000*'Power generation (nadir)'!$F$1)</f>
        <v>0</v>
      </c>
      <c r="E176" s="2">
        <f t="shared" si="4"/>
        <v>-2656.3</v>
      </c>
      <c r="F176">
        <f>IF(F175+(E175)*(1/60) &gt; Hardware!$B$1, Hardware!$B$1, IF(F175+(E175)*(1/60) &lt; 0, 0, F175+(E175)*(1/60)))</f>
        <v>41291.653333333321</v>
      </c>
    </row>
    <row r="177" spans="1:6">
      <c r="A177">
        <v>175</v>
      </c>
      <c r="B177" t="s">
        <v>82</v>
      </c>
      <c r="C177">
        <f>_xlfn.XLOOKUP(B177,Backend_data!$A$5:$A$18,Backend_data!$B$5:$B$18)</f>
        <v>2656.3</v>
      </c>
      <c r="D177">
        <f>'Power generation (nadir)'!B177*(1000*'Power generation (nadir)'!$F$1)</f>
        <v>0</v>
      </c>
      <c r="E177" s="2">
        <f t="shared" si="4"/>
        <v>-2656.3</v>
      </c>
      <c r="F177">
        <f>IF(F176+(E176)*(1/60) &gt; Hardware!$B$1, Hardware!$B$1, IF(F176+(E176)*(1/60) &lt; 0, 0, F176+(E176)*(1/60)))</f>
        <v>41247.381666666653</v>
      </c>
    </row>
    <row r="178" spans="1:6">
      <c r="A178">
        <v>176</v>
      </c>
      <c r="B178" t="s">
        <v>82</v>
      </c>
      <c r="C178">
        <f>_xlfn.XLOOKUP(B178,Backend_data!$A$5:$A$18,Backend_data!$B$5:$B$18)</f>
        <v>2656.3</v>
      </c>
      <c r="D178">
        <f>'Power generation (nadir)'!B178*(1000*'Power generation (nadir)'!$F$1)</f>
        <v>0</v>
      </c>
      <c r="E178" s="2">
        <f t="shared" si="4"/>
        <v>-2656.3</v>
      </c>
      <c r="F178">
        <f>IF(F177+(E177)*(1/60) &gt; Hardware!$B$1, Hardware!$B$1, IF(F177+(E177)*(1/60) &lt; 0, 0, F177+(E177)*(1/60)))</f>
        <v>41203.109999999986</v>
      </c>
    </row>
    <row r="179" spans="1:6">
      <c r="A179">
        <v>177</v>
      </c>
      <c r="B179" t="s">
        <v>82</v>
      </c>
      <c r="C179">
        <f>_xlfn.XLOOKUP(B179,Backend_data!$A$5:$A$18,Backend_data!$B$5:$B$18)</f>
        <v>2656.3</v>
      </c>
      <c r="D179">
        <f>'Power generation (nadir)'!B179*(1000*'Power generation (nadir)'!$F$1)</f>
        <v>0</v>
      </c>
      <c r="E179" s="2">
        <f t="shared" si="4"/>
        <v>-2656.3</v>
      </c>
      <c r="F179">
        <f>IF(F178+(E178)*(1/60) &gt; Hardware!$B$1, Hardware!$B$1, IF(F178+(E178)*(1/60) &lt; 0, 0, F178+(E178)*(1/60)))</f>
        <v>41158.838333333319</v>
      </c>
    </row>
    <row r="180" spans="1:6">
      <c r="A180">
        <v>178</v>
      </c>
      <c r="B180" t="s">
        <v>82</v>
      </c>
      <c r="C180">
        <f>_xlfn.XLOOKUP(B180,Backend_data!$A$5:$A$18,Backend_data!$B$5:$B$18)</f>
        <v>2656.3</v>
      </c>
      <c r="D180">
        <f>'Power generation (nadir)'!B180*(1000*'Power generation (nadir)'!$F$1)</f>
        <v>0</v>
      </c>
      <c r="E180" s="2">
        <f t="shared" si="4"/>
        <v>-2656.3</v>
      </c>
      <c r="F180">
        <f>IF(F179+(E179)*(1/60) &gt; Hardware!$B$1, Hardware!$B$1, IF(F179+(E179)*(1/60) &lt; 0, 0, F179+(E179)*(1/60)))</f>
        <v>41114.566666666651</v>
      </c>
    </row>
    <row r="181" spans="1:6">
      <c r="A181">
        <v>179</v>
      </c>
      <c r="B181" t="s">
        <v>82</v>
      </c>
      <c r="C181">
        <f>_xlfn.XLOOKUP(B181,Backend_data!$A$5:$A$18,Backend_data!$B$5:$B$18)</f>
        <v>2656.3</v>
      </c>
      <c r="D181">
        <f>'Power generation (nadir)'!B181*(1000*'Power generation (nadir)'!$F$1)</f>
        <v>0</v>
      </c>
      <c r="E181" s="2">
        <f t="shared" si="4"/>
        <v>-2656.3</v>
      </c>
      <c r="F181">
        <f>IF(F180+(E180)*(1/60) &gt; Hardware!$B$1, Hardware!$B$1, IF(F180+(E180)*(1/60) &lt; 0, 0, F180+(E180)*(1/60)))</f>
        <v>41070.294999999984</v>
      </c>
    </row>
    <row r="182" spans="1:6">
      <c r="A182">
        <v>180</v>
      </c>
      <c r="B182" t="s">
        <v>82</v>
      </c>
      <c r="C182">
        <f>_xlfn.XLOOKUP(B182,Backend_data!$A$5:$A$18,Backend_data!$B$5:$B$18)</f>
        <v>2656.3</v>
      </c>
      <c r="D182">
        <f>'Power generation (nadir)'!B182*(1000*'Power generation (nadir)'!$F$1)</f>
        <v>0</v>
      </c>
      <c r="E182" s="2">
        <f t="shared" si="4"/>
        <v>-2656.3</v>
      </c>
      <c r="F182">
        <f>IF(F181+(E181)*(1/60) &gt; Hardware!$B$1, Hardware!$B$1, IF(F181+(E181)*(1/60) &lt; 0, 0, F181+(E181)*(1/60)))</f>
        <v>41026.023333333316</v>
      </c>
    </row>
    <row r="183" spans="1:6">
      <c r="A183">
        <v>181</v>
      </c>
      <c r="B183" t="s">
        <v>82</v>
      </c>
      <c r="C183">
        <f>_xlfn.XLOOKUP(B183,Backend_data!$A$5:$A$18,Backend_data!$B$5:$B$18)</f>
        <v>2656.3</v>
      </c>
      <c r="D183">
        <f>'Power generation (nadir)'!B183*(1000*'Power generation (nadir)'!$F$1)</f>
        <v>0</v>
      </c>
      <c r="E183" s="2">
        <f t="shared" si="4"/>
        <v>-2656.3</v>
      </c>
      <c r="F183">
        <f>IF(F182+(E182)*(1/60) &gt; Hardware!$B$1, Hardware!$B$1, IF(F182+(E182)*(1/60) &lt; 0, 0, F182+(E182)*(1/60)))</f>
        <v>40981.751666666649</v>
      </c>
    </row>
    <row r="184" spans="1:6">
      <c r="A184">
        <v>182</v>
      </c>
      <c r="B184" t="s">
        <v>82</v>
      </c>
      <c r="C184">
        <f>_xlfn.XLOOKUP(B184,Backend_data!$A$5:$A$18,Backend_data!$B$5:$B$18)</f>
        <v>2656.3</v>
      </c>
      <c r="D184">
        <f>'Power generation (nadir)'!B184*(1000*'Power generation (nadir)'!$F$1)</f>
        <v>0</v>
      </c>
      <c r="E184" s="2">
        <f t="shared" si="4"/>
        <v>-2656.3</v>
      </c>
      <c r="F184">
        <f>IF(F183+(E183)*(1/60) &gt; Hardware!$B$1, Hardware!$B$1, IF(F183+(E183)*(1/60) &lt; 0, 0, F183+(E183)*(1/60)))</f>
        <v>40937.479999999981</v>
      </c>
    </row>
    <row r="185" spans="1:6">
      <c r="A185">
        <v>183</v>
      </c>
      <c r="B185" t="s">
        <v>82</v>
      </c>
      <c r="C185">
        <f>_xlfn.XLOOKUP(B185,Backend_data!$A$5:$A$18,Backend_data!$B$5:$B$18)</f>
        <v>2656.3</v>
      </c>
      <c r="D185">
        <f>'Power generation (nadir)'!B185*(1000*'Power generation (nadir)'!$F$1)</f>
        <v>0</v>
      </c>
      <c r="E185" s="2">
        <f t="shared" si="4"/>
        <v>-2656.3</v>
      </c>
      <c r="F185">
        <f>IF(F184+(E184)*(1/60) &gt; Hardware!$B$1, Hardware!$B$1, IF(F184+(E184)*(1/60) &lt; 0, 0, F184+(E184)*(1/60)))</f>
        <v>40893.208333333314</v>
      </c>
    </row>
    <row r="186" spans="1:6">
      <c r="A186">
        <v>184</v>
      </c>
      <c r="B186" t="s">
        <v>82</v>
      </c>
      <c r="C186">
        <f>_xlfn.XLOOKUP(B186,Backend_data!$A$5:$A$18,Backend_data!$B$5:$B$18)</f>
        <v>2656.3</v>
      </c>
      <c r="D186">
        <f>'Power generation (nadir)'!B186*(1000*'Power generation (nadir)'!$F$1)</f>
        <v>0</v>
      </c>
      <c r="E186" s="2">
        <f t="shared" si="4"/>
        <v>-2656.3</v>
      </c>
      <c r="F186">
        <f>IF(F185+(E185)*(1/60) &gt; Hardware!$B$1, Hardware!$B$1, IF(F185+(E185)*(1/60) &lt; 0, 0, F185+(E185)*(1/60)))</f>
        <v>40848.936666666646</v>
      </c>
    </row>
    <row r="187" spans="1:6">
      <c r="A187">
        <v>185</v>
      </c>
      <c r="B187" t="s">
        <v>82</v>
      </c>
      <c r="C187">
        <f>_xlfn.XLOOKUP(B187,Backend_data!$A$5:$A$18,Backend_data!$B$5:$B$18)</f>
        <v>2656.3</v>
      </c>
      <c r="D187">
        <f>'Power generation (nadir)'!B187*(1000*'Power generation (nadir)'!$F$1)</f>
        <v>0</v>
      </c>
      <c r="E187" s="2">
        <f t="shared" si="4"/>
        <v>-2656.3</v>
      </c>
      <c r="F187">
        <f>IF(F186+(E186)*(1/60) &gt; Hardware!$B$1, Hardware!$B$1, IF(F186+(E186)*(1/60) &lt; 0, 0, F186+(E186)*(1/60)))</f>
        <v>40804.664999999979</v>
      </c>
    </row>
    <row r="188" spans="1:6">
      <c r="A188">
        <v>186</v>
      </c>
      <c r="B188" t="s">
        <v>82</v>
      </c>
      <c r="C188">
        <f>_xlfn.XLOOKUP(B188,Backend_data!$A$5:$A$18,Backend_data!$B$5:$B$18)</f>
        <v>2656.3</v>
      </c>
      <c r="D188">
        <f>'Power generation (nadir)'!B188*(1000*'Power generation (nadir)'!$F$1)</f>
        <v>0</v>
      </c>
      <c r="E188" s="2">
        <f t="shared" si="4"/>
        <v>-2656.3</v>
      </c>
      <c r="F188">
        <f>IF(F187+(E187)*(1/60) &gt; Hardware!$B$1, Hardware!$B$1, IF(F187+(E187)*(1/60) &lt; 0, 0, F187+(E187)*(1/60)))</f>
        <v>40760.393333333312</v>
      </c>
    </row>
    <row r="189" spans="1:6">
      <c r="A189">
        <v>187</v>
      </c>
      <c r="B189" t="s">
        <v>82</v>
      </c>
      <c r="C189">
        <f>_xlfn.XLOOKUP(B189,Backend_data!$A$5:$A$18,Backend_data!$B$5:$B$18)</f>
        <v>2656.3</v>
      </c>
      <c r="D189">
        <f>'Power generation (nadir)'!B189*(1000*'Power generation (nadir)'!$F$1)</f>
        <v>0</v>
      </c>
      <c r="E189" s="2">
        <f t="shared" si="4"/>
        <v>-2656.3</v>
      </c>
      <c r="F189">
        <f>IF(F188+(E188)*(1/60) &gt; Hardware!$B$1, Hardware!$B$1, IF(F188+(E188)*(1/60) &lt; 0, 0, F188+(E188)*(1/60)))</f>
        <v>40716.121666666644</v>
      </c>
    </row>
    <row r="190" spans="1:6">
      <c r="A190">
        <v>188</v>
      </c>
      <c r="B190" t="s">
        <v>82</v>
      </c>
      <c r="C190">
        <f>_xlfn.XLOOKUP(B190,Backend_data!$A$5:$A$18,Backend_data!$B$5:$B$18)</f>
        <v>2656.3</v>
      </c>
      <c r="D190">
        <f>'Power generation (nadir)'!B190*(1000*'Power generation (nadir)'!$F$1)</f>
        <v>0</v>
      </c>
      <c r="E190" s="2">
        <f t="shared" si="4"/>
        <v>-2656.3</v>
      </c>
      <c r="F190">
        <f>IF(F189+(E189)*(1/60) &gt; Hardware!$B$1, Hardware!$B$1, IF(F189+(E189)*(1/60) &lt; 0, 0, F189+(E189)*(1/60)))</f>
        <v>40671.849999999977</v>
      </c>
    </row>
    <row r="191" spans="1:6">
      <c r="A191">
        <v>189</v>
      </c>
      <c r="B191" t="s">
        <v>82</v>
      </c>
      <c r="C191">
        <f>_xlfn.XLOOKUP(B191,Backend_data!$A$5:$A$18,Backend_data!$B$5:$B$18)</f>
        <v>2656.3</v>
      </c>
      <c r="D191">
        <f>'Power generation (nadir)'!B191*(1000*'Power generation (nadir)'!$F$1)</f>
        <v>0</v>
      </c>
      <c r="E191" s="2">
        <f t="shared" si="4"/>
        <v>-2656.3</v>
      </c>
      <c r="F191">
        <f>IF(F190+(E190)*(1/60) &gt; Hardware!$B$1, Hardware!$B$1, IF(F190+(E190)*(1/60) &lt; 0, 0, F190+(E190)*(1/60)))</f>
        <v>40627.578333333309</v>
      </c>
    </row>
    <row r="192" spans="1:6">
      <c r="A192">
        <v>190</v>
      </c>
      <c r="B192" t="s">
        <v>82</v>
      </c>
      <c r="C192">
        <f>_xlfn.XLOOKUP(B192,Backend_data!$A$5:$A$18,Backend_data!$B$5:$B$18)</f>
        <v>2656.3</v>
      </c>
      <c r="D192">
        <f>'Power generation (nadir)'!B192*(1000*'Power generation (nadir)'!$F$1)</f>
        <v>0</v>
      </c>
      <c r="E192" s="2">
        <f t="shared" si="4"/>
        <v>-2656.3</v>
      </c>
      <c r="F192">
        <f>IF(F191+(E191)*(1/60) &gt; Hardware!$B$1, Hardware!$B$1, IF(F191+(E191)*(1/60) &lt; 0, 0, F191+(E191)*(1/60)))</f>
        <v>40583.306666666642</v>
      </c>
    </row>
    <row r="193" spans="1:6">
      <c r="A193">
        <v>191</v>
      </c>
      <c r="B193" t="s">
        <v>82</v>
      </c>
      <c r="C193">
        <f>_xlfn.XLOOKUP(B193,Backend_data!$A$5:$A$18,Backend_data!$B$5:$B$18)</f>
        <v>2656.3</v>
      </c>
      <c r="D193">
        <f>'Power generation (nadir)'!B193*(1000*'Power generation (nadir)'!$F$1)</f>
        <v>0</v>
      </c>
      <c r="E193" s="2">
        <f t="shared" si="4"/>
        <v>-2656.3</v>
      </c>
      <c r="F193">
        <f>IF(F192+(E192)*(1/60) &gt; Hardware!$B$1, Hardware!$B$1, IF(F192+(E192)*(1/60) &lt; 0, 0, F192+(E192)*(1/60)))</f>
        <v>40539.034999999974</v>
      </c>
    </row>
    <row r="194" spans="1:6">
      <c r="A194">
        <v>192</v>
      </c>
      <c r="B194" t="s">
        <v>82</v>
      </c>
      <c r="C194">
        <f>_xlfn.XLOOKUP(B194,Backend_data!$A$5:$A$18,Backend_data!$B$5:$B$18)</f>
        <v>2656.3</v>
      </c>
      <c r="D194">
        <f>'Power generation (nadir)'!B194*(1000*'Power generation (nadir)'!$F$1)</f>
        <v>0</v>
      </c>
      <c r="E194" s="2">
        <f t="shared" si="4"/>
        <v>-2656.3</v>
      </c>
      <c r="F194">
        <f>IF(F193+(E193)*(1/60) &gt; Hardware!$B$1, Hardware!$B$1, IF(F193+(E193)*(1/60) &lt; 0, 0, F193+(E193)*(1/60)))</f>
        <v>40494.763333333307</v>
      </c>
    </row>
    <row r="195" spans="1:6">
      <c r="A195">
        <v>193</v>
      </c>
      <c r="B195" t="s">
        <v>82</v>
      </c>
      <c r="C195">
        <f>_xlfn.XLOOKUP(B195,Backend_data!$A$5:$A$18,Backend_data!$B$5:$B$18)</f>
        <v>2656.3</v>
      </c>
      <c r="D195">
        <f>'Power generation (nadir)'!B195*(1000*'Power generation (nadir)'!$F$1)</f>
        <v>6575.2</v>
      </c>
      <c r="E195" s="2">
        <f t="shared" si="4"/>
        <v>3918.8999999999996</v>
      </c>
      <c r="F195">
        <f>IF(F194+(E194)*(1/60) &gt; Hardware!$B$1, Hardware!$B$1, IF(F194+(E194)*(1/60) &lt; 0, 0, F194+(E194)*(1/60)))</f>
        <v>40450.49166666664</v>
      </c>
    </row>
    <row r="196" spans="1:6">
      <c r="A196">
        <v>194</v>
      </c>
      <c r="B196" t="s">
        <v>82</v>
      </c>
      <c r="C196">
        <f>_xlfn.XLOOKUP(B196,Backend_data!$A$5:$A$18,Backend_data!$B$5:$B$18)</f>
        <v>2656.3</v>
      </c>
      <c r="D196">
        <f>'Power generation (nadir)'!B196*(1000*'Power generation (nadir)'!$F$1)</f>
        <v>6749.5999999999995</v>
      </c>
      <c r="E196" s="2">
        <f t="shared" si="4"/>
        <v>4093.2999999999993</v>
      </c>
      <c r="F196">
        <f>IF(F195+(E195)*(1/60) &gt; Hardware!$B$1, Hardware!$B$1, IF(F195+(E195)*(1/60) &lt; 0, 0, F195+(E195)*(1/60)))</f>
        <v>40515.806666666642</v>
      </c>
    </row>
    <row r="197" spans="1:6">
      <c r="A197">
        <v>195</v>
      </c>
      <c r="B197" t="s">
        <v>82</v>
      </c>
      <c r="C197">
        <f>_xlfn.XLOOKUP(B197,Backend_data!$A$5:$A$18,Backend_data!$B$5:$B$18)</f>
        <v>2656.3</v>
      </c>
      <c r="D197">
        <f>'Power generation (nadir)'!B197*(1000*'Power generation (nadir)'!$F$1)</f>
        <v>6898.4</v>
      </c>
      <c r="E197" s="2">
        <f t="shared" si="4"/>
        <v>4242.0999999999995</v>
      </c>
      <c r="F197">
        <f>IF(F196+(E196)*(1/60) &gt; Hardware!$B$1, Hardware!$B$1, IF(F196+(E196)*(1/60) &lt; 0, 0, F196+(E196)*(1/60)))</f>
        <v>40584.028333333306</v>
      </c>
    </row>
    <row r="198" spans="1:6">
      <c r="A198">
        <v>196</v>
      </c>
      <c r="B198" t="s">
        <v>82</v>
      </c>
      <c r="C198">
        <f>_xlfn.XLOOKUP(B198,Backend_data!$A$5:$A$18,Backend_data!$B$5:$B$18)</f>
        <v>2656.3</v>
      </c>
      <c r="D198">
        <f>'Power generation (nadir)'!B198*(1000*'Power generation (nadir)'!$F$1)</f>
        <v>7016.8000000000011</v>
      </c>
      <c r="E198" s="2">
        <f t="shared" si="4"/>
        <v>4360.5000000000009</v>
      </c>
      <c r="F198">
        <f>IF(F197+(E197)*(1/60) &gt; Hardware!$B$1, Hardware!$B$1, IF(F197+(E197)*(1/60) &lt; 0, 0, F197+(E197)*(1/60)))</f>
        <v>40654.729999999974</v>
      </c>
    </row>
    <row r="199" spans="1:6">
      <c r="A199">
        <v>197</v>
      </c>
      <c r="B199" t="s">
        <v>82</v>
      </c>
      <c r="C199">
        <f>_xlfn.XLOOKUP(B199,Backend_data!$A$5:$A$18,Backend_data!$B$5:$B$18)</f>
        <v>2656.3</v>
      </c>
      <c r="D199">
        <f>'Power generation (nadir)'!B199*(1000*'Power generation (nadir)'!$F$1)</f>
        <v>7108.7999999999993</v>
      </c>
      <c r="E199" s="2">
        <f t="shared" si="4"/>
        <v>4452.4999999999991</v>
      </c>
      <c r="F199">
        <f>IF(F198+(E198)*(1/60) &gt; Hardware!$B$1, Hardware!$B$1, IF(F198+(E198)*(1/60) &lt; 0, 0, F198+(E198)*(1/60)))</f>
        <v>40727.404999999977</v>
      </c>
    </row>
    <row r="200" spans="1:6">
      <c r="A200">
        <v>198</v>
      </c>
      <c r="B200" t="s">
        <v>82</v>
      </c>
      <c r="C200">
        <f>_xlfn.XLOOKUP(B200,Backend_data!$A$5:$A$18,Backend_data!$B$5:$B$18)</f>
        <v>2656.3</v>
      </c>
      <c r="D200">
        <f>'Power generation (nadir)'!B200*(1000*'Power generation (nadir)'!$F$1)</f>
        <v>7173.6</v>
      </c>
      <c r="E200" s="2">
        <f t="shared" si="4"/>
        <v>4517.3</v>
      </c>
      <c r="F200">
        <f>IF(F199+(E199)*(1/60) &gt; Hardware!$B$1, Hardware!$B$1, IF(F199+(E199)*(1/60) &lt; 0, 0, F199+(E199)*(1/60)))</f>
        <v>40801.613333333313</v>
      </c>
    </row>
    <row r="201" spans="1:6">
      <c r="A201">
        <v>199</v>
      </c>
      <c r="B201" t="s">
        <v>82</v>
      </c>
      <c r="C201">
        <f>_xlfn.XLOOKUP(B201,Backend_data!$A$5:$A$18,Backend_data!$B$5:$B$18)</f>
        <v>2656.3</v>
      </c>
      <c r="D201">
        <f>'Power generation (nadir)'!B201*(1000*'Power generation (nadir)'!$F$1)</f>
        <v>7201.6</v>
      </c>
      <c r="E201" s="2">
        <f t="shared" si="4"/>
        <v>4545.3</v>
      </c>
      <c r="F201">
        <f>IF(F200+(E200)*(1/60) &gt; Hardware!$B$1, Hardware!$B$1, IF(F200+(E200)*(1/60) &lt; 0, 0, F200+(E200)*(1/60)))</f>
        <v>40876.901666666643</v>
      </c>
    </row>
    <row r="202" spans="1:6">
      <c r="A202">
        <v>200</v>
      </c>
      <c r="B202" t="s">
        <v>82</v>
      </c>
      <c r="C202">
        <f>_xlfn.XLOOKUP(B202,Backend_data!$A$5:$A$18,Backend_data!$B$5:$B$18)</f>
        <v>2656.3</v>
      </c>
      <c r="D202">
        <f>'Power generation (nadir)'!B202*(1000*'Power generation (nadir)'!$F$1)</f>
        <v>7202.4</v>
      </c>
      <c r="E202" s="2">
        <f t="shared" si="4"/>
        <v>4546.0999999999995</v>
      </c>
      <c r="F202">
        <f>IF(F201+(E201)*(1/60) &gt; Hardware!$B$1, Hardware!$B$1, IF(F201+(E201)*(1/60) &lt; 0, 0, F201+(E201)*(1/60)))</f>
        <v>40952.65666666664</v>
      </c>
    </row>
    <row r="203" spans="1:6">
      <c r="A203">
        <v>201</v>
      </c>
      <c r="B203" t="s">
        <v>82</v>
      </c>
      <c r="C203">
        <f>_xlfn.XLOOKUP(B203,Backend_data!$A$5:$A$18,Backend_data!$B$5:$B$18)</f>
        <v>2656.3</v>
      </c>
      <c r="D203">
        <f>'Power generation (nadir)'!B203*(1000*'Power generation (nadir)'!$F$1)</f>
        <v>7175.2</v>
      </c>
      <c r="E203" s="2">
        <f t="shared" si="4"/>
        <v>4518.8999999999996</v>
      </c>
      <c r="F203">
        <f>IF(F202+(E202)*(1/60) &gt; Hardware!$B$1, Hardware!$B$1, IF(F202+(E202)*(1/60) &lt; 0, 0, F202+(E202)*(1/60)))</f>
        <v>41028.424999999974</v>
      </c>
    </row>
    <row r="204" spans="1:6">
      <c r="A204">
        <v>202</v>
      </c>
      <c r="B204" t="s">
        <v>82</v>
      </c>
      <c r="C204">
        <f>_xlfn.XLOOKUP(B204,Backend_data!$A$5:$A$18,Backend_data!$B$5:$B$18)</f>
        <v>2656.3</v>
      </c>
      <c r="D204">
        <f>'Power generation (nadir)'!B204*(1000*'Power generation (nadir)'!$F$1)</f>
        <v>7117.6</v>
      </c>
      <c r="E204" s="2">
        <f t="shared" si="4"/>
        <v>4461.3</v>
      </c>
      <c r="F204">
        <f>IF(F203+(E203)*(1/60) &gt; Hardware!$B$1, Hardware!$B$1, IF(F203+(E203)*(1/60) &lt; 0, 0, F203+(E203)*(1/60)))</f>
        <v>41103.739999999976</v>
      </c>
    </row>
    <row r="205" spans="1:6">
      <c r="A205">
        <v>203</v>
      </c>
      <c r="B205" t="s">
        <v>82</v>
      </c>
      <c r="C205">
        <f>_xlfn.XLOOKUP(B205,Backend_data!$A$5:$A$18,Backend_data!$B$5:$B$18)</f>
        <v>2656.3</v>
      </c>
      <c r="D205">
        <f>'Power generation (nadir)'!B205*(1000*'Power generation (nadir)'!$F$1)</f>
        <v>7028</v>
      </c>
      <c r="E205" s="2">
        <f t="shared" si="4"/>
        <v>4371.7</v>
      </c>
      <c r="F205">
        <f>IF(F204+(E204)*(1/60) &gt; Hardware!$B$1, Hardware!$B$1, IF(F204+(E204)*(1/60) &lt; 0, 0, F204+(E204)*(1/60)))</f>
        <v>41178.094999999979</v>
      </c>
    </row>
    <row r="206" spans="1:6">
      <c r="A206">
        <v>204</v>
      </c>
      <c r="B206" t="s">
        <v>82</v>
      </c>
      <c r="C206">
        <f>_xlfn.XLOOKUP(B206,Backend_data!$A$5:$A$18,Backend_data!$B$5:$B$18)</f>
        <v>2656.3</v>
      </c>
      <c r="D206">
        <f>'Power generation (nadir)'!B206*(1000*'Power generation (nadir)'!$F$1)</f>
        <v>6913.5999999999995</v>
      </c>
      <c r="E206" s="2">
        <f t="shared" si="4"/>
        <v>4257.2999999999993</v>
      </c>
      <c r="F206">
        <f>IF(F205+(E205)*(1/60) &gt; Hardware!$B$1, Hardware!$B$1, IF(F205+(E205)*(1/60) &lt; 0, 0, F205+(E205)*(1/60)))</f>
        <v>41250.956666666643</v>
      </c>
    </row>
    <row r="207" spans="1:6">
      <c r="A207">
        <v>205</v>
      </c>
      <c r="B207" t="s">
        <v>82</v>
      </c>
      <c r="C207">
        <f>_xlfn.XLOOKUP(B207,Backend_data!$A$5:$A$18,Backend_data!$B$5:$B$18)</f>
        <v>2656.3</v>
      </c>
      <c r="D207">
        <f>'Power generation (nadir)'!B207*(1000*'Power generation (nadir)'!$F$1)</f>
        <v>6765.6</v>
      </c>
      <c r="E207" s="2">
        <f t="shared" si="4"/>
        <v>4109.3</v>
      </c>
      <c r="F207">
        <f>IF(F206+(E206)*(1/60) &gt; Hardware!$B$1, Hardware!$B$1, IF(F206+(E206)*(1/60) &lt; 0, 0, F206+(E206)*(1/60)))</f>
        <v>41321.911666666645</v>
      </c>
    </row>
    <row r="208" spans="1:6">
      <c r="A208">
        <v>206</v>
      </c>
      <c r="B208" t="s">
        <v>82</v>
      </c>
      <c r="C208">
        <f>_xlfn.XLOOKUP(B208,Backend_data!$A$5:$A$18,Backend_data!$B$5:$B$18)</f>
        <v>2656.3</v>
      </c>
      <c r="D208">
        <f>'Power generation (nadir)'!B208*(1000*'Power generation (nadir)'!$F$1)</f>
        <v>6592</v>
      </c>
      <c r="E208" s="2">
        <f t="shared" si="4"/>
        <v>3935.7</v>
      </c>
      <c r="F208">
        <f>IF(F207+(E207)*(1/60) &gt; Hardware!$B$1, Hardware!$B$1, IF(F207+(E207)*(1/60) &lt; 0, 0, F207+(E207)*(1/60)))</f>
        <v>41390.39999999998</v>
      </c>
    </row>
    <row r="209" spans="1:6">
      <c r="A209">
        <v>207</v>
      </c>
      <c r="B209" t="s">
        <v>82</v>
      </c>
      <c r="C209">
        <f>_xlfn.XLOOKUP(B209,Backend_data!$A$5:$A$18,Backend_data!$B$5:$B$18)</f>
        <v>2656.3</v>
      </c>
      <c r="D209">
        <f>'Power generation (nadir)'!B209*(1000*'Power generation (nadir)'!$F$1)</f>
        <v>6387.2</v>
      </c>
      <c r="E209" s="2">
        <f t="shared" si="4"/>
        <v>3730.8999999999996</v>
      </c>
      <c r="F209">
        <f>IF(F208+(E208)*(1/60) &gt; Hardware!$B$1, Hardware!$B$1, IF(F208+(E208)*(1/60) &lt; 0, 0, F208+(E208)*(1/60)))</f>
        <v>41455.994999999981</v>
      </c>
    </row>
    <row r="210" spans="1:6">
      <c r="A210">
        <v>208</v>
      </c>
      <c r="B210" t="s">
        <v>82</v>
      </c>
      <c r="C210">
        <f>_xlfn.XLOOKUP(B210,Backend_data!$A$5:$A$18,Backend_data!$B$5:$B$18)</f>
        <v>2656.3</v>
      </c>
      <c r="D210">
        <f>'Power generation (nadir)'!B210*(1000*'Power generation (nadir)'!$F$1)</f>
        <v>6159.2</v>
      </c>
      <c r="E210" s="2">
        <f t="shared" si="4"/>
        <v>3502.8999999999996</v>
      </c>
      <c r="F210">
        <f>IF(F209+(E209)*(1/60) &gt; Hardware!$B$1, Hardware!$B$1, IF(F209+(E209)*(1/60) &lt; 0, 0, F209+(E209)*(1/60)))</f>
        <v>41518.176666666644</v>
      </c>
    </row>
    <row r="211" spans="1:6">
      <c r="A211">
        <v>209</v>
      </c>
      <c r="B211" t="s">
        <v>82</v>
      </c>
      <c r="C211">
        <f>_xlfn.XLOOKUP(B211,Backend_data!$A$5:$A$18,Backend_data!$B$5:$B$18)</f>
        <v>2656.3</v>
      </c>
      <c r="D211">
        <f>'Power generation (nadir)'!B211*(1000*'Power generation (nadir)'!$F$1)</f>
        <v>5902.4</v>
      </c>
      <c r="E211" s="2">
        <f t="shared" si="4"/>
        <v>3246.0999999999995</v>
      </c>
      <c r="F211">
        <f>IF(F210+(E210)*(1/60) &gt; Hardware!$B$1, Hardware!$B$1, IF(F210+(E210)*(1/60) &lt; 0, 0, F210+(E210)*(1/60)))</f>
        <v>41576.558333333312</v>
      </c>
    </row>
    <row r="212" spans="1:6">
      <c r="A212">
        <v>210</v>
      </c>
      <c r="B212" t="s">
        <v>82</v>
      </c>
      <c r="C212">
        <f>_xlfn.XLOOKUP(B212,Backend_data!$A$5:$A$18,Backend_data!$B$5:$B$18)</f>
        <v>2656.3</v>
      </c>
      <c r="D212">
        <f>'Power generation (nadir)'!B212*(1000*'Power generation (nadir)'!$F$1)</f>
        <v>5622.4</v>
      </c>
      <c r="E212" s="2">
        <f t="shared" si="4"/>
        <v>2966.0999999999995</v>
      </c>
      <c r="F212">
        <f>IF(F211+(E211)*(1/60) &gt; Hardware!$B$1, Hardware!$B$1, IF(F211+(E211)*(1/60) &lt; 0, 0, F211+(E211)*(1/60)))</f>
        <v>41630.659999999982</v>
      </c>
    </row>
    <row r="213" spans="1:6">
      <c r="A213">
        <v>211</v>
      </c>
      <c r="B213" t="s">
        <v>82</v>
      </c>
      <c r="C213">
        <f>_xlfn.XLOOKUP(B213,Backend_data!$A$5:$A$18,Backend_data!$B$5:$B$18)</f>
        <v>2656.3</v>
      </c>
      <c r="D213">
        <f>'Power generation (nadir)'!B213*(1000*'Power generation (nadir)'!$F$1)</f>
        <v>5317.6</v>
      </c>
      <c r="E213" s="2">
        <f t="shared" si="4"/>
        <v>2661.3</v>
      </c>
      <c r="F213">
        <f>IF(F212+(E212)*(1/60) &gt; Hardware!$B$1, Hardware!$B$1, IF(F212+(E212)*(1/60) &lt; 0, 0, F212+(E212)*(1/60)))</f>
        <v>41680.094999999979</v>
      </c>
    </row>
    <row r="214" spans="1:6">
      <c r="A214">
        <v>212</v>
      </c>
      <c r="B214" t="s">
        <v>82</v>
      </c>
      <c r="C214">
        <f>_xlfn.XLOOKUP(B214,Backend_data!$A$5:$A$18,Backend_data!$B$5:$B$18)</f>
        <v>2656.3</v>
      </c>
      <c r="D214">
        <f>'Power generation (nadir)'!B214*(1000*'Power generation (nadir)'!$F$1)</f>
        <v>4990.4000000000005</v>
      </c>
      <c r="E214" s="2">
        <f t="shared" si="4"/>
        <v>2334.1000000000004</v>
      </c>
      <c r="F214">
        <f>IF(F213+(E213)*(1/60) &gt; Hardware!$B$1, Hardware!$B$1, IF(F213+(E213)*(1/60) &lt; 0, 0, F213+(E213)*(1/60)))</f>
        <v>41724.449999999983</v>
      </c>
    </row>
    <row r="215" spans="1:6">
      <c r="A215">
        <v>213</v>
      </c>
      <c r="B215" t="s">
        <v>82</v>
      </c>
      <c r="C215">
        <f>_xlfn.XLOOKUP(B215,Backend_data!$A$5:$A$18,Backend_data!$B$5:$B$18)</f>
        <v>2656.3</v>
      </c>
      <c r="D215">
        <f>'Power generation (nadir)'!B215*(1000*'Power generation (nadir)'!$F$1)</f>
        <v>4643.2</v>
      </c>
      <c r="E215" s="2">
        <f t="shared" si="4"/>
        <v>1986.8999999999996</v>
      </c>
      <c r="F215">
        <f>IF(F214+(E214)*(1/60) &gt; Hardware!$B$1, Hardware!$B$1, IF(F214+(E214)*(1/60) &lt; 0, 0, F214+(E214)*(1/60)))</f>
        <v>41763.351666666647</v>
      </c>
    </row>
    <row r="216" spans="1:6">
      <c r="A216">
        <v>214</v>
      </c>
      <c r="B216" t="s">
        <v>82</v>
      </c>
      <c r="C216">
        <f>_xlfn.XLOOKUP(B216,Backend_data!$A$5:$A$18,Backend_data!$B$5:$B$18)</f>
        <v>2656.3</v>
      </c>
      <c r="D216">
        <f>'Power generation (nadir)'!B216*(1000*'Power generation (nadir)'!$F$1)</f>
        <v>4275.2</v>
      </c>
      <c r="E216" s="2">
        <f t="shared" si="4"/>
        <v>1618.8999999999996</v>
      </c>
      <c r="F216">
        <f>IF(F215+(E215)*(1/60) &gt; Hardware!$B$1, Hardware!$B$1, IF(F215+(E215)*(1/60) &lt; 0, 0, F215+(E215)*(1/60)))</f>
        <v>41796.466666666645</v>
      </c>
    </row>
    <row r="217" spans="1:6">
      <c r="A217">
        <v>215</v>
      </c>
      <c r="B217" t="s">
        <v>82</v>
      </c>
      <c r="C217">
        <f>_xlfn.XLOOKUP(B217,Backend_data!$A$5:$A$18,Backend_data!$B$5:$B$18)</f>
        <v>2656.3</v>
      </c>
      <c r="D217">
        <f>'Power generation (nadir)'!B217*(1000*'Power generation (nadir)'!$F$1)</f>
        <v>3893.6</v>
      </c>
      <c r="E217" s="2">
        <f t="shared" si="4"/>
        <v>1237.2999999999997</v>
      </c>
      <c r="F217">
        <f>IF(F216+(E216)*(1/60) &gt; Hardware!$B$1, Hardware!$B$1, IF(F216+(E216)*(1/60) &lt; 0, 0, F216+(E216)*(1/60)))</f>
        <v>41823.448333333312</v>
      </c>
    </row>
    <row r="218" spans="1:6">
      <c r="A218">
        <v>216</v>
      </c>
      <c r="B218" t="s">
        <v>82</v>
      </c>
      <c r="C218">
        <f>_xlfn.XLOOKUP(B218,Backend_data!$A$5:$A$18,Backend_data!$B$5:$B$18)</f>
        <v>2656.3</v>
      </c>
      <c r="D218">
        <f>'Power generation (nadir)'!B218*(1000*'Power generation (nadir)'!$F$1)</f>
        <v>3491.2</v>
      </c>
      <c r="E218" s="2">
        <f t="shared" si="4"/>
        <v>834.89999999999964</v>
      </c>
      <c r="F218">
        <f>IF(F217+(E217)*(1/60) &gt; Hardware!$B$1, Hardware!$B$1, IF(F217+(E217)*(1/60) &lt; 0, 0, F217+(E217)*(1/60)))</f>
        <v>41844.069999999978</v>
      </c>
    </row>
    <row r="219" spans="1:6">
      <c r="A219">
        <v>217</v>
      </c>
      <c r="B219" t="s">
        <v>82</v>
      </c>
      <c r="C219">
        <f>_xlfn.XLOOKUP(B219,Backend_data!$A$5:$A$18,Backend_data!$B$5:$B$18)</f>
        <v>2656.3</v>
      </c>
      <c r="D219">
        <f>'Power generation (nadir)'!B219*(1000*'Power generation (nadir)'!$F$1)</f>
        <v>3072.8</v>
      </c>
      <c r="E219" s="2">
        <f t="shared" si="4"/>
        <v>416.5</v>
      </c>
      <c r="F219">
        <f>IF(F218+(E218)*(1/60) &gt; Hardware!$B$1, Hardware!$B$1, IF(F218+(E218)*(1/60) &lt; 0, 0, F218+(E218)*(1/60)))</f>
        <v>41857.984999999979</v>
      </c>
    </row>
    <row r="220" spans="1:6">
      <c r="A220">
        <v>218</v>
      </c>
      <c r="B220" t="s">
        <v>82</v>
      </c>
      <c r="C220">
        <f>_xlfn.XLOOKUP(B220,Backend_data!$A$5:$A$18,Backend_data!$B$5:$B$18)</f>
        <v>2656.3</v>
      </c>
      <c r="D220">
        <f>'Power generation (nadir)'!B220*(1000*'Power generation (nadir)'!$F$1)</f>
        <v>2645.6</v>
      </c>
      <c r="E220" s="2">
        <f t="shared" si="4"/>
        <v>-10.700000000000273</v>
      </c>
      <c r="F220">
        <f>IF(F219+(E219)*(1/60) &gt; Hardware!$B$1, Hardware!$B$1, IF(F219+(E219)*(1/60) &lt; 0, 0, F219+(E219)*(1/60)))</f>
        <v>41864.926666666644</v>
      </c>
    </row>
    <row r="221" spans="1:6">
      <c r="A221">
        <v>219</v>
      </c>
      <c r="B221" t="s">
        <v>82</v>
      </c>
      <c r="C221">
        <f>_xlfn.XLOOKUP(B221,Backend_data!$A$5:$A$18,Backend_data!$B$5:$B$18)</f>
        <v>2656.3</v>
      </c>
      <c r="D221">
        <f>'Power generation (nadir)'!B221*(1000*'Power generation (nadir)'!$F$1)</f>
        <v>2208</v>
      </c>
      <c r="E221" s="2">
        <f t="shared" si="4"/>
        <v>-448.30000000000018</v>
      </c>
      <c r="F221">
        <f>IF(F220+(E220)*(1/60) &gt; Hardware!$B$1, Hardware!$B$1, IF(F220+(E220)*(1/60) &lt; 0, 0, F220+(E220)*(1/60)))</f>
        <v>41864.748333333308</v>
      </c>
    </row>
    <row r="222" spans="1:6">
      <c r="A222">
        <v>220</v>
      </c>
      <c r="B222" t="s">
        <v>82</v>
      </c>
      <c r="C222">
        <f>_xlfn.XLOOKUP(B222,Backend_data!$A$5:$A$18,Backend_data!$B$5:$B$18)</f>
        <v>2656.3</v>
      </c>
      <c r="D222">
        <f>'Power generation (nadir)'!B222*(1000*'Power generation (nadir)'!$F$1)</f>
        <v>1760.0000000000002</v>
      </c>
      <c r="E222" s="2">
        <f t="shared" si="4"/>
        <v>-896.3</v>
      </c>
      <c r="F222">
        <f>IF(F221+(E221)*(1/60) &gt; Hardware!$B$1, Hardware!$B$1, IF(F221+(E221)*(1/60) &lt; 0, 0, F221+(E221)*(1/60)))</f>
        <v>41857.276666666643</v>
      </c>
    </row>
    <row r="223" spans="1:6">
      <c r="A223">
        <v>221</v>
      </c>
      <c r="B223" t="s">
        <v>82</v>
      </c>
      <c r="C223">
        <f>_xlfn.XLOOKUP(B223,Backend_data!$A$5:$A$18,Backend_data!$B$5:$B$18)</f>
        <v>2656.3</v>
      </c>
      <c r="D223">
        <f>'Power generation (nadir)'!B223*(1000*'Power generation (nadir)'!$F$1)</f>
        <v>1308</v>
      </c>
      <c r="E223" s="2">
        <f t="shared" si="4"/>
        <v>-1348.3000000000002</v>
      </c>
      <c r="F223">
        <f>IF(F222+(E222)*(1/60) &gt; Hardware!$B$1, Hardware!$B$1, IF(F222+(E222)*(1/60) &lt; 0, 0, F222+(E222)*(1/60)))</f>
        <v>41842.338333333311</v>
      </c>
    </row>
    <row r="224" spans="1:6">
      <c r="A224">
        <v>222</v>
      </c>
      <c r="B224" t="s">
        <v>82</v>
      </c>
      <c r="C224">
        <f>_xlfn.XLOOKUP(B224,Backend_data!$A$5:$A$18,Backend_data!$B$5:$B$18)</f>
        <v>2656.3</v>
      </c>
      <c r="D224">
        <f>'Power generation (nadir)'!B224*(1000*'Power generation (nadir)'!$F$1)</f>
        <v>849.6</v>
      </c>
      <c r="E224" s="2">
        <f t="shared" si="4"/>
        <v>-1806.7000000000003</v>
      </c>
      <c r="F224">
        <f>IF(F223+(E223)*(1/60) &gt; Hardware!$B$1, Hardware!$B$1, IF(F223+(E223)*(1/60) &lt; 0, 0, F223+(E223)*(1/60)))</f>
        <v>41819.866666666647</v>
      </c>
    </row>
    <row r="225" spans="1:8">
      <c r="A225">
        <v>223</v>
      </c>
      <c r="B225" t="s">
        <v>82</v>
      </c>
      <c r="C225">
        <f>_xlfn.XLOOKUP(B225,Backend_data!$A$5:$A$18,Backend_data!$B$5:$B$18)</f>
        <v>2656.3</v>
      </c>
      <c r="D225">
        <f>'Power generation (nadir)'!B225*(1000*'Power generation (nadir)'!$F$1)</f>
        <v>690.4</v>
      </c>
      <c r="E225" s="2">
        <f t="shared" si="4"/>
        <v>-1965.9</v>
      </c>
      <c r="F225">
        <f>IF(F224+(E224)*(1/60) &gt; Hardware!$B$1, Hardware!$B$1, IF(F224+(E224)*(1/60) &lt; 0, 0, F224+(E224)*(1/60)))</f>
        <v>41789.754999999983</v>
      </c>
    </row>
    <row r="226" spans="1:8">
      <c r="A226">
        <v>224</v>
      </c>
      <c r="B226" t="s">
        <v>82</v>
      </c>
      <c r="C226">
        <f>_xlfn.XLOOKUP(B226,Backend_data!$A$5:$A$18,Backend_data!$B$5:$B$18)</f>
        <v>2656.3</v>
      </c>
      <c r="D226">
        <f>'Power generation (nadir)'!B226*(1000*'Power generation (nadir)'!$F$1)</f>
        <v>652</v>
      </c>
      <c r="E226" s="2">
        <f t="shared" si="4"/>
        <v>-2004.3000000000002</v>
      </c>
      <c r="F226">
        <f>IF(F225+(E225)*(1/60) &gt; Hardware!$B$1, Hardware!$B$1, IF(F225+(E225)*(1/60) &lt; 0, 0, F225+(E225)*(1/60)))</f>
        <v>41756.989999999983</v>
      </c>
    </row>
    <row r="227" spans="1:8">
      <c r="A227">
        <v>225</v>
      </c>
      <c r="B227" t="s">
        <v>82</v>
      </c>
      <c r="C227">
        <f>_xlfn.XLOOKUP(B227,Backend_data!$A$5:$A$18,Backend_data!$B$5:$B$18)</f>
        <v>2656.3</v>
      </c>
      <c r="D227">
        <f>'Power generation (nadir)'!B227*(1000*'Power generation (nadir)'!$F$1)</f>
        <v>993.6</v>
      </c>
      <c r="E227" s="2">
        <f t="shared" si="4"/>
        <v>-1662.7000000000003</v>
      </c>
      <c r="F227">
        <f>IF(F226+(E226)*(1/60) &gt; Hardware!$B$1, Hardware!$B$1, IF(F226+(E226)*(1/60) &lt; 0, 0, F226+(E226)*(1/60)))</f>
        <v>41723.584999999985</v>
      </c>
    </row>
    <row r="228" spans="1:8">
      <c r="A228">
        <v>226</v>
      </c>
      <c r="B228" t="s">
        <v>82</v>
      </c>
      <c r="C228">
        <f>_xlfn.XLOOKUP(B228,Backend_data!$A$5:$A$18,Backend_data!$B$5:$B$18)</f>
        <v>2656.3</v>
      </c>
      <c r="D228">
        <f>'Power generation (nadir)'!B228*(1000*'Power generation (nadir)'!$F$1)</f>
        <v>1617.6</v>
      </c>
      <c r="E228" s="2">
        <f t="shared" si="4"/>
        <v>-1038.7000000000003</v>
      </c>
      <c r="F228">
        <f>IF(F227+(E227)*(1/60) &gt; Hardware!$B$1, Hardware!$B$1, IF(F227+(E227)*(1/60) &lt; 0, 0, F227+(E227)*(1/60)))</f>
        <v>41695.873333333315</v>
      </c>
    </row>
    <row r="229" spans="1:8">
      <c r="A229">
        <v>227</v>
      </c>
      <c r="B229" t="s">
        <v>82</v>
      </c>
      <c r="C229">
        <f>_xlfn.XLOOKUP(B229,Backend_data!$A$5:$A$18,Backend_data!$B$5:$B$18)</f>
        <v>2656.3</v>
      </c>
      <c r="D229">
        <f>'Power generation (nadir)'!B229*(1000*'Power generation (nadir)'!$F$1)</f>
        <v>2236</v>
      </c>
      <c r="E229" s="2">
        <f t="shared" si="4"/>
        <v>-420.30000000000018</v>
      </c>
      <c r="F229">
        <f>IF(F228+(E228)*(1/60) &gt; Hardware!$B$1, Hardware!$B$1, IF(F228+(E228)*(1/60) &lt; 0, 0, F228+(E228)*(1/60)))</f>
        <v>41678.561666666646</v>
      </c>
    </row>
    <row r="230" spans="1:8">
      <c r="A230">
        <v>228</v>
      </c>
      <c r="B230" t="s">
        <v>100</v>
      </c>
      <c r="C230">
        <f>_xlfn.XLOOKUP(B230,Backend_data!$A$5:$A$18,Backend_data!$B$5:$B$18)</f>
        <v>3885.55</v>
      </c>
      <c r="D230">
        <f>'Power generation (nadir)'!B230*(1000*'Power generation (nadir)'!$F$1)</f>
        <v>2840.8</v>
      </c>
      <c r="E230" s="2">
        <f t="shared" si="4"/>
        <v>-1044.75</v>
      </c>
      <c r="F230">
        <f>IF(F229+(E229)*(1/60) &gt; Hardware!$B$1, Hardware!$B$1, IF(F229+(E229)*(1/60) &lt; 0, 0, F229+(E229)*(1/60)))</f>
        <v>41671.556666666649</v>
      </c>
      <c r="G230" s="1" t="s">
        <v>124</v>
      </c>
      <c r="H230" t="s">
        <v>123</v>
      </c>
    </row>
    <row r="231" spans="1:8">
      <c r="A231">
        <v>229</v>
      </c>
      <c r="B231" t="s">
        <v>82</v>
      </c>
      <c r="C231">
        <f>_xlfn.XLOOKUP(B231,Backend_data!$A$5:$A$18,Backend_data!$B$5:$B$18)</f>
        <v>2656.3</v>
      </c>
      <c r="D231">
        <f>'Power generation (nadir)'!B231*(1000*'Power generation (nadir)'!$F$1)</f>
        <v>3441.5999999999995</v>
      </c>
      <c r="E231" s="2">
        <f t="shared" si="4"/>
        <v>785.29999999999927</v>
      </c>
      <c r="F231">
        <f>IF(F230+(E230)*(1/60) &gt; Hardware!$B$1, Hardware!$B$1, IF(F230+(E230)*(1/60) &lt; 0, 0, F230+(E230)*(1/60)))</f>
        <v>41654.144166666651</v>
      </c>
    </row>
    <row r="232" spans="1:8">
      <c r="A232">
        <v>230</v>
      </c>
      <c r="B232" t="s">
        <v>82</v>
      </c>
      <c r="C232">
        <f>_xlfn.XLOOKUP(B232,Backend_data!$A$5:$A$18,Backend_data!$B$5:$B$18)</f>
        <v>2656.3</v>
      </c>
      <c r="D232">
        <f>'Power generation (nadir)'!B232*(1000*'Power generation (nadir)'!$F$1)</f>
        <v>4020.7999999999997</v>
      </c>
      <c r="E232" s="2">
        <f t="shared" si="4"/>
        <v>1364.4999999999995</v>
      </c>
      <c r="F232">
        <f>IF(F231+(E231)*(1/60) &gt; Hardware!$B$1, Hardware!$B$1, IF(F231+(E231)*(1/60) &lt; 0, 0, F231+(E231)*(1/60)))</f>
        <v>41667.232499999984</v>
      </c>
    </row>
    <row r="233" spans="1:8">
      <c r="A233">
        <v>231</v>
      </c>
      <c r="B233" t="s">
        <v>82</v>
      </c>
      <c r="C233">
        <f>_xlfn.XLOOKUP(B233,Backend_data!$A$5:$A$18,Backend_data!$B$5:$B$18)</f>
        <v>2656.3</v>
      </c>
      <c r="D233">
        <f>'Power generation (nadir)'!B233*(1000*'Power generation (nadir)'!$F$1)</f>
        <v>4588.8</v>
      </c>
      <c r="E233" s="2">
        <f t="shared" si="4"/>
        <v>1932.5</v>
      </c>
      <c r="F233">
        <f>IF(F232+(E232)*(1/60) &gt; Hardware!$B$1, Hardware!$B$1, IF(F232+(E232)*(1/60) &lt; 0, 0, F232+(E232)*(1/60)))</f>
        <v>41689.974166666652</v>
      </c>
    </row>
    <row r="234" spans="1:8">
      <c r="A234">
        <v>232</v>
      </c>
      <c r="B234" t="s">
        <v>82</v>
      </c>
      <c r="C234">
        <f>_xlfn.XLOOKUP(B234,Backend_data!$A$5:$A$18,Backend_data!$B$5:$B$18)</f>
        <v>2656.3</v>
      </c>
      <c r="D234">
        <f>'Power generation (nadir)'!B234*(1000*'Power generation (nadir)'!$F$1)</f>
        <v>5135.2</v>
      </c>
      <c r="E234" s="2">
        <f t="shared" si="4"/>
        <v>2478.8999999999996</v>
      </c>
      <c r="F234">
        <f>IF(F233+(E233)*(1/60) &gt; Hardware!$B$1, Hardware!$B$1, IF(F233+(E233)*(1/60) &lt; 0, 0, F233+(E233)*(1/60)))</f>
        <v>41722.182499999988</v>
      </c>
    </row>
    <row r="235" spans="1:8">
      <c r="A235">
        <v>233</v>
      </c>
      <c r="B235" t="s">
        <v>82</v>
      </c>
      <c r="C235">
        <f>_xlfn.XLOOKUP(B235,Backend_data!$A$5:$A$18,Backend_data!$B$5:$B$18)</f>
        <v>2656.3</v>
      </c>
      <c r="D235">
        <f>'Power generation (nadir)'!B235*(1000*'Power generation (nadir)'!$F$1)</f>
        <v>5660</v>
      </c>
      <c r="E235" s="2">
        <f t="shared" si="4"/>
        <v>3003.7</v>
      </c>
      <c r="F235">
        <f>IF(F234+(E234)*(1/60) &gt; Hardware!$B$1, Hardware!$B$1, IF(F234+(E234)*(1/60) &lt; 0, 0, F234+(E234)*(1/60)))</f>
        <v>41763.49749999999</v>
      </c>
    </row>
    <row r="236" spans="1:8">
      <c r="A236">
        <v>234</v>
      </c>
      <c r="B236" t="s">
        <v>82</v>
      </c>
      <c r="C236">
        <f>_xlfn.XLOOKUP(B236,Backend_data!$A$5:$A$18,Backend_data!$B$5:$B$18)</f>
        <v>2656.3</v>
      </c>
      <c r="D236">
        <f>'Power generation (nadir)'!B236*(1000*'Power generation (nadir)'!$F$1)</f>
        <v>6162.4000000000005</v>
      </c>
      <c r="E236" s="2">
        <f t="shared" si="4"/>
        <v>3506.1000000000004</v>
      </c>
      <c r="F236">
        <f>IF(F235+(E235)*(1/60) &gt; Hardware!$B$1, Hardware!$B$1, IF(F235+(E235)*(1/60) &lt; 0, 0, F235+(E235)*(1/60)))</f>
        <v>41813.559166666659</v>
      </c>
    </row>
    <row r="237" spans="1:8">
      <c r="A237">
        <v>235</v>
      </c>
      <c r="B237" t="s">
        <v>82</v>
      </c>
      <c r="C237">
        <f>_xlfn.XLOOKUP(B237,Backend_data!$A$5:$A$18,Backend_data!$B$5:$B$18)</f>
        <v>2656.3</v>
      </c>
      <c r="D237">
        <f>'Power generation (nadir)'!B237*(1000*'Power generation (nadir)'!$F$1)</f>
        <v>6636.7999999999993</v>
      </c>
      <c r="E237" s="2">
        <f t="shared" si="4"/>
        <v>3980.4999999999991</v>
      </c>
      <c r="F237">
        <f>IF(F236+(E236)*(1/60) &gt; Hardware!$B$1, Hardware!$B$1, IF(F236+(E236)*(1/60) &lt; 0, 0, F236+(E236)*(1/60)))</f>
        <v>41871.994166666656</v>
      </c>
    </row>
    <row r="238" spans="1:8">
      <c r="A238">
        <v>236</v>
      </c>
      <c r="B238" t="s">
        <v>82</v>
      </c>
      <c r="C238">
        <f>_xlfn.XLOOKUP(B238,Backend_data!$A$5:$A$18,Backend_data!$B$5:$B$18)</f>
        <v>2656.3</v>
      </c>
      <c r="D238">
        <f>'Power generation (nadir)'!B238*(1000*'Power generation (nadir)'!$F$1)</f>
        <v>7083.1999999999989</v>
      </c>
      <c r="E238" s="2">
        <f t="shared" ref="E238:E301" si="5">D238-C238</f>
        <v>4426.8999999999987</v>
      </c>
      <c r="F238">
        <f>IF(F237+(E237)*(1/60) &gt; Hardware!$B$1, Hardware!$B$1, IF(F237+(E237)*(1/60) &lt; 0, 0, F237+(E237)*(1/60)))</f>
        <v>41938.335833333324</v>
      </c>
    </row>
    <row r="239" spans="1:8">
      <c r="A239">
        <v>237</v>
      </c>
      <c r="B239" t="s">
        <v>82</v>
      </c>
      <c r="C239">
        <f>_xlfn.XLOOKUP(B239,Backend_data!$A$5:$A$18,Backend_data!$B$5:$B$18)</f>
        <v>2656.3</v>
      </c>
      <c r="D239">
        <f>'Power generation (nadir)'!B239*(1000*'Power generation (nadir)'!$F$1)</f>
        <v>7501.6</v>
      </c>
      <c r="E239" s="2">
        <f t="shared" si="5"/>
        <v>4845.3</v>
      </c>
      <c r="F239">
        <f>IF(F238+(E238)*(1/60) &gt; Hardware!$B$1, Hardware!$B$1, IF(F238+(E238)*(1/60) &lt; 0, 0, F238+(E238)*(1/60)))</f>
        <v>42000</v>
      </c>
    </row>
    <row r="240" spans="1:8">
      <c r="A240">
        <v>238</v>
      </c>
      <c r="B240" t="s">
        <v>82</v>
      </c>
      <c r="C240">
        <f>_xlfn.XLOOKUP(B240,Backend_data!$A$5:$A$18,Backend_data!$B$5:$B$18)</f>
        <v>2656.3</v>
      </c>
      <c r="D240">
        <f>'Power generation (nadir)'!B240*(1000*'Power generation (nadir)'!$F$1)</f>
        <v>7886.4000000000005</v>
      </c>
      <c r="E240" s="2">
        <f t="shared" si="5"/>
        <v>5230.1000000000004</v>
      </c>
      <c r="F240">
        <f>IF(F239+(E239)*(1/60) &gt; Hardware!$B$1, Hardware!$B$1, IF(F239+(E239)*(1/60) &lt; 0, 0, F239+(E239)*(1/60)))</f>
        <v>42000</v>
      </c>
    </row>
    <row r="241" spans="1:7">
      <c r="A241">
        <v>239</v>
      </c>
      <c r="B241" t="s">
        <v>82</v>
      </c>
      <c r="C241">
        <f>_xlfn.XLOOKUP(B241,Backend_data!$A$5:$A$18,Backend_data!$B$5:$B$18)</f>
        <v>2656.3</v>
      </c>
      <c r="D241">
        <f>'Power generation (nadir)'!B241*(1000*'Power generation (nadir)'!$F$1)</f>
        <v>8240.7999999999993</v>
      </c>
      <c r="E241" s="2">
        <f t="shared" si="5"/>
        <v>5584.4999999999991</v>
      </c>
      <c r="F241">
        <f>IF(F240+(E240)*(1/60) &gt; Hardware!$B$1, Hardware!$B$1, IF(F240+(E240)*(1/60) &lt; 0, 0, F240+(E240)*(1/60)))</f>
        <v>42000</v>
      </c>
    </row>
    <row r="242" spans="1:7">
      <c r="A242">
        <v>240</v>
      </c>
      <c r="B242" t="s">
        <v>100</v>
      </c>
      <c r="C242">
        <f>_xlfn.XLOOKUP(B242,Backend_data!$A$5:$A$18,Backend_data!$B$5:$B$18)</f>
        <v>3885.55</v>
      </c>
      <c r="D242">
        <f>'Power generation (nadir)'!B242*(1000*'Power generation (nadir)'!$F$1)</f>
        <v>8558.4</v>
      </c>
      <c r="E242" s="2">
        <f t="shared" si="5"/>
        <v>4672.8499999999995</v>
      </c>
      <c r="F242">
        <f>IF(F241+(E241)*(1/60) &gt; Hardware!$B$1, Hardware!$B$1, IF(F241+(E241)*(1/60) &lt; 0, 0, F241+(E241)*(1/60)))</f>
        <v>42000</v>
      </c>
      <c r="G242" s="1" t="s">
        <v>122</v>
      </c>
    </row>
    <row r="243" spans="1:7">
      <c r="A243">
        <v>241</v>
      </c>
      <c r="B243" t="s">
        <v>82</v>
      </c>
      <c r="C243">
        <f>_xlfn.XLOOKUP(B243,Backend_data!$A$5:$A$18,Backend_data!$B$5:$B$18)</f>
        <v>2656.3</v>
      </c>
      <c r="D243">
        <f>'Power generation (nadir)'!B243*(1000*'Power generation (nadir)'!$F$1)</f>
        <v>8838.4</v>
      </c>
      <c r="E243" s="2">
        <f t="shared" si="5"/>
        <v>6182.0999999999995</v>
      </c>
      <c r="F243">
        <f>IF(F242+(E242)*(1/60) &gt; Hardware!$B$1, Hardware!$B$1, IF(F242+(E242)*(1/60) &lt; 0, 0, F242+(E242)*(1/60)))</f>
        <v>42000</v>
      </c>
    </row>
    <row r="244" spans="1:7">
      <c r="A244">
        <v>242</v>
      </c>
      <c r="B244" t="s">
        <v>82</v>
      </c>
      <c r="C244">
        <f>_xlfn.XLOOKUP(B244,Backend_data!$A$5:$A$18,Backend_data!$B$5:$B$18)</f>
        <v>2656.3</v>
      </c>
      <c r="D244">
        <f>'Power generation (nadir)'!B244*(1000*'Power generation (nadir)'!$F$1)</f>
        <v>9084</v>
      </c>
      <c r="E244" s="2">
        <f t="shared" si="5"/>
        <v>6427.7</v>
      </c>
      <c r="F244">
        <f>IF(F243+(E243)*(1/60) &gt; Hardware!$B$1, Hardware!$B$1, IF(F243+(E243)*(1/60) &lt; 0, 0, F243+(E243)*(1/60)))</f>
        <v>42000</v>
      </c>
    </row>
    <row r="245" spans="1:7">
      <c r="A245">
        <v>243</v>
      </c>
      <c r="B245" t="s">
        <v>82</v>
      </c>
      <c r="C245">
        <f>_xlfn.XLOOKUP(B245,Backend_data!$A$5:$A$18,Backend_data!$B$5:$B$18)</f>
        <v>2656.3</v>
      </c>
      <c r="D245">
        <f>'Power generation (nadir)'!B245*(1000*'Power generation (nadir)'!$F$1)</f>
        <v>9288</v>
      </c>
      <c r="E245" s="2">
        <f t="shared" si="5"/>
        <v>6631.7</v>
      </c>
      <c r="F245">
        <f>IF(F244+(E244)*(1/60) &gt; Hardware!$B$1, Hardware!$B$1, IF(F244+(E244)*(1/60) &lt; 0, 0, F244+(E244)*(1/60)))</f>
        <v>42000</v>
      </c>
    </row>
    <row r="246" spans="1:7">
      <c r="A246">
        <v>244</v>
      </c>
      <c r="B246" t="s">
        <v>82</v>
      </c>
      <c r="C246">
        <f>_xlfn.XLOOKUP(B246,Backend_data!$A$5:$A$18,Backend_data!$B$5:$B$18)</f>
        <v>2656.3</v>
      </c>
      <c r="D246">
        <f>'Power generation (nadir)'!B246*(1000*'Power generation (nadir)'!$F$1)</f>
        <v>9456.7999999999993</v>
      </c>
      <c r="E246" s="2">
        <f t="shared" si="5"/>
        <v>6800.4999999999991</v>
      </c>
      <c r="F246">
        <f>IF(F245+(E245)*(1/60) &gt; Hardware!$B$1, Hardware!$B$1, IF(F245+(E245)*(1/60) &lt; 0, 0, F245+(E245)*(1/60)))</f>
        <v>42000</v>
      </c>
    </row>
    <row r="247" spans="1:7">
      <c r="A247">
        <v>245</v>
      </c>
      <c r="B247" t="s">
        <v>82</v>
      </c>
      <c r="C247">
        <f>_xlfn.XLOOKUP(B247,Backend_data!$A$5:$A$18,Backend_data!$B$5:$B$18)</f>
        <v>2656.3</v>
      </c>
      <c r="D247">
        <f>'Power generation (nadir)'!B247*(1000*'Power generation (nadir)'!$F$1)</f>
        <v>9581.6</v>
      </c>
      <c r="E247" s="2">
        <f t="shared" si="5"/>
        <v>6925.3</v>
      </c>
      <c r="F247">
        <f>IF(F246+(E246)*(1/60) &gt; Hardware!$B$1, Hardware!$B$1, IF(F246+(E246)*(1/60) &lt; 0, 0, F246+(E246)*(1/60)))</f>
        <v>42000</v>
      </c>
    </row>
    <row r="248" spans="1:7">
      <c r="A248">
        <v>246</v>
      </c>
      <c r="B248" t="s">
        <v>82</v>
      </c>
      <c r="C248">
        <f>_xlfn.XLOOKUP(B248,Backend_data!$A$5:$A$18,Backend_data!$B$5:$B$18)</f>
        <v>2656.3</v>
      </c>
      <c r="D248">
        <f>'Power generation (nadir)'!B248*(1000*'Power generation (nadir)'!$F$1)</f>
        <v>9669.6</v>
      </c>
      <c r="E248" s="2">
        <f t="shared" si="5"/>
        <v>7013.3</v>
      </c>
      <c r="F248">
        <f>IF(F247+(E247)*(1/60) &gt; Hardware!$B$1, Hardware!$B$1, IF(F247+(E247)*(1/60) &lt; 0, 0, F247+(E247)*(1/60)))</f>
        <v>42000</v>
      </c>
    </row>
    <row r="249" spans="1:7">
      <c r="A249">
        <v>247</v>
      </c>
      <c r="B249" t="s">
        <v>82</v>
      </c>
      <c r="C249">
        <f>_xlfn.XLOOKUP(B249,Backend_data!$A$5:$A$18,Backend_data!$B$5:$B$18)</f>
        <v>2656.3</v>
      </c>
      <c r="D249">
        <f>'Power generation (nadir)'!B249*(1000*'Power generation (nadir)'!$F$1)</f>
        <v>9712.7999999999993</v>
      </c>
      <c r="E249" s="2">
        <f t="shared" si="5"/>
        <v>7056.4999999999991</v>
      </c>
      <c r="F249">
        <f>IF(F248+(E248)*(1/60) &gt; Hardware!$B$1, Hardware!$B$1, IF(F248+(E248)*(1/60) &lt; 0, 0, F248+(E248)*(1/60)))</f>
        <v>42000</v>
      </c>
    </row>
    <row r="250" spans="1:7">
      <c r="A250">
        <v>248</v>
      </c>
      <c r="B250" t="s">
        <v>82</v>
      </c>
      <c r="C250">
        <f>_xlfn.XLOOKUP(B250,Backend_data!$A$5:$A$18,Backend_data!$B$5:$B$18)</f>
        <v>2656.3</v>
      </c>
      <c r="D250">
        <f>'Power generation (nadir)'!B250*(1000*'Power generation (nadir)'!$F$1)</f>
        <v>9717.6</v>
      </c>
      <c r="E250" s="2">
        <f t="shared" si="5"/>
        <v>7061.3</v>
      </c>
      <c r="F250">
        <f>IF(F249+(E249)*(1/60) &gt; Hardware!$B$1, Hardware!$B$1, IF(F249+(E249)*(1/60) &lt; 0, 0, F249+(E249)*(1/60)))</f>
        <v>42000</v>
      </c>
    </row>
    <row r="251" spans="1:7">
      <c r="A251">
        <v>249</v>
      </c>
      <c r="B251" t="s">
        <v>82</v>
      </c>
      <c r="C251">
        <f>_xlfn.XLOOKUP(B251,Backend_data!$A$5:$A$18,Backend_data!$B$5:$B$18)</f>
        <v>2656.3</v>
      </c>
      <c r="D251">
        <f>'Power generation (nadir)'!B251*(1000*'Power generation (nadir)'!$F$1)</f>
        <v>9680</v>
      </c>
      <c r="E251" s="2">
        <f t="shared" si="5"/>
        <v>7023.7</v>
      </c>
      <c r="F251">
        <f>IF(F250+(E250)*(1/60) &gt; Hardware!$B$1, Hardware!$B$1, IF(F250+(E250)*(1/60) &lt; 0, 0, F250+(E250)*(1/60)))</f>
        <v>42000</v>
      </c>
    </row>
    <row r="252" spans="1:7">
      <c r="A252">
        <v>250</v>
      </c>
      <c r="B252" t="s">
        <v>82</v>
      </c>
      <c r="C252">
        <f>_xlfn.XLOOKUP(B252,Backend_data!$A$5:$A$18,Backend_data!$B$5:$B$18)</f>
        <v>2656.3</v>
      </c>
      <c r="D252">
        <f>'Power generation (nadir)'!B252*(1000*'Power generation (nadir)'!$F$1)</f>
        <v>9603.1999999999989</v>
      </c>
      <c r="E252" s="2">
        <f t="shared" si="5"/>
        <v>6946.8999999999987</v>
      </c>
      <c r="F252">
        <f>IF(F251+(E251)*(1/60) &gt; Hardware!$B$1, Hardware!$B$1, IF(F251+(E251)*(1/60) &lt; 0, 0, F251+(E251)*(1/60)))</f>
        <v>42000</v>
      </c>
    </row>
    <row r="253" spans="1:7">
      <c r="A253">
        <v>251</v>
      </c>
      <c r="B253" t="s">
        <v>82</v>
      </c>
      <c r="C253">
        <f>_xlfn.XLOOKUP(B253,Backend_data!$A$5:$A$18,Backend_data!$B$5:$B$18)</f>
        <v>2656.3</v>
      </c>
      <c r="D253">
        <f>'Power generation (nadir)'!B253*(1000*'Power generation (nadir)'!$F$1)</f>
        <v>9483.1999999999989</v>
      </c>
      <c r="E253" s="2">
        <f t="shared" si="5"/>
        <v>6826.8999999999987</v>
      </c>
      <c r="F253">
        <f>IF(F252+(E252)*(1/60) &gt; Hardware!$B$1, Hardware!$B$1, IF(F252+(E252)*(1/60) &lt; 0, 0, F252+(E252)*(1/60)))</f>
        <v>42000</v>
      </c>
    </row>
    <row r="254" spans="1:7">
      <c r="A254">
        <v>252</v>
      </c>
      <c r="B254" t="s">
        <v>82</v>
      </c>
      <c r="C254">
        <f>_xlfn.XLOOKUP(B254,Backend_data!$A$5:$A$18,Backend_data!$B$5:$B$18)</f>
        <v>2656.3</v>
      </c>
      <c r="D254">
        <f>'Power generation (nadir)'!B254*(1000*'Power generation (nadir)'!$F$1)</f>
        <v>9325.6</v>
      </c>
      <c r="E254" s="2">
        <f t="shared" si="5"/>
        <v>6669.3</v>
      </c>
      <c r="F254">
        <f>IF(F253+(E253)*(1/60) &gt; Hardware!$B$1, Hardware!$B$1, IF(F253+(E253)*(1/60) &lt; 0, 0, F253+(E253)*(1/60)))</f>
        <v>42000</v>
      </c>
    </row>
    <row r="255" spans="1:7">
      <c r="A255">
        <v>253</v>
      </c>
      <c r="B255" t="s">
        <v>82</v>
      </c>
      <c r="C255">
        <f>_xlfn.XLOOKUP(B255,Backend_data!$A$5:$A$18,Backend_data!$B$5:$B$18)</f>
        <v>2656.3</v>
      </c>
      <c r="D255">
        <f>'Power generation (nadir)'!B255*(1000*'Power generation (nadir)'!$F$1)</f>
        <v>9127.2000000000007</v>
      </c>
      <c r="E255" s="2">
        <f t="shared" si="5"/>
        <v>6470.9000000000005</v>
      </c>
      <c r="F255">
        <f>IF(F254+(E254)*(1/60) &gt; Hardware!$B$1, Hardware!$B$1, IF(F254+(E254)*(1/60) &lt; 0, 0, F254+(E254)*(1/60)))</f>
        <v>42000</v>
      </c>
    </row>
    <row r="256" spans="1:7">
      <c r="A256">
        <v>254</v>
      </c>
      <c r="B256" t="s">
        <v>82</v>
      </c>
      <c r="C256">
        <f>_xlfn.XLOOKUP(B256,Backend_data!$A$5:$A$18,Backend_data!$B$5:$B$18)</f>
        <v>2656.3</v>
      </c>
      <c r="D256">
        <f>'Power generation (nadir)'!B256*(1000*'Power generation (nadir)'!$F$1)</f>
        <v>8890.4</v>
      </c>
      <c r="E256" s="2">
        <f t="shared" si="5"/>
        <v>6234.0999999999995</v>
      </c>
      <c r="F256">
        <f>IF(F255+(E255)*(1/60) &gt; Hardware!$B$1, Hardware!$B$1, IF(F255+(E255)*(1/60) &lt; 0, 0, F255+(E255)*(1/60)))</f>
        <v>42000</v>
      </c>
    </row>
    <row r="257" spans="1:6">
      <c r="A257">
        <v>255</v>
      </c>
      <c r="B257" t="s">
        <v>82</v>
      </c>
      <c r="C257">
        <f>_xlfn.XLOOKUP(B257,Backend_data!$A$5:$A$18,Backend_data!$B$5:$B$18)</f>
        <v>2656.3</v>
      </c>
      <c r="D257">
        <f>'Power generation (nadir)'!B257*(1000*'Power generation (nadir)'!$F$1)</f>
        <v>0</v>
      </c>
      <c r="E257" s="2">
        <f t="shared" si="5"/>
        <v>-2656.3</v>
      </c>
      <c r="F257">
        <f>IF(F256+(E256)*(1/60) &gt; Hardware!$B$1, Hardware!$B$1, IF(F256+(E256)*(1/60) &lt; 0, 0, F256+(E256)*(1/60)))</f>
        <v>42000</v>
      </c>
    </row>
    <row r="258" spans="1:6">
      <c r="A258">
        <v>256</v>
      </c>
      <c r="B258" t="s">
        <v>82</v>
      </c>
      <c r="C258">
        <f>_xlfn.XLOOKUP(B258,Backend_data!$A$5:$A$18,Backend_data!$B$5:$B$18)</f>
        <v>2656.3</v>
      </c>
      <c r="D258">
        <f>'Power generation (nadir)'!B258*(1000*'Power generation (nadir)'!$F$1)</f>
        <v>0</v>
      </c>
      <c r="E258" s="2">
        <f t="shared" si="5"/>
        <v>-2656.3</v>
      </c>
      <c r="F258">
        <f>IF(F257+(E257)*(1/60) &gt; Hardware!$B$1, Hardware!$B$1, IF(F257+(E257)*(1/60) &lt; 0, 0, F257+(E257)*(1/60)))</f>
        <v>41955.728333333333</v>
      </c>
    </row>
    <row r="259" spans="1:6">
      <c r="A259">
        <v>257</v>
      </c>
      <c r="B259" t="s">
        <v>82</v>
      </c>
      <c r="C259">
        <f>_xlfn.XLOOKUP(B259,Backend_data!$A$5:$A$18,Backend_data!$B$5:$B$18)</f>
        <v>2656.3</v>
      </c>
      <c r="D259">
        <f>'Power generation (nadir)'!B259*(1000*'Power generation (nadir)'!$F$1)</f>
        <v>0</v>
      </c>
      <c r="E259" s="2">
        <f t="shared" si="5"/>
        <v>-2656.3</v>
      </c>
      <c r="F259">
        <f>IF(F258+(E258)*(1/60) &gt; Hardware!$B$1, Hardware!$B$1, IF(F258+(E258)*(1/60) &lt; 0, 0, F258+(E258)*(1/60)))</f>
        <v>41911.456666666665</v>
      </c>
    </row>
    <row r="260" spans="1:6">
      <c r="A260">
        <v>258</v>
      </c>
      <c r="B260" t="s">
        <v>82</v>
      </c>
      <c r="C260">
        <f>_xlfn.XLOOKUP(B260,Backend_data!$A$5:$A$18,Backend_data!$B$5:$B$18)</f>
        <v>2656.3</v>
      </c>
      <c r="D260">
        <f>'Power generation (nadir)'!B260*(1000*'Power generation (nadir)'!$F$1)</f>
        <v>0</v>
      </c>
      <c r="E260" s="2">
        <f t="shared" si="5"/>
        <v>-2656.3</v>
      </c>
      <c r="F260">
        <f>IF(F259+(E259)*(1/60) &gt; Hardware!$B$1, Hardware!$B$1, IF(F259+(E259)*(1/60) &lt; 0, 0, F259+(E259)*(1/60)))</f>
        <v>41867.184999999998</v>
      </c>
    </row>
    <row r="261" spans="1:6">
      <c r="A261">
        <v>259</v>
      </c>
      <c r="B261" t="s">
        <v>82</v>
      </c>
      <c r="C261">
        <f>_xlfn.XLOOKUP(B261,Backend_data!$A$5:$A$18,Backend_data!$B$5:$B$18)</f>
        <v>2656.3</v>
      </c>
      <c r="D261">
        <f>'Power generation (nadir)'!B261*(1000*'Power generation (nadir)'!$F$1)</f>
        <v>0</v>
      </c>
      <c r="E261" s="2">
        <f t="shared" si="5"/>
        <v>-2656.3</v>
      </c>
      <c r="F261">
        <f>IF(F260+(E260)*(1/60) &gt; Hardware!$B$1, Hardware!$B$1, IF(F260+(E260)*(1/60) &lt; 0, 0, F260+(E260)*(1/60)))</f>
        <v>41822.91333333333</v>
      </c>
    </row>
    <row r="262" spans="1:6">
      <c r="A262">
        <v>260</v>
      </c>
      <c r="B262" t="s">
        <v>82</v>
      </c>
      <c r="C262">
        <f>_xlfn.XLOOKUP(B262,Backend_data!$A$5:$A$18,Backend_data!$B$5:$B$18)</f>
        <v>2656.3</v>
      </c>
      <c r="D262">
        <f>'Power generation (nadir)'!B262*(1000*'Power generation (nadir)'!$F$1)</f>
        <v>0</v>
      </c>
      <c r="E262" s="2">
        <f t="shared" si="5"/>
        <v>-2656.3</v>
      </c>
      <c r="F262">
        <f>IF(F261+(E261)*(1/60) &gt; Hardware!$B$1, Hardware!$B$1, IF(F261+(E261)*(1/60) &lt; 0, 0, F261+(E261)*(1/60)))</f>
        <v>41778.641666666663</v>
      </c>
    </row>
    <row r="263" spans="1:6">
      <c r="A263">
        <v>261</v>
      </c>
      <c r="B263" t="s">
        <v>82</v>
      </c>
      <c r="C263">
        <f>_xlfn.XLOOKUP(B263,Backend_data!$A$5:$A$18,Backend_data!$B$5:$B$18)</f>
        <v>2656.3</v>
      </c>
      <c r="D263">
        <f>'Power generation (nadir)'!B263*(1000*'Power generation (nadir)'!$F$1)</f>
        <v>0</v>
      </c>
      <c r="E263" s="2">
        <f t="shared" si="5"/>
        <v>-2656.3</v>
      </c>
      <c r="F263">
        <f>IF(F262+(E262)*(1/60) &gt; Hardware!$B$1, Hardware!$B$1, IF(F262+(E262)*(1/60) &lt; 0, 0, F262+(E262)*(1/60)))</f>
        <v>41734.369999999995</v>
      </c>
    </row>
    <row r="264" spans="1:6">
      <c r="A264">
        <v>262</v>
      </c>
      <c r="B264" t="s">
        <v>82</v>
      </c>
      <c r="C264">
        <f>_xlfn.XLOOKUP(B264,Backend_data!$A$5:$A$18,Backend_data!$B$5:$B$18)</f>
        <v>2656.3</v>
      </c>
      <c r="D264">
        <f>'Power generation (nadir)'!B264*(1000*'Power generation (nadir)'!$F$1)</f>
        <v>0</v>
      </c>
      <c r="E264" s="2">
        <f t="shared" si="5"/>
        <v>-2656.3</v>
      </c>
      <c r="F264">
        <f>IF(F263+(E263)*(1/60) &gt; Hardware!$B$1, Hardware!$B$1, IF(F263+(E263)*(1/60) &lt; 0, 0, F263+(E263)*(1/60)))</f>
        <v>41690.098333333328</v>
      </c>
    </row>
    <row r="265" spans="1:6">
      <c r="A265">
        <v>263</v>
      </c>
      <c r="B265" t="s">
        <v>82</v>
      </c>
      <c r="C265">
        <f>_xlfn.XLOOKUP(B265,Backend_data!$A$5:$A$18,Backend_data!$B$5:$B$18)</f>
        <v>2656.3</v>
      </c>
      <c r="D265">
        <f>'Power generation (nadir)'!B265*(1000*'Power generation (nadir)'!$F$1)</f>
        <v>0</v>
      </c>
      <c r="E265" s="2">
        <f t="shared" si="5"/>
        <v>-2656.3</v>
      </c>
      <c r="F265">
        <f>IF(F264+(E264)*(1/60) &gt; Hardware!$B$1, Hardware!$B$1, IF(F264+(E264)*(1/60) &lt; 0, 0, F264+(E264)*(1/60)))</f>
        <v>41645.82666666666</v>
      </c>
    </row>
    <row r="266" spans="1:6">
      <c r="A266">
        <v>264</v>
      </c>
      <c r="B266" t="s">
        <v>82</v>
      </c>
      <c r="C266">
        <f>_xlfn.XLOOKUP(B266,Backend_data!$A$5:$A$18,Backend_data!$B$5:$B$18)</f>
        <v>2656.3</v>
      </c>
      <c r="D266">
        <f>'Power generation (nadir)'!B266*(1000*'Power generation (nadir)'!$F$1)</f>
        <v>0</v>
      </c>
      <c r="E266" s="2">
        <f t="shared" si="5"/>
        <v>-2656.3</v>
      </c>
      <c r="F266">
        <f>IF(F265+(E265)*(1/60) &gt; Hardware!$B$1, Hardware!$B$1, IF(F265+(E265)*(1/60) &lt; 0, 0, F265+(E265)*(1/60)))</f>
        <v>41601.554999999993</v>
      </c>
    </row>
    <row r="267" spans="1:6">
      <c r="A267">
        <v>265</v>
      </c>
      <c r="B267" t="s">
        <v>82</v>
      </c>
      <c r="C267">
        <f>_xlfn.XLOOKUP(B267,Backend_data!$A$5:$A$18,Backend_data!$B$5:$B$18)</f>
        <v>2656.3</v>
      </c>
      <c r="D267">
        <f>'Power generation (nadir)'!B267*(1000*'Power generation (nadir)'!$F$1)</f>
        <v>0</v>
      </c>
      <c r="E267" s="2">
        <f t="shared" si="5"/>
        <v>-2656.3</v>
      </c>
      <c r="F267">
        <f>IF(F266+(E266)*(1/60) &gt; Hardware!$B$1, Hardware!$B$1, IF(F266+(E266)*(1/60) &lt; 0, 0, F266+(E266)*(1/60)))</f>
        <v>41557.283333333326</v>
      </c>
    </row>
    <row r="268" spans="1:6">
      <c r="A268">
        <v>266</v>
      </c>
      <c r="B268" t="s">
        <v>82</v>
      </c>
      <c r="C268">
        <f>_xlfn.XLOOKUP(B268,Backend_data!$A$5:$A$18,Backend_data!$B$5:$B$18)</f>
        <v>2656.3</v>
      </c>
      <c r="D268">
        <f>'Power generation (nadir)'!B268*(1000*'Power generation (nadir)'!$F$1)</f>
        <v>0</v>
      </c>
      <c r="E268" s="2">
        <f t="shared" si="5"/>
        <v>-2656.3</v>
      </c>
      <c r="F268">
        <f>IF(F267+(E267)*(1/60) &gt; Hardware!$B$1, Hardware!$B$1, IF(F267+(E267)*(1/60) &lt; 0, 0, F267+(E267)*(1/60)))</f>
        <v>41513.011666666658</v>
      </c>
    </row>
    <row r="269" spans="1:6">
      <c r="A269">
        <v>267</v>
      </c>
      <c r="B269" t="s">
        <v>82</v>
      </c>
      <c r="C269">
        <f>_xlfn.XLOOKUP(B269,Backend_data!$A$5:$A$18,Backend_data!$B$5:$B$18)</f>
        <v>2656.3</v>
      </c>
      <c r="D269">
        <f>'Power generation (nadir)'!B269*(1000*'Power generation (nadir)'!$F$1)</f>
        <v>0</v>
      </c>
      <c r="E269" s="2">
        <f t="shared" si="5"/>
        <v>-2656.3</v>
      </c>
      <c r="F269">
        <f>IF(F268+(E268)*(1/60) &gt; Hardware!$B$1, Hardware!$B$1, IF(F268+(E268)*(1/60) &lt; 0, 0, F268+(E268)*(1/60)))</f>
        <v>41468.739999999991</v>
      </c>
    </row>
    <row r="270" spans="1:6">
      <c r="A270">
        <v>268</v>
      </c>
      <c r="B270" t="s">
        <v>82</v>
      </c>
      <c r="C270">
        <f>_xlfn.XLOOKUP(B270,Backend_data!$A$5:$A$18,Backend_data!$B$5:$B$18)</f>
        <v>2656.3</v>
      </c>
      <c r="D270">
        <f>'Power generation (nadir)'!B270*(1000*'Power generation (nadir)'!$F$1)</f>
        <v>0</v>
      </c>
      <c r="E270" s="2">
        <f t="shared" si="5"/>
        <v>-2656.3</v>
      </c>
      <c r="F270">
        <f>IF(F269+(E269)*(1/60) &gt; Hardware!$B$1, Hardware!$B$1, IF(F269+(E269)*(1/60) &lt; 0, 0, F269+(E269)*(1/60)))</f>
        <v>41424.468333333323</v>
      </c>
    </row>
    <row r="271" spans="1:6">
      <c r="A271">
        <v>269</v>
      </c>
      <c r="B271" t="s">
        <v>82</v>
      </c>
      <c r="C271">
        <f>_xlfn.XLOOKUP(B271,Backend_data!$A$5:$A$18,Backend_data!$B$5:$B$18)</f>
        <v>2656.3</v>
      </c>
      <c r="D271">
        <f>'Power generation (nadir)'!B271*(1000*'Power generation (nadir)'!$F$1)</f>
        <v>0</v>
      </c>
      <c r="E271" s="2">
        <f t="shared" si="5"/>
        <v>-2656.3</v>
      </c>
      <c r="F271">
        <f>IF(F270+(E270)*(1/60) &gt; Hardware!$B$1, Hardware!$B$1, IF(F270+(E270)*(1/60) &lt; 0, 0, F270+(E270)*(1/60)))</f>
        <v>41380.196666666656</v>
      </c>
    </row>
    <row r="272" spans="1:6">
      <c r="A272">
        <v>270</v>
      </c>
      <c r="B272" t="s">
        <v>82</v>
      </c>
      <c r="C272">
        <f>_xlfn.XLOOKUP(B272,Backend_data!$A$5:$A$18,Backend_data!$B$5:$B$18)</f>
        <v>2656.3</v>
      </c>
      <c r="D272">
        <f>'Power generation (nadir)'!B272*(1000*'Power generation (nadir)'!$F$1)</f>
        <v>0</v>
      </c>
      <c r="E272" s="2">
        <f t="shared" si="5"/>
        <v>-2656.3</v>
      </c>
      <c r="F272">
        <f>IF(F271+(E271)*(1/60) &gt; Hardware!$B$1, Hardware!$B$1, IF(F271+(E271)*(1/60) &lt; 0, 0, F271+(E271)*(1/60)))</f>
        <v>41335.924999999988</v>
      </c>
    </row>
    <row r="273" spans="1:6">
      <c r="A273">
        <v>271</v>
      </c>
      <c r="B273" t="s">
        <v>82</v>
      </c>
      <c r="C273">
        <f>_xlfn.XLOOKUP(B273,Backend_data!$A$5:$A$18,Backend_data!$B$5:$B$18)</f>
        <v>2656.3</v>
      </c>
      <c r="D273">
        <f>'Power generation (nadir)'!B273*(1000*'Power generation (nadir)'!$F$1)</f>
        <v>0</v>
      </c>
      <c r="E273" s="2">
        <f t="shared" si="5"/>
        <v>-2656.3</v>
      </c>
      <c r="F273">
        <f>IF(F272+(E272)*(1/60) &gt; Hardware!$B$1, Hardware!$B$1, IF(F272+(E272)*(1/60) &lt; 0, 0, F272+(E272)*(1/60)))</f>
        <v>41291.653333333321</v>
      </c>
    </row>
    <row r="274" spans="1:6">
      <c r="A274">
        <v>272</v>
      </c>
      <c r="B274" t="s">
        <v>82</v>
      </c>
      <c r="C274">
        <f>_xlfn.XLOOKUP(B274,Backend_data!$A$5:$A$18,Backend_data!$B$5:$B$18)</f>
        <v>2656.3</v>
      </c>
      <c r="D274">
        <f>'Power generation (nadir)'!B274*(1000*'Power generation (nadir)'!$F$1)</f>
        <v>0</v>
      </c>
      <c r="E274" s="2">
        <f t="shared" si="5"/>
        <v>-2656.3</v>
      </c>
      <c r="F274">
        <f>IF(F273+(E273)*(1/60) &gt; Hardware!$B$1, Hardware!$B$1, IF(F273+(E273)*(1/60) &lt; 0, 0, F273+(E273)*(1/60)))</f>
        <v>41247.381666666653</v>
      </c>
    </row>
    <row r="275" spans="1:6">
      <c r="A275">
        <v>273</v>
      </c>
      <c r="B275" t="s">
        <v>82</v>
      </c>
      <c r="C275">
        <f>_xlfn.XLOOKUP(B275,Backend_data!$A$5:$A$18,Backend_data!$B$5:$B$18)</f>
        <v>2656.3</v>
      </c>
      <c r="D275">
        <f>'Power generation (nadir)'!B275*(1000*'Power generation (nadir)'!$F$1)</f>
        <v>0</v>
      </c>
      <c r="E275" s="2">
        <f t="shared" si="5"/>
        <v>-2656.3</v>
      </c>
      <c r="F275">
        <f>IF(F274+(E274)*(1/60) &gt; Hardware!$B$1, Hardware!$B$1, IF(F274+(E274)*(1/60) &lt; 0, 0, F274+(E274)*(1/60)))</f>
        <v>41203.109999999986</v>
      </c>
    </row>
    <row r="276" spans="1:6">
      <c r="A276">
        <v>274</v>
      </c>
      <c r="B276" t="s">
        <v>82</v>
      </c>
      <c r="C276">
        <f>_xlfn.XLOOKUP(B276,Backend_data!$A$5:$A$18,Backend_data!$B$5:$B$18)</f>
        <v>2656.3</v>
      </c>
      <c r="D276">
        <f>'Power generation (nadir)'!B276*(1000*'Power generation (nadir)'!$F$1)</f>
        <v>0</v>
      </c>
      <c r="E276" s="2">
        <f t="shared" si="5"/>
        <v>-2656.3</v>
      </c>
      <c r="F276">
        <f>IF(F275+(E275)*(1/60) &gt; Hardware!$B$1, Hardware!$B$1, IF(F275+(E275)*(1/60) &lt; 0, 0, F275+(E275)*(1/60)))</f>
        <v>41158.838333333319</v>
      </c>
    </row>
    <row r="277" spans="1:6">
      <c r="A277">
        <v>275</v>
      </c>
      <c r="B277" t="s">
        <v>82</v>
      </c>
      <c r="C277">
        <f>_xlfn.XLOOKUP(B277,Backend_data!$A$5:$A$18,Backend_data!$B$5:$B$18)</f>
        <v>2656.3</v>
      </c>
      <c r="D277">
        <f>'Power generation (nadir)'!B277*(1000*'Power generation (nadir)'!$F$1)</f>
        <v>0</v>
      </c>
      <c r="E277" s="2">
        <f t="shared" si="5"/>
        <v>-2656.3</v>
      </c>
      <c r="F277">
        <f>IF(F276+(E276)*(1/60) &gt; Hardware!$B$1, Hardware!$B$1, IF(F276+(E276)*(1/60) &lt; 0, 0, F276+(E276)*(1/60)))</f>
        <v>41114.566666666651</v>
      </c>
    </row>
    <row r="278" spans="1:6">
      <c r="A278">
        <v>276</v>
      </c>
      <c r="B278" t="s">
        <v>82</v>
      </c>
      <c r="C278">
        <f>_xlfn.XLOOKUP(B278,Backend_data!$A$5:$A$18,Backend_data!$B$5:$B$18)</f>
        <v>2656.3</v>
      </c>
      <c r="D278">
        <f>'Power generation (nadir)'!B278*(1000*'Power generation (nadir)'!$F$1)</f>
        <v>0</v>
      </c>
      <c r="E278" s="2">
        <f t="shared" si="5"/>
        <v>-2656.3</v>
      </c>
      <c r="F278">
        <f>IF(F277+(E277)*(1/60) &gt; Hardware!$B$1, Hardware!$B$1, IF(F277+(E277)*(1/60) &lt; 0, 0, F277+(E277)*(1/60)))</f>
        <v>41070.294999999984</v>
      </c>
    </row>
    <row r="279" spans="1:6">
      <c r="A279">
        <v>277</v>
      </c>
      <c r="B279" t="s">
        <v>82</v>
      </c>
      <c r="C279">
        <f>_xlfn.XLOOKUP(B279,Backend_data!$A$5:$A$18,Backend_data!$B$5:$B$18)</f>
        <v>2656.3</v>
      </c>
      <c r="D279">
        <f>'Power generation (nadir)'!B279*(1000*'Power generation (nadir)'!$F$1)</f>
        <v>0</v>
      </c>
      <c r="E279" s="2">
        <f t="shared" si="5"/>
        <v>-2656.3</v>
      </c>
      <c r="F279">
        <f>IF(F278+(E278)*(1/60) &gt; Hardware!$B$1, Hardware!$B$1, IF(F278+(E278)*(1/60) &lt; 0, 0, F278+(E278)*(1/60)))</f>
        <v>41026.023333333316</v>
      </c>
    </row>
    <row r="280" spans="1:6">
      <c r="A280">
        <v>278</v>
      </c>
      <c r="B280" t="s">
        <v>82</v>
      </c>
      <c r="C280">
        <f>_xlfn.XLOOKUP(B280,Backend_data!$A$5:$A$18,Backend_data!$B$5:$B$18)</f>
        <v>2656.3</v>
      </c>
      <c r="D280">
        <f>'Power generation (nadir)'!B280*(1000*'Power generation (nadir)'!$F$1)</f>
        <v>0</v>
      </c>
      <c r="E280" s="2">
        <f t="shared" si="5"/>
        <v>-2656.3</v>
      </c>
      <c r="F280">
        <f>IF(F279+(E279)*(1/60) &gt; Hardware!$B$1, Hardware!$B$1, IF(F279+(E279)*(1/60) &lt; 0, 0, F279+(E279)*(1/60)))</f>
        <v>40981.751666666649</v>
      </c>
    </row>
    <row r="281" spans="1:6">
      <c r="A281">
        <v>279</v>
      </c>
      <c r="B281" t="s">
        <v>82</v>
      </c>
      <c r="C281">
        <f>_xlfn.XLOOKUP(B281,Backend_data!$A$5:$A$18,Backend_data!$B$5:$B$18)</f>
        <v>2656.3</v>
      </c>
      <c r="D281">
        <f>'Power generation (nadir)'!B281*(1000*'Power generation (nadir)'!$F$1)</f>
        <v>0</v>
      </c>
      <c r="E281" s="2">
        <f t="shared" si="5"/>
        <v>-2656.3</v>
      </c>
      <c r="F281">
        <f>IF(F280+(E280)*(1/60) &gt; Hardware!$B$1, Hardware!$B$1, IF(F280+(E280)*(1/60) &lt; 0, 0, F280+(E280)*(1/60)))</f>
        <v>40937.479999999981</v>
      </c>
    </row>
    <row r="282" spans="1:6">
      <c r="A282">
        <v>280</v>
      </c>
      <c r="B282" t="s">
        <v>82</v>
      </c>
      <c r="C282">
        <f>_xlfn.XLOOKUP(B282,Backend_data!$A$5:$A$18,Backend_data!$B$5:$B$18)</f>
        <v>2656.3</v>
      </c>
      <c r="D282">
        <f>'Power generation (nadir)'!B282*(1000*'Power generation (nadir)'!$F$1)</f>
        <v>0</v>
      </c>
      <c r="E282" s="2">
        <f t="shared" si="5"/>
        <v>-2656.3</v>
      </c>
      <c r="F282">
        <f>IF(F281+(E281)*(1/60) &gt; Hardware!$B$1, Hardware!$B$1, IF(F281+(E281)*(1/60) &lt; 0, 0, F281+(E281)*(1/60)))</f>
        <v>40893.208333333314</v>
      </c>
    </row>
    <row r="283" spans="1:6">
      <c r="A283">
        <v>281</v>
      </c>
      <c r="B283" t="s">
        <v>82</v>
      </c>
      <c r="C283">
        <f>_xlfn.XLOOKUP(B283,Backend_data!$A$5:$A$18,Backend_data!$B$5:$B$18)</f>
        <v>2656.3</v>
      </c>
      <c r="D283">
        <f>'Power generation (nadir)'!B283*(1000*'Power generation (nadir)'!$F$1)</f>
        <v>0</v>
      </c>
      <c r="E283" s="2">
        <f t="shared" si="5"/>
        <v>-2656.3</v>
      </c>
      <c r="F283">
        <f>IF(F282+(E282)*(1/60) &gt; Hardware!$B$1, Hardware!$B$1, IF(F282+(E282)*(1/60) &lt; 0, 0, F282+(E282)*(1/60)))</f>
        <v>40848.936666666646</v>
      </c>
    </row>
    <row r="284" spans="1:6">
      <c r="A284">
        <v>282</v>
      </c>
      <c r="B284" t="s">
        <v>82</v>
      </c>
      <c r="C284">
        <f>_xlfn.XLOOKUP(B284,Backend_data!$A$5:$A$18,Backend_data!$B$5:$B$18)</f>
        <v>2656.3</v>
      </c>
      <c r="D284">
        <f>'Power generation (nadir)'!B284*(1000*'Power generation (nadir)'!$F$1)</f>
        <v>0</v>
      </c>
      <c r="E284" s="2">
        <f t="shared" si="5"/>
        <v>-2656.3</v>
      </c>
      <c r="F284">
        <f>IF(F283+(E283)*(1/60) &gt; Hardware!$B$1, Hardware!$B$1, IF(F283+(E283)*(1/60) &lt; 0, 0, F283+(E283)*(1/60)))</f>
        <v>40804.664999999979</v>
      </c>
    </row>
    <row r="285" spans="1:6">
      <c r="A285">
        <v>283</v>
      </c>
      <c r="B285" t="s">
        <v>82</v>
      </c>
      <c r="C285">
        <f>_xlfn.XLOOKUP(B285,Backend_data!$A$5:$A$18,Backend_data!$B$5:$B$18)</f>
        <v>2656.3</v>
      </c>
      <c r="D285">
        <f>'Power generation (nadir)'!B285*(1000*'Power generation (nadir)'!$F$1)</f>
        <v>0</v>
      </c>
      <c r="E285" s="2">
        <f t="shared" si="5"/>
        <v>-2656.3</v>
      </c>
      <c r="F285">
        <f>IF(F284+(E284)*(1/60) &gt; Hardware!$B$1, Hardware!$B$1, IF(F284+(E284)*(1/60) &lt; 0, 0, F284+(E284)*(1/60)))</f>
        <v>40760.393333333312</v>
      </c>
    </row>
    <row r="286" spans="1:6">
      <c r="A286">
        <v>284</v>
      </c>
      <c r="B286" t="s">
        <v>82</v>
      </c>
      <c r="C286">
        <f>_xlfn.XLOOKUP(B286,Backend_data!$A$5:$A$18,Backend_data!$B$5:$B$18)</f>
        <v>2656.3</v>
      </c>
      <c r="D286">
        <f>'Power generation (nadir)'!B286*(1000*'Power generation (nadir)'!$F$1)</f>
        <v>0</v>
      </c>
      <c r="E286" s="2">
        <f t="shared" si="5"/>
        <v>-2656.3</v>
      </c>
      <c r="F286">
        <f>IF(F285+(E285)*(1/60) &gt; Hardware!$B$1, Hardware!$B$1, IF(F285+(E285)*(1/60) &lt; 0, 0, F285+(E285)*(1/60)))</f>
        <v>40716.121666666644</v>
      </c>
    </row>
    <row r="287" spans="1:6">
      <c r="A287">
        <v>285</v>
      </c>
      <c r="B287" t="s">
        <v>82</v>
      </c>
      <c r="C287">
        <f>_xlfn.XLOOKUP(B287,Backend_data!$A$5:$A$18,Backend_data!$B$5:$B$18)</f>
        <v>2656.3</v>
      </c>
      <c r="D287">
        <f>'Power generation (nadir)'!B287*(1000*'Power generation (nadir)'!$F$1)</f>
        <v>0</v>
      </c>
      <c r="E287" s="2">
        <f t="shared" si="5"/>
        <v>-2656.3</v>
      </c>
      <c r="F287">
        <f>IF(F286+(E286)*(1/60) &gt; Hardware!$B$1, Hardware!$B$1, IF(F286+(E286)*(1/60) &lt; 0, 0, F286+(E286)*(1/60)))</f>
        <v>40671.849999999977</v>
      </c>
    </row>
    <row r="288" spans="1:6">
      <c r="A288">
        <v>286</v>
      </c>
      <c r="B288" t="s">
        <v>82</v>
      </c>
      <c r="C288">
        <f>_xlfn.XLOOKUP(B288,Backend_data!$A$5:$A$18,Backend_data!$B$5:$B$18)</f>
        <v>2656.3</v>
      </c>
      <c r="D288">
        <f>'Power generation (nadir)'!B288*(1000*'Power generation (nadir)'!$F$1)</f>
        <v>0</v>
      </c>
      <c r="E288" s="2">
        <f t="shared" si="5"/>
        <v>-2656.3</v>
      </c>
      <c r="F288">
        <f>IF(F287+(E287)*(1/60) &gt; Hardware!$B$1, Hardware!$B$1, IF(F287+(E287)*(1/60) &lt; 0, 0, F287+(E287)*(1/60)))</f>
        <v>40627.578333333309</v>
      </c>
    </row>
    <row r="289" spans="1:6">
      <c r="A289">
        <v>287</v>
      </c>
      <c r="B289" t="s">
        <v>82</v>
      </c>
      <c r="C289">
        <f>_xlfn.XLOOKUP(B289,Backend_data!$A$5:$A$18,Backend_data!$B$5:$B$18)</f>
        <v>2656.3</v>
      </c>
      <c r="D289">
        <f>'Power generation (nadir)'!B289*(1000*'Power generation (nadir)'!$F$1)</f>
        <v>0</v>
      </c>
      <c r="E289" s="2">
        <f t="shared" si="5"/>
        <v>-2656.3</v>
      </c>
      <c r="F289">
        <f>IF(F288+(E288)*(1/60) &gt; Hardware!$B$1, Hardware!$B$1, IF(F288+(E288)*(1/60) &lt; 0, 0, F288+(E288)*(1/60)))</f>
        <v>40583.306666666642</v>
      </c>
    </row>
    <row r="290" spans="1:6">
      <c r="A290">
        <v>288</v>
      </c>
      <c r="B290" t="s">
        <v>82</v>
      </c>
      <c r="C290">
        <f>_xlfn.XLOOKUP(B290,Backend_data!$A$5:$A$18,Backend_data!$B$5:$B$18)</f>
        <v>2656.3</v>
      </c>
      <c r="D290">
        <f>'Power generation (nadir)'!B290*(1000*'Power generation (nadir)'!$F$1)</f>
        <v>0</v>
      </c>
      <c r="E290" s="2">
        <f t="shared" si="5"/>
        <v>-2656.3</v>
      </c>
      <c r="F290">
        <f>IF(F289+(E289)*(1/60) &gt; Hardware!$B$1, Hardware!$B$1, IF(F289+(E289)*(1/60) &lt; 0, 0, F289+(E289)*(1/60)))</f>
        <v>40539.034999999974</v>
      </c>
    </row>
    <row r="291" spans="1:6">
      <c r="A291">
        <v>289</v>
      </c>
      <c r="B291" t="s">
        <v>82</v>
      </c>
      <c r="C291">
        <f>_xlfn.XLOOKUP(B291,Backend_data!$A$5:$A$18,Backend_data!$B$5:$B$18)</f>
        <v>2656.3</v>
      </c>
      <c r="D291">
        <f>'Power generation (nadir)'!B291*(1000*'Power generation (nadir)'!$F$1)</f>
        <v>0</v>
      </c>
      <c r="E291" s="2">
        <f t="shared" si="5"/>
        <v>-2656.3</v>
      </c>
      <c r="F291">
        <f>IF(F290+(E290)*(1/60) &gt; Hardware!$B$1, Hardware!$B$1, IF(F290+(E290)*(1/60) &lt; 0, 0, F290+(E290)*(1/60)))</f>
        <v>40494.763333333307</v>
      </c>
    </row>
    <row r="292" spans="1:6">
      <c r="A292">
        <v>290</v>
      </c>
      <c r="B292" t="s">
        <v>82</v>
      </c>
      <c r="C292">
        <f>_xlfn.XLOOKUP(B292,Backend_data!$A$5:$A$18,Backend_data!$B$5:$B$18)</f>
        <v>2656.3</v>
      </c>
      <c r="D292">
        <f>'Power generation (nadir)'!B292*(1000*'Power generation (nadir)'!$F$1)</f>
        <v>6611.2</v>
      </c>
      <c r="E292" s="2">
        <f t="shared" si="5"/>
        <v>3954.8999999999996</v>
      </c>
      <c r="F292">
        <f>IF(F291+(E291)*(1/60) &gt; Hardware!$B$1, Hardware!$B$1, IF(F291+(E291)*(1/60) &lt; 0, 0, F291+(E291)*(1/60)))</f>
        <v>40450.49166666664</v>
      </c>
    </row>
    <row r="293" spans="1:6">
      <c r="A293">
        <v>291</v>
      </c>
      <c r="B293" t="s">
        <v>82</v>
      </c>
      <c r="C293">
        <f>_xlfn.XLOOKUP(B293,Backend_data!$A$5:$A$18,Backend_data!$B$5:$B$18)</f>
        <v>2656.3</v>
      </c>
      <c r="D293">
        <f>'Power generation (nadir)'!B293*(1000*'Power generation (nadir)'!$F$1)</f>
        <v>6780.8000000000011</v>
      </c>
      <c r="E293" s="2">
        <f t="shared" si="5"/>
        <v>4124.5000000000009</v>
      </c>
      <c r="F293">
        <f>IF(F292+(E292)*(1/60) &gt; Hardware!$B$1, Hardware!$B$1, IF(F292+(E292)*(1/60) &lt; 0, 0, F292+(E292)*(1/60)))</f>
        <v>40516.40666666664</v>
      </c>
    </row>
    <row r="294" spans="1:6">
      <c r="A294">
        <v>292</v>
      </c>
      <c r="B294" t="s">
        <v>82</v>
      </c>
      <c r="C294">
        <f>_xlfn.XLOOKUP(B294,Backend_data!$A$5:$A$18,Backend_data!$B$5:$B$18)</f>
        <v>2656.3</v>
      </c>
      <c r="D294">
        <f>'Power generation (nadir)'!B294*(1000*'Power generation (nadir)'!$F$1)</f>
        <v>6922.4000000000005</v>
      </c>
      <c r="E294" s="2">
        <f t="shared" si="5"/>
        <v>4266.1000000000004</v>
      </c>
      <c r="F294">
        <f>IF(F293+(E293)*(1/60) &gt; Hardware!$B$1, Hardware!$B$1, IF(F293+(E293)*(1/60) &lt; 0, 0, F293+(E293)*(1/60)))</f>
        <v>40585.148333333309</v>
      </c>
    </row>
    <row r="295" spans="1:6">
      <c r="A295">
        <v>293</v>
      </c>
      <c r="B295" t="s">
        <v>82</v>
      </c>
      <c r="C295">
        <f>_xlfn.XLOOKUP(B295,Backend_data!$A$5:$A$18,Backend_data!$B$5:$B$18)</f>
        <v>2656.3</v>
      </c>
      <c r="D295">
        <f>'Power generation (nadir)'!B295*(1000*'Power generation (nadir)'!$F$1)</f>
        <v>7036</v>
      </c>
      <c r="E295" s="2">
        <f t="shared" si="5"/>
        <v>4379.7</v>
      </c>
      <c r="F295">
        <f>IF(F294+(E294)*(1/60) &gt; Hardware!$B$1, Hardware!$B$1, IF(F294+(E294)*(1/60) &lt; 0, 0, F294+(E294)*(1/60)))</f>
        <v>40656.249999999978</v>
      </c>
    </row>
    <row r="296" spans="1:6">
      <c r="A296">
        <v>294</v>
      </c>
      <c r="B296" t="s">
        <v>82</v>
      </c>
      <c r="C296">
        <f>_xlfn.XLOOKUP(B296,Backend_data!$A$5:$A$18,Backend_data!$B$5:$B$18)</f>
        <v>2656.3</v>
      </c>
      <c r="D296">
        <f>'Power generation (nadir)'!B296*(1000*'Power generation (nadir)'!$F$1)</f>
        <v>7123.2</v>
      </c>
      <c r="E296" s="2">
        <f t="shared" si="5"/>
        <v>4466.8999999999996</v>
      </c>
      <c r="F296">
        <f>IF(F295+(E295)*(1/60) &gt; Hardware!$B$1, Hardware!$B$1, IF(F295+(E295)*(1/60) &lt; 0, 0, F295+(E295)*(1/60)))</f>
        <v>40729.244999999981</v>
      </c>
    </row>
    <row r="297" spans="1:6">
      <c r="A297">
        <v>295</v>
      </c>
      <c r="B297" t="s">
        <v>82</v>
      </c>
      <c r="C297">
        <f>_xlfn.XLOOKUP(B297,Backend_data!$A$5:$A$18,Backend_data!$B$5:$B$18)</f>
        <v>2656.3</v>
      </c>
      <c r="D297">
        <f>'Power generation (nadir)'!B297*(1000*'Power generation (nadir)'!$F$1)</f>
        <v>7179.2</v>
      </c>
      <c r="E297" s="2">
        <f t="shared" si="5"/>
        <v>4522.8999999999996</v>
      </c>
      <c r="F297">
        <f>IF(F296+(E296)*(1/60) &gt; Hardware!$B$1, Hardware!$B$1, IF(F296+(E296)*(1/60) &lt; 0, 0, F296+(E296)*(1/60)))</f>
        <v>40803.693333333315</v>
      </c>
    </row>
    <row r="298" spans="1:6">
      <c r="A298">
        <v>296</v>
      </c>
      <c r="B298" t="s">
        <v>82</v>
      </c>
      <c r="C298">
        <f>_xlfn.XLOOKUP(B298,Backend_data!$A$5:$A$18,Backend_data!$B$5:$B$18)</f>
        <v>2656.3</v>
      </c>
      <c r="D298">
        <f>'Power generation (nadir)'!B298*(1000*'Power generation (nadir)'!$F$1)</f>
        <v>7203.2</v>
      </c>
      <c r="E298" s="2">
        <f t="shared" si="5"/>
        <v>4546.8999999999996</v>
      </c>
      <c r="F298">
        <f>IF(F297+(E297)*(1/60) &gt; Hardware!$B$1, Hardware!$B$1, IF(F297+(E297)*(1/60) &lt; 0, 0, F297+(E297)*(1/60)))</f>
        <v>40879.074999999983</v>
      </c>
    </row>
    <row r="299" spans="1:6">
      <c r="A299">
        <v>297</v>
      </c>
      <c r="B299" t="s">
        <v>82</v>
      </c>
      <c r="C299">
        <f>_xlfn.XLOOKUP(B299,Backend_data!$A$5:$A$18,Backend_data!$B$5:$B$18)</f>
        <v>2656.3</v>
      </c>
      <c r="D299">
        <f>'Power generation (nadir)'!B299*(1000*'Power generation (nadir)'!$F$1)</f>
        <v>7200.7999999999993</v>
      </c>
      <c r="E299" s="2">
        <f t="shared" si="5"/>
        <v>4544.4999999999991</v>
      </c>
      <c r="F299">
        <f>IF(F298+(E298)*(1/60) &gt; Hardware!$B$1, Hardware!$B$1, IF(F298+(E298)*(1/60) &lt; 0, 0, F298+(E298)*(1/60)))</f>
        <v>40954.856666666652</v>
      </c>
    </row>
    <row r="300" spans="1:6">
      <c r="A300">
        <v>298</v>
      </c>
      <c r="B300" t="s">
        <v>82</v>
      </c>
      <c r="C300">
        <f>_xlfn.XLOOKUP(B300,Backend_data!$A$5:$A$18,Backend_data!$B$5:$B$18)</f>
        <v>2656.3</v>
      </c>
      <c r="D300">
        <f>'Power generation (nadir)'!B300*(1000*'Power generation (nadir)'!$F$1)</f>
        <v>7167.2</v>
      </c>
      <c r="E300" s="2">
        <f t="shared" si="5"/>
        <v>4510.8999999999996</v>
      </c>
      <c r="F300">
        <f>IF(F299+(E299)*(1/60) &gt; Hardware!$B$1, Hardware!$B$1, IF(F299+(E299)*(1/60) &lt; 0, 0, F299+(E299)*(1/60)))</f>
        <v>41030.598333333321</v>
      </c>
    </row>
    <row r="301" spans="1:6">
      <c r="A301">
        <v>299</v>
      </c>
      <c r="B301" t="s">
        <v>82</v>
      </c>
      <c r="C301">
        <f>_xlfn.XLOOKUP(B301,Backend_data!$A$5:$A$18,Backend_data!$B$5:$B$18)</f>
        <v>2656.3</v>
      </c>
      <c r="D301">
        <f>'Power generation (nadir)'!B301*(1000*'Power generation (nadir)'!$F$1)</f>
        <v>7103.2</v>
      </c>
      <c r="E301" s="2">
        <f t="shared" si="5"/>
        <v>4446.8999999999996</v>
      </c>
      <c r="F301">
        <f>IF(F300+(E300)*(1/60) &gt; Hardware!$B$1, Hardware!$B$1, IF(F300+(E300)*(1/60) &lt; 0, 0, F300+(E300)*(1/60)))</f>
        <v>41105.779999999984</v>
      </c>
    </row>
    <row r="302" spans="1:6">
      <c r="A302">
        <v>300</v>
      </c>
      <c r="B302" t="s">
        <v>82</v>
      </c>
      <c r="C302">
        <f>_xlfn.XLOOKUP(B302,Backend_data!$A$5:$A$18,Backend_data!$B$5:$B$18)</f>
        <v>2656.3</v>
      </c>
      <c r="D302">
        <f>'Power generation (nadir)'!B302*(1000*'Power generation (nadir)'!$F$1)</f>
        <v>7011.2</v>
      </c>
      <c r="E302" s="2">
        <f t="shared" ref="E302:E365" si="6">D302-C302</f>
        <v>4354.8999999999996</v>
      </c>
      <c r="F302">
        <f>IF(F301+(E301)*(1/60) &gt; Hardware!$B$1, Hardware!$B$1, IF(F301+(E301)*(1/60) &lt; 0, 0, F301+(E301)*(1/60)))</f>
        <v>41179.894999999982</v>
      </c>
    </row>
    <row r="303" spans="1:6">
      <c r="A303">
        <v>301</v>
      </c>
      <c r="B303" t="s">
        <v>82</v>
      </c>
      <c r="C303">
        <f>_xlfn.XLOOKUP(B303,Backend_data!$A$5:$A$18,Backend_data!$B$5:$B$18)</f>
        <v>2656.3</v>
      </c>
      <c r="D303">
        <f>'Power generation (nadir)'!B303*(1000*'Power generation (nadir)'!$F$1)</f>
        <v>6887.2</v>
      </c>
      <c r="E303" s="2">
        <f t="shared" si="6"/>
        <v>4230.8999999999996</v>
      </c>
      <c r="F303">
        <f>IF(F302+(E302)*(1/60) &gt; Hardware!$B$1, Hardware!$B$1, IF(F302+(E302)*(1/60) &lt; 0, 0, F302+(E302)*(1/60)))</f>
        <v>41252.476666666647</v>
      </c>
    </row>
    <row r="304" spans="1:6">
      <c r="A304">
        <v>302</v>
      </c>
      <c r="B304" t="s">
        <v>82</v>
      </c>
      <c r="C304">
        <f>_xlfn.XLOOKUP(B304,Backend_data!$A$5:$A$18,Backend_data!$B$5:$B$18)</f>
        <v>2656.3</v>
      </c>
      <c r="D304">
        <f>'Power generation (nadir)'!B304*(1000*'Power generation (nadir)'!$F$1)</f>
        <v>6733.5999999999995</v>
      </c>
      <c r="E304" s="2">
        <f t="shared" si="6"/>
        <v>4077.2999999999993</v>
      </c>
      <c r="F304">
        <f>IF(F303+(E303)*(1/60) &gt; Hardware!$B$1, Hardware!$B$1, IF(F303+(E303)*(1/60) &lt; 0, 0, F303+(E303)*(1/60)))</f>
        <v>41322.991666666647</v>
      </c>
    </row>
    <row r="305" spans="1:6">
      <c r="A305">
        <v>303</v>
      </c>
      <c r="B305" t="s">
        <v>82</v>
      </c>
      <c r="C305">
        <f>_xlfn.XLOOKUP(B305,Backend_data!$A$5:$A$18,Backend_data!$B$5:$B$18)</f>
        <v>2656.3</v>
      </c>
      <c r="D305">
        <f>'Power generation (nadir)'!B305*(1000*'Power generation (nadir)'!$F$1)</f>
        <v>6553.6</v>
      </c>
      <c r="E305" s="2">
        <f t="shared" si="6"/>
        <v>3897.3</v>
      </c>
      <c r="F305">
        <f>IF(F304+(E304)*(1/60) &gt; Hardware!$B$1, Hardware!$B$1, IF(F304+(E304)*(1/60) &lt; 0, 0, F304+(E304)*(1/60)))</f>
        <v>41390.946666666649</v>
      </c>
    </row>
    <row r="306" spans="1:6">
      <c r="A306">
        <v>304</v>
      </c>
      <c r="B306" t="s">
        <v>82</v>
      </c>
      <c r="C306">
        <f>_xlfn.XLOOKUP(B306,Backend_data!$A$5:$A$18,Backend_data!$B$5:$B$18)</f>
        <v>2656.3</v>
      </c>
      <c r="D306">
        <f>'Power generation (nadir)'!B306*(1000*'Power generation (nadir)'!$F$1)</f>
        <v>6347.2</v>
      </c>
      <c r="E306" s="2">
        <f t="shared" si="6"/>
        <v>3690.8999999999996</v>
      </c>
      <c r="F306">
        <f>IF(F305+(E305)*(1/60) &gt; Hardware!$B$1, Hardware!$B$1, IF(F305+(E305)*(1/60) &lt; 0, 0, F305+(E305)*(1/60)))</f>
        <v>41455.90166666665</v>
      </c>
    </row>
    <row r="307" spans="1:6">
      <c r="A307">
        <v>305</v>
      </c>
      <c r="B307" t="s">
        <v>82</v>
      </c>
      <c r="C307">
        <f>_xlfn.XLOOKUP(B307,Backend_data!$A$5:$A$18,Backend_data!$B$5:$B$18)</f>
        <v>2656.3</v>
      </c>
      <c r="D307">
        <f>'Power generation (nadir)'!B307*(1000*'Power generation (nadir)'!$F$1)</f>
        <v>6111.2</v>
      </c>
      <c r="E307" s="2">
        <f t="shared" si="6"/>
        <v>3454.8999999999996</v>
      </c>
      <c r="F307">
        <f>IF(F306+(E306)*(1/60) &gt; Hardware!$B$1, Hardware!$B$1, IF(F306+(E306)*(1/60) &lt; 0, 0, F306+(E306)*(1/60)))</f>
        <v>41517.41666666665</v>
      </c>
    </row>
    <row r="308" spans="1:6">
      <c r="A308">
        <v>306</v>
      </c>
      <c r="B308" t="s">
        <v>82</v>
      </c>
      <c r="C308">
        <f>_xlfn.XLOOKUP(B308,Backend_data!$A$5:$A$18,Backend_data!$B$5:$B$18)</f>
        <v>2656.3</v>
      </c>
      <c r="D308">
        <f>'Power generation (nadir)'!B308*(1000*'Power generation (nadir)'!$F$1)</f>
        <v>5850.4</v>
      </c>
      <c r="E308" s="2">
        <f t="shared" si="6"/>
        <v>3194.0999999999995</v>
      </c>
      <c r="F308">
        <f>IF(F307+(E307)*(1/60) &gt; Hardware!$B$1, Hardware!$B$1, IF(F307+(E307)*(1/60) &lt; 0, 0, F307+(E307)*(1/60)))</f>
        <v>41574.998333333315</v>
      </c>
    </row>
    <row r="309" spans="1:6">
      <c r="A309">
        <v>307</v>
      </c>
      <c r="B309" t="s">
        <v>82</v>
      </c>
      <c r="C309">
        <f>_xlfn.XLOOKUP(B309,Backend_data!$A$5:$A$18,Backend_data!$B$5:$B$18)</f>
        <v>2656.3</v>
      </c>
      <c r="D309">
        <f>'Power generation (nadir)'!B309*(1000*'Power generation (nadir)'!$F$1)</f>
        <v>5564.8</v>
      </c>
      <c r="E309" s="2">
        <f t="shared" si="6"/>
        <v>2908.5</v>
      </c>
      <c r="F309">
        <f>IF(F308+(E308)*(1/60) &gt; Hardware!$B$1, Hardware!$B$1, IF(F308+(E308)*(1/60) &lt; 0, 0, F308+(E308)*(1/60)))</f>
        <v>41628.233333333315</v>
      </c>
    </row>
    <row r="310" spans="1:6">
      <c r="A310">
        <v>308</v>
      </c>
      <c r="B310" t="s">
        <v>82</v>
      </c>
      <c r="C310">
        <f>_xlfn.XLOOKUP(B310,Backend_data!$A$5:$A$18,Backend_data!$B$5:$B$18)</f>
        <v>2656.3</v>
      </c>
      <c r="D310">
        <f>'Power generation (nadir)'!B310*(1000*'Power generation (nadir)'!$F$1)</f>
        <v>5256.8</v>
      </c>
      <c r="E310" s="2">
        <f t="shared" si="6"/>
        <v>2600.5</v>
      </c>
      <c r="F310">
        <f>IF(F309+(E309)*(1/60) &gt; Hardware!$B$1, Hardware!$B$1, IF(F309+(E309)*(1/60) &lt; 0, 0, F309+(E309)*(1/60)))</f>
        <v>41676.708333333314</v>
      </c>
    </row>
    <row r="311" spans="1:6">
      <c r="A311">
        <v>309</v>
      </c>
      <c r="B311" t="s">
        <v>82</v>
      </c>
      <c r="C311">
        <f>_xlfn.XLOOKUP(B311,Backend_data!$A$5:$A$18,Backend_data!$B$5:$B$18)</f>
        <v>2656.3</v>
      </c>
      <c r="D311">
        <f>'Power generation (nadir)'!B311*(1000*'Power generation (nadir)'!$F$1)</f>
        <v>4924.8</v>
      </c>
      <c r="E311" s="2">
        <f t="shared" si="6"/>
        <v>2268.5</v>
      </c>
      <c r="F311">
        <f>IF(F310+(E310)*(1/60) &gt; Hardware!$B$1, Hardware!$B$1, IF(F310+(E310)*(1/60) &lt; 0, 0, F310+(E310)*(1/60)))</f>
        <v>41720.049999999981</v>
      </c>
    </row>
    <row r="312" spans="1:6">
      <c r="A312">
        <v>310</v>
      </c>
      <c r="B312" t="s">
        <v>82</v>
      </c>
      <c r="C312">
        <f>_xlfn.XLOOKUP(B312,Backend_data!$A$5:$A$18,Backend_data!$B$5:$B$18)</f>
        <v>2656.3</v>
      </c>
      <c r="D312">
        <f>'Power generation (nadir)'!B312*(1000*'Power generation (nadir)'!$F$1)</f>
        <v>4573.5999999999995</v>
      </c>
      <c r="E312" s="2">
        <f t="shared" si="6"/>
        <v>1917.2999999999993</v>
      </c>
      <c r="F312">
        <f>IF(F311+(E311)*(1/60) &gt; Hardware!$B$1, Hardware!$B$1, IF(F311+(E311)*(1/60) &lt; 0, 0, F311+(E311)*(1/60)))</f>
        <v>41757.858333333315</v>
      </c>
    </row>
    <row r="313" spans="1:6">
      <c r="A313">
        <v>311</v>
      </c>
      <c r="B313" t="s">
        <v>82</v>
      </c>
      <c r="C313">
        <f>_xlfn.XLOOKUP(B313,Backend_data!$A$5:$A$18,Backend_data!$B$5:$B$18)</f>
        <v>2656.3</v>
      </c>
      <c r="D313">
        <f>'Power generation (nadir)'!B313*(1000*'Power generation (nadir)'!$F$1)</f>
        <v>4199.2</v>
      </c>
      <c r="E313" s="2">
        <f t="shared" si="6"/>
        <v>1542.8999999999996</v>
      </c>
      <c r="F313">
        <f>IF(F312+(E312)*(1/60) &gt; Hardware!$B$1, Hardware!$B$1, IF(F312+(E312)*(1/60) &lt; 0, 0, F312+(E312)*(1/60)))</f>
        <v>41789.813333333317</v>
      </c>
    </row>
    <row r="314" spans="1:6">
      <c r="A314">
        <v>312</v>
      </c>
      <c r="B314" t="s">
        <v>82</v>
      </c>
      <c r="C314">
        <f>_xlfn.XLOOKUP(B314,Backend_data!$A$5:$A$18,Backend_data!$B$5:$B$18)</f>
        <v>2656.3</v>
      </c>
      <c r="D314">
        <f>'Power generation (nadir)'!B314*(1000*'Power generation (nadir)'!$F$1)</f>
        <v>3815.2000000000003</v>
      </c>
      <c r="E314" s="2">
        <f t="shared" si="6"/>
        <v>1158.9000000000001</v>
      </c>
      <c r="F314">
        <f>IF(F313+(E313)*(1/60) &gt; Hardware!$B$1, Hardware!$B$1, IF(F313+(E313)*(1/60) &lt; 0, 0, F313+(E313)*(1/60)))</f>
        <v>41815.528333333314</v>
      </c>
    </row>
    <row r="315" spans="1:6">
      <c r="A315">
        <v>313</v>
      </c>
      <c r="B315" t="s">
        <v>82</v>
      </c>
      <c r="C315">
        <f>_xlfn.XLOOKUP(B315,Backend_data!$A$5:$A$18,Backend_data!$B$5:$B$18)</f>
        <v>2656.3</v>
      </c>
      <c r="D315">
        <f>'Power generation (nadir)'!B315*(1000*'Power generation (nadir)'!$F$1)</f>
        <v>3411.9999999999995</v>
      </c>
      <c r="E315" s="2">
        <f t="shared" si="6"/>
        <v>755.69999999999936</v>
      </c>
      <c r="F315">
        <f>IF(F314+(E314)*(1/60) &gt; Hardware!$B$1, Hardware!$B$1, IF(F314+(E314)*(1/60) &lt; 0, 0, F314+(E314)*(1/60)))</f>
        <v>41834.843333333316</v>
      </c>
    </row>
    <row r="316" spans="1:6">
      <c r="A316">
        <v>314</v>
      </c>
      <c r="B316" t="s">
        <v>82</v>
      </c>
      <c r="C316">
        <f>_xlfn.XLOOKUP(B316,Backend_data!$A$5:$A$18,Backend_data!$B$5:$B$18)</f>
        <v>2656.3</v>
      </c>
      <c r="D316">
        <f>'Power generation (nadir)'!B316*(1000*'Power generation (nadir)'!$F$1)</f>
        <v>2992.8</v>
      </c>
      <c r="E316" s="2">
        <f t="shared" si="6"/>
        <v>336.5</v>
      </c>
      <c r="F316">
        <f>IF(F315+(E315)*(1/60) &gt; Hardware!$B$1, Hardware!$B$1, IF(F315+(E315)*(1/60) &lt; 0, 0, F315+(E315)*(1/60)))</f>
        <v>41847.438333333317</v>
      </c>
    </row>
    <row r="317" spans="1:6">
      <c r="A317">
        <v>315</v>
      </c>
      <c r="B317" t="s">
        <v>82</v>
      </c>
      <c r="C317">
        <f>_xlfn.XLOOKUP(B317,Backend_data!$A$5:$A$18,Backend_data!$B$5:$B$18)</f>
        <v>2656.3</v>
      </c>
      <c r="D317">
        <f>'Power generation (nadir)'!B317*(1000*'Power generation (nadir)'!$F$1)</f>
        <v>2562.4</v>
      </c>
      <c r="E317" s="2">
        <f t="shared" si="6"/>
        <v>-93.900000000000091</v>
      </c>
      <c r="F317">
        <f>IF(F316+(E316)*(1/60) &gt; Hardware!$B$1, Hardware!$B$1, IF(F316+(E316)*(1/60) &lt; 0, 0, F316+(E316)*(1/60)))</f>
        <v>41853.046666666647</v>
      </c>
    </row>
    <row r="318" spans="1:6">
      <c r="A318">
        <v>316</v>
      </c>
      <c r="B318" t="s">
        <v>82</v>
      </c>
      <c r="C318">
        <f>_xlfn.XLOOKUP(B318,Backend_data!$A$5:$A$18,Backend_data!$B$5:$B$18)</f>
        <v>2656.3</v>
      </c>
      <c r="D318">
        <f>'Power generation (nadir)'!B318*(1000*'Power generation (nadir)'!$F$1)</f>
        <v>2121.6</v>
      </c>
      <c r="E318" s="2">
        <f t="shared" si="6"/>
        <v>-534.70000000000027</v>
      </c>
      <c r="F318">
        <f>IF(F317+(E317)*(1/60) &gt; Hardware!$B$1, Hardware!$B$1, IF(F317+(E317)*(1/60) &lt; 0, 0, F317+(E317)*(1/60)))</f>
        <v>41851.481666666645</v>
      </c>
    </row>
    <row r="319" spans="1:6">
      <c r="A319">
        <v>317</v>
      </c>
      <c r="B319" t="s">
        <v>82</v>
      </c>
      <c r="C319">
        <f>_xlfn.XLOOKUP(B319,Backend_data!$A$5:$A$18,Backend_data!$B$5:$B$18)</f>
        <v>2656.3</v>
      </c>
      <c r="D319">
        <f>'Power generation (nadir)'!B319*(1000*'Power generation (nadir)'!$F$1)</f>
        <v>1674.4</v>
      </c>
      <c r="E319" s="2">
        <f t="shared" si="6"/>
        <v>-981.90000000000009</v>
      </c>
      <c r="F319">
        <f>IF(F318+(E318)*(1/60) &gt; Hardware!$B$1, Hardware!$B$1, IF(F318+(E318)*(1/60) &lt; 0, 0, F318+(E318)*(1/60)))</f>
        <v>41842.569999999978</v>
      </c>
    </row>
    <row r="320" spans="1:6">
      <c r="A320">
        <v>318</v>
      </c>
      <c r="B320" t="s">
        <v>82</v>
      </c>
      <c r="C320">
        <f>_xlfn.XLOOKUP(B320,Backend_data!$A$5:$A$18,Backend_data!$B$5:$B$18)</f>
        <v>2656.3</v>
      </c>
      <c r="D320">
        <f>'Power generation (nadir)'!B320*(1000*'Power generation (nadir)'!$F$1)</f>
        <v>1219.2</v>
      </c>
      <c r="E320" s="2">
        <f t="shared" si="6"/>
        <v>-1437.1000000000001</v>
      </c>
      <c r="F320">
        <f>IF(F319+(E319)*(1/60) &gt; Hardware!$B$1, Hardware!$B$1, IF(F319+(E319)*(1/60) &lt; 0, 0, F319+(E319)*(1/60)))</f>
        <v>41826.20499999998</v>
      </c>
    </row>
    <row r="321" spans="1:7">
      <c r="A321">
        <v>319</v>
      </c>
      <c r="B321" t="s">
        <v>82</v>
      </c>
      <c r="C321">
        <f>_xlfn.XLOOKUP(B321,Backend_data!$A$5:$A$18,Backend_data!$B$5:$B$18)</f>
        <v>2656.3</v>
      </c>
      <c r="D321">
        <f>'Power generation (nadir)'!B321*(1000*'Power generation (nadir)'!$F$1)</f>
        <v>760</v>
      </c>
      <c r="E321" s="2">
        <f t="shared" si="6"/>
        <v>-1896.3000000000002</v>
      </c>
      <c r="F321">
        <f>IF(F320+(E320)*(1/60) &gt; Hardware!$B$1, Hardware!$B$1, IF(F320+(E320)*(1/60) &lt; 0, 0, F320+(E320)*(1/60)))</f>
        <v>41802.253333333312</v>
      </c>
    </row>
    <row r="322" spans="1:7">
      <c r="A322">
        <v>320</v>
      </c>
      <c r="B322" t="s">
        <v>82</v>
      </c>
      <c r="C322">
        <f>_xlfn.XLOOKUP(B322,Backend_data!$A$5:$A$18,Backend_data!$B$5:$B$18)</f>
        <v>2656.3</v>
      </c>
      <c r="D322">
        <f>'Power generation (nadir)'!B322*(1000*'Power generation (nadir)'!$F$1)</f>
        <v>683.19999999999993</v>
      </c>
      <c r="E322" s="2">
        <f t="shared" si="6"/>
        <v>-1973.1000000000004</v>
      </c>
      <c r="F322">
        <f>IF(F321+(E321)*(1/60) &gt; Hardware!$B$1, Hardware!$B$1, IF(F321+(E321)*(1/60) &lt; 0, 0, F321+(E321)*(1/60)))</f>
        <v>41770.648333333309</v>
      </c>
    </row>
    <row r="323" spans="1:7">
      <c r="A323">
        <v>321</v>
      </c>
      <c r="B323" t="s">
        <v>82</v>
      </c>
      <c r="C323">
        <f>_xlfn.XLOOKUP(B323,Backend_data!$A$5:$A$18,Backend_data!$B$5:$B$18)</f>
        <v>2656.3</v>
      </c>
      <c r="D323">
        <f>'Power generation (nadir)'!B323*(1000*'Power generation (nadir)'!$F$1)</f>
        <v>642.40000000000009</v>
      </c>
      <c r="E323" s="2">
        <f t="shared" si="6"/>
        <v>-2013.9</v>
      </c>
      <c r="F323">
        <f>IF(F322+(E322)*(1/60) &gt; Hardware!$B$1, Hardware!$B$1, IF(F322+(E322)*(1/60) &lt; 0, 0, F322+(E322)*(1/60)))</f>
        <v>41737.763333333307</v>
      </c>
    </row>
    <row r="324" spans="1:7">
      <c r="A324">
        <v>322</v>
      </c>
      <c r="B324" t="s">
        <v>100</v>
      </c>
      <c r="C324">
        <f>_xlfn.XLOOKUP(B324,Backend_data!$A$5:$A$18,Backend_data!$B$5:$B$18)</f>
        <v>3885.55</v>
      </c>
      <c r="D324">
        <f>'Power generation (nadir)'!B324*(1000*'Power generation (nadir)'!$F$1)</f>
        <v>1115.1999999999998</v>
      </c>
      <c r="E324" s="2">
        <f t="shared" si="6"/>
        <v>-2770.3500000000004</v>
      </c>
      <c r="F324">
        <f>IF(F323+(E323)*(1/60) &gt; Hardware!$B$1, Hardware!$B$1, IF(F323+(E323)*(1/60) &lt; 0, 0, F323+(E323)*(1/60)))</f>
        <v>41704.198333333305</v>
      </c>
      <c r="G324" s="1" t="s">
        <v>124</v>
      </c>
    </row>
    <row r="325" spans="1:7">
      <c r="A325">
        <v>323</v>
      </c>
      <c r="B325" t="s">
        <v>100</v>
      </c>
      <c r="C325">
        <f>_xlfn.XLOOKUP(B325,Backend_data!$A$5:$A$18,Backend_data!$B$5:$B$18)</f>
        <v>3885.55</v>
      </c>
      <c r="D325">
        <f>'Power generation (nadir)'!B325*(1000*'Power generation (nadir)'!$F$1)</f>
        <v>1736</v>
      </c>
      <c r="E325" s="2">
        <f t="shared" si="6"/>
        <v>-2149.5500000000002</v>
      </c>
      <c r="F325">
        <f>IF(F324+(E324)*(1/60) &gt; Hardware!$B$1, Hardware!$B$1, IF(F324+(E324)*(1/60) &lt; 0, 0, F324+(E324)*(1/60)))</f>
        <v>41658.025833333304</v>
      </c>
    </row>
    <row r="326" spans="1:7">
      <c r="A326">
        <v>324</v>
      </c>
      <c r="B326" t="s">
        <v>100</v>
      </c>
      <c r="C326">
        <f>_xlfn.XLOOKUP(B326,Backend_data!$A$5:$A$18,Backend_data!$B$5:$B$18)</f>
        <v>3885.55</v>
      </c>
      <c r="D326">
        <f>'Power generation (nadir)'!B326*(1000*'Power generation (nadir)'!$F$1)</f>
        <v>2354.4</v>
      </c>
      <c r="E326" s="2">
        <f t="shared" si="6"/>
        <v>-1531.15</v>
      </c>
      <c r="F326">
        <f>IF(F325+(E325)*(1/60) &gt; Hardware!$B$1, Hardware!$B$1, IF(F325+(E325)*(1/60) &lt; 0, 0, F325+(E325)*(1/60)))</f>
        <v>41622.199999999968</v>
      </c>
    </row>
    <row r="327" spans="1:7">
      <c r="A327">
        <v>325</v>
      </c>
      <c r="B327" t="s">
        <v>100</v>
      </c>
      <c r="C327">
        <f>_xlfn.XLOOKUP(B327,Backend_data!$A$5:$A$18,Backend_data!$B$5:$B$18)</f>
        <v>3885.55</v>
      </c>
      <c r="D327">
        <f>'Power generation (nadir)'!B327*(1000*'Power generation (nadir)'!$F$1)</f>
        <v>2960</v>
      </c>
      <c r="E327" s="2">
        <f t="shared" si="6"/>
        <v>-925.55000000000018</v>
      </c>
      <c r="F327">
        <f>IF(F326+(E326)*(1/60) &gt; Hardware!$B$1, Hardware!$B$1, IF(F326+(E326)*(1/60) &lt; 0, 0, F326+(E326)*(1/60)))</f>
        <v>41596.680833333303</v>
      </c>
    </row>
    <row r="328" spans="1:7">
      <c r="A328">
        <v>326</v>
      </c>
      <c r="B328" t="s">
        <v>100</v>
      </c>
      <c r="C328">
        <f>_xlfn.XLOOKUP(B328,Backend_data!$A$5:$A$18,Backend_data!$B$5:$B$18)</f>
        <v>3885.55</v>
      </c>
      <c r="D328">
        <f>'Power generation (nadir)'!B328*(1000*'Power generation (nadir)'!$F$1)</f>
        <v>3553.6000000000004</v>
      </c>
      <c r="E328" s="2">
        <f t="shared" si="6"/>
        <v>-331.94999999999982</v>
      </c>
      <c r="F328">
        <f>IF(F327+(E327)*(1/60) &gt; Hardware!$B$1, Hardware!$B$1, IF(F327+(E327)*(1/60) &lt; 0, 0, F327+(E327)*(1/60)))</f>
        <v>41581.254999999968</v>
      </c>
    </row>
    <row r="329" spans="1:7">
      <c r="A329">
        <v>327</v>
      </c>
      <c r="B329" t="s">
        <v>100</v>
      </c>
      <c r="C329">
        <f>_xlfn.XLOOKUP(B329,Backend_data!$A$5:$A$18,Backend_data!$B$5:$B$18)</f>
        <v>3885.55</v>
      </c>
      <c r="D329">
        <f>'Power generation (nadir)'!B329*(1000*'Power generation (nadir)'!$F$1)</f>
        <v>4133.5999999999995</v>
      </c>
      <c r="E329" s="2">
        <f t="shared" si="6"/>
        <v>248.04999999999927</v>
      </c>
      <c r="F329">
        <f>IF(F328+(E328)*(1/60) &gt; Hardware!$B$1, Hardware!$B$1, IF(F328+(E328)*(1/60) &lt; 0, 0, F328+(E328)*(1/60)))</f>
        <v>41575.722499999967</v>
      </c>
    </row>
    <row r="330" spans="1:7">
      <c r="A330">
        <v>328</v>
      </c>
      <c r="B330" t="s">
        <v>100</v>
      </c>
      <c r="C330">
        <f>_xlfn.XLOOKUP(B330,Backend_data!$A$5:$A$18,Backend_data!$B$5:$B$18)</f>
        <v>3885.55</v>
      </c>
      <c r="D330">
        <f>'Power generation (nadir)'!B330*(1000*'Power generation (nadir)'!$F$1)</f>
        <v>4696</v>
      </c>
      <c r="E330" s="2">
        <f t="shared" si="6"/>
        <v>810.44999999999982</v>
      </c>
      <c r="F330">
        <f>IF(F329+(E329)*(1/60) &gt; Hardware!$B$1, Hardware!$B$1, IF(F329+(E329)*(1/60) &lt; 0, 0, F329+(E329)*(1/60)))</f>
        <v>41579.85666666663</v>
      </c>
    </row>
    <row r="331" spans="1:7">
      <c r="A331">
        <v>329</v>
      </c>
      <c r="B331" t="s">
        <v>100</v>
      </c>
      <c r="C331">
        <f>_xlfn.XLOOKUP(B331,Backend_data!$A$5:$A$18,Backend_data!$B$5:$B$18)</f>
        <v>3885.55</v>
      </c>
      <c r="D331">
        <f>'Power generation (nadir)'!B331*(1000*'Power generation (nadir)'!$F$1)</f>
        <v>5238.3999999999996</v>
      </c>
      <c r="E331" s="2">
        <f t="shared" si="6"/>
        <v>1352.8499999999995</v>
      </c>
      <c r="F331">
        <f>IF(F330+(E330)*(1/60) &gt; Hardware!$B$1, Hardware!$B$1, IF(F330+(E330)*(1/60) &lt; 0, 0, F330+(E330)*(1/60)))</f>
        <v>41593.36416666663</v>
      </c>
    </row>
    <row r="332" spans="1:7">
      <c r="A332">
        <v>330</v>
      </c>
      <c r="B332" t="s">
        <v>100</v>
      </c>
      <c r="C332">
        <f>_xlfn.XLOOKUP(B332,Backend_data!$A$5:$A$18,Backend_data!$B$5:$B$18)</f>
        <v>3885.55</v>
      </c>
      <c r="D332">
        <f>'Power generation (nadir)'!B332*(1000*'Power generation (nadir)'!$F$1)</f>
        <v>5760</v>
      </c>
      <c r="E332" s="2">
        <f t="shared" si="6"/>
        <v>1874.4499999999998</v>
      </c>
      <c r="F332">
        <f>IF(F331+(E331)*(1/60) &gt; Hardware!$B$1, Hardware!$B$1, IF(F331+(E331)*(1/60) &lt; 0, 0, F331+(E331)*(1/60)))</f>
        <v>41615.91166666663</v>
      </c>
    </row>
    <row r="333" spans="1:7">
      <c r="A333">
        <v>331</v>
      </c>
      <c r="B333" t="s">
        <v>100</v>
      </c>
      <c r="C333">
        <f>_xlfn.XLOOKUP(B333,Backend_data!$A$5:$A$18,Backend_data!$B$5:$B$18)</f>
        <v>3885.55</v>
      </c>
      <c r="D333">
        <f>'Power generation (nadir)'!B333*(1000*'Power generation (nadir)'!$F$1)</f>
        <v>6236</v>
      </c>
      <c r="E333" s="2">
        <f t="shared" si="6"/>
        <v>2350.4499999999998</v>
      </c>
      <c r="F333">
        <f>IF(F332+(E332)*(1/60) &gt; Hardware!$B$1, Hardware!$B$1, IF(F332+(E332)*(1/60) &lt; 0, 0, F332+(E332)*(1/60)))</f>
        <v>41647.152499999967</v>
      </c>
      <c r="G333" s="1" t="s">
        <v>122</v>
      </c>
    </row>
    <row r="334" spans="1:7">
      <c r="A334">
        <v>332</v>
      </c>
      <c r="B334" t="s">
        <v>100</v>
      </c>
      <c r="C334">
        <f>_xlfn.XLOOKUP(B334,Backend_data!$A$5:$A$18,Backend_data!$B$5:$B$18)</f>
        <v>3885.55</v>
      </c>
      <c r="D334">
        <f>'Power generation (nadir)'!B334*(1000*'Power generation (nadir)'!$F$1)</f>
        <v>6725.6</v>
      </c>
      <c r="E334" s="2">
        <f t="shared" si="6"/>
        <v>2840.05</v>
      </c>
      <c r="F334">
        <f>IF(F333+(E333)*(1/60) &gt; Hardware!$B$1, Hardware!$B$1, IF(F333+(E333)*(1/60) &lt; 0, 0, F333+(E333)*(1/60)))</f>
        <v>41686.326666666631</v>
      </c>
    </row>
    <row r="335" spans="1:7">
      <c r="A335">
        <v>333</v>
      </c>
      <c r="B335" t="s">
        <v>100</v>
      </c>
      <c r="C335">
        <f>_xlfn.XLOOKUP(B335,Backend_data!$A$5:$A$18,Backend_data!$B$5:$B$18)</f>
        <v>3885.55</v>
      </c>
      <c r="D335">
        <f>'Power generation (nadir)'!B335*(1000*'Power generation (nadir)'!$F$1)</f>
        <v>7167.2</v>
      </c>
      <c r="E335" s="2">
        <f t="shared" si="6"/>
        <v>3281.6499999999996</v>
      </c>
      <c r="F335">
        <f>IF(F334+(E334)*(1/60) &gt; Hardware!$B$1, Hardware!$B$1, IF(F334+(E334)*(1/60) &lt; 0, 0, F334+(E334)*(1/60)))</f>
        <v>41733.660833333299</v>
      </c>
    </row>
    <row r="336" spans="1:7">
      <c r="A336">
        <v>334</v>
      </c>
      <c r="B336" t="s">
        <v>100</v>
      </c>
      <c r="C336">
        <f>_xlfn.XLOOKUP(B336,Backend_data!$A$5:$A$18,Backend_data!$B$5:$B$18)</f>
        <v>3885.55</v>
      </c>
      <c r="D336">
        <f>'Power generation (nadir)'!B336*(1000*'Power generation (nadir)'!$F$1)</f>
        <v>7579.2</v>
      </c>
      <c r="E336" s="2">
        <f t="shared" si="6"/>
        <v>3693.6499999999996</v>
      </c>
      <c r="F336">
        <f>IF(F335+(E335)*(1/60) &gt; Hardware!$B$1, Hardware!$B$1, IF(F335+(E335)*(1/60) &lt; 0, 0, F335+(E335)*(1/60)))</f>
        <v>41788.354999999967</v>
      </c>
      <c r="G336" t="s">
        <v>125</v>
      </c>
    </row>
    <row r="337" spans="1:6">
      <c r="A337">
        <v>335</v>
      </c>
      <c r="B337" t="s">
        <v>82</v>
      </c>
      <c r="C337">
        <f>_xlfn.XLOOKUP(B337,Backend_data!$A$5:$A$18,Backend_data!$B$5:$B$18)</f>
        <v>2656.3</v>
      </c>
      <c r="D337">
        <f>'Power generation (nadir)'!B337*(1000*'Power generation (nadir)'!$F$1)</f>
        <v>7958.4000000000005</v>
      </c>
      <c r="E337" s="2">
        <f t="shared" si="6"/>
        <v>5302.1</v>
      </c>
      <c r="F337">
        <f>IF(F336+(E336)*(1/60) &gt; Hardware!$B$1, Hardware!$B$1, IF(F336+(E336)*(1/60) &lt; 0, 0, F336+(E336)*(1/60)))</f>
        <v>41849.915833333303</v>
      </c>
    </row>
    <row r="338" spans="1:6">
      <c r="A338">
        <v>336</v>
      </c>
      <c r="B338" t="s">
        <v>82</v>
      </c>
      <c r="C338">
        <f>_xlfn.XLOOKUP(B338,Backend_data!$A$5:$A$18,Backend_data!$B$5:$B$18)</f>
        <v>2656.3</v>
      </c>
      <c r="D338">
        <f>'Power generation (nadir)'!B338*(1000*'Power generation (nadir)'!$F$1)</f>
        <v>8302.4</v>
      </c>
      <c r="E338" s="2">
        <f t="shared" si="6"/>
        <v>5646.0999999999995</v>
      </c>
      <c r="F338">
        <f>IF(F337+(E337)*(1/60) &gt; Hardware!$B$1, Hardware!$B$1, IF(F337+(E337)*(1/60) &lt; 0, 0, F337+(E337)*(1/60)))</f>
        <v>41938.284166666635</v>
      </c>
    </row>
    <row r="339" spans="1:6">
      <c r="A339">
        <v>337</v>
      </c>
      <c r="B339" t="s">
        <v>82</v>
      </c>
      <c r="C339">
        <f>_xlfn.XLOOKUP(B339,Backend_data!$A$5:$A$18,Backend_data!$B$5:$B$18)</f>
        <v>2656.3</v>
      </c>
      <c r="D339">
        <f>'Power generation (nadir)'!B339*(1000*'Power generation (nadir)'!$F$1)</f>
        <v>8615.2000000000007</v>
      </c>
      <c r="E339" s="2">
        <f t="shared" si="6"/>
        <v>5958.9000000000005</v>
      </c>
      <c r="F339">
        <f>IF(F338+(E338)*(1/60) &gt; Hardware!$B$1, Hardware!$B$1, IF(F338+(E338)*(1/60) &lt; 0, 0, F338+(E338)*(1/60)))</f>
        <v>42000</v>
      </c>
    </row>
    <row r="340" spans="1:6">
      <c r="A340">
        <v>338</v>
      </c>
      <c r="B340" t="s">
        <v>82</v>
      </c>
      <c r="C340">
        <f>_xlfn.XLOOKUP(B340,Backend_data!$A$5:$A$18,Backend_data!$B$5:$B$18)</f>
        <v>2656.3</v>
      </c>
      <c r="D340">
        <f>'Power generation (nadir)'!B340*(1000*'Power generation (nadir)'!$F$1)</f>
        <v>8888</v>
      </c>
      <c r="E340" s="2">
        <f t="shared" si="6"/>
        <v>6231.7</v>
      </c>
      <c r="F340">
        <f>IF(F339+(E339)*(1/60) &gt; Hardware!$B$1, Hardware!$B$1, IF(F339+(E339)*(1/60) &lt; 0, 0, F339+(E339)*(1/60)))</f>
        <v>42000</v>
      </c>
    </row>
    <row r="341" spans="1:6">
      <c r="A341">
        <v>339</v>
      </c>
      <c r="B341" t="s">
        <v>82</v>
      </c>
      <c r="C341">
        <f>_xlfn.XLOOKUP(B341,Backend_data!$A$5:$A$18,Backend_data!$B$5:$B$18)</f>
        <v>2656.3</v>
      </c>
      <c r="D341">
        <f>'Power generation (nadir)'!B341*(1000*'Power generation (nadir)'!$F$1)</f>
        <v>9126.4</v>
      </c>
      <c r="E341" s="2">
        <f t="shared" si="6"/>
        <v>6470.0999999999995</v>
      </c>
      <c r="F341">
        <f>IF(F340+(E340)*(1/60) &gt; Hardware!$B$1, Hardware!$B$1, IF(F340+(E340)*(1/60) &lt; 0, 0, F340+(E340)*(1/60)))</f>
        <v>42000</v>
      </c>
    </row>
    <row r="342" spans="1:6">
      <c r="A342">
        <v>340</v>
      </c>
      <c r="B342" t="s">
        <v>82</v>
      </c>
      <c r="C342">
        <f>_xlfn.XLOOKUP(B342,Backend_data!$A$5:$A$18,Backend_data!$B$5:$B$18)</f>
        <v>2656.3</v>
      </c>
      <c r="D342">
        <f>'Power generation (nadir)'!B342*(1000*'Power generation (nadir)'!$F$1)</f>
        <v>9323.2000000000007</v>
      </c>
      <c r="E342" s="2">
        <f t="shared" si="6"/>
        <v>6666.9000000000005</v>
      </c>
      <c r="F342">
        <f>IF(F341+(E341)*(1/60) &gt; Hardware!$B$1, Hardware!$B$1, IF(F341+(E341)*(1/60) &lt; 0, 0, F341+(E341)*(1/60)))</f>
        <v>42000</v>
      </c>
    </row>
    <row r="343" spans="1:6">
      <c r="A343">
        <v>341</v>
      </c>
      <c r="B343" t="s">
        <v>82</v>
      </c>
      <c r="C343">
        <f>_xlfn.XLOOKUP(B343,Backend_data!$A$5:$A$18,Backend_data!$B$5:$B$18)</f>
        <v>2656.3</v>
      </c>
      <c r="D343">
        <f>'Power generation (nadir)'!B343*(1000*'Power generation (nadir)'!$F$1)</f>
        <v>9482.4</v>
      </c>
      <c r="E343" s="2">
        <f t="shared" si="6"/>
        <v>6826.0999999999995</v>
      </c>
      <c r="F343">
        <f>IF(F342+(E342)*(1/60) &gt; Hardware!$B$1, Hardware!$B$1, IF(F342+(E342)*(1/60) &lt; 0, 0, F342+(E342)*(1/60)))</f>
        <v>42000</v>
      </c>
    </row>
    <row r="344" spans="1:6">
      <c r="A344">
        <v>342</v>
      </c>
      <c r="B344" t="s">
        <v>82</v>
      </c>
      <c r="C344">
        <f>_xlfn.XLOOKUP(B344,Backend_data!$A$5:$A$18,Backend_data!$B$5:$B$18)</f>
        <v>2656.3</v>
      </c>
      <c r="D344">
        <f>'Power generation (nadir)'!B344*(1000*'Power generation (nadir)'!$F$1)</f>
        <v>9601.6</v>
      </c>
      <c r="E344" s="2">
        <f t="shared" si="6"/>
        <v>6945.3</v>
      </c>
      <c r="F344">
        <f>IF(F343+(E343)*(1/60) &gt; Hardware!$B$1, Hardware!$B$1, IF(F343+(E343)*(1/60) &lt; 0, 0, F343+(E343)*(1/60)))</f>
        <v>42000</v>
      </c>
    </row>
    <row r="345" spans="1:6">
      <c r="A345">
        <v>343</v>
      </c>
      <c r="B345" t="s">
        <v>82</v>
      </c>
      <c r="C345">
        <f>_xlfn.XLOOKUP(B345,Backend_data!$A$5:$A$18,Backend_data!$B$5:$B$18)</f>
        <v>2656.3</v>
      </c>
      <c r="D345">
        <f>'Power generation (nadir)'!B345*(1000*'Power generation (nadir)'!$F$1)</f>
        <v>9679.2000000000007</v>
      </c>
      <c r="E345" s="2">
        <f t="shared" si="6"/>
        <v>7022.9000000000005</v>
      </c>
      <c r="F345">
        <f>IF(F344+(E344)*(1/60) &gt; Hardware!$B$1, Hardware!$B$1, IF(F344+(E344)*(1/60) &lt; 0, 0, F344+(E344)*(1/60)))</f>
        <v>42000</v>
      </c>
    </row>
    <row r="346" spans="1:6">
      <c r="A346">
        <v>344</v>
      </c>
      <c r="B346" t="s">
        <v>82</v>
      </c>
      <c r="C346">
        <f>_xlfn.XLOOKUP(B346,Backend_data!$A$5:$A$18,Backend_data!$B$5:$B$18)</f>
        <v>2656.3</v>
      </c>
      <c r="D346">
        <f>'Power generation (nadir)'!B346*(1000*'Power generation (nadir)'!$F$1)</f>
        <v>9715.2000000000007</v>
      </c>
      <c r="E346" s="2">
        <f t="shared" si="6"/>
        <v>7058.9000000000005</v>
      </c>
      <c r="F346">
        <f>IF(F345+(E345)*(1/60) &gt; Hardware!$B$1, Hardware!$B$1, IF(F345+(E345)*(1/60) &lt; 0, 0, F345+(E345)*(1/60)))</f>
        <v>42000</v>
      </c>
    </row>
    <row r="347" spans="1:6">
      <c r="A347">
        <v>345</v>
      </c>
      <c r="B347" t="s">
        <v>82</v>
      </c>
      <c r="C347">
        <f>_xlfn.XLOOKUP(B347,Backend_data!$A$5:$A$18,Backend_data!$B$5:$B$18)</f>
        <v>2656.3</v>
      </c>
      <c r="D347">
        <f>'Power generation (nadir)'!B347*(1000*'Power generation (nadir)'!$F$1)</f>
        <v>9712</v>
      </c>
      <c r="E347" s="2">
        <f t="shared" si="6"/>
        <v>7055.7</v>
      </c>
      <c r="F347">
        <f>IF(F346+(E346)*(1/60) &gt; Hardware!$B$1, Hardware!$B$1, IF(F346+(E346)*(1/60) &lt; 0, 0, F346+(E346)*(1/60)))</f>
        <v>42000</v>
      </c>
    </row>
    <row r="348" spans="1:6">
      <c r="A348">
        <v>346</v>
      </c>
      <c r="B348" t="s">
        <v>82</v>
      </c>
      <c r="C348">
        <f>_xlfn.XLOOKUP(B348,Backend_data!$A$5:$A$18,Backend_data!$B$5:$B$18)</f>
        <v>2656.3</v>
      </c>
      <c r="D348">
        <f>'Power generation (nadir)'!B348*(1000*'Power generation (nadir)'!$F$1)</f>
        <v>9667.1999999999989</v>
      </c>
      <c r="E348" s="2">
        <f t="shared" si="6"/>
        <v>7010.8999999999987</v>
      </c>
      <c r="F348">
        <f>IF(F347+(E347)*(1/60) &gt; Hardware!$B$1, Hardware!$B$1, IF(F347+(E347)*(1/60) &lt; 0, 0, F347+(E347)*(1/60)))</f>
        <v>42000</v>
      </c>
    </row>
    <row r="349" spans="1:6">
      <c r="A349">
        <v>347</v>
      </c>
      <c r="B349" t="s">
        <v>82</v>
      </c>
      <c r="C349">
        <f>_xlfn.XLOOKUP(B349,Backend_data!$A$5:$A$18,Backend_data!$B$5:$B$18)</f>
        <v>2656.3</v>
      </c>
      <c r="D349">
        <f>'Power generation (nadir)'!B349*(1000*'Power generation (nadir)'!$F$1)</f>
        <v>9584</v>
      </c>
      <c r="E349" s="2">
        <f t="shared" si="6"/>
        <v>6927.7</v>
      </c>
      <c r="F349">
        <f>IF(F348+(E348)*(1/60) &gt; Hardware!$B$1, Hardware!$B$1, IF(F348+(E348)*(1/60) &lt; 0, 0, F348+(E348)*(1/60)))</f>
        <v>42000</v>
      </c>
    </row>
    <row r="350" spans="1:6">
      <c r="A350">
        <v>348</v>
      </c>
      <c r="B350" t="s">
        <v>82</v>
      </c>
      <c r="C350">
        <f>_xlfn.XLOOKUP(B350,Backend_data!$A$5:$A$18,Backend_data!$B$5:$B$18)</f>
        <v>2656.3</v>
      </c>
      <c r="D350">
        <f>'Power generation (nadir)'!B350*(1000*'Power generation (nadir)'!$F$1)</f>
        <v>9456</v>
      </c>
      <c r="E350" s="2">
        <f t="shared" si="6"/>
        <v>6799.7</v>
      </c>
      <c r="F350">
        <f>IF(F349+(E349)*(1/60) &gt; Hardware!$B$1, Hardware!$B$1, IF(F349+(E349)*(1/60) &lt; 0, 0, F349+(E349)*(1/60)))</f>
        <v>42000</v>
      </c>
    </row>
    <row r="351" spans="1:6">
      <c r="A351">
        <v>349</v>
      </c>
      <c r="B351" t="s">
        <v>82</v>
      </c>
      <c r="C351">
        <f>_xlfn.XLOOKUP(B351,Backend_data!$A$5:$A$18,Backend_data!$B$5:$B$18)</f>
        <v>2656.3</v>
      </c>
      <c r="D351">
        <f>'Power generation (nadir)'!B351*(1000*'Power generation (nadir)'!$F$1)</f>
        <v>9289.6</v>
      </c>
      <c r="E351" s="2">
        <f t="shared" si="6"/>
        <v>6633.3</v>
      </c>
      <c r="F351">
        <f>IF(F350+(E350)*(1/60) &gt; Hardware!$B$1, Hardware!$B$1, IF(F350+(E350)*(1/60) &lt; 0, 0, F350+(E350)*(1/60)))</f>
        <v>42000</v>
      </c>
    </row>
    <row r="352" spans="1:6">
      <c r="A352">
        <v>350</v>
      </c>
      <c r="B352" t="s">
        <v>82</v>
      </c>
      <c r="C352">
        <f>_xlfn.XLOOKUP(B352,Backend_data!$A$5:$A$18,Backend_data!$B$5:$B$18)</f>
        <v>2656.3</v>
      </c>
      <c r="D352">
        <f>'Power generation (nadir)'!B352*(1000*'Power generation (nadir)'!$F$1)</f>
        <v>9084.7999999999993</v>
      </c>
      <c r="E352" s="2">
        <f t="shared" si="6"/>
        <v>6428.4999999999991</v>
      </c>
      <c r="F352">
        <f>IF(F351+(E351)*(1/60) &gt; Hardware!$B$1, Hardware!$B$1, IF(F351+(E351)*(1/60) &lt; 0, 0, F351+(E351)*(1/60)))</f>
        <v>42000</v>
      </c>
    </row>
    <row r="353" spans="1:6">
      <c r="A353">
        <v>351</v>
      </c>
      <c r="B353" t="s">
        <v>82</v>
      </c>
      <c r="C353">
        <f>_xlfn.XLOOKUP(B353,Backend_data!$A$5:$A$18,Backend_data!$B$5:$B$18)</f>
        <v>2656.3</v>
      </c>
      <c r="D353">
        <f>'Power generation (nadir)'!B353*(1000*'Power generation (nadir)'!$F$1)</f>
        <v>7654.4</v>
      </c>
      <c r="E353" s="2">
        <f t="shared" si="6"/>
        <v>4998.0999999999995</v>
      </c>
      <c r="F353">
        <f>IF(F352+(E352)*(1/60) &gt; Hardware!$B$1, Hardware!$B$1, IF(F352+(E352)*(1/60) &lt; 0, 0, F352+(E352)*(1/60)))</f>
        <v>42000</v>
      </c>
    </row>
    <row r="354" spans="1:6">
      <c r="A354">
        <v>352</v>
      </c>
      <c r="B354" t="s">
        <v>82</v>
      </c>
      <c r="C354">
        <f>_xlfn.XLOOKUP(B354,Backend_data!$A$5:$A$18,Backend_data!$B$5:$B$18)</f>
        <v>2656.3</v>
      </c>
      <c r="D354">
        <f>'Power generation (nadir)'!B354*(1000*'Power generation (nadir)'!$F$1)</f>
        <v>0</v>
      </c>
      <c r="E354" s="2">
        <f t="shared" si="6"/>
        <v>-2656.3</v>
      </c>
      <c r="F354">
        <f>IF(F353+(E353)*(1/60) &gt; Hardware!$B$1, Hardware!$B$1, IF(F353+(E353)*(1/60) &lt; 0, 0, F353+(E353)*(1/60)))</f>
        <v>42000</v>
      </c>
    </row>
    <row r="355" spans="1:6">
      <c r="A355">
        <v>353</v>
      </c>
      <c r="B355" t="s">
        <v>82</v>
      </c>
      <c r="C355">
        <f>_xlfn.XLOOKUP(B355,Backend_data!$A$5:$A$18,Backend_data!$B$5:$B$18)</f>
        <v>2656.3</v>
      </c>
      <c r="D355">
        <f>'Power generation (nadir)'!B355*(1000*'Power generation (nadir)'!$F$1)</f>
        <v>0</v>
      </c>
      <c r="E355" s="2">
        <f t="shared" si="6"/>
        <v>-2656.3</v>
      </c>
      <c r="F355">
        <f>IF(F354+(E354)*(1/60) &gt; Hardware!$B$1, Hardware!$B$1, IF(F354+(E354)*(1/60) &lt; 0, 0, F354+(E354)*(1/60)))</f>
        <v>41955.728333333333</v>
      </c>
    </row>
    <row r="356" spans="1:6">
      <c r="A356">
        <v>354</v>
      </c>
      <c r="B356" t="s">
        <v>82</v>
      </c>
      <c r="C356">
        <f>_xlfn.XLOOKUP(B356,Backend_data!$A$5:$A$18,Backend_data!$B$5:$B$18)</f>
        <v>2656.3</v>
      </c>
      <c r="D356">
        <f>'Power generation (nadir)'!B356*(1000*'Power generation (nadir)'!$F$1)</f>
        <v>0</v>
      </c>
      <c r="E356" s="2">
        <f t="shared" si="6"/>
        <v>-2656.3</v>
      </c>
      <c r="F356">
        <f>IF(F355+(E355)*(1/60) &gt; Hardware!$B$1, Hardware!$B$1, IF(F355+(E355)*(1/60) &lt; 0, 0, F355+(E355)*(1/60)))</f>
        <v>41911.456666666665</v>
      </c>
    </row>
    <row r="357" spans="1:6">
      <c r="A357">
        <v>355</v>
      </c>
      <c r="B357" t="s">
        <v>82</v>
      </c>
      <c r="C357">
        <f>_xlfn.XLOOKUP(B357,Backend_data!$A$5:$A$18,Backend_data!$B$5:$B$18)</f>
        <v>2656.3</v>
      </c>
      <c r="D357">
        <f>'Power generation (nadir)'!B357*(1000*'Power generation (nadir)'!$F$1)</f>
        <v>0</v>
      </c>
      <c r="E357" s="2">
        <f t="shared" si="6"/>
        <v>-2656.3</v>
      </c>
      <c r="F357">
        <f>IF(F356+(E356)*(1/60) &gt; Hardware!$B$1, Hardware!$B$1, IF(F356+(E356)*(1/60) &lt; 0, 0, F356+(E356)*(1/60)))</f>
        <v>41867.184999999998</v>
      </c>
    </row>
    <row r="358" spans="1:6">
      <c r="A358">
        <v>356</v>
      </c>
      <c r="B358" t="s">
        <v>82</v>
      </c>
      <c r="C358">
        <f>_xlfn.XLOOKUP(B358,Backend_data!$A$5:$A$18,Backend_data!$B$5:$B$18)</f>
        <v>2656.3</v>
      </c>
      <c r="D358">
        <f>'Power generation (nadir)'!B358*(1000*'Power generation (nadir)'!$F$1)</f>
        <v>0</v>
      </c>
      <c r="E358" s="2">
        <f t="shared" si="6"/>
        <v>-2656.3</v>
      </c>
      <c r="F358">
        <f>IF(F357+(E357)*(1/60) &gt; Hardware!$B$1, Hardware!$B$1, IF(F357+(E357)*(1/60) &lt; 0, 0, F357+(E357)*(1/60)))</f>
        <v>41822.91333333333</v>
      </c>
    </row>
    <row r="359" spans="1:6">
      <c r="A359">
        <v>357</v>
      </c>
      <c r="B359" t="s">
        <v>82</v>
      </c>
      <c r="C359">
        <f>_xlfn.XLOOKUP(B359,Backend_data!$A$5:$A$18,Backend_data!$B$5:$B$18)</f>
        <v>2656.3</v>
      </c>
      <c r="D359">
        <f>'Power generation (nadir)'!B359*(1000*'Power generation (nadir)'!$F$1)</f>
        <v>0</v>
      </c>
      <c r="E359" s="2">
        <f t="shared" si="6"/>
        <v>-2656.3</v>
      </c>
      <c r="F359">
        <f>IF(F358+(E358)*(1/60) &gt; Hardware!$B$1, Hardware!$B$1, IF(F358+(E358)*(1/60) &lt; 0, 0, F358+(E358)*(1/60)))</f>
        <v>41778.641666666663</v>
      </c>
    </row>
    <row r="360" spans="1:6">
      <c r="A360">
        <v>358</v>
      </c>
      <c r="B360" t="s">
        <v>82</v>
      </c>
      <c r="C360">
        <f>_xlfn.XLOOKUP(B360,Backend_data!$A$5:$A$18,Backend_data!$B$5:$B$18)</f>
        <v>2656.3</v>
      </c>
      <c r="D360">
        <f>'Power generation (nadir)'!B360*(1000*'Power generation (nadir)'!$F$1)</f>
        <v>0</v>
      </c>
      <c r="E360" s="2">
        <f t="shared" si="6"/>
        <v>-2656.3</v>
      </c>
      <c r="F360">
        <f>IF(F359+(E359)*(1/60) &gt; Hardware!$B$1, Hardware!$B$1, IF(F359+(E359)*(1/60) &lt; 0, 0, F359+(E359)*(1/60)))</f>
        <v>41734.369999999995</v>
      </c>
    </row>
    <row r="361" spans="1:6">
      <c r="A361">
        <v>359</v>
      </c>
      <c r="B361" t="s">
        <v>82</v>
      </c>
      <c r="C361">
        <f>_xlfn.XLOOKUP(B361,Backend_data!$A$5:$A$18,Backend_data!$B$5:$B$18)</f>
        <v>2656.3</v>
      </c>
      <c r="D361">
        <f>'Power generation (nadir)'!B361*(1000*'Power generation (nadir)'!$F$1)</f>
        <v>0</v>
      </c>
      <c r="E361" s="2">
        <f t="shared" si="6"/>
        <v>-2656.3</v>
      </c>
      <c r="F361">
        <f>IF(F360+(E360)*(1/60) &gt; Hardware!$B$1, Hardware!$B$1, IF(F360+(E360)*(1/60) &lt; 0, 0, F360+(E360)*(1/60)))</f>
        <v>41690.098333333328</v>
      </c>
    </row>
    <row r="362" spans="1:6">
      <c r="A362">
        <v>360</v>
      </c>
      <c r="B362" t="s">
        <v>82</v>
      </c>
      <c r="C362">
        <f>_xlfn.XLOOKUP(B362,Backend_data!$A$5:$A$18,Backend_data!$B$5:$B$18)</f>
        <v>2656.3</v>
      </c>
      <c r="D362">
        <f>'Power generation (nadir)'!B362*(1000*'Power generation (nadir)'!$F$1)</f>
        <v>0</v>
      </c>
      <c r="E362" s="2">
        <f t="shared" si="6"/>
        <v>-2656.3</v>
      </c>
      <c r="F362">
        <f>IF(F361+(E361)*(1/60) &gt; Hardware!$B$1, Hardware!$B$1, IF(F361+(E361)*(1/60) &lt; 0, 0, F361+(E361)*(1/60)))</f>
        <v>41645.82666666666</v>
      </c>
    </row>
    <row r="363" spans="1:6">
      <c r="A363">
        <v>361</v>
      </c>
      <c r="B363" t="s">
        <v>82</v>
      </c>
      <c r="C363">
        <f>_xlfn.XLOOKUP(B363,Backend_data!$A$5:$A$18,Backend_data!$B$5:$B$18)</f>
        <v>2656.3</v>
      </c>
      <c r="D363">
        <f>'Power generation (nadir)'!B363*(1000*'Power generation (nadir)'!$F$1)</f>
        <v>0</v>
      </c>
      <c r="E363" s="2">
        <f t="shared" si="6"/>
        <v>-2656.3</v>
      </c>
      <c r="F363">
        <f>IF(F362+(E362)*(1/60) &gt; Hardware!$B$1, Hardware!$B$1, IF(F362+(E362)*(1/60) &lt; 0, 0, F362+(E362)*(1/60)))</f>
        <v>41601.554999999993</v>
      </c>
    </row>
    <row r="364" spans="1:6">
      <c r="A364">
        <v>362</v>
      </c>
      <c r="B364" t="s">
        <v>82</v>
      </c>
      <c r="C364">
        <f>_xlfn.XLOOKUP(B364,Backend_data!$A$5:$A$18,Backend_data!$B$5:$B$18)</f>
        <v>2656.3</v>
      </c>
      <c r="D364">
        <f>'Power generation (nadir)'!B364*(1000*'Power generation (nadir)'!$F$1)</f>
        <v>0</v>
      </c>
      <c r="E364" s="2">
        <f t="shared" si="6"/>
        <v>-2656.3</v>
      </c>
      <c r="F364">
        <f>IF(F363+(E363)*(1/60) &gt; Hardware!$B$1, Hardware!$B$1, IF(F363+(E363)*(1/60) &lt; 0, 0, F363+(E363)*(1/60)))</f>
        <v>41557.283333333326</v>
      </c>
    </row>
    <row r="365" spans="1:6">
      <c r="A365">
        <v>363</v>
      </c>
      <c r="B365" t="s">
        <v>82</v>
      </c>
      <c r="C365">
        <f>_xlfn.XLOOKUP(B365,Backend_data!$A$5:$A$18,Backend_data!$B$5:$B$18)</f>
        <v>2656.3</v>
      </c>
      <c r="D365">
        <f>'Power generation (nadir)'!B365*(1000*'Power generation (nadir)'!$F$1)</f>
        <v>0</v>
      </c>
      <c r="E365" s="2">
        <f t="shared" si="6"/>
        <v>-2656.3</v>
      </c>
      <c r="F365">
        <f>IF(F364+(E364)*(1/60) &gt; Hardware!$B$1, Hardware!$B$1, IF(F364+(E364)*(1/60) &lt; 0, 0, F364+(E364)*(1/60)))</f>
        <v>41513.011666666658</v>
      </c>
    </row>
    <row r="366" spans="1:6">
      <c r="A366">
        <v>364</v>
      </c>
      <c r="B366" t="s">
        <v>82</v>
      </c>
      <c r="C366">
        <f>_xlfn.XLOOKUP(B366,Backend_data!$A$5:$A$18,Backend_data!$B$5:$B$18)</f>
        <v>2656.3</v>
      </c>
      <c r="D366">
        <f>'Power generation (nadir)'!B366*(1000*'Power generation (nadir)'!$F$1)</f>
        <v>0</v>
      </c>
      <c r="E366" s="2">
        <f t="shared" ref="E366:E429" si="7">D366-C366</f>
        <v>-2656.3</v>
      </c>
      <c r="F366">
        <f>IF(F365+(E365)*(1/60) &gt; Hardware!$B$1, Hardware!$B$1, IF(F365+(E365)*(1/60) &lt; 0, 0, F365+(E365)*(1/60)))</f>
        <v>41468.739999999991</v>
      </c>
    </row>
    <row r="367" spans="1:6">
      <c r="A367">
        <v>365</v>
      </c>
      <c r="B367" t="s">
        <v>82</v>
      </c>
      <c r="C367">
        <f>_xlfn.XLOOKUP(B367,Backend_data!$A$5:$A$18,Backend_data!$B$5:$B$18)</f>
        <v>2656.3</v>
      </c>
      <c r="D367">
        <f>'Power generation (nadir)'!B367*(1000*'Power generation (nadir)'!$F$1)</f>
        <v>0</v>
      </c>
      <c r="E367" s="2">
        <f t="shared" si="7"/>
        <v>-2656.3</v>
      </c>
      <c r="F367">
        <f>IF(F366+(E366)*(1/60) &gt; Hardware!$B$1, Hardware!$B$1, IF(F366+(E366)*(1/60) &lt; 0, 0, F366+(E366)*(1/60)))</f>
        <v>41424.468333333323</v>
      </c>
    </row>
    <row r="368" spans="1:6">
      <c r="A368">
        <v>366</v>
      </c>
      <c r="B368" t="s">
        <v>82</v>
      </c>
      <c r="C368">
        <f>_xlfn.XLOOKUP(B368,Backend_data!$A$5:$A$18,Backend_data!$B$5:$B$18)</f>
        <v>2656.3</v>
      </c>
      <c r="D368">
        <f>'Power generation (nadir)'!B368*(1000*'Power generation (nadir)'!$F$1)</f>
        <v>0</v>
      </c>
      <c r="E368" s="2">
        <f t="shared" si="7"/>
        <v>-2656.3</v>
      </c>
      <c r="F368">
        <f>IF(F367+(E367)*(1/60) &gt; Hardware!$B$1, Hardware!$B$1, IF(F367+(E367)*(1/60) &lt; 0, 0, F367+(E367)*(1/60)))</f>
        <v>41380.196666666656</v>
      </c>
    </row>
    <row r="369" spans="1:6">
      <c r="A369">
        <v>367</v>
      </c>
      <c r="B369" t="s">
        <v>82</v>
      </c>
      <c r="C369">
        <f>_xlfn.XLOOKUP(B369,Backend_data!$A$5:$A$18,Backend_data!$B$5:$B$18)</f>
        <v>2656.3</v>
      </c>
      <c r="D369">
        <f>'Power generation (nadir)'!B369*(1000*'Power generation (nadir)'!$F$1)</f>
        <v>0</v>
      </c>
      <c r="E369" s="2">
        <f t="shared" si="7"/>
        <v>-2656.3</v>
      </c>
      <c r="F369">
        <f>IF(F368+(E368)*(1/60) &gt; Hardware!$B$1, Hardware!$B$1, IF(F368+(E368)*(1/60) &lt; 0, 0, F368+(E368)*(1/60)))</f>
        <v>41335.924999999988</v>
      </c>
    </row>
    <row r="370" spans="1:6">
      <c r="A370">
        <v>368</v>
      </c>
      <c r="B370" t="s">
        <v>82</v>
      </c>
      <c r="C370">
        <f>_xlfn.XLOOKUP(B370,Backend_data!$A$5:$A$18,Backend_data!$B$5:$B$18)</f>
        <v>2656.3</v>
      </c>
      <c r="D370">
        <f>'Power generation (nadir)'!B370*(1000*'Power generation (nadir)'!$F$1)</f>
        <v>0</v>
      </c>
      <c r="E370" s="2">
        <f t="shared" si="7"/>
        <v>-2656.3</v>
      </c>
      <c r="F370">
        <f>IF(F369+(E369)*(1/60) &gt; Hardware!$B$1, Hardware!$B$1, IF(F369+(E369)*(1/60) &lt; 0, 0, F369+(E369)*(1/60)))</f>
        <v>41291.653333333321</v>
      </c>
    </row>
    <row r="371" spans="1:6">
      <c r="A371">
        <v>369</v>
      </c>
      <c r="B371" t="s">
        <v>82</v>
      </c>
      <c r="C371">
        <f>_xlfn.XLOOKUP(B371,Backend_data!$A$5:$A$18,Backend_data!$B$5:$B$18)</f>
        <v>2656.3</v>
      </c>
      <c r="D371">
        <f>'Power generation (nadir)'!B371*(1000*'Power generation (nadir)'!$F$1)</f>
        <v>0</v>
      </c>
      <c r="E371" s="2">
        <f t="shared" si="7"/>
        <v>-2656.3</v>
      </c>
      <c r="F371">
        <f>IF(F370+(E370)*(1/60) &gt; Hardware!$B$1, Hardware!$B$1, IF(F370+(E370)*(1/60) &lt; 0, 0, F370+(E370)*(1/60)))</f>
        <v>41247.381666666653</v>
      </c>
    </row>
    <row r="372" spans="1:6">
      <c r="A372">
        <v>370</v>
      </c>
      <c r="B372" t="s">
        <v>82</v>
      </c>
      <c r="C372">
        <f>_xlfn.XLOOKUP(B372,Backend_data!$A$5:$A$18,Backend_data!$B$5:$B$18)</f>
        <v>2656.3</v>
      </c>
      <c r="D372">
        <f>'Power generation (nadir)'!B372*(1000*'Power generation (nadir)'!$F$1)</f>
        <v>0</v>
      </c>
      <c r="E372" s="2">
        <f t="shared" si="7"/>
        <v>-2656.3</v>
      </c>
      <c r="F372">
        <f>IF(F371+(E371)*(1/60) &gt; Hardware!$B$1, Hardware!$B$1, IF(F371+(E371)*(1/60) &lt; 0, 0, F371+(E371)*(1/60)))</f>
        <v>41203.109999999986</v>
      </c>
    </row>
    <row r="373" spans="1:6">
      <c r="A373">
        <v>371</v>
      </c>
      <c r="B373" t="s">
        <v>82</v>
      </c>
      <c r="C373">
        <f>_xlfn.XLOOKUP(B373,Backend_data!$A$5:$A$18,Backend_data!$B$5:$B$18)</f>
        <v>2656.3</v>
      </c>
      <c r="D373">
        <f>'Power generation (nadir)'!B373*(1000*'Power generation (nadir)'!$F$1)</f>
        <v>0</v>
      </c>
      <c r="E373" s="2">
        <f t="shared" si="7"/>
        <v>-2656.3</v>
      </c>
      <c r="F373">
        <f>IF(F372+(E372)*(1/60) &gt; Hardware!$B$1, Hardware!$B$1, IF(F372+(E372)*(1/60) &lt; 0, 0, F372+(E372)*(1/60)))</f>
        <v>41158.838333333319</v>
      </c>
    </row>
    <row r="374" spans="1:6">
      <c r="A374">
        <v>372</v>
      </c>
      <c r="B374" t="s">
        <v>82</v>
      </c>
      <c r="C374">
        <f>_xlfn.XLOOKUP(B374,Backend_data!$A$5:$A$18,Backend_data!$B$5:$B$18)</f>
        <v>2656.3</v>
      </c>
      <c r="D374">
        <f>'Power generation (nadir)'!B374*(1000*'Power generation (nadir)'!$F$1)</f>
        <v>0</v>
      </c>
      <c r="E374" s="2">
        <f t="shared" si="7"/>
        <v>-2656.3</v>
      </c>
      <c r="F374">
        <f>IF(F373+(E373)*(1/60) &gt; Hardware!$B$1, Hardware!$B$1, IF(F373+(E373)*(1/60) &lt; 0, 0, F373+(E373)*(1/60)))</f>
        <v>41114.566666666651</v>
      </c>
    </row>
    <row r="375" spans="1:6">
      <c r="A375">
        <v>373</v>
      </c>
      <c r="B375" t="s">
        <v>82</v>
      </c>
      <c r="C375">
        <f>_xlfn.XLOOKUP(B375,Backend_data!$A$5:$A$18,Backend_data!$B$5:$B$18)</f>
        <v>2656.3</v>
      </c>
      <c r="D375">
        <f>'Power generation (nadir)'!B375*(1000*'Power generation (nadir)'!$F$1)</f>
        <v>0</v>
      </c>
      <c r="E375" s="2">
        <f t="shared" si="7"/>
        <v>-2656.3</v>
      </c>
      <c r="F375">
        <f>IF(F374+(E374)*(1/60) &gt; Hardware!$B$1, Hardware!$B$1, IF(F374+(E374)*(1/60) &lt; 0, 0, F374+(E374)*(1/60)))</f>
        <v>41070.294999999984</v>
      </c>
    </row>
    <row r="376" spans="1:6">
      <c r="A376">
        <v>374</v>
      </c>
      <c r="B376" t="s">
        <v>82</v>
      </c>
      <c r="C376">
        <f>_xlfn.XLOOKUP(B376,Backend_data!$A$5:$A$18,Backend_data!$B$5:$B$18)</f>
        <v>2656.3</v>
      </c>
      <c r="D376">
        <f>'Power generation (nadir)'!B376*(1000*'Power generation (nadir)'!$F$1)</f>
        <v>0</v>
      </c>
      <c r="E376" s="2">
        <f t="shared" si="7"/>
        <v>-2656.3</v>
      </c>
      <c r="F376">
        <f>IF(F375+(E375)*(1/60) &gt; Hardware!$B$1, Hardware!$B$1, IF(F375+(E375)*(1/60) &lt; 0, 0, F375+(E375)*(1/60)))</f>
        <v>41026.023333333316</v>
      </c>
    </row>
    <row r="377" spans="1:6">
      <c r="A377">
        <v>375</v>
      </c>
      <c r="B377" t="s">
        <v>82</v>
      </c>
      <c r="C377">
        <f>_xlfn.XLOOKUP(B377,Backend_data!$A$5:$A$18,Backend_data!$B$5:$B$18)</f>
        <v>2656.3</v>
      </c>
      <c r="D377">
        <f>'Power generation (nadir)'!B377*(1000*'Power generation (nadir)'!$F$1)</f>
        <v>0</v>
      </c>
      <c r="E377" s="2">
        <f t="shared" si="7"/>
        <v>-2656.3</v>
      </c>
      <c r="F377">
        <f>IF(F376+(E376)*(1/60) &gt; Hardware!$B$1, Hardware!$B$1, IF(F376+(E376)*(1/60) &lt; 0, 0, F376+(E376)*(1/60)))</f>
        <v>40981.751666666649</v>
      </c>
    </row>
    <row r="378" spans="1:6">
      <c r="A378">
        <v>376</v>
      </c>
      <c r="B378" t="s">
        <v>82</v>
      </c>
      <c r="C378">
        <f>_xlfn.XLOOKUP(B378,Backend_data!$A$5:$A$18,Backend_data!$B$5:$B$18)</f>
        <v>2656.3</v>
      </c>
      <c r="D378">
        <f>'Power generation (nadir)'!B378*(1000*'Power generation (nadir)'!$F$1)</f>
        <v>0</v>
      </c>
      <c r="E378" s="2">
        <f t="shared" si="7"/>
        <v>-2656.3</v>
      </c>
      <c r="F378">
        <f>IF(F377+(E377)*(1/60) &gt; Hardware!$B$1, Hardware!$B$1, IF(F377+(E377)*(1/60) &lt; 0, 0, F377+(E377)*(1/60)))</f>
        <v>40937.479999999981</v>
      </c>
    </row>
    <row r="379" spans="1:6">
      <c r="A379">
        <v>377</v>
      </c>
      <c r="B379" t="s">
        <v>82</v>
      </c>
      <c r="C379">
        <f>_xlfn.XLOOKUP(B379,Backend_data!$A$5:$A$18,Backend_data!$B$5:$B$18)</f>
        <v>2656.3</v>
      </c>
      <c r="D379">
        <f>'Power generation (nadir)'!B379*(1000*'Power generation (nadir)'!$F$1)</f>
        <v>0</v>
      </c>
      <c r="E379" s="2">
        <f t="shared" si="7"/>
        <v>-2656.3</v>
      </c>
      <c r="F379">
        <f>IF(F378+(E378)*(1/60) &gt; Hardware!$B$1, Hardware!$B$1, IF(F378+(E378)*(1/60) &lt; 0, 0, F378+(E378)*(1/60)))</f>
        <v>40893.208333333314</v>
      </c>
    </row>
    <row r="380" spans="1:6">
      <c r="A380">
        <v>378</v>
      </c>
      <c r="B380" t="s">
        <v>82</v>
      </c>
      <c r="C380">
        <f>_xlfn.XLOOKUP(B380,Backend_data!$A$5:$A$18,Backend_data!$B$5:$B$18)</f>
        <v>2656.3</v>
      </c>
      <c r="D380">
        <f>'Power generation (nadir)'!B380*(1000*'Power generation (nadir)'!$F$1)</f>
        <v>0</v>
      </c>
      <c r="E380" s="2">
        <f t="shared" si="7"/>
        <v>-2656.3</v>
      </c>
      <c r="F380">
        <f>IF(F379+(E379)*(1/60) &gt; Hardware!$B$1, Hardware!$B$1, IF(F379+(E379)*(1/60) &lt; 0, 0, F379+(E379)*(1/60)))</f>
        <v>40848.936666666646</v>
      </c>
    </row>
    <row r="381" spans="1:6">
      <c r="A381">
        <v>379</v>
      </c>
      <c r="B381" t="s">
        <v>82</v>
      </c>
      <c r="C381">
        <f>_xlfn.XLOOKUP(B381,Backend_data!$A$5:$A$18,Backend_data!$B$5:$B$18)</f>
        <v>2656.3</v>
      </c>
      <c r="D381">
        <f>'Power generation (nadir)'!B381*(1000*'Power generation (nadir)'!$F$1)</f>
        <v>0</v>
      </c>
      <c r="E381" s="2">
        <f t="shared" si="7"/>
        <v>-2656.3</v>
      </c>
      <c r="F381">
        <f>IF(F380+(E380)*(1/60) &gt; Hardware!$B$1, Hardware!$B$1, IF(F380+(E380)*(1/60) &lt; 0, 0, F380+(E380)*(1/60)))</f>
        <v>40804.664999999979</v>
      </c>
    </row>
    <row r="382" spans="1:6">
      <c r="A382">
        <v>380</v>
      </c>
      <c r="B382" t="s">
        <v>82</v>
      </c>
      <c r="C382">
        <f>_xlfn.XLOOKUP(B382,Backend_data!$A$5:$A$18,Backend_data!$B$5:$B$18)</f>
        <v>2656.3</v>
      </c>
      <c r="D382">
        <f>'Power generation (nadir)'!B382*(1000*'Power generation (nadir)'!$F$1)</f>
        <v>0</v>
      </c>
      <c r="E382" s="2">
        <f t="shared" si="7"/>
        <v>-2656.3</v>
      </c>
      <c r="F382">
        <f>IF(F381+(E381)*(1/60) &gt; Hardware!$B$1, Hardware!$B$1, IF(F381+(E381)*(1/60) &lt; 0, 0, F381+(E381)*(1/60)))</f>
        <v>40760.393333333312</v>
      </c>
    </row>
    <row r="383" spans="1:6">
      <c r="A383">
        <v>381</v>
      </c>
      <c r="B383" t="s">
        <v>82</v>
      </c>
      <c r="C383">
        <f>_xlfn.XLOOKUP(B383,Backend_data!$A$5:$A$18,Backend_data!$B$5:$B$18)</f>
        <v>2656.3</v>
      </c>
      <c r="D383">
        <f>'Power generation (nadir)'!B383*(1000*'Power generation (nadir)'!$F$1)</f>
        <v>0</v>
      </c>
      <c r="E383" s="2">
        <f t="shared" si="7"/>
        <v>-2656.3</v>
      </c>
      <c r="F383">
        <f>IF(F382+(E382)*(1/60) &gt; Hardware!$B$1, Hardware!$B$1, IF(F382+(E382)*(1/60) &lt; 0, 0, F382+(E382)*(1/60)))</f>
        <v>40716.121666666644</v>
      </c>
    </row>
    <row r="384" spans="1:6">
      <c r="A384">
        <v>382</v>
      </c>
      <c r="B384" t="s">
        <v>82</v>
      </c>
      <c r="C384">
        <f>_xlfn.XLOOKUP(B384,Backend_data!$A$5:$A$18,Backend_data!$B$5:$B$18)</f>
        <v>2656.3</v>
      </c>
      <c r="D384">
        <f>'Power generation (nadir)'!B384*(1000*'Power generation (nadir)'!$F$1)</f>
        <v>0</v>
      </c>
      <c r="E384" s="2">
        <f t="shared" si="7"/>
        <v>-2656.3</v>
      </c>
      <c r="F384">
        <f>IF(F383+(E383)*(1/60) &gt; Hardware!$B$1, Hardware!$B$1, IF(F383+(E383)*(1/60) &lt; 0, 0, F383+(E383)*(1/60)))</f>
        <v>40671.849999999977</v>
      </c>
    </row>
    <row r="385" spans="1:6">
      <c r="A385">
        <v>383</v>
      </c>
      <c r="B385" t="s">
        <v>82</v>
      </c>
      <c r="C385">
        <f>_xlfn.XLOOKUP(B385,Backend_data!$A$5:$A$18,Backend_data!$B$5:$B$18)</f>
        <v>2656.3</v>
      </c>
      <c r="D385">
        <f>'Power generation (nadir)'!B385*(1000*'Power generation (nadir)'!$F$1)</f>
        <v>0</v>
      </c>
      <c r="E385" s="2">
        <f t="shared" si="7"/>
        <v>-2656.3</v>
      </c>
      <c r="F385">
        <f>IF(F384+(E384)*(1/60) &gt; Hardware!$B$1, Hardware!$B$1, IF(F384+(E384)*(1/60) &lt; 0, 0, F384+(E384)*(1/60)))</f>
        <v>40627.578333333309</v>
      </c>
    </row>
    <row r="386" spans="1:6">
      <c r="A386">
        <v>384</v>
      </c>
      <c r="B386" t="s">
        <v>82</v>
      </c>
      <c r="C386">
        <f>_xlfn.XLOOKUP(B386,Backend_data!$A$5:$A$18,Backend_data!$B$5:$B$18)</f>
        <v>2656.3</v>
      </c>
      <c r="D386">
        <f>'Power generation (nadir)'!B386*(1000*'Power generation (nadir)'!$F$1)</f>
        <v>0</v>
      </c>
      <c r="E386" s="2">
        <f t="shared" si="7"/>
        <v>-2656.3</v>
      </c>
      <c r="F386">
        <f>IF(F385+(E385)*(1/60) &gt; Hardware!$B$1, Hardware!$B$1, IF(F385+(E385)*(1/60) &lt; 0, 0, F385+(E385)*(1/60)))</f>
        <v>40583.306666666642</v>
      </c>
    </row>
    <row r="387" spans="1:6">
      <c r="A387">
        <v>385</v>
      </c>
      <c r="B387" t="s">
        <v>82</v>
      </c>
      <c r="C387">
        <f>_xlfn.XLOOKUP(B387,Backend_data!$A$5:$A$18,Backend_data!$B$5:$B$18)</f>
        <v>2656.3</v>
      </c>
      <c r="D387">
        <f>'Power generation (nadir)'!B387*(1000*'Power generation (nadir)'!$F$1)</f>
        <v>0</v>
      </c>
      <c r="E387" s="2">
        <f t="shared" si="7"/>
        <v>-2656.3</v>
      </c>
      <c r="F387">
        <f>IF(F386+(E386)*(1/60) &gt; Hardware!$B$1, Hardware!$B$1, IF(F386+(E386)*(1/60) &lt; 0, 0, F386+(E386)*(1/60)))</f>
        <v>40539.034999999974</v>
      </c>
    </row>
    <row r="388" spans="1:6">
      <c r="A388">
        <v>386</v>
      </c>
      <c r="B388" t="s">
        <v>82</v>
      </c>
      <c r="C388">
        <f>_xlfn.XLOOKUP(B388,Backend_data!$A$5:$A$18,Backend_data!$B$5:$B$18)</f>
        <v>2656.3</v>
      </c>
      <c r="D388">
        <f>'Power generation (nadir)'!B388*(1000*'Power generation (nadir)'!$F$1)</f>
        <v>0</v>
      </c>
      <c r="E388" s="2">
        <f t="shared" si="7"/>
        <v>-2656.3</v>
      </c>
      <c r="F388">
        <f>IF(F387+(E387)*(1/60) &gt; Hardware!$B$1, Hardware!$B$1, IF(F387+(E387)*(1/60) &lt; 0, 0, F387+(E387)*(1/60)))</f>
        <v>40494.763333333307</v>
      </c>
    </row>
    <row r="389" spans="1:6">
      <c r="A389">
        <v>387</v>
      </c>
      <c r="B389" t="s">
        <v>82</v>
      </c>
      <c r="C389">
        <f>_xlfn.XLOOKUP(B389,Backend_data!$A$5:$A$18,Backend_data!$B$5:$B$18)</f>
        <v>2656.3</v>
      </c>
      <c r="D389">
        <f>'Power generation (nadir)'!B389*(1000*'Power generation (nadir)'!$F$1)</f>
        <v>6648</v>
      </c>
      <c r="E389" s="2">
        <f t="shared" si="7"/>
        <v>3991.7</v>
      </c>
      <c r="F389">
        <f>IF(F388+(E388)*(1/60) &gt; Hardware!$B$1, Hardware!$B$1, IF(F388+(E388)*(1/60) &lt; 0, 0, F388+(E388)*(1/60)))</f>
        <v>40450.49166666664</v>
      </c>
    </row>
    <row r="390" spans="1:6">
      <c r="A390">
        <v>388</v>
      </c>
      <c r="B390" t="s">
        <v>82</v>
      </c>
      <c r="C390">
        <f>_xlfn.XLOOKUP(B390,Backend_data!$A$5:$A$18,Backend_data!$B$5:$B$18)</f>
        <v>2656.3</v>
      </c>
      <c r="D390">
        <f>'Power generation (nadir)'!B390*(1000*'Power generation (nadir)'!$F$1)</f>
        <v>6812.8</v>
      </c>
      <c r="E390" s="2">
        <f t="shared" si="7"/>
        <v>4156.5</v>
      </c>
      <c r="F390">
        <f>IF(F389+(E389)*(1/60) &gt; Hardware!$B$1, Hardware!$B$1, IF(F389+(E389)*(1/60) &lt; 0, 0, F389+(E389)*(1/60)))</f>
        <v>40517.019999999975</v>
      </c>
    </row>
    <row r="391" spans="1:6">
      <c r="A391">
        <v>389</v>
      </c>
      <c r="B391" t="s">
        <v>82</v>
      </c>
      <c r="C391">
        <f>_xlfn.XLOOKUP(B391,Backend_data!$A$5:$A$18,Backend_data!$B$5:$B$18)</f>
        <v>2656.3</v>
      </c>
      <c r="D391">
        <f>'Power generation (nadir)'!B391*(1000*'Power generation (nadir)'!$F$1)</f>
        <v>6948</v>
      </c>
      <c r="E391" s="2">
        <f t="shared" si="7"/>
        <v>4291.7</v>
      </c>
      <c r="F391">
        <f>IF(F390+(E390)*(1/60) &gt; Hardware!$B$1, Hardware!$B$1, IF(F390+(E390)*(1/60) &lt; 0, 0, F390+(E390)*(1/60)))</f>
        <v>40586.294999999976</v>
      </c>
    </row>
    <row r="392" spans="1:6">
      <c r="A392">
        <v>390</v>
      </c>
      <c r="B392" t="s">
        <v>82</v>
      </c>
      <c r="C392">
        <f>_xlfn.XLOOKUP(B392,Backend_data!$A$5:$A$18,Backend_data!$B$5:$B$18)</f>
        <v>2656.3</v>
      </c>
      <c r="D392">
        <f>'Power generation (nadir)'!B392*(1000*'Power generation (nadir)'!$F$1)</f>
        <v>7055.2000000000007</v>
      </c>
      <c r="E392" s="2">
        <f t="shared" si="7"/>
        <v>4398.9000000000005</v>
      </c>
      <c r="F392">
        <f>IF(F391+(E391)*(1/60) &gt; Hardware!$B$1, Hardware!$B$1, IF(F391+(E391)*(1/60) &lt; 0, 0, F391+(E391)*(1/60)))</f>
        <v>40657.823333333312</v>
      </c>
    </row>
    <row r="393" spans="1:6">
      <c r="A393">
        <v>391</v>
      </c>
      <c r="B393" t="s">
        <v>82</v>
      </c>
      <c r="C393">
        <f>_xlfn.XLOOKUP(B393,Backend_data!$A$5:$A$18,Backend_data!$B$5:$B$18)</f>
        <v>2656.3</v>
      </c>
      <c r="D393">
        <f>'Power generation (nadir)'!B393*(1000*'Power generation (nadir)'!$F$1)</f>
        <v>7134.4</v>
      </c>
      <c r="E393" s="2">
        <f t="shared" si="7"/>
        <v>4478.0999999999995</v>
      </c>
      <c r="F393">
        <f>IF(F392+(E392)*(1/60) &gt; Hardware!$B$1, Hardware!$B$1, IF(F392+(E392)*(1/60) &lt; 0, 0, F392+(E392)*(1/60)))</f>
        <v>40731.138333333314</v>
      </c>
    </row>
    <row r="394" spans="1:6">
      <c r="A394">
        <v>392</v>
      </c>
      <c r="B394" t="s">
        <v>82</v>
      </c>
      <c r="C394">
        <f>_xlfn.XLOOKUP(B394,Backend_data!$A$5:$A$18,Backend_data!$B$5:$B$18)</f>
        <v>2656.3</v>
      </c>
      <c r="D394">
        <f>'Power generation (nadir)'!B394*(1000*'Power generation (nadir)'!$F$1)</f>
        <v>7185.5999999999995</v>
      </c>
      <c r="E394" s="2">
        <f t="shared" si="7"/>
        <v>4529.2999999999993</v>
      </c>
      <c r="F394">
        <f>IF(F393+(E393)*(1/60) &gt; Hardware!$B$1, Hardware!$B$1, IF(F393+(E393)*(1/60) &lt; 0, 0, F393+(E393)*(1/60)))</f>
        <v>40805.773333333316</v>
      </c>
    </row>
    <row r="395" spans="1:6">
      <c r="A395">
        <v>393</v>
      </c>
      <c r="B395" t="s">
        <v>82</v>
      </c>
      <c r="C395">
        <f>_xlfn.XLOOKUP(B395,Backend_data!$A$5:$A$18,Backend_data!$B$5:$B$18)</f>
        <v>2656.3</v>
      </c>
      <c r="D395">
        <f>'Power generation (nadir)'!B395*(1000*'Power generation (nadir)'!$F$1)</f>
        <v>7205.5999999999995</v>
      </c>
      <c r="E395" s="2">
        <f t="shared" si="7"/>
        <v>4549.2999999999993</v>
      </c>
      <c r="F395">
        <f>IF(F394+(E394)*(1/60) &gt; Hardware!$B$1, Hardware!$B$1, IF(F394+(E394)*(1/60) &lt; 0, 0, F394+(E394)*(1/60)))</f>
        <v>40881.261666666651</v>
      </c>
    </row>
    <row r="396" spans="1:6">
      <c r="A396">
        <v>394</v>
      </c>
      <c r="B396" t="s">
        <v>82</v>
      </c>
      <c r="C396">
        <f>_xlfn.XLOOKUP(B396,Backend_data!$A$5:$A$18,Backend_data!$B$5:$B$18)</f>
        <v>2656.3</v>
      </c>
      <c r="D396">
        <f>'Power generation (nadir)'!B396*(1000*'Power generation (nadir)'!$F$1)</f>
        <v>7196.8</v>
      </c>
      <c r="E396" s="2">
        <f t="shared" si="7"/>
        <v>4540.5</v>
      </c>
      <c r="F396">
        <f>IF(F395+(E395)*(1/60) &gt; Hardware!$B$1, Hardware!$B$1, IF(F395+(E395)*(1/60) &lt; 0, 0, F395+(E395)*(1/60)))</f>
        <v>40957.083333333314</v>
      </c>
    </row>
    <row r="397" spans="1:6">
      <c r="A397">
        <v>395</v>
      </c>
      <c r="B397" t="s">
        <v>82</v>
      </c>
      <c r="C397">
        <f>_xlfn.XLOOKUP(B397,Backend_data!$A$5:$A$18,Backend_data!$B$5:$B$18)</f>
        <v>2656.3</v>
      </c>
      <c r="D397">
        <f>'Power generation (nadir)'!B397*(1000*'Power generation (nadir)'!$F$1)</f>
        <v>7186.4000000000005</v>
      </c>
      <c r="E397" s="2">
        <f t="shared" si="7"/>
        <v>4530.1000000000004</v>
      </c>
      <c r="F397">
        <f>IF(F396+(E396)*(1/60) &gt; Hardware!$B$1, Hardware!$B$1, IF(F396+(E396)*(1/60) &lt; 0, 0, F396+(E396)*(1/60)))</f>
        <v>41032.758333333317</v>
      </c>
    </row>
    <row r="398" spans="1:6">
      <c r="A398">
        <v>396</v>
      </c>
      <c r="B398" t="s">
        <v>82</v>
      </c>
      <c r="C398">
        <f>_xlfn.XLOOKUP(B398,Backend_data!$A$5:$A$18,Backend_data!$B$5:$B$18)</f>
        <v>2656.3</v>
      </c>
      <c r="D398">
        <f>'Power generation (nadir)'!B398*(1000*'Power generation (nadir)'!$F$1)</f>
        <v>7087.2</v>
      </c>
      <c r="E398" s="2">
        <f t="shared" si="7"/>
        <v>4430.8999999999996</v>
      </c>
      <c r="F398">
        <f>IF(F397+(E397)*(1/60) &gt; Hardware!$B$1, Hardware!$B$1, IF(F397+(E397)*(1/60) &lt; 0, 0, F397+(E397)*(1/60)))</f>
        <v>41108.25999999998</v>
      </c>
    </row>
    <row r="399" spans="1:6">
      <c r="A399">
        <v>397</v>
      </c>
      <c r="B399" t="s">
        <v>82</v>
      </c>
      <c r="C399">
        <f>_xlfn.XLOOKUP(B399,Backend_data!$A$5:$A$18,Backend_data!$B$5:$B$18)</f>
        <v>2656.3</v>
      </c>
      <c r="D399">
        <f>'Power generation (nadir)'!B399*(1000*'Power generation (nadir)'!$F$1)</f>
        <v>6988</v>
      </c>
      <c r="E399" s="2">
        <f t="shared" si="7"/>
        <v>4331.7</v>
      </c>
      <c r="F399">
        <f>IF(F398+(E398)*(1/60) &gt; Hardware!$B$1, Hardware!$B$1, IF(F398+(E398)*(1/60) &lt; 0, 0, F398+(E398)*(1/60)))</f>
        <v>41182.108333333315</v>
      </c>
    </row>
    <row r="400" spans="1:6">
      <c r="A400">
        <v>398</v>
      </c>
      <c r="B400" t="s">
        <v>82</v>
      </c>
      <c r="C400">
        <f>_xlfn.XLOOKUP(B400,Backend_data!$A$5:$A$18,Backend_data!$B$5:$B$18)</f>
        <v>2656.3</v>
      </c>
      <c r="D400">
        <f>'Power generation (nadir)'!B400*(1000*'Power generation (nadir)'!$F$1)</f>
        <v>6859.9999999999991</v>
      </c>
      <c r="E400" s="2">
        <f t="shared" si="7"/>
        <v>4203.6999999999989</v>
      </c>
      <c r="F400">
        <f>IF(F399+(E399)*(1/60) &gt; Hardware!$B$1, Hardware!$B$1, IF(F399+(E399)*(1/60) &lt; 0, 0, F399+(E399)*(1/60)))</f>
        <v>41254.303333333315</v>
      </c>
    </row>
    <row r="401" spans="1:6">
      <c r="A401">
        <v>399</v>
      </c>
      <c r="B401" t="s">
        <v>82</v>
      </c>
      <c r="C401">
        <f>_xlfn.XLOOKUP(B401,Backend_data!$A$5:$A$18,Backend_data!$B$5:$B$18)</f>
        <v>2656.3</v>
      </c>
      <c r="D401">
        <f>'Power generation (nadir)'!B401*(1000*'Power generation (nadir)'!$F$1)</f>
        <v>6701.6</v>
      </c>
      <c r="E401" s="2">
        <f t="shared" si="7"/>
        <v>4045.3</v>
      </c>
      <c r="F401">
        <f>IF(F400+(E400)*(1/60) &gt; Hardware!$B$1, Hardware!$B$1, IF(F400+(E400)*(1/60) &lt; 0, 0, F400+(E400)*(1/60)))</f>
        <v>41324.364999999983</v>
      </c>
    </row>
    <row r="402" spans="1:6">
      <c r="A402">
        <v>400</v>
      </c>
      <c r="B402" t="s">
        <v>82</v>
      </c>
      <c r="C402">
        <f>_xlfn.XLOOKUP(B402,Backend_data!$A$5:$A$18,Backend_data!$B$5:$B$18)</f>
        <v>2656.3</v>
      </c>
      <c r="D402">
        <f>'Power generation (nadir)'!B402*(1000*'Power generation (nadir)'!$F$1)</f>
        <v>6516.8000000000011</v>
      </c>
      <c r="E402" s="2">
        <f t="shared" si="7"/>
        <v>3860.5000000000009</v>
      </c>
      <c r="F402">
        <f>IF(F401+(E401)*(1/60) &gt; Hardware!$B$1, Hardware!$B$1, IF(F401+(E401)*(1/60) &lt; 0, 0, F401+(E401)*(1/60)))</f>
        <v>41391.786666666652</v>
      </c>
    </row>
    <row r="403" spans="1:6">
      <c r="A403">
        <v>401</v>
      </c>
      <c r="B403" t="s">
        <v>82</v>
      </c>
      <c r="C403">
        <f>_xlfn.XLOOKUP(B403,Backend_data!$A$5:$A$18,Backend_data!$B$5:$B$18)</f>
        <v>2656.3</v>
      </c>
      <c r="D403">
        <f>'Power generation (nadir)'!B403*(1000*'Power generation (nadir)'!$F$1)</f>
        <v>6303.2</v>
      </c>
      <c r="E403" s="2">
        <f t="shared" si="7"/>
        <v>3646.8999999999996</v>
      </c>
      <c r="F403">
        <f>IF(F402+(E402)*(1/60) &gt; Hardware!$B$1, Hardware!$B$1, IF(F402+(E402)*(1/60) &lt; 0, 0, F402+(E402)*(1/60)))</f>
        <v>41456.128333333319</v>
      </c>
    </row>
    <row r="404" spans="1:6">
      <c r="A404">
        <v>402</v>
      </c>
      <c r="B404" t="s">
        <v>82</v>
      </c>
      <c r="C404">
        <f>_xlfn.XLOOKUP(B404,Backend_data!$A$5:$A$18,Backend_data!$B$5:$B$18)</f>
        <v>2656.3</v>
      </c>
      <c r="D404">
        <f>'Power generation (nadir)'!B404*(1000*'Power generation (nadir)'!$F$1)</f>
        <v>6066.4000000000005</v>
      </c>
      <c r="E404" s="2">
        <f t="shared" si="7"/>
        <v>3410.1000000000004</v>
      </c>
      <c r="F404">
        <f>IF(F403+(E403)*(1/60) &gt; Hardware!$B$1, Hardware!$B$1, IF(F403+(E403)*(1/60) &lt; 0, 0, F403+(E403)*(1/60)))</f>
        <v>41516.909999999989</v>
      </c>
    </row>
    <row r="405" spans="1:6">
      <c r="A405">
        <v>403</v>
      </c>
      <c r="B405" t="s">
        <v>82</v>
      </c>
      <c r="C405">
        <f>_xlfn.XLOOKUP(B405,Backend_data!$A$5:$A$18,Backend_data!$B$5:$B$18)</f>
        <v>2656.3</v>
      </c>
      <c r="D405">
        <f>'Power generation (nadir)'!B405*(1000*'Power generation (nadir)'!$F$1)</f>
        <v>5797.6</v>
      </c>
      <c r="E405" s="2">
        <f t="shared" si="7"/>
        <v>3141.3</v>
      </c>
      <c r="F405">
        <f>IF(F404+(E404)*(1/60) &gt; Hardware!$B$1, Hardware!$B$1, IF(F404+(E404)*(1/60) &lt; 0, 0, F404+(E404)*(1/60)))</f>
        <v>41573.744999999988</v>
      </c>
    </row>
    <row r="406" spans="1:6">
      <c r="A406">
        <v>404</v>
      </c>
      <c r="B406" t="s">
        <v>82</v>
      </c>
      <c r="C406">
        <f>_xlfn.XLOOKUP(B406,Backend_data!$A$5:$A$18,Backend_data!$B$5:$B$18)</f>
        <v>2656.3</v>
      </c>
      <c r="D406">
        <f>'Power generation (nadir)'!B406*(1000*'Power generation (nadir)'!$F$1)</f>
        <v>5506.4</v>
      </c>
      <c r="E406" s="2">
        <f t="shared" si="7"/>
        <v>2850.0999999999995</v>
      </c>
      <c r="F406">
        <f>IF(F405+(E405)*(1/60) &gt; Hardware!$B$1, Hardware!$B$1, IF(F405+(E405)*(1/60) &lt; 0, 0, F405+(E405)*(1/60)))</f>
        <v>41626.099999999991</v>
      </c>
    </row>
    <row r="407" spans="1:6">
      <c r="A407">
        <v>405</v>
      </c>
      <c r="B407" t="s">
        <v>82</v>
      </c>
      <c r="C407">
        <f>_xlfn.XLOOKUP(B407,Backend_data!$A$5:$A$18,Backend_data!$B$5:$B$18)</f>
        <v>2656.3</v>
      </c>
      <c r="D407">
        <f>'Power generation (nadir)'!B407*(1000*'Power generation (nadir)'!$F$1)</f>
        <v>5194.4000000000005</v>
      </c>
      <c r="E407" s="2">
        <f t="shared" si="7"/>
        <v>2538.1000000000004</v>
      </c>
      <c r="F407">
        <f>IF(F406+(E406)*(1/60) &gt; Hardware!$B$1, Hardware!$B$1, IF(F406+(E406)*(1/60) &lt; 0, 0, F406+(E406)*(1/60)))</f>
        <v>41673.601666666655</v>
      </c>
    </row>
    <row r="408" spans="1:6">
      <c r="A408">
        <v>406</v>
      </c>
      <c r="B408" t="s">
        <v>82</v>
      </c>
      <c r="C408">
        <f>_xlfn.XLOOKUP(B408,Backend_data!$A$5:$A$18,Backend_data!$B$5:$B$18)</f>
        <v>2656.3</v>
      </c>
      <c r="D408">
        <f>'Power generation (nadir)'!B408*(1000*'Power generation (nadir)'!$F$1)</f>
        <v>4859.2</v>
      </c>
      <c r="E408" s="2">
        <f t="shared" si="7"/>
        <v>2202.8999999999996</v>
      </c>
      <c r="F408">
        <f>IF(F407+(E407)*(1/60) &gt; Hardware!$B$1, Hardware!$B$1, IF(F407+(E407)*(1/60) &lt; 0, 0, F407+(E407)*(1/60)))</f>
        <v>41715.903333333321</v>
      </c>
    </row>
    <row r="409" spans="1:6">
      <c r="A409">
        <v>407</v>
      </c>
      <c r="B409" t="s">
        <v>82</v>
      </c>
      <c r="C409">
        <f>_xlfn.XLOOKUP(B409,Backend_data!$A$5:$A$18,Backend_data!$B$5:$B$18)</f>
        <v>2656.3</v>
      </c>
      <c r="D409">
        <f>'Power generation (nadir)'!B409*(1000*'Power generation (nadir)'!$F$1)</f>
        <v>4504.8</v>
      </c>
      <c r="E409" s="2">
        <f t="shared" si="7"/>
        <v>1848.5</v>
      </c>
      <c r="F409">
        <f>IF(F408+(E408)*(1/60) &gt; Hardware!$B$1, Hardware!$B$1, IF(F408+(E408)*(1/60) &lt; 0, 0, F408+(E408)*(1/60)))</f>
        <v>41752.618333333317</v>
      </c>
    </row>
    <row r="410" spans="1:6">
      <c r="A410">
        <v>408</v>
      </c>
      <c r="B410" t="s">
        <v>82</v>
      </c>
      <c r="C410">
        <f>_xlfn.XLOOKUP(B410,Backend_data!$A$5:$A$18,Backend_data!$B$5:$B$18)</f>
        <v>2656.3</v>
      </c>
      <c r="D410">
        <f>'Power generation (nadir)'!B410*(1000*'Power generation (nadir)'!$F$1)</f>
        <v>4128.7999999999993</v>
      </c>
      <c r="E410" s="2">
        <f t="shared" si="7"/>
        <v>1472.4999999999991</v>
      </c>
      <c r="F410">
        <f>IF(F409+(E409)*(1/60) &gt; Hardware!$B$1, Hardware!$B$1, IF(F409+(E409)*(1/60) &lt; 0, 0, F409+(E409)*(1/60)))</f>
        <v>41783.426666666652</v>
      </c>
    </row>
    <row r="411" spans="1:6">
      <c r="A411">
        <v>409</v>
      </c>
      <c r="B411" t="s">
        <v>82</v>
      </c>
      <c r="C411">
        <f>_xlfn.XLOOKUP(B411,Backend_data!$A$5:$A$18,Backend_data!$B$5:$B$18)</f>
        <v>2656.3</v>
      </c>
      <c r="D411">
        <f>'Power generation (nadir)'!B411*(1000*'Power generation (nadir)'!$F$1)</f>
        <v>3740.8</v>
      </c>
      <c r="E411" s="2">
        <f t="shared" si="7"/>
        <v>1084.5</v>
      </c>
      <c r="F411">
        <f>IF(F410+(E410)*(1/60) &gt; Hardware!$B$1, Hardware!$B$1, IF(F410+(E410)*(1/60) &lt; 0, 0, F410+(E410)*(1/60)))</f>
        <v>41807.968333333316</v>
      </c>
    </row>
    <row r="412" spans="1:6">
      <c r="A412">
        <v>410</v>
      </c>
      <c r="B412" t="s">
        <v>82</v>
      </c>
      <c r="C412">
        <f>_xlfn.XLOOKUP(B412,Backend_data!$A$5:$A$18,Backend_data!$B$5:$B$18)</f>
        <v>2656.3</v>
      </c>
      <c r="D412">
        <f>'Power generation (nadir)'!B412*(1000*'Power generation (nadir)'!$F$1)</f>
        <v>3331.2</v>
      </c>
      <c r="E412" s="2">
        <f t="shared" si="7"/>
        <v>674.89999999999964</v>
      </c>
      <c r="F412">
        <f>IF(F411+(E411)*(1/60) &gt; Hardware!$B$1, Hardware!$B$1, IF(F411+(E411)*(1/60) &lt; 0, 0, F411+(E411)*(1/60)))</f>
        <v>41826.043333333313</v>
      </c>
    </row>
    <row r="413" spans="1:6">
      <c r="A413">
        <v>411</v>
      </c>
      <c r="B413" t="s">
        <v>82</v>
      </c>
      <c r="C413">
        <f>_xlfn.XLOOKUP(B413,Backend_data!$A$5:$A$18,Backend_data!$B$5:$B$18)</f>
        <v>2656.3</v>
      </c>
      <c r="D413">
        <f>'Power generation (nadir)'!B413*(1000*'Power generation (nadir)'!$F$1)</f>
        <v>2911.2</v>
      </c>
      <c r="E413" s="2">
        <f t="shared" si="7"/>
        <v>254.89999999999964</v>
      </c>
      <c r="F413">
        <f>IF(F412+(E412)*(1/60) &gt; Hardware!$B$1, Hardware!$B$1, IF(F412+(E412)*(1/60) &lt; 0, 0, F412+(E412)*(1/60)))</f>
        <v>41837.29166666665</v>
      </c>
    </row>
    <row r="414" spans="1:6">
      <c r="A414">
        <v>412</v>
      </c>
      <c r="B414" t="s">
        <v>82</v>
      </c>
      <c r="C414">
        <f>_xlfn.XLOOKUP(B414,Backend_data!$A$5:$A$18,Backend_data!$B$5:$B$18)</f>
        <v>2656.3</v>
      </c>
      <c r="D414">
        <f>'Power generation (nadir)'!B414*(1000*'Power generation (nadir)'!$F$1)</f>
        <v>2478.4</v>
      </c>
      <c r="E414" s="2">
        <f t="shared" si="7"/>
        <v>-177.90000000000009</v>
      </c>
      <c r="F414">
        <f>IF(F413+(E413)*(1/60) &gt; Hardware!$B$1, Hardware!$B$1, IF(F413+(E413)*(1/60) &lt; 0, 0, F413+(E413)*(1/60)))</f>
        <v>41841.539999999986</v>
      </c>
    </row>
    <row r="415" spans="1:6">
      <c r="A415">
        <v>413</v>
      </c>
      <c r="B415" t="s">
        <v>82</v>
      </c>
      <c r="C415">
        <f>_xlfn.XLOOKUP(B415,Backend_data!$A$5:$A$18,Backend_data!$B$5:$B$18)</f>
        <v>2656.3</v>
      </c>
      <c r="D415">
        <f>'Power generation (nadir)'!B415*(1000*'Power generation (nadir)'!$F$1)</f>
        <v>2036</v>
      </c>
      <c r="E415" s="2">
        <f t="shared" si="7"/>
        <v>-620.30000000000018</v>
      </c>
      <c r="F415">
        <f>IF(F414+(E414)*(1/60) &gt; Hardware!$B$1, Hardware!$B$1, IF(F414+(E414)*(1/60) &lt; 0, 0, F414+(E414)*(1/60)))</f>
        <v>41838.57499999999</v>
      </c>
    </row>
    <row r="416" spans="1:6">
      <c r="A416">
        <v>414</v>
      </c>
      <c r="B416" t="s">
        <v>82</v>
      </c>
      <c r="C416">
        <f>_xlfn.XLOOKUP(B416,Backend_data!$A$5:$A$18,Backend_data!$B$5:$B$18)</f>
        <v>2656.3</v>
      </c>
      <c r="D416">
        <f>'Power generation (nadir)'!B416*(1000*'Power generation (nadir)'!$F$1)</f>
        <v>1585.6</v>
      </c>
      <c r="E416" s="2">
        <f t="shared" si="7"/>
        <v>-1070.7000000000003</v>
      </c>
      <c r="F416">
        <f>IF(F415+(E415)*(1/60) &gt; Hardware!$B$1, Hardware!$B$1, IF(F415+(E415)*(1/60) &lt; 0, 0, F415+(E415)*(1/60)))</f>
        <v>41828.236666666657</v>
      </c>
    </row>
    <row r="417" spans="1:7">
      <c r="A417">
        <v>415</v>
      </c>
      <c r="B417" t="s">
        <v>82</v>
      </c>
      <c r="C417">
        <f>_xlfn.XLOOKUP(B417,Backend_data!$A$5:$A$18,Backend_data!$B$5:$B$18)</f>
        <v>2656.3</v>
      </c>
      <c r="D417">
        <f>'Power generation (nadir)'!B417*(1000*'Power generation (nadir)'!$F$1)</f>
        <v>1131.2</v>
      </c>
      <c r="E417" s="2">
        <f t="shared" si="7"/>
        <v>-1525.1000000000001</v>
      </c>
      <c r="F417">
        <f>IF(F416+(E416)*(1/60) &gt; Hardware!$B$1, Hardware!$B$1, IF(F416+(E416)*(1/60) &lt; 0, 0, F416+(E416)*(1/60)))</f>
        <v>41810.391666666656</v>
      </c>
    </row>
    <row r="418" spans="1:7">
      <c r="A418">
        <v>416</v>
      </c>
      <c r="B418" t="s">
        <v>82</v>
      </c>
      <c r="C418">
        <f>_xlfn.XLOOKUP(B418,Backend_data!$A$5:$A$18,Backend_data!$B$5:$B$18)</f>
        <v>2656.3</v>
      </c>
      <c r="D418">
        <f>'Power generation (nadir)'!B418*(1000*'Power generation (nadir)'!$F$1)</f>
        <v>715.2</v>
      </c>
      <c r="E418" s="2">
        <f t="shared" si="7"/>
        <v>-1941.1000000000001</v>
      </c>
      <c r="F418">
        <f>IF(F417+(E417)*(1/60) &gt; Hardware!$B$1, Hardware!$B$1, IF(F417+(E417)*(1/60) &lt; 0, 0, F417+(E417)*(1/60)))</f>
        <v>41784.973333333321</v>
      </c>
    </row>
    <row r="419" spans="1:7">
      <c r="A419">
        <v>417</v>
      </c>
      <c r="B419" t="s">
        <v>82</v>
      </c>
      <c r="C419">
        <f>_xlfn.XLOOKUP(B419,Backend_data!$A$5:$A$18,Backend_data!$B$5:$B$18)</f>
        <v>2656.3</v>
      </c>
      <c r="D419">
        <f>'Power generation (nadir)'!B419*(1000*'Power generation (nadir)'!$F$1)</f>
        <v>675.19999999999993</v>
      </c>
      <c r="E419" s="2">
        <f t="shared" si="7"/>
        <v>-1981.1000000000004</v>
      </c>
      <c r="F419">
        <f>IF(F418+(E418)*(1/60) &gt; Hardware!$B$1, Hardware!$B$1, IF(F418+(E418)*(1/60) &lt; 0, 0, F418+(E418)*(1/60)))</f>
        <v>41752.621666666651</v>
      </c>
    </row>
    <row r="420" spans="1:7">
      <c r="A420">
        <v>418</v>
      </c>
      <c r="B420" t="s">
        <v>100</v>
      </c>
      <c r="C420">
        <f>_xlfn.XLOOKUP(B420,Backend_data!$A$5:$A$18,Backend_data!$B$5:$B$18)</f>
        <v>3885.55</v>
      </c>
      <c r="D420">
        <f>'Power generation (nadir)'!B420*(1000*'Power generation (nadir)'!$F$1)</f>
        <v>635.20000000000005</v>
      </c>
      <c r="E420" s="2">
        <f t="shared" si="7"/>
        <v>-3250.3500000000004</v>
      </c>
      <c r="F420">
        <f>IF(F419+(E419)*(1/60) &gt; Hardware!$B$1, Hardware!$B$1, IF(F419+(E419)*(1/60) &lt; 0, 0, F419+(E419)*(1/60)))</f>
        <v>41719.603333333318</v>
      </c>
      <c r="G420" s="1" t="s">
        <v>124</v>
      </c>
    </row>
    <row r="421" spans="1:7">
      <c r="A421">
        <v>419</v>
      </c>
      <c r="B421" t="s">
        <v>100</v>
      </c>
      <c r="C421">
        <f>_xlfn.XLOOKUP(B421,Backend_data!$A$5:$A$18,Backend_data!$B$5:$B$18)</f>
        <v>3885.55</v>
      </c>
      <c r="D421">
        <f>'Power generation (nadir)'!B421*(1000*'Power generation (nadir)'!$F$1)</f>
        <v>1234.3999999999999</v>
      </c>
      <c r="E421" s="2">
        <f t="shared" si="7"/>
        <v>-2651.1500000000005</v>
      </c>
      <c r="F421">
        <f>IF(F420+(E420)*(1/60) &gt; Hardware!$B$1, Hardware!$B$1, IF(F420+(E420)*(1/60) &lt; 0, 0, F420+(E420)*(1/60)))</f>
        <v>41665.430833333317</v>
      </c>
    </row>
    <row r="422" spans="1:7">
      <c r="A422">
        <v>420</v>
      </c>
      <c r="B422" t="s">
        <v>100</v>
      </c>
      <c r="C422">
        <f>_xlfn.XLOOKUP(B422,Backend_data!$A$5:$A$18,Backend_data!$B$5:$B$18)</f>
        <v>3885.55</v>
      </c>
      <c r="D422">
        <f>'Power generation (nadir)'!B422*(1000*'Power generation (nadir)'!$F$1)</f>
        <v>1856.8000000000002</v>
      </c>
      <c r="E422" s="2">
        <f t="shared" si="7"/>
        <v>-2028.75</v>
      </c>
      <c r="F422">
        <f>IF(F421+(E421)*(1/60) &gt; Hardware!$B$1, Hardware!$B$1, IF(F421+(E421)*(1/60) &lt; 0, 0, F421+(E421)*(1/60)))</f>
        <v>41621.244999999981</v>
      </c>
    </row>
    <row r="423" spans="1:7">
      <c r="A423">
        <v>421</v>
      </c>
      <c r="B423" t="s">
        <v>100</v>
      </c>
      <c r="C423">
        <f>_xlfn.XLOOKUP(B423,Backend_data!$A$5:$A$18,Backend_data!$B$5:$B$18)</f>
        <v>3885.55</v>
      </c>
      <c r="D423">
        <f>'Power generation (nadir)'!B423*(1000*'Power generation (nadir)'!$F$1)</f>
        <v>2471.1999999999998</v>
      </c>
      <c r="E423" s="2">
        <f t="shared" si="7"/>
        <v>-1414.3500000000004</v>
      </c>
      <c r="F423">
        <f>IF(F422+(E422)*(1/60) &gt; Hardware!$B$1, Hardware!$B$1, IF(F422+(E422)*(1/60) &lt; 0, 0, F422+(E422)*(1/60)))</f>
        <v>41587.432499999981</v>
      </c>
    </row>
    <row r="424" spans="1:7">
      <c r="A424">
        <v>422</v>
      </c>
      <c r="B424" t="s">
        <v>100</v>
      </c>
      <c r="C424">
        <f>_xlfn.XLOOKUP(B424,Backend_data!$A$5:$A$18,Backend_data!$B$5:$B$18)</f>
        <v>3885.55</v>
      </c>
      <c r="D424">
        <f>'Power generation (nadir)'!B424*(1000*'Power generation (nadir)'!$F$1)</f>
        <v>3075.2</v>
      </c>
      <c r="E424" s="2">
        <f t="shared" si="7"/>
        <v>-810.35000000000036</v>
      </c>
      <c r="F424">
        <f>IF(F423+(E423)*(1/60) &gt; Hardware!$B$1, Hardware!$B$1, IF(F423+(E423)*(1/60) &lt; 0, 0, F423+(E423)*(1/60)))</f>
        <v>41563.859999999979</v>
      </c>
    </row>
    <row r="425" spans="1:7">
      <c r="A425">
        <v>423</v>
      </c>
      <c r="B425" t="s">
        <v>100</v>
      </c>
      <c r="C425">
        <f>_xlfn.XLOOKUP(B425,Backend_data!$A$5:$A$18,Backend_data!$B$5:$B$18)</f>
        <v>3885.55</v>
      </c>
      <c r="D425">
        <f>'Power generation (nadir)'!B425*(1000*'Power generation (nadir)'!$F$1)</f>
        <v>3667.2</v>
      </c>
      <c r="E425" s="2">
        <f t="shared" si="7"/>
        <v>-218.35000000000036</v>
      </c>
      <c r="F425">
        <f>IF(F424+(E424)*(1/60) &gt; Hardware!$B$1, Hardware!$B$1, IF(F424+(E424)*(1/60) &lt; 0, 0, F424+(E424)*(1/60)))</f>
        <v>41550.354166666642</v>
      </c>
    </row>
    <row r="426" spans="1:7">
      <c r="A426">
        <v>424</v>
      </c>
      <c r="B426" t="s">
        <v>100</v>
      </c>
      <c r="C426">
        <f>_xlfn.XLOOKUP(B426,Backend_data!$A$5:$A$18,Backend_data!$B$5:$B$18)</f>
        <v>3885.55</v>
      </c>
      <c r="D426">
        <f>'Power generation (nadir)'!B426*(1000*'Power generation (nadir)'!$F$1)</f>
        <v>4243.2</v>
      </c>
      <c r="E426" s="2">
        <f t="shared" si="7"/>
        <v>357.64999999999964</v>
      </c>
      <c r="F426">
        <f>IF(F425+(E425)*(1/60) &gt; Hardware!$B$1, Hardware!$B$1, IF(F425+(E425)*(1/60) &lt; 0, 0, F425+(E425)*(1/60)))</f>
        <v>41546.714999999975</v>
      </c>
    </row>
    <row r="427" spans="1:7">
      <c r="A427">
        <v>425</v>
      </c>
      <c r="B427" t="s">
        <v>100</v>
      </c>
      <c r="C427">
        <f>_xlfn.XLOOKUP(B427,Backend_data!$A$5:$A$18,Backend_data!$B$5:$B$18)</f>
        <v>3885.55</v>
      </c>
      <c r="D427">
        <f>'Power generation (nadir)'!B427*(1000*'Power generation (nadir)'!$F$1)</f>
        <v>4799.2</v>
      </c>
      <c r="E427" s="2">
        <f t="shared" si="7"/>
        <v>913.64999999999964</v>
      </c>
      <c r="F427">
        <f>IF(F426+(E426)*(1/60) &gt; Hardware!$B$1, Hardware!$B$1, IF(F426+(E426)*(1/60) &lt; 0, 0, F426+(E426)*(1/60)))</f>
        <v>41552.675833333305</v>
      </c>
      <c r="G427" s="1" t="s">
        <v>122</v>
      </c>
    </row>
    <row r="428" spans="1:7">
      <c r="A428">
        <v>426</v>
      </c>
      <c r="B428" t="s">
        <v>100</v>
      </c>
      <c r="C428">
        <f>_xlfn.XLOOKUP(B428,Backend_data!$A$5:$A$18,Backend_data!$B$5:$B$18)</f>
        <v>3885.55</v>
      </c>
      <c r="D428">
        <f>'Power generation (nadir)'!B428*(1000*'Power generation (nadir)'!$F$1)</f>
        <v>5341.5999999999995</v>
      </c>
      <c r="E428" s="2">
        <f t="shared" si="7"/>
        <v>1456.0499999999993</v>
      </c>
      <c r="F428">
        <f>IF(F427+(E427)*(1/60) &gt; Hardware!$B$1, Hardware!$B$1, IF(F427+(E427)*(1/60) &lt; 0, 0, F427+(E427)*(1/60)))</f>
        <v>41567.903333333306</v>
      </c>
    </row>
    <row r="429" spans="1:7">
      <c r="A429">
        <v>427</v>
      </c>
      <c r="B429" t="s">
        <v>100</v>
      </c>
      <c r="C429">
        <f>_xlfn.XLOOKUP(B429,Backend_data!$A$5:$A$18,Backend_data!$B$5:$B$18)</f>
        <v>3885.55</v>
      </c>
      <c r="D429">
        <f>'Power generation (nadir)'!B429*(1000*'Power generation (nadir)'!$F$1)</f>
        <v>5856.8</v>
      </c>
      <c r="E429" s="2">
        <f t="shared" si="7"/>
        <v>1971.25</v>
      </c>
      <c r="F429">
        <f>IF(F428+(E428)*(1/60) &gt; Hardware!$B$1, Hardware!$B$1, IF(F428+(E428)*(1/60) &lt; 0, 0, F428+(E428)*(1/60)))</f>
        <v>41592.170833333308</v>
      </c>
    </row>
    <row r="430" spans="1:7">
      <c r="A430">
        <v>428</v>
      </c>
      <c r="B430" t="s">
        <v>100</v>
      </c>
      <c r="C430">
        <f>_xlfn.XLOOKUP(B430,Backend_data!$A$5:$A$18,Backend_data!$B$5:$B$18)</f>
        <v>3885.55</v>
      </c>
      <c r="D430">
        <f>'Power generation (nadir)'!B430*(1000*'Power generation (nadir)'!$F$1)</f>
        <v>6347.2</v>
      </c>
      <c r="E430" s="2">
        <f t="shared" ref="E430:E493" si="8">D430-C430</f>
        <v>2461.6499999999996</v>
      </c>
      <c r="F430">
        <f>IF(F429+(E429)*(1/60) &gt; Hardware!$B$1, Hardware!$B$1, IF(F429+(E429)*(1/60) &lt; 0, 0, F429+(E429)*(1/60)))</f>
        <v>41625.024999999972</v>
      </c>
    </row>
    <row r="431" spans="1:7">
      <c r="A431">
        <v>429</v>
      </c>
      <c r="B431" t="s">
        <v>100</v>
      </c>
      <c r="C431">
        <f>_xlfn.XLOOKUP(B431,Backend_data!$A$5:$A$18,Backend_data!$B$5:$B$18)</f>
        <v>3885.55</v>
      </c>
      <c r="D431">
        <f>'Power generation (nadir)'!B431*(1000*'Power generation (nadir)'!$F$1)</f>
        <v>6812</v>
      </c>
      <c r="E431" s="2">
        <f t="shared" si="8"/>
        <v>2926.45</v>
      </c>
      <c r="F431">
        <f>IF(F430+(E430)*(1/60) &gt; Hardware!$B$1, Hardware!$B$1, IF(F430+(E430)*(1/60) &lt; 0, 0, F430+(E430)*(1/60)))</f>
        <v>41666.052499999969</v>
      </c>
      <c r="G431" t="s">
        <v>125</v>
      </c>
    </row>
    <row r="432" spans="1:7">
      <c r="A432">
        <v>430</v>
      </c>
      <c r="B432" t="s">
        <v>82</v>
      </c>
      <c r="C432">
        <f>_xlfn.XLOOKUP(B432,Backend_data!$A$5:$A$18,Backend_data!$B$5:$B$18)</f>
        <v>2656.3</v>
      </c>
      <c r="D432">
        <f>'Power generation (nadir)'!B432*(1000*'Power generation (nadir)'!$F$1)</f>
        <v>7248.8</v>
      </c>
      <c r="E432" s="2">
        <f t="shared" si="8"/>
        <v>4592.5</v>
      </c>
      <c r="F432">
        <f>IF(F431+(E431)*(1/60) &gt; Hardware!$B$1, Hardware!$B$1, IF(F431+(E431)*(1/60) &lt; 0, 0, F431+(E431)*(1/60)))</f>
        <v>41714.826666666639</v>
      </c>
    </row>
    <row r="433" spans="1:6">
      <c r="A433">
        <v>431</v>
      </c>
      <c r="B433" t="s">
        <v>82</v>
      </c>
      <c r="C433">
        <f>_xlfn.XLOOKUP(B433,Backend_data!$A$5:$A$18,Backend_data!$B$5:$B$18)</f>
        <v>2656.3</v>
      </c>
      <c r="D433">
        <f>'Power generation (nadir)'!B433*(1000*'Power generation (nadir)'!$F$1)</f>
        <v>7654.4</v>
      </c>
      <c r="E433" s="2">
        <f t="shared" si="8"/>
        <v>4998.0999999999995</v>
      </c>
      <c r="F433">
        <f>IF(F432+(E432)*(1/60) &gt; Hardware!$B$1, Hardware!$B$1, IF(F432+(E432)*(1/60) &lt; 0, 0, F432+(E432)*(1/60)))</f>
        <v>41791.368333333303</v>
      </c>
    </row>
    <row r="434" spans="1:6">
      <c r="A434">
        <v>432</v>
      </c>
      <c r="B434" t="s">
        <v>82</v>
      </c>
      <c r="C434">
        <f>_xlfn.XLOOKUP(B434,Backend_data!$A$5:$A$18,Backend_data!$B$5:$B$18)</f>
        <v>2656.3</v>
      </c>
      <c r="D434">
        <f>'Power generation (nadir)'!B434*(1000*'Power generation (nadir)'!$F$1)</f>
        <v>8027.2000000000007</v>
      </c>
      <c r="E434" s="2">
        <f t="shared" si="8"/>
        <v>5370.9000000000005</v>
      </c>
      <c r="F434">
        <f>IF(F433+(E433)*(1/60) &gt; Hardware!$B$1, Hardware!$B$1, IF(F433+(E433)*(1/60) &lt; 0, 0, F433+(E433)*(1/60)))</f>
        <v>41874.669999999969</v>
      </c>
    </row>
    <row r="435" spans="1:6">
      <c r="A435">
        <v>433</v>
      </c>
      <c r="B435" t="s">
        <v>82</v>
      </c>
      <c r="C435">
        <f>_xlfn.XLOOKUP(B435,Backend_data!$A$5:$A$18,Backend_data!$B$5:$B$18)</f>
        <v>2656.3</v>
      </c>
      <c r="D435">
        <f>'Power generation (nadir)'!B435*(1000*'Power generation (nadir)'!$F$1)</f>
        <v>8365.6</v>
      </c>
      <c r="E435" s="2">
        <f t="shared" si="8"/>
        <v>5709.3</v>
      </c>
      <c r="F435">
        <f>IF(F434+(E434)*(1/60) &gt; Hardware!$B$1, Hardware!$B$1, IF(F434+(E434)*(1/60) &lt; 0, 0, F434+(E434)*(1/60)))</f>
        <v>41964.184999999969</v>
      </c>
    </row>
    <row r="436" spans="1:6">
      <c r="A436">
        <v>434</v>
      </c>
      <c r="B436" t="s">
        <v>82</v>
      </c>
      <c r="C436">
        <f>_xlfn.XLOOKUP(B436,Backend_data!$A$5:$A$18,Backend_data!$B$5:$B$18)</f>
        <v>2656.3</v>
      </c>
      <c r="D436">
        <f>'Power generation (nadir)'!B436*(1000*'Power generation (nadir)'!$F$1)</f>
        <v>8669.6</v>
      </c>
      <c r="E436" s="2">
        <f t="shared" si="8"/>
        <v>6013.3</v>
      </c>
      <c r="F436">
        <f>IF(F435+(E435)*(1/60) &gt; Hardware!$B$1, Hardware!$B$1, IF(F435+(E435)*(1/60) &lt; 0, 0, F435+(E435)*(1/60)))</f>
        <v>42000</v>
      </c>
    </row>
    <row r="437" spans="1:6">
      <c r="A437">
        <v>435</v>
      </c>
      <c r="B437" t="s">
        <v>82</v>
      </c>
      <c r="C437">
        <f>_xlfn.XLOOKUP(B437,Backend_data!$A$5:$A$18,Backend_data!$B$5:$B$18)</f>
        <v>2656.3</v>
      </c>
      <c r="D437">
        <f>'Power generation (nadir)'!B437*(1000*'Power generation (nadir)'!$F$1)</f>
        <v>8937.6</v>
      </c>
      <c r="E437" s="2">
        <f t="shared" si="8"/>
        <v>6281.3</v>
      </c>
      <c r="F437">
        <f>IF(F436+(E436)*(1/60) &gt; Hardware!$B$1, Hardware!$B$1, IF(F436+(E436)*(1/60) &lt; 0, 0, F436+(E436)*(1/60)))</f>
        <v>42000</v>
      </c>
    </row>
    <row r="438" spans="1:6">
      <c r="A438">
        <v>436</v>
      </c>
      <c r="B438" t="s">
        <v>82</v>
      </c>
      <c r="C438">
        <f>_xlfn.XLOOKUP(B438,Backend_data!$A$5:$A$18,Backend_data!$B$5:$B$18)</f>
        <v>2656.3</v>
      </c>
      <c r="D438">
        <f>'Power generation (nadir)'!B438*(1000*'Power generation (nadir)'!$F$1)</f>
        <v>9167.1999999999989</v>
      </c>
      <c r="E438" s="2">
        <f t="shared" si="8"/>
        <v>6510.8999999999987</v>
      </c>
      <c r="F438">
        <f>IF(F437+(E437)*(1/60) &gt; Hardware!$B$1, Hardware!$B$1, IF(F437+(E437)*(1/60) &lt; 0, 0, F437+(E437)*(1/60)))</f>
        <v>42000</v>
      </c>
    </row>
    <row r="439" spans="1:6">
      <c r="A439">
        <v>437</v>
      </c>
      <c r="B439" t="s">
        <v>82</v>
      </c>
      <c r="C439">
        <f>_xlfn.XLOOKUP(B439,Backend_data!$A$5:$A$18,Backend_data!$B$5:$B$18)</f>
        <v>2656.3</v>
      </c>
      <c r="D439">
        <f>'Power generation (nadir)'!B439*(1000*'Power generation (nadir)'!$F$1)</f>
        <v>9357.5999999999985</v>
      </c>
      <c r="E439" s="2">
        <f t="shared" si="8"/>
        <v>6701.2999999999984</v>
      </c>
      <c r="F439">
        <f>IF(F438+(E438)*(1/60) &gt; Hardware!$B$1, Hardware!$B$1, IF(F438+(E438)*(1/60) &lt; 0, 0, F438+(E438)*(1/60)))</f>
        <v>42000</v>
      </c>
    </row>
    <row r="440" spans="1:6">
      <c r="A440">
        <v>438</v>
      </c>
      <c r="B440" t="s">
        <v>82</v>
      </c>
      <c r="C440">
        <f>_xlfn.XLOOKUP(B440,Backend_data!$A$5:$A$18,Backend_data!$B$5:$B$18)</f>
        <v>2656.3</v>
      </c>
      <c r="D440">
        <f>'Power generation (nadir)'!B440*(1000*'Power generation (nadir)'!$F$1)</f>
        <v>9509.6</v>
      </c>
      <c r="E440" s="2">
        <f t="shared" si="8"/>
        <v>6853.3</v>
      </c>
      <c r="F440">
        <f>IF(F439+(E439)*(1/60) &gt; Hardware!$B$1, Hardware!$B$1, IF(F439+(E439)*(1/60) &lt; 0, 0, F439+(E439)*(1/60)))</f>
        <v>42000</v>
      </c>
    </row>
    <row r="441" spans="1:6">
      <c r="A441">
        <v>439</v>
      </c>
      <c r="B441" t="s">
        <v>82</v>
      </c>
      <c r="C441">
        <f>_xlfn.XLOOKUP(B441,Backend_data!$A$5:$A$18,Backend_data!$B$5:$B$18)</f>
        <v>2656.3</v>
      </c>
      <c r="D441">
        <f>'Power generation (nadir)'!B441*(1000*'Power generation (nadir)'!$F$1)</f>
        <v>9619.1999999999989</v>
      </c>
      <c r="E441" s="2">
        <f t="shared" si="8"/>
        <v>6962.8999999999987</v>
      </c>
      <c r="F441">
        <f>IF(F440+(E440)*(1/60) &gt; Hardware!$B$1, Hardware!$B$1, IF(F440+(E440)*(1/60) &lt; 0, 0, F440+(E440)*(1/60)))</f>
        <v>42000</v>
      </c>
    </row>
    <row r="442" spans="1:6">
      <c r="A442">
        <v>440</v>
      </c>
      <c r="B442" t="s">
        <v>82</v>
      </c>
      <c r="C442">
        <f>_xlfn.XLOOKUP(B442,Backend_data!$A$5:$A$18,Backend_data!$B$5:$B$18)</f>
        <v>2656.3</v>
      </c>
      <c r="D442">
        <f>'Power generation (nadir)'!B442*(1000*'Power generation (nadir)'!$F$1)</f>
        <v>9691.2000000000007</v>
      </c>
      <c r="E442" s="2">
        <f t="shared" si="8"/>
        <v>7034.9000000000005</v>
      </c>
      <c r="F442">
        <f>IF(F441+(E441)*(1/60) &gt; Hardware!$B$1, Hardware!$B$1, IF(F441+(E441)*(1/60) &lt; 0, 0, F441+(E441)*(1/60)))</f>
        <v>42000</v>
      </c>
    </row>
    <row r="443" spans="1:6">
      <c r="A443">
        <v>441</v>
      </c>
      <c r="B443" t="s">
        <v>82</v>
      </c>
      <c r="C443">
        <f>_xlfn.XLOOKUP(B443,Backend_data!$A$5:$A$18,Backend_data!$B$5:$B$18)</f>
        <v>2656.3</v>
      </c>
      <c r="D443">
        <f>'Power generation (nadir)'!B443*(1000*'Power generation (nadir)'!$F$1)</f>
        <v>9718.4</v>
      </c>
      <c r="E443" s="2">
        <f t="shared" si="8"/>
        <v>7062.0999999999995</v>
      </c>
      <c r="F443">
        <f>IF(F442+(E442)*(1/60) &gt; Hardware!$B$1, Hardware!$B$1, IF(F442+(E442)*(1/60) &lt; 0, 0, F442+(E442)*(1/60)))</f>
        <v>42000</v>
      </c>
    </row>
    <row r="444" spans="1:6">
      <c r="A444">
        <v>442</v>
      </c>
      <c r="B444" t="s">
        <v>82</v>
      </c>
      <c r="C444">
        <f>_xlfn.XLOOKUP(B444,Backend_data!$A$5:$A$18,Backend_data!$B$5:$B$18)</f>
        <v>2656.3</v>
      </c>
      <c r="D444">
        <f>'Power generation (nadir)'!B444*(1000*'Power generation (nadir)'!$F$1)</f>
        <v>9707.2000000000007</v>
      </c>
      <c r="E444" s="2">
        <f t="shared" si="8"/>
        <v>7050.9000000000005</v>
      </c>
      <c r="F444">
        <f>IF(F443+(E443)*(1/60) &gt; Hardware!$B$1, Hardware!$B$1, IF(F443+(E443)*(1/60) &lt; 0, 0, F443+(E443)*(1/60)))</f>
        <v>42000</v>
      </c>
    </row>
    <row r="445" spans="1:6">
      <c r="A445">
        <v>443</v>
      </c>
      <c r="B445" t="s">
        <v>82</v>
      </c>
      <c r="C445">
        <f>_xlfn.XLOOKUP(B445,Backend_data!$A$5:$A$18,Backend_data!$B$5:$B$18)</f>
        <v>2656.3</v>
      </c>
      <c r="D445">
        <f>'Power generation (nadir)'!B445*(1000*'Power generation (nadir)'!$F$1)</f>
        <v>9654.4</v>
      </c>
      <c r="E445" s="2">
        <f t="shared" si="8"/>
        <v>6998.0999999999995</v>
      </c>
      <c r="F445">
        <f>IF(F444+(E444)*(1/60) &gt; Hardware!$B$1, Hardware!$B$1, IF(F444+(E444)*(1/60) &lt; 0, 0, F444+(E444)*(1/60)))</f>
        <v>42000</v>
      </c>
    </row>
    <row r="446" spans="1:6">
      <c r="A446">
        <v>444</v>
      </c>
      <c r="B446" t="s">
        <v>82</v>
      </c>
      <c r="C446">
        <f>_xlfn.XLOOKUP(B446,Backend_data!$A$5:$A$18,Backend_data!$B$5:$B$18)</f>
        <v>2656.3</v>
      </c>
      <c r="D446">
        <f>'Power generation (nadir)'!B446*(1000*'Power generation (nadir)'!$F$1)</f>
        <v>9562.4</v>
      </c>
      <c r="E446" s="2">
        <f t="shared" si="8"/>
        <v>6906.0999999999995</v>
      </c>
      <c r="F446">
        <f>IF(F445+(E445)*(1/60) &gt; Hardware!$B$1, Hardware!$B$1, IF(F445+(E445)*(1/60) &lt; 0, 0, F445+(E445)*(1/60)))</f>
        <v>42000</v>
      </c>
    </row>
    <row r="447" spans="1:6">
      <c r="A447">
        <v>445</v>
      </c>
      <c r="B447" t="s">
        <v>82</v>
      </c>
      <c r="C447">
        <f>_xlfn.XLOOKUP(B447,Backend_data!$A$5:$A$18,Backend_data!$B$5:$B$18)</f>
        <v>2656.3</v>
      </c>
      <c r="D447">
        <f>'Power generation (nadir)'!B447*(1000*'Power generation (nadir)'!$F$1)</f>
        <v>9427.2000000000007</v>
      </c>
      <c r="E447" s="2">
        <f t="shared" si="8"/>
        <v>6770.9000000000005</v>
      </c>
      <c r="F447">
        <f>IF(F446+(E446)*(1/60) &gt; Hardware!$B$1, Hardware!$B$1, IF(F446+(E446)*(1/60) &lt; 0, 0, F446+(E446)*(1/60)))</f>
        <v>42000</v>
      </c>
    </row>
    <row r="448" spans="1:6">
      <c r="A448">
        <v>446</v>
      </c>
      <c r="B448" t="s">
        <v>82</v>
      </c>
      <c r="C448">
        <f>_xlfn.XLOOKUP(B448,Backend_data!$A$5:$A$18,Backend_data!$B$5:$B$18)</f>
        <v>2656.3</v>
      </c>
      <c r="D448">
        <f>'Power generation (nadir)'!B448*(1000*'Power generation (nadir)'!$F$1)</f>
        <v>9252.8000000000011</v>
      </c>
      <c r="E448" s="2">
        <f t="shared" si="8"/>
        <v>6596.5000000000009</v>
      </c>
      <c r="F448">
        <f>IF(F447+(E447)*(1/60) &gt; Hardware!$B$1, Hardware!$B$1, IF(F447+(E447)*(1/60) &lt; 0, 0, F447+(E447)*(1/60)))</f>
        <v>42000</v>
      </c>
    </row>
    <row r="449" spans="1:6">
      <c r="A449">
        <v>447</v>
      </c>
      <c r="B449" t="s">
        <v>82</v>
      </c>
      <c r="C449">
        <f>_xlfn.XLOOKUP(B449,Backend_data!$A$5:$A$18,Backend_data!$B$5:$B$18)</f>
        <v>2656.3</v>
      </c>
      <c r="D449">
        <f>'Power generation (nadir)'!B449*(1000*'Power generation (nadir)'!$F$1)</f>
        <v>9040.7999999999993</v>
      </c>
      <c r="E449" s="2">
        <f t="shared" si="8"/>
        <v>6384.4999999999991</v>
      </c>
      <c r="F449">
        <f>IF(F448+(E448)*(1/60) &gt; Hardware!$B$1, Hardware!$B$1, IF(F448+(E448)*(1/60) &lt; 0, 0, F448+(E448)*(1/60)))</f>
        <v>42000</v>
      </c>
    </row>
    <row r="450" spans="1:6">
      <c r="A450">
        <v>448</v>
      </c>
      <c r="B450" t="s">
        <v>82</v>
      </c>
      <c r="C450">
        <f>_xlfn.XLOOKUP(B450,Backend_data!$A$5:$A$18,Backend_data!$B$5:$B$18)</f>
        <v>2656.3</v>
      </c>
      <c r="D450">
        <f>'Power generation (nadir)'!B450*(1000*'Power generation (nadir)'!$F$1)</f>
        <v>0</v>
      </c>
      <c r="E450" s="2">
        <f t="shared" si="8"/>
        <v>-2656.3</v>
      </c>
      <c r="F450">
        <f>IF(F449+(E449)*(1/60) &gt; Hardware!$B$1, Hardware!$B$1, IF(F449+(E449)*(1/60) &lt; 0, 0, F449+(E449)*(1/60)))</f>
        <v>42000</v>
      </c>
    </row>
    <row r="451" spans="1:6">
      <c r="A451">
        <v>449</v>
      </c>
      <c r="B451" t="s">
        <v>82</v>
      </c>
      <c r="C451">
        <f>_xlfn.XLOOKUP(B451,Backend_data!$A$5:$A$18,Backend_data!$B$5:$B$18)</f>
        <v>2656.3</v>
      </c>
      <c r="D451">
        <f>'Power generation (nadir)'!B451*(1000*'Power generation (nadir)'!$F$1)</f>
        <v>0</v>
      </c>
      <c r="E451" s="2">
        <f t="shared" si="8"/>
        <v>-2656.3</v>
      </c>
      <c r="F451">
        <f>IF(F450+(E450)*(1/60) &gt; Hardware!$B$1, Hardware!$B$1, IF(F450+(E450)*(1/60) &lt; 0, 0, F450+(E450)*(1/60)))</f>
        <v>41955.728333333333</v>
      </c>
    </row>
    <row r="452" spans="1:6">
      <c r="A452">
        <v>450</v>
      </c>
      <c r="B452" t="s">
        <v>82</v>
      </c>
      <c r="C452">
        <f>_xlfn.XLOOKUP(B452,Backend_data!$A$5:$A$18,Backend_data!$B$5:$B$18)</f>
        <v>2656.3</v>
      </c>
      <c r="D452">
        <f>'Power generation (nadir)'!B452*(1000*'Power generation (nadir)'!$F$1)</f>
        <v>0</v>
      </c>
      <c r="E452" s="2">
        <f t="shared" si="8"/>
        <v>-2656.3</v>
      </c>
      <c r="F452">
        <f>IF(F451+(E451)*(1/60) &gt; Hardware!$B$1, Hardware!$B$1, IF(F451+(E451)*(1/60) &lt; 0, 0, F451+(E451)*(1/60)))</f>
        <v>41911.456666666665</v>
      </c>
    </row>
    <row r="453" spans="1:6">
      <c r="A453">
        <v>451</v>
      </c>
      <c r="B453" t="s">
        <v>82</v>
      </c>
      <c r="C453">
        <f>_xlfn.XLOOKUP(B453,Backend_data!$A$5:$A$18,Backend_data!$B$5:$B$18)</f>
        <v>2656.3</v>
      </c>
      <c r="D453">
        <f>'Power generation (nadir)'!B453*(1000*'Power generation (nadir)'!$F$1)</f>
        <v>0</v>
      </c>
      <c r="E453" s="2">
        <f t="shared" si="8"/>
        <v>-2656.3</v>
      </c>
      <c r="F453">
        <f>IF(F452+(E452)*(1/60) &gt; Hardware!$B$1, Hardware!$B$1, IF(F452+(E452)*(1/60) &lt; 0, 0, F452+(E452)*(1/60)))</f>
        <v>41867.184999999998</v>
      </c>
    </row>
    <row r="454" spans="1:6">
      <c r="A454">
        <v>452</v>
      </c>
      <c r="B454" t="s">
        <v>82</v>
      </c>
      <c r="C454">
        <f>_xlfn.XLOOKUP(B454,Backend_data!$A$5:$A$18,Backend_data!$B$5:$B$18)</f>
        <v>2656.3</v>
      </c>
      <c r="D454">
        <f>'Power generation (nadir)'!B454*(1000*'Power generation (nadir)'!$F$1)</f>
        <v>0</v>
      </c>
      <c r="E454" s="2">
        <f t="shared" si="8"/>
        <v>-2656.3</v>
      </c>
      <c r="F454">
        <f>IF(F453+(E453)*(1/60) &gt; Hardware!$B$1, Hardware!$B$1, IF(F453+(E453)*(1/60) &lt; 0, 0, F453+(E453)*(1/60)))</f>
        <v>41822.91333333333</v>
      </c>
    </row>
    <row r="455" spans="1:6">
      <c r="A455">
        <v>453</v>
      </c>
      <c r="B455" t="s">
        <v>82</v>
      </c>
      <c r="C455">
        <f>_xlfn.XLOOKUP(B455,Backend_data!$A$5:$A$18,Backend_data!$B$5:$B$18)</f>
        <v>2656.3</v>
      </c>
      <c r="D455">
        <f>'Power generation (nadir)'!B455*(1000*'Power generation (nadir)'!$F$1)</f>
        <v>0</v>
      </c>
      <c r="E455" s="2">
        <f t="shared" si="8"/>
        <v>-2656.3</v>
      </c>
      <c r="F455">
        <f>IF(F454+(E454)*(1/60) &gt; Hardware!$B$1, Hardware!$B$1, IF(F454+(E454)*(1/60) &lt; 0, 0, F454+(E454)*(1/60)))</f>
        <v>41778.641666666663</v>
      </c>
    </row>
    <row r="456" spans="1:6">
      <c r="A456">
        <v>454</v>
      </c>
      <c r="B456" t="s">
        <v>82</v>
      </c>
      <c r="C456">
        <f>_xlfn.XLOOKUP(B456,Backend_data!$A$5:$A$18,Backend_data!$B$5:$B$18)</f>
        <v>2656.3</v>
      </c>
      <c r="D456">
        <f>'Power generation (nadir)'!B456*(1000*'Power generation (nadir)'!$F$1)</f>
        <v>0</v>
      </c>
      <c r="E456" s="2">
        <f t="shared" si="8"/>
        <v>-2656.3</v>
      </c>
      <c r="F456">
        <f>IF(F455+(E455)*(1/60) &gt; Hardware!$B$1, Hardware!$B$1, IF(F455+(E455)*(1/60) &lt; 0, 0, F455+(E455)*(1/60)))</f>
        <v>41734.369999999995</v>
      </c>
    </row>
    <row r="457" spans="1:6">
      <c r="A457">
        <v>455</v>
      </c>
      <c r="B457" t="s">
        <v>82</v>
      </c>
      <c r="C457">
        <f>_xlfn.XLOOKUP(B457,Backend_data!$A$5:$A$18,Backend_data!$B$5:$B$18)</f>
        <v>2656.3</v>
      </c>
      <c r="D457">
        <f>'Power generation (nadir)'!B457*(1000*'Power generation (nadir)'!$F$1)</f>
        <v>0</v>
      </c>
      <c r="E457" s="2">
        <f t="shared" si="8"/>
        <v>-2656.3</v>
      </c>
      <c r="F457">
        <f>IF(F456+(E456)*(1/60) &gt; Hardware!$B$1, Hardware!$B$1, IF(F456+(E456)*(1/60) &lt; 0, 0, F456+(E456)*(1/60)))</f>
        <v>41690.098333333328</v>
      </c>
    </row>
    <row r="458" spans="1:6">
      <c r="A458">
        <v>456</v>
      </c>
      <c r="B458" t="s">
        <v>82</v>
      </c>
      <c r="C458">
        <f>_xlfn.XLOOKUP(B458,Backend_data!$A$5:$A$18,Backend_data!$B$5:$B$18)</f>
        <v>2656.3</v>
      </c>
      <c r="D458">
        <f>'Power generation (nadir)'!B458*(1000*'Power generation (nadir)'!$F$1)</f>
        <v>0</v>
      </c>
      <c r="E458" s="2">
        <f t="shared" si="8"/>
        <v>-2656.3</v>
      </c>
      <c r="F458">
        <f>IF(F457+(E457)*(1/60) &gt; Hardware!$B$1, Hardware!$B$1, IF(F457+(E457)*(1/60) &lt; 0, 0, F457+(E457)*(1/60)))</f>
        <v>41645.82666666666</v>
      </c>
    </row>
    <row r="459" spans="1:6">
      <c r="A459">
        <v>457</v>
      </c>
      <c r="B459" t="s">
        <v>82</v>
      </c>
      <c r="C459">
        <f>_xlfn.XLOOKUP(B459,Backend_data!$A$5:$A$18,Backend_data!$B$5:$B$18)</f>
        <v>2656.3</v>
      </c>
      <c r="D459">
        <f>'Power generation (nadir)'!B459*(1000*'Power generation (nadir)'!$F$1)</f>
        <v>0</v>
      </c>
      <c r="E459" s="2">
        <f t="shared" si="8"/>
        <v>-2656.3</v>
      </c>
      <c r="F459">
        <f>IF(F458+(E458)*(1/60) &gt; Hardware!$B$1, Hardware!$B$1, IF(F458+(E458)*(1/60) &lt; 0, 0, F458+(E458)*(1/60)))</f>
        <v>41601.554999999993</v>
      </c>
    </row>
    <row r="460" spans="1:6">
      <c r="A460">
        <v>458</v>
      </c>
      <c r="B460" t="s">
        <v>82</v>
      </c>
      <c r="C460">
        <f>_xlfn.XLOOKUP(B460,Backend_data!$A$5:$A$18,Backend_data!$B$5:$B$18)</f>
        <v>2656.3</v>
      </c>
      <c r="D460">
        <f>'Power generation (nadir)'!B460*(1000*'Power generation (nadir)'!$F$1)</f>
        <v>0</v>
      </c>
      <c r="E460" s="2">
        <f t="shared" si="8"/>
        <v>-2656.3</v>
      </c>
      <c r="F460">
        <f>IF(F459+(E459)*(1/60) &gt; Hardware!$B$1, Hardware!$B$1, IF(F459+(E459)*(1/60) &lt; 0, 0, F459+(E459)*(1/60)))</f>
        <v>41557.283333333326</v>
      </c>
    </row>
    <row r="461" spans="1:6">
      <c r="A461">
        <v>459</v>
      </c>
      <c r="B461" t="s">
        <v>82</v>
      </c>
      <c r="C461">
        <f>_xlfn.XLOOKUP(B461,Backend_data!$A$5:$A$18,Backend_data!$B$5:$B$18)</f>
        <v>2656.3</v>
      </c>
      <c r="D461">
        <f>'Power generation (nadir)'!B461*(1000*'Power generation (nadir)'!$F$1)</f>
        <v>0</v>
      </c>
      <c r="E461" s="2">
        <f t="shared" si="8"/>
        <v>-2656.3</v>
      </c>
      <c r="F461">
        <f>IF(F460+(E460)*(1/60) &gt; Hardware!$B$1, Hardware!$B$1, IF(F460+(E460)*(1/60) &lt; 0, 0, F460+(E460)*(1/60)))</f>
        <v>41513.011666666658</v>
      </c>
    </row>
    <row r="462" spans="1:6">
      <c r="A462">
        <v>460</v>
      </c>
      <c r="B462" t="s">
        <v>82</v>
      </c>
      <c r="C462">
        <f>_xlfn.XLOOKUP(B462,Backend_data!$A$5:$A$18,Backend_data!$B$5:$B$18)</f>
        <v>2656.3</v>
      </c>
      <c r="D462">
        <f>'Power generation (nadir)'!B462*(1000*'Power generation (nadir)'!$F$1)</f>
        <v>0</v>
      </c>
      <c r="E462" s="2">
        <f t="shared" si="8"/>
        <v>-2656.3</v>
      </c>
      <c r="F462">
        <f>IF(F461+(E461)*(1/60) &gt; Hardware!$B$1, Hardware!$B$1, IF(F461+(E461)*(1/60) &lt; 0, 0, F461+(E461)*(1/60)))</f>
        <v>41468.739999999991</v>
      </c>
    </row>
    <row r="463" spans="1:6">
      <c r="A463">
        <v>461</v>
      </c>
      <c r="B463" t="s">
        <v>82</v>
      </c>
      <c r="C463">
        <f>_xlfn.XLOOKUP(B463,Backend_data!$A$5:$A$18,Backend_data!$B$5:$B$18)</f>
        <v>2656.3</v>
      </c>
      <c r="D463">
        <f>'Power generation (nadir)'!B463*(1000*'Power generation (nadir)'!$F$1)</f>
        <v>0</v>
      </c>
      <c r="E463" s="2">
        <f t="shared" si="8"/>
        <v>-2656.3</v>
      </c>
      <c r="F463">
        <f>IF(F462+(E462)*(1/60) &gt; Hardware!$B$1, Hardware!$B$1, IF(F462+(E462)*(1/60) &lt; 0, 0, F462+(E462)*(1/60)))</f>
        <v>41424.468333333323</v>
      </c>
    </row>
    <row r="464" spans="1:6">
      <c r="A464">
        <v>462</v>
      </c>
      <c r="B464" t="s">
        <v>82</v>
      </c>
      <c r="C464">
        <f>_xlfn.XLOOKUP(B464,Backend_data!$A$5:$A$18,Backend_data!$B$5:$B$18)</f>
        <v>2656.3</v>
      </c>
      <c r="D464">
        <f>'Power generation (nadir)'!B464*(1000*'Power generation (nadir)'!$F$1)</f>
        <v>0</v>
      </c>
      <c r="E464" s="2">
        <f t="shared" si="8"/>
        <v>-2656.3</v>
      </c>
      <c r="F464">
        <f>IF(F463+(E463)*(1/60) &gt; Hardware!$B$1, Hardware!$B$1, IF(F463+(E463)*(1/60) &lt; 0, 0, F463+(E463)*(1/60)))</f>
        <v>41380.196666666656</v>
      </c>
    </row>
    <row r="465" spans="1:6">
      <c r="A465">
        <v>463</v>
      </c>
      <c r="B465" t="s">
        <v>82</v>
      </c>
      <c r="C465">
        <f>_xlfn.XLOOKUP(B465,Backend_data!$A$5:$A$18,Backend_data!$B$5:$B$18)</f>
        <v>2656.3</v>
      </c>
      <c r="D465">
        <f>'Power generation (nadir)'!B465*(1000*'Power generation (nadir)'!$F$1)</f>
        <v>0</v>
      </c>
      <c r="E465" s="2">
        <f t="shared" si="8"/>
        <v>-2656.3</v>
      </c>
      <c r="F465">
        <f>IF(F464+(E464)*(1/60) &gt; Hardware!$B$1, Hardware!$B$1, IF(F464+(E464)*(1/60) &lt; 0, 0, F464+(E464)*(1/60)))</f>
        <v>41335.924999999988</v>
      </c>
    </row>
    <row r="466" spans="1:6">
      <c r="A466">
        <v>464</v>
      </c>
      <c r="B466" t="s">
        <v>82</v>
      </c>
      <c r="C466">
        <f>_xlfn.XLOOKUP(B466,Backend_data!$A$5:$A$18,Backend_data!$B$5:$B$18)</f>
        <v>2656.3</v>
      </c>
      <c r="D466">
        <f>'Power generation (nadir)'!B466*(1000*'Power generation (nadir)'!$F$1)</f>
        <v>0</v>
      </c>
      <c r="E466" s="2">
        <f t="shared" si="8"/>
        <v>-2656.3</v>
      </c>
      <c r="F466">
        <f>IF(F465+(E465)*(1/60) &gt; Hardware!$B$1, Hardware!$B$1, IF(F465+(E465)*(1/60) &lt; 0, 0, F465+(E465)*(1/60)))</f>
        <v>41291.653333333321</v>
      </c>
    </row>
    <row r="467" spans="1:6">
      <c r="A467">
        <v>465</v>
      </c>
      <c r="B467" t="s">
        <v>82</v>
      </c>
      <c r="C467">
        <f>_xlfn.XLOOKUP(B467,Backend_data!$A$5:$A$18,Backend_data!$B$5:$B$18)</f>
        <v>2656.3</v>
      </c>
      <c r="D467">
        <f>'Power generation (nadir)'!B467*(1000*'Power generation (nadir)'!$F$1)</f>
        <v>0</v>
      </c>
      <c r="E467" s="2">
        <f t="shared" si="8"/>
        <v>-2656.3</v>
      </c>
      <c r="F467">
        <f>IF(F466+(E466)*(1/60) &gt; Hardware!$B$1, Hardware!$B$1, IF(F466+(E466)*(1/60) &lt; 0, 0, F466+(E466)*(1/60)))</f>
        <v>41247.381666666653</v>
      </c>
    </row>
    <row r="468" spans="1:6">
      <c r="A468">
        <v>466</v>
      </c>
      <c r="B468" t="s">
        <v>82</v>
      </c>
      <c r="C468">
        <f>_xlfn.XLOOKUP(B468,Backend_data!$A$5:$A$18,Backend_data!$B$5:$B$18)</f>
        <v>2656.3</v>
      </c>
      <c r="D468">
        <f>'Power generation (nadir)'!B468*(1000*'Power generation (nadir)'!$F$1)</f>
        <v>0</v>
      </c>
      <c r="E468" s="2">
        <f t="shared" si="8"/>
        <v>-2656.3</v>
      </c>
      <c r="F468">
        <f>IF(F467+(E467)*(1/60) &gt; Hardware!$B$1, Hardware!$B$1, IF(F467+(E467)*(1/60) &lt; 0, 0, F467+(E467)*(1/60)))</f>
        <v>41203.109999999986</v>
      </c>
    </row>
    <row r="469" spans="1:6">
      <c r="A469">
        <v>467</v>
      </c>
      <c r="B469" t="s">
        <v>82</v>
      </c>
      <c r="C469">
        <f>_xlfn.XLOOKUP(B469,Backend_data!$A$5:$A$18,Backend_data!$B$5:$B$18)</f>
        <v>2656.3</v>
      </c>
      <c r="D469">
        <f>'Power generation (nadir)'!B469*(1000*'Power generation (nadir)'!$F$1)</f>
        <v>0</v>
      </c>
      <c r="E469" s="2">
        <f t="shared" si="8"/>
        <v>-2656.3</v>
      </c>
      <c r="F469">
        <f>IF(F468+(E468)*(1/60) &gt; Hardware!$B$1, Hardware!$B$1, IF(F468+(E468)*(1/60) &lt; 0, 0, F468+(E468)*(1/60)))</f>
        <v>41158.838333333319</v>
      </c>
    </row>
    <row r="470" spans="1:6">
      <c r="A470">
        <v>468</v>
      </c>
      <c r="B470" t="s">
        <v>82</v>
      </c>
      <c r="C470">
        <f>_xlfn.XLOOKUP(B470,Backend_data!$A$5:$A$18,Backend_data!$B$5:$B$18)</f>
        <v>2656.3</v>
      </c>
      <c r="D470">
        <f>'Power generation (nadir)'!B470*(1000*'Power generation (nadir)'!$F$1)</f>
        <v>0</v>
      </c>
      <c r="E470" s="2">
        <f t="shared" si="8"/>
        <v>-2656.3</v>
      </c>
      <c r="F470">
        <f>IF(F469+(E469)*(1/60) &gt; Hardware!$B$1, Hardware!$B$1, IF(F469+(E469)*(1/60) &lt; 0, 0, F469+(E469)*(1/60)))</f>
        <v>41114.566666666651</v>
      </c>
    </row>
    <row r="471" spans="1:6">
      <c r="A471">
        <v>469</v>
      </c>
      <c r="B471" t="s">
        <v>82</v>
      </c>
      <c r="C471">
        <f>_xlfn.XLOOKUP(B471,Backend_data!$A$5:$A$18,Backend_data!$B$5:$B$18)</f>
        <v>2656.3</v>
      </c>
      <c r="D471">
        <f>'Power generation (nadir)'!B471*(1000*'Power generation (nadir)'!$F$1)</f>
        <v>0</v>
      </c>
      <c r="E471" s="2">
        <f t="shared" si="8"/>
        <v>-2656.3</v>
      </c>
      <c r="F471">
        <f>IF(F470+(E470)*(1/60) &gt; Hardware!$B$1, Hardware!$B$1, IF(F470+(E470)*(1/60) &lt; 0, 0, F470+(E470)*(1/60)))</f>
        <v>41070.294999999984</v>
      </c>
    </row>
    <row r="472" spans="1:6">
      <c r="A472">
        <v>470</v>
      </c>
      <c r="B472" t="s">
        <v>82</v>
      </c>
      <c r="C472">
        <f>_xlfn.XLOOKUP(B472,Backend_data!$A$5:$A$18,Backend_data!$B$5:$B$18)</f>
        <v>2656.3</v>
      </c>
      <c r="D472">
        <f>'Power generation (nadir)'!B472*(1000*'Power generation (nadir)'!$F$1)</f>
        <v>0</v>
      </c>
      <c r="E472" s="2">
        <f t="shared" si="8"/>
        <v>-2656.3</v>
      </c>
      <c r="F472">
        <f>IF(F471+(E471)*(1/60) &gt; Hardware!$B$1, Hardware!$B$1, IF(F471+(E471)*(1/60) &lt; 0, 0, F471+(E471)*(1/60)))</f>
        <v>41026.023333333316</v>
      </c>
    </row>
    <row r="473" spans="1:6">
      <c r="A473">
        <v>471</v>
      </c>
      <c r="B473" t="s">
        <v>82</v>
      </c>
      <c r="C473">
        <f>_xlfn.XLOOKUP(B473,Backend_data!$A$5:$A$18,Backend_data!$B$5:$B$18)</f>
        <v>2656.3</v>
      </c>
      <c r="D473">
        <f>'Power generation (nadir)'!B473*(1000*'Power generation (nadir)'!$F$1)</f>
        <v>0</v>
      </c>
      <c r="E473" s="2">
        <f t="shared" si="8"/>
        <v>-2656.3</v>
      </c>
      <c r="F473">
        <f>IF(F472+(E472)*(1/60) &gt; Hardware!$B$1, Hardware!$B$1, IF(F472+(E472)*(1/60) &lt; 0, 0, F472+(E472)*(1/60)))</f>
        <v>40981.751666666649</v>
      </c>
    </row>
    <row r="474" spans="1:6">
      <c r="A474">
        <v>472</v>
      </c>
      <c r="B474" t="s">
        <v>82</v>
      </c>
      <c r="C474">
        <f>_xlfn.XLOOKUP(B474,Backend_data!$A$5:$A$18,Backend_data!$B$5:$B$18)</f>
        <v>2656.3</v>
      </c>
      <c r="D474">
        <f>'Power generation (nadir)'!B474*(1000*'Power generation (nadir)'!$F$1)</f>
        <v>0</v>
      </c>
      <c r="E474" s="2">
        <f t="shared" si="8"/>
        <v>-2656.3</v>
      </c>
      <c r="F474">
        <f>IF(F473+(E473)*(1/60) &gt; Hardware!$B$1, Hardware!$B$1, IF(F473+(E473)*(1/60) &lt; 0, 0, F473+(E473)*(1/60)))</f>
        <v>40937.479999999981</v>
      </c>
    </row>
    <row r="475" spans="1:6">
      <c r="A475">
        <v>473</v>
      </c>
      <c r="B475" t="s">
        <v>82</v>
      </c>
      <c r="C475">
        <f>_xlfn.XLOOKUP(B475,Backend_data!$A$5:$A$18,Backend_data!$B$5:$B$18)</f>
        <v>2656.3</v>
      </c>
      <c r="D475">
        <f>'Power generation (nadir)'!B475*(1000*'Power generation (nadir)'!$F$1)</f>
        <v>0</v>
      </c>
      <c r="E475" s="2">
        <f t="shared" si="8"/>
        <v>-2656.3</v>
      </c>
      <c r="F475">
        <f>IF(F474+(E474)*(1/60) &gt; Hardware!$B$1, Hardware!$B$1, IF(F474+(E474)*(1/60) &lt; 0, 0, F474+(E474)*(1/60)))</f>
        <v>40893.208333333314</v>
      </c>
    </row>
    <row r="476" spans="1:6">
      <c r="A476">
        <v>474</v>
      </c>
      <c r="B476" t="s">
        <v>82</v>
      </c>
      <c r="C476">
        <f>_xlfn.XLOOKUP(B476,Backend_data!$A$5:$A$18,Backend_data!$B$5:$B$18)</f>
        <v>2656.3</v>
      </c>
      <c r="D476">
        <f>'Power generation (nadir)'!B476*(1000*'Power generation (nadir)'!$F$1)</f>
        <v>0</v>
      </c>
      <c r="E476" s="2">
        <f t="shared" si="8"/>
        <v>-2656.3</v>
      </c>
      <c r="F476">
        <f>IF(F475+(E475)*(1/60) &gt; Hardware!$B$1, Hardware!$B$1, IF(F475+(E475)*(1/60) &lt; 0, 0, F475+(E475)*(1/60)))</f>
        <v>40848.936666666646</v>
      </c>
    </row>
    <row r="477" spans="1:6">
      <c r="A477">
        <v>475</v>
      </c>
      <c r="B477" t="s">
        <v>82</v>
      </c>
      <c r="C477">
        <f>_xlfn.XLOOKUP(B477,Backend_data!$A$5:$A$18,Backend_data!$B$5:$B$18)</f>
        <v>2656.3</v>
      </c>
      <c r="D477">
        <f>'Power generation (nadir)'!B477*(1000*'Power generation (nadir)'!$F$1)</f>
        <v>0</v>
      </c>
      <c r="E477" s="2">
        <f t="shared" si="8"/>
        <v>-2656.3</v>
      </c>
      <c r="F477">
        <f>IF(F476+(E476)*(1/60) &gt; Hardware!$B$1, Hardware!$B$1, IF(F476+(E476)*(1/60) &lt; 0, 0, F476+(E476)*(1/60)))</f>
        <v>40804.664999999979</v>
      </c>
    </row>
    <row r="478" spans="1:6">
      <c r="A478">
        <v>476</v>
      </c>
      <c r="B478" t="s">
        <v>82</v>
      </c>
      <c r="C478">
        <f>_xlfn.XLOOKUP(B478,Backend_data!$A$5:$A$18,Backend_data!$B$5:$B$18)</f>
        <v>2656.3</v>
      </c>
      <c r="D478">
        <f>'Power generation (nadir)'!B478*(1000*'Power generation (nadir)'!$F$1)</f>
        <v>0</v>
      </c>
      <c r="E478" s="2">
        <f t="shared" si="8"/>
        <v>-2656.3</v>
      </c>
      <c r="F478">
        <f>IF(F477+(E477)*(1/60) &gt; Hardware!$B$1, Hardware!$B$1, IF(F477+(E477)*(1/60) &lt; 0, 0, F477+(E477)*(1/60)))</f>
        <v>40760.393333333312</v>
      </c>
    </row>
    <row r="479" spans="1:6">
      <c r="A479">
        <v>477</v>
      </c>
      <c r="B479" t="s">
        <v>82</v>
      </c>
      <c r="C479">
        <f>_xlfn.XLOOKUP(B479,Backend_data!$A$5:$A$18,Backend_data!$B$5:$B$18)</f>
        <v>2656.3</v>
      </c>
      <c r="D479">
        <f>'Power generation (nadir)'!B479*(1000*'Power generation (nadir)'!$F$1)</f>
        <v>0</v>
      </c>
      <c r="E479" s="2">
        <f t="shared" si="8"/>
        <v>-2656.3</v>
      </c>
      <c r="F479">
        <f>IF(F478+(E478)*(1/60) &gt; Hardware!$B$1, Hardware!$B$1, IF(F478+(E478)*(1/60) &lt; 0, 0, F478+(E478)*(1/60)))</f>
        <v>40716.121666666644</v>
      </c>
    </row>
    <row r="480" spans="1:6">
      <c r="A480">
        <v>478</v>
      </c>
      <c r="B480" t="s">
        <v>82</v>
      </c>
      <c r="C480">
        <f>_xlfn.XLOOKUP(B480,Backend_data!$A$5:$A$18,Backend_data!$B$5:$B$18)</f>
        <v>2656.3</v>
      </c>
      <c r="D480">
        <f>'Power generation (nadir)'!B480*(1000*'Power generation (nadir)'!$F$1)</f>
        <v>0</v>
      </c>
      <c r="E480" s="2">
        <f t="shared" si="8"/>
        <v>-2656.3</v>
      </c>
      <c r="F480">
        <f>IF(F479+(E479)*(1/60) &gt; Hardware!$B$1, Hardware!$B$1, IF(F479+(E479)*(1/60) &lt; 0, 0, F479+(E479)*(1/60)))</f>
        <v>40671.849999999977</v>
      </c>
    </row>
    <row r="481" spans="1:6">
      <c r="A481">
        <v>479</v>
      </c>
      <c r="B481" t="s">
        <v>82</v>
      </c>
      <c r="C481">
        <f>_xlfn.XLOOKUP(B481,Backend_data!$A$5:$A$18,Backend_data!$B$5:$B$18)</f>
        <v>2656.3</v>
      </c>
      <c r="D481">
        <f>'Power generation (nadir)'!B481*(1000*'Power generation (nadir)'!$F$1)</f>
        <v>0</v>
      </c>
      <c r="E481" s="2">
        <f t="shared" si="8"/>
        <v>-2656.3</v>
      </c>
      <c r="F481">
        <f>IF(F480+(E480)*(1/60) &gt; Hardware!$B$1, Hardware!$B$1, IF(F480+(E480)*(1/60) &lt; 0, 0, F480+(E480)*(1/60)))</f>
        <v>40627.578333333309</v>
      </c>
    </row>
    <row r="482" spans="1:6">
      <c r="A482">
        <v>480</v>
      </c>
      <c r="B482" t="s">
        <v>82</v>
      </c>
      <c r="C482">
        <f>_xlfn.XLOOKUP(B482,Backend_data!$A$5:$A$18,Backend_data!$B$5:$B$18)</f>
        <v>2656.3</v>
      </c>
      <c r="D482">
        <f>'Power generation (nadir)'!B482*(1000*'Power generation (nadir)'!$F$1)</f>
        <v>0</v>
      </c>
      <c r="E482" s="2">
        <f t="shared" si="8"/>
        <v>-2656.3</v>
      </c>
      <c r="F482">
        <f>IF(F481+(E481)*(1/60) &gt; Hardware!$B$1, Hardware!$B$1, IF(F481+(E481)*(1/60) &lt; 0, 0, F481+(E481)*(1/60)))</f>
        <v>40583.306666666642</v>
      </c>
    </row>
    <row r="483" spans="1:6">
      <c r="A483">
        <v>481</v>
      </c>
      <c r="B483" t="s">
        <v>82</v>
      </c>
      <c r="C483">
        <f>_xlfn.XLOOKUP(B483,Backend_data!$A$5:$A$18,Backend_data!$B$5:$B$18)</f>
        <v>2656.3</v>
      </c>
      <c r="D483">
        <f>'Power generation (nadir)'!B483*(1000*'Power generation (nadir)'!$F$1)</f>
        <v>0</v>
      </c>
      <c r="E483" s="2">
        <f t="shared" si="8"/>
        <v>-2656.3</v>
      </c>
      <c r="F483">
        <f>IF(F482+(E482)*(1/60) &gt; Hardware!$B$1, Hardware!$B$1, IF(F482+(E482)*(1/60) &lt; 0, 0, F482+(E482)*(1/60)))</f>
        <v>40539.034999999974</v>
      </c>
    </row>
    <row r="484" spans="1:6">
      <c r="A484">
        <v>482</v>
      </c>
      <c r="B484" t="s">
        <v>82</v>
      </c>
      <c r="C484">
        <f>_xlfn.XLOOKUP(B484,Backend_data!$A$5:$A$18,Backend_data!$B$5:$B$18)</f>
        <v>2656.3</v>
      </c>
      <c r="D484">
        <f>'Power generation (nadir)'!B484*(1000*'Power generation (nadir)'!$F$1)</f>
        <v>0</v>
      </c>
      <c r="E484" s="2">
        <f t="shared" si="8"/>
        <v>-2656.3</v>
      </c>
      <c r="F484">
        <f>IF(F483+(E483)*(1/60) &gt; Hardware!$B$1, Hardware!$B$1, IF(F483+(E483)*(1/60) &lt; 0, 0, F483+(E483)*(1/60)))</f>
        <v>40494.763333333307</v>
      </c>
    </row>
    <row r="485" spans="1:6">
      <c r="A485">
        <v>483</v>
      </c>
      <c r="B485" t="s">
        <v>82</v>
      </c>
      <c r="C485">
        <f>_xlfn.XLOOKUP(B485,Backend_data!$A$5:$A$18,Backend_data!$B$5:$B$18)</f>
        <v>2656.3</v>
      </c>
      <c r="D485">
        <f>'Power generation (nadir)'!B485*(1000*'Power generation (nadir)'!$F$1)</f>
        <v>0</v>
      </c>
      <c r="E485" s="2">
        <f t="shared" si="8"/>
        <v>-2656.3</v>
      </c>
      <c r="F485">
        <f>IF(F484+(E484)*(1/60) &gt; Hardware!$B$1, Hardware!$B$1, IF(F484+(E484)*(1/60) &lt; 0, 0, F484+(E484)*(1/60)))</f>
        <v>40450.49166666664</v>
      </c>
    </row>
    <row r="486" spans="1:6">
      <c r="A486">
        <v>484</v>
      </c>
      <c r="B486" t="s">
        <v>82</v>
      </c>
      <c r="C486">
        <f>_xlfn.XLOOKUP(B486,Backend_data!$A$5:$A$18,Backend_data!$B$5:$B$18)</f>
        <v>2656.3</v>
      </c>
      <c r="D486">
        <f>'Power generation (nadir)'!B486*(1000*'Power generation (nadir)'!$F$1)</f>
        <v>6680.8000000000011</v>
      </c>
      <c r="E486" s="2">
        <f t="shared" si="8"/>
        <v>4024.5000000000009</v>
      </c>
      <c r="F486">
        <f>IF(F485+(E485)*(1/60) &gt; Hardware!$B$1, Hardware!$B$1, IF(F485+(E485)*(1/60) &lt; 0, 0, F485+(E485)*(1/60)))</f>
        <v>40406.219999999972</v>
      </c>
    </row>
    <row r="487" spans="1:6">
      <c r="A487">
        <v>485</v>
      </c>
      <c r="B487" t="s">
        <v>82</v>
      </c>
      <c r="C487">
        <f>_xlfn.XLOOKUP(B487,Backend_data!$A$5:$A$18,Backend_data!$B$5:$B$18)</f>
        <v>2656.3</v>
      </c>
      <c r="D487">
        <f>'Power generation (nadir)'!B487*(1000*'Power generation (nadir)'!$F$1)</f>
        <v>6838.4</v>
      </c>
      <c r="E487" s="2">
        <f t="shared" si="8"/>
        <v>4182.0999999999995</v>
      </c>
      <c r="F487">
        <f>IF(F486+(E486)*(1/60) &gt; Hardware!$B$1, Hardware!$B$1, IF(F486+(E486)*(1/60) &lt; 0, 0, F486+(E486)*(1/60)))</f>
        <v>40473.294999999969</v>
      </c>
    </row>
    <row r="488" spans="1:6">
      <c r="A488">
        <v>486</v>
      </c>
      <c r="B488" t="s">
        <v>82</v>
      </c>
      <c r="C488">
        <f>_xlfn.XLOOKUP(B488,Backend_data!$A$5:$A$18,Backend_data!$B$5:$B$18)</f>
        <v>2656.3</v>
      </c>
      <c r="D488">
        <f>'Power generation (nadir)'!B488*(1000*'Power generation (nadir)'!$F$1)</f>
        <v>6971.2000000000007</v>
      </c>
      <c r="E488" s="2">
        <f t="shared" si="8"/>
        <v>4314.9000000000005</v>
      </c>
      <c r="F488">
        <f>IF(F487+(E487)*(1/60) &gt; Hardware!$B$1, Hardware!$B$1, IF(F487+(E487)*(1/60) &lt; 0, 0, F487+(E487)*(1/60)))</f>
        <v>40542.996666666637</v>
      </c>
    </row>
    <row r="489" spans="1:6">
      <c r="A489">
        <v>487</v>
      </c>
      <c r="B489" t="s">
        <v>82</v>
      </c>
      <c r="C489">
        <f>_xlfn.XLOOKUP(B489,Backend_data!$A$5:$A$18,Backend_data!$B$5:$B$18)</f>
        <v>2656.3</v>
      </c>
      <c r="D489">
        <f>'Power generation (nadir)'!B489*(1000*'Power generation (nadir)'!$F$1)</f>
        <v>7074.4</v>
      </c>
      <c r="E489" s="2">
        <f t="shared" si="8"/>
        <v>4418.0999999999995</v>
      </c>
      <c r="F489">
        <f>IF(F488+(E488)*(1/60) &gt; Hardware!$B$1, Hardware!$B$1, IF(F488+(E488)*(1/60) &lt; 0, 0, F488+(E488)*(1/60)))</f>
        <v>40614.911666666638</v>
      </c>
    </row>
    <row r="490" spans="1:6">
      <c r="A490">
        <v>488</v>
      </c>
      <c r="B490" t="s">
        <v>82</v>
      </c>
      <c r="C490">
        <f>_xlfn.XLOOKUP(B490,Backend_data!$A$5:$A$18,Backend_data!$B$5:$B$18)</f>
        <v>2656.3</v>
      </c>
      <c r="D490">
        <f>'Power generation (nadir)'!B490*(1000*'Power generation (nadir)'!$F$1)</f>
        <v>7149.5999999999995</v>
      </c>
      <c r="E490" s="2">
        <f t="shared" si="8"/>
        <v>4493.2999999999993</v>
      </c>
      <c r="F490">
        <f>IF(F489+(E489)*(1/60) &gt; Hardware!$B$1, Hardware!$B$1, IF(F489+(E489)*(1/60) &lt; 0, 0, F489+(E489)*(1/60)))</f>
        <v>40688.54666666664</v>
      </c>
    </row>
    <row r="491" spans="1:6">
      <c r="A491">
        <v>489</v>
      </c>
      <c r="B491" t="s">
        <v>82</v>
      </c>
      <c r="C491">
        <f>_xlfn.XLOOKUP(B491,Backend_data!$A$5:$A$18,Backend_data!$B$5:$B$18)</f>
        <v>2656.3</v>
      </c>
      <c r="D491">
        <f>'Power generation (nadir)'!B491*(1000*'Power generation (nadir)'!$F$1)</f>
        <v>7191.2000000000007</v>
      </c>
      <c r="E491" s="2">
        <f t="shared" si="8"/>
        <v>4534.9000000000005</v>
      </c>
      <c r="F491">
        <f>IF(F490+(E490)*(1/60) &gt; Hardware!$B$1, Hardware!$B$1, IF(F490+(E490)*(1/60) &lt; 0, 0, F490+(E490)*(1/60)))</f>
        <v>40763.434999999976</v>
      </c>
    </row>
    <row r="492" spans="1:6">
      <c r="A492">
        <v>490</v>
      </c>
      <c r="B492" t="s">
        <v>82</v>
      </c>
      <c r="C492">
        <f>_xlfn.XLOOKUP(B492,Backend_data!$A$5:$A$18,Backend_data!$B$5:$B$18)</f>
        <v>2656.3</v>
      </c>
      <c r="D492">
        <f>'Power generation (nadir)'!B492*(1000*'Power generation (nadir)'!$F$1)</f>
        <v>7207.2000000000007</v>
      </c>
      <c r="E492" s="2">
        <f t="shared" si="8"/>
        <v>4550.9000000000005</v>
      </c>
      <c r="F492">
        <f>IF(F491+(E491)*(1/60) &gt; Hardware!$B$1, Hardware!$B$1, IF(F491+(E491)*(1/60) &lt; 0, 0, F491+(E491)*(1/60)))</f>
        <v>40839.016666666641</v>
      </c>
    </row>
    <row r="493" spans="1:6">
      <c r="A493">
        <v>491</v>
      </c>
      <c r="B493" t="s">
        <v>82</v>
      </c>
      <c r="C493">
        <f>_xlfn.XLOOKUP(B493,Backend_data!$A$5:$A$18,Backend_data!$B$5:$B$18)</f>
        <v>2656.3</v>
      </c>
      <c r="D493">
        <f>'Power generation (nadir)'!B493*(1000*'Power generation (nadir)'!$F$1)</f>
        <v>7191.2000000000007</v>
      </c>
      <c r="E493" s="2">
        <f t="shared" si="8"/>
        <v>4534.9000000000005</v>
      </c>
      <c r="F493">
        <f>IF(F492+(E492)*(1/60) &gt; Hardware!$B$1, Hardware!$B$1, IF(F492+(E492)*(1/60) &lt; 0, 0, F492+(E492)*(1/60)))</f>
        <v>40914.864999999976</v>
      </c>
    </row>
    <row r="494" spans="1:6">
      <c r="A494">
        <v>492</v>
      </c>
      <c r="B494" t="s">
        <v>82</v>
      </c>
      <c r="C494">
        <f>_xlfn.XLOOKUP(B494,Backend_data!$A$5:$A$18,Backend_data!$B$5:$B$18)</f>
        <v>2656.3</v>
      </c>
      <c r="D494">
        <f>'Power generation (nadir)'!B494*(1000*'Power generation (nadir)'!$F$1)</f>
        <v>7148</v>
      </c>
      <c r="E494" s="2">
        <f t="shared" ref="E494:E557" si="9">D494-C494</f>
        <v>4491.7</v>
      </c>
      <c r="F494">
        <f>IF(F493+(E493)*(1/60) &gt; Hardware!$B$1, Hardware!$B$1, IF(F493+(E493)*(1/60) &lt; 0, 0, F493+(E493)*(1/60)))</f>
        <v>40990.446666666641</v>
      </c>
    </row>
    <row r="495" spans="1:6">
      <c r="A495">
        <v>493</v>
      </c>
      <c r="B495" t="s">
        <v>82</v>
      </c>
      <c r="C495">
        <f>_xlfn.XLOOKUP(B495,Backend_data!$A$5:$A$18,Backend_data!$B$5:$B$18)</f>
        <v>2656.3</v>
      </c>
      <c r="D495">
        <f>'Power generation (nadir)'!B495*(1000*'Power generation (nadir)'!$F$1)</f>
        <v>7071.2000000000007</v>
      </c>
      <c r="E495" s="2">
        <f t="shared" si="9"/>
        <v>4414.9000000000005</v>
      </c>
      <c r="F495">
        <f>IF(F494+(E494)*(1/60) &gt; Hardware!$B$1, Hardware!$B$1, IF(F494+(E494)*(1/60) &lt; 0, 0, F494+(E494)*(1/60)))</f>
        <v>41065.308333333305</v>
      </c>
    </row>
    <row r="496" spans="1:6">
      <c r="A496">
        <v>494</v>
      </c>
      <c r="B496" t="s">
        <v>82</v>
      </c>
      <c r="C496">
        <f>_xlfn.XLOOKUP(B496,Backend_data!$A$5:$A$18,Backend_data!$B$5:$B$18)</f>
        <v>2656.3</v>
      </c>
      <c r="D496">
        <f>'Power generation (nadir)'!B496*(1000*'Power generation (nadir)'!$F$1)</f>
        <v>6966.4000000000005</v>
      </c>
      <c r="E496" s="2">
        <f t="shared" si="9"/>
        <v>4310.1000000000004</v>
      </c>
      <c r="F496">
        <f>IF(F495+(E495)*(1/60) &gt; Hardware!$B$1, Hardware!$B$1, IF(F495+(E495)*(1/60) &lt; 0, 0, F495+(E495)*(1/60)))</f>
        <v>41138.88999999997</v>
      </c>
    </row>
    <row r="497" spans="1:6">
      <c r="A497">
        <v>495</v>
      </c>
      <c r="B497" t="s">
        <v>82</v>
      </c>
      <c r="C497">
        <f>_xlfn.XLOOKUP(B497,Backend_data!$A$5:$A$18,Backend_data!$B$5:$B$18)</f>
        <v>2656.3</v>
      </c>
      <c r="D497">
        <f>'Power generation (nadir)'!B497*(1000*'Power generation (nadir)'!$F$1)</f>
        <v>6830.4000000000005</v>
      </c>
      <c r="E497" s="2">
        <f t="shared" si="9"/>
        <v>4174.1000000000004</v>
      </c>
      <c r="F497">
        <f>IF(F496+(E496)*(1/60) &gt; Hardware!$B$1, Hardware!$B$1, IF(F496+(E496)*(1/60) &lt; 0, 0, F496+(E496)*(1/60)))</f>
        <v>41210.724999999969</v>
      </c>
    </row>
    <row r="498" spans="1:6">
      <c r="A498">
        <v>496</v>
      </c>
      <c r="B498" t="s">
        <v>82</v>
      </c>
      <c r="C498">
        <f>_xlfn.XLOOKUP(B498,Backend_data!$A$5:$A$18,Backend_data!$B$5:$B$18)</f>
        <v>2656.3</v>
      </c>
      <c r="D498">
        <f>'Power generation (nadir)'!B498*(1000*'Power generation (nadir)'!$F$1)</f>
        <v>6670.4</v>
      </c>
      <c r="E498" s="2">
        <f t="shared" si="9"/>
        <v>4014.0999999999995</v>
      </c>
      <c r="F498">
        <f>IF(F497+(E497)*(1/60) &gt; Hardware!$B$1, Hardware!$B$1, IF(F497+(E497)*(1/60) &lt; 0, 0, F497+(E497)*(1/60)))</f>
        <v>41280.293333333306</v>
      </c>
    </row>
    <row r="499" spans="1:6">
      <c r="A499">
        <v>497</v>
      </c>
      <c r="B499" t="s">
        <v>82</v>
      </c>
      <c r="C499">
        <f>_xlfn.XLOOKUP(B499,Backend_data!$A$5:$A$18,Backend_data!$B$5:$B$18)</f>
        <v>2656.3</v>
      </c>
      <c r="D499">
        <f>'Power generation (nadir)'!B499*(1000*'Power generation (nadir)'!$F$1)</f>
        <v>6477.5999999999995</v>
      </c>
      <c r="E499" s="2">
        <f t="shared" si="9"/>
        <v>3821.2999999999993</v>
      </c>
      <c r="F499">
        <f>IF(F498+(E498)*(1/60) &gt; Hardware!$B$1, Hardware!$B$1, IF(F498+(E498)*(1/60) &lt; 0, 0, F498+(E498)*(1/60)))</f>
        <v>41347.194999999971</v>
      </c>
    </row>
    <row r="500" spans="1:6">
      <c r="A500">
        <v>498</v>
      </c>
      <c r="B500" t="s">
        <v>82</v>
      </c>
      <c r="C500">
        <f>_xlfn.XLOOKUP(B500,Backend_data!$A$5:$A$18,Backend_data!$B$5:$B$18)</f>
        <v>2656.3</v>
      </c>
      <c r="D500">
        <f>'Power generation (nadir)'!B500*(1000*'Power generation (nadir)'!$F$1)</f>
        <v>6258.4000000000005</v>
      </c>
      <c r="E500" s="2">
        <f t="shared" si="9"/>
        <v>3602.1000000000004</v>
      </c>
      <c r="F500">
        <f>IF(F499+(E499)*(1/60) &gt; Hardware!$B$1, Hardware!$B$1, IF(F499+(E499)*(1/60) &lt; 0, 0, F499+(E499)*(1/60)))</f>
        <v>41410.883333333302</v>
      </c>
    </row>
    <row r="501" spans="1:6">
      <c r="A501">
        <v>499</v>
      </c>
      <c r="B501" t="s">
        <v>82</v>
      </c>
      <c r="C501">
        <f>_xlfn.XLOOKUP(B501,Backend_data!$A$5:$A$18,Backend_data!$B$5:$B$18)</f>
        <v>2656.3</v>
      </c>
      <c r="D501">
        <f>'Power generation (nadir)'!B501*(1000*'Power generation (nadir)'!$F$1)</f>
        <v>6014.4</v>
      </c>
      <c r="E501" s="2">
        <f t="shared" si="9"/>
        <v>3358.0999999999995</v>
      </c>
      <c r="F501">
        <f>IF(F500+(E500)*(1/60) &gt; Hardware!$B$1, Hardware!$B$1, IF(F500+(E500)*(1/60) &lt; 0, 0, F500+(E500)*(1/60)))</f>
        <v>41470.918333333306</v>
      </c>
    </row>
    <row r="502" spans="1:6">
      <c r="A502">
        <v>500</v>
      </c>
      <c r="B502" t="s">
        <v>82</v>
      </c>
      <c r="C502">
        <f>_xlfn.XLOOKUP(B502,Backend_data!$A$5:$A$18,Backend_data!$B$5:$B$18)</f>
        <v>2656.3</v>
      </c>
      <c r="D502">
        <f>'Power generation (nadir)'!B502*(1000*'Power generation (nadir)'!$F$1)</f>
        <v>5742.4</v>
      </c>
      <c r="E502" s="2">
        <f t="shared" si="9"/>
        <v>3086.0999999999995</v>
      </c>
      <c r="F502">
        <f>IF(F501+(E501)*(1/60) &gt; Hardware!$B$1, Hardware!$B$1, IF(F501+(E501)*(1/60) &lt; 0, 0, F501+(E501)*(1/60)))</f>
        <v>41526.886666666636</v>
      </c>
    </row>
    <row r="503" spans="1:6">
      <c r="A503">
        <v>501</v>
      </c>
      <c r="B503" t="s">
        <v>82</v>
      </c>
      <c r="C503">
        <f>_xlfn.XLOOKUP(B503,Backend_data!$A$5:$A$18,Backend_data!$B$5:$B$18)</f>
        <v>2656.3</v>
      </c>
      <c r="D503">
        <f>'Power generation (nadir)'!B503*(1000*'Power generation (nadir)'!$F$1)</f>
        <v>5448</v>
      </c>
      <c r="E503" s="2">
        <f t="shared" si="9"/>
        <v>2791.7</v>
      </c>
      <c r="F503">
        <f>IF(F502+(E502)*(1/60) &gt; Hardware!$B$1, Hardware!$B$1, IF(F502+(E502)*(1/60) &lt; 0, 0, F502+(E502)*(1/60)))</f>
        <v>41578.321666666634</v>
      </c>
    </row>
    <row r="504" spans="1:6">
      <c r="A504">
        <v>502</v>
      </c>
      <c r="B504" t="s">
        <v>82</v>
      </c>
      <c r="C504">
        <f>_xlfn.XLOOKUP(B504,Backend_data!$A$5:$A$18,Backend_data!$B$5:$B$18)</f>
        <v>2656.3</v>
      </c>
      <c r="D504">
        <f>'Power generation (nadir)'!B504*(1000*'Power generation (nadir)'!$F$1)</f>
        <v>5131.2</v>
      </c>
      <c r="E504" s="2">
        <f t="shared" si="9"/>
        <v>2474.8999999999996</v>
      </c>
      <c r="F504">
        <f>IF(F503+(E503)*(1/60) &gt; Hardware!$B$1, Hardware!$B$1, IF(F503+(E503)*(1/60) &lt; 0, 0, F503+(E503)*(1/60)))</f>
        <v>41624.849999999969</v>
      </c>
    </row>
    <row r="505" spans="1:6">
      <c r="A505">
        <v>503</v>
      </c>
      <c r="B505" t="s">
        <v>82</v>
      </c>
      <c r="C505">
        <f>_xlfn.XLOOKUP(B505,Backend_data!$A$5:$A$18,Backend_data!$B$5:$B$18)</f>
        <v>2656.3</v>
      </c>
      <c r="D505">
        <f>'Power generation (nadir)'!B505*(1000*'Power generation (nadir)'!$F$1)</f>
        <v>4792</v>
      </c>
      <c r="E505" s="2">
        <f t="shared" si="9"/>
        <v>2135.6999999999998</v>
      </c>
      <c r="F505">
        <f>IF(F504+(E504)*(1/60) &gt; Hardware!$B$1, Hardware!$B$1, IF(F504+(E504)*(1/60) &lt; 0, 0, F504+(E504)*(1/60)))</f>
        <v>41666.098333333306</v>
      </c>
    </row>
    <row r="506" spans="1:6">
      <c r="A506">
        <v>504</v>
      </c>
      <c r="B506" t="s">
        <v>82</v>
      </c>
      <c r="C506">
        <f>_xlfn.XLOOKUP(B506,Backend_data!$A$5:$A$18,Backend_data!$B$5:$B$18)</f>
        <v>2656.3</v>
      </c>
      <c r="D506">
        <f>'Power generation (nadir)'!B506*(1000*'Power generation (nadir)'!$F$1)</f>
        <v>4432.8</v>
      </c>
      <c r="E506" s="2">
        <f t="shared" si="9"/>
        <v>1776.5</v>
      </c>
      <c r="F506">
        <f>IF(F505+(E505)*(1/60) &gt; Hardware!$B$1, Hardware!$B$1, IF(F505+(E505)*(1/60) &lt; 0, 0, F505+(E505)*(1/60)))</f>
        <v>41701.693333333307</v>
      </c>
    </row>
    <row r="507" spans="1:6">
      <c r="A507">
        <v>505</v>
      </c>
      <c r="B507" t="s">
        <v>82</v>
      </c>
      <c r="C507">
        <f>_xlfn.XLOOKUP(B507,Backend_data!$A$5:$A$18,Backend_data!$B$5:$B$18)</f>
        <v>2656.3</v>
      </c>
      <c r="D507">
        <f>'Power generation (nadir)'!B507*(1000*'Power generation (nadir)'!$F$1)</f>
        <v>4056</v>
      </c>
      <c r="E507" s="2">
        <f t="shared" si="9"/>
        <v>1399.6999999999998</v>
      </c>
      <c r="F507">
        <f>IF(F506+(E506)*(1/60) &gt; Hardware!$B$1, Hardware!$B$1, IF(F506+(E506)*(1/60) &lt; 0, 0, F506+(E506)*(1/60)))</f>
        <v>41731.301666666637</v>
      </c>
    </row>
    <row r="508" spans="1:6">
      <c r="A508">
        <v>506</v>
      </c>
      <c r="B508" t="s">
        <v>82</v>
      </c>
      <c r="C508">
        <f>_xlfn.XLOOKUP(B508,Backend_data!$A$5:$A$18,Backend_data!$B$5:$B$18)</f>
        <v>2656.3</v>
      </c>
      <c r="D508">
        <f>'Power generation (nadir)'!B508*(1000*'Power generation (nadir)'!$F$1)</f>
        <v>3653.6000000000004</v>
      </c>
      <c r="E508" s="2">
        <f t="shared" si="9"/>
        <v>997.30000000000018</v>
      </c>
      <c r="F508">
        <f>IF(F507+(E507)*(1/60) &gt; Hardware!$B$1, Hardware!$B$1, IF(F507+(E507)*(1/60) &lt; 0, 0, F507+(E507)*(1/60)))</f>
        <v>41754.629999999968</v>
      </c>
    </row>
    <row r="509" spans="1:6">
      <c r="A509">
        <v>507</v>
      </c>
      <c r="B509" t="s">
        <v>82</v>
      </c>
      <c r="C509">
        <f>_xlfn.XLOOKUP(B509,Backend_data!$A$5:$A$18,Backend_data!$B$5:$B$18)</f>
        <v>2656.3</v>
      </c>
      <c r="D509">
        <f>'Power generation (nadir)'!B509*(1000*'Power generation (nadir)'!$F$1)</f>
        <v>3252.0000000000005</v>
      </c>
      <c r="E509" s="2">
        <f t="shared" si="9"/>
        <v>595.70000000000027</v>
      </c>
      <c r="F509">
        <f>IF(F508+(E508)*(1/60) &gt; Hardware!$B$1, Hardware!$B$1, IF(F508+(E508)*(1/60) &lt; 0, 0, F508+(E508)*(1/60)))</f>
        <v>41771.251666666634</v>
      </c>
    </row>
    <row r="510" spans="1:6">
      <c r="A510">
        <v>508</v>
      </c>
      <c r="B510" t="s">
        <v>82</v>
      </c>
      <c r="C510">
        <f>_xlfn.XLOOKUP(B510,Backend_data!$A$5:$A$18,Backend_data!$B$5:$B$18)</f>
        <v>2656.3</v>
      </c>
      <c r="D510">
        <f>'Power generation (nadir)'!B510*(1000*'Power generation (nadir)'!$F$1)</f>
        <v>2828.8</v>
      </c>
      <c r="E510" s="2">
        <f t="shared" si="9"/>
        <v>172.5</v>
      </c>
      <c r="F510">
        <f>IF(F509+(E509)*(1/60) &gt; Hardware!$B$1, Hardware!$B$1, IF(F509+(E509)*(1/60) &lt; 0, 0, F509+(E509)*(1/60)))</f>
        <v>41781.179999999971</v>
      </c>
    </row>
    <row r="511" spans="1:6">
      <c r="A511">
        <v>509</v>
      </c>
      <c r="B511" t="s">
        <v>82</v>
      </c>
      <c r="C511">
        <f>_xlfn.XLOOKUP(B511,Backend_data!$A$5:$A$18,Backend_data!$B$5:$B$18)</f>
        <v>2656.3</v>
      </c>
      <c r="D511">
        <f>'Power generation (nadir)'!B511*(1000*'Power generation (nadir)'!$F$1)</f>
        <v>2395.2000000000003</v>
      </c>
      <c r="E511" s="2">
        <f t="shared" si="9"/>
        <v>-261.09999999999991</v>
      </c>
      <c r="F511">
        <f>IF(F510+(E510)*(1/60) &gt; Hardware!$B$1, Hardware!$B$1, IF(F510+(E510)*(1/60) &lt; 0, 0, F510+(E510)*(1/60)))</f>
        <v>41784.054999999971</v>
      </c>
    </row>
    <row r="512" spans="1:6">
      <c r="A512">
        <v>510</v>
      </c>
      <c r="B512" t="s">
        <v>82</v>
      </c>
      <c r="C512">
        <f>_xlfn.XLOOKUP(B512,Backend_data!$A$5:$A$18,Backend_data!$B$5:$B$18)</f>
        <v>2656.3</v>
      </c>
      <c r="D512">
        <f>'Power generation (nadir)'!B512*(1000*'Power generation (nadir)'!$F$1)</f>
        <v>1946.3999999999999</v>
      </c>
      <c r="E512" s="2">
        <f t="shared" si="9"/>
        <v>-709.90000000000032</v>
      </c>
      <c r="F512">
        <f>IF(F511+(E511)*(1/60) &gt; Hardware!$B$1, Hardware!$B$1, IF(F511+(E511)*(1/60) &lt; 0, 0, F511+(E511)*(1/60)))</f>
        <v>41779.703333333302</v>
      </c>
    </row>
    <row r="513" spans="1:7">
      <c r="A513">
        <v>511</v>
      </c>
      <c r="B513" t="s">
        <v>82</v>
      </c>
      <c r="C513">
        <f>_xlfn.XLOOKUP(B513,Backend_data!$A$5:$A$18,Backend_data!$B$5:$B$18)</f>
        <v>2656.3</v>
      </c>
      <c r="D513">
        <f>'Power generation (nadir)'!B513*(1000*'Power generation (nadir)'!$F$1)</f>
        <v>1500</v>
      </c>
      <c r="E513" s="2">
        <f t="shared" si="9"/>
        <v>-1156.3000000000002</v>
      </c>
      <c r="F513">
        <f>IF(F512+(E512)*(1/60) &gt; Hardware!$B$1, Hardware!$B$1, IF(F512+(E512)*(1/60) &lt; 0, 0, F512+(E512)*(1/60)))</f>
        <v>41767.871666666637</v>
      </c>
    </row>
    <row r="514" spans="1:7">
      <c r="A514">
        <v>512</v>
      </c>
      <c r="B514" t="s">
        <v>82</v>
      </c>
      <c r="C514">
        <f>_xlfn.XLOOKUP(B514,Backend_data!$A$5:$A$18,Backend_data!$B$5:$B$18)</f>
        <v>2656.3</v>
      </c>
      <c r="D514">
        <f>'Power generation (nadir)'!B514*(1000*'Power generation (nadir)'!$F$1)</f>
        <v>1041.6000000000001</v>
      </c>
      <c r="E514" s="2">
        <f t="shared" si="9"/>
        <v>-1614.7</v>
      </c>
      <c r="F514">
        <f>IF(F513+(E513)*(1/60) &gt; Hardware!$B$1, Hardware!$B$1, IF(F513+(E513)*(1/60) &lt; 0, 0, F513+(E513)*(1/60)))</f>
        <v>41748.599999999969</v>
      </c>
    </row>
    <row r="515" spans="1:7">
      <c r="A515">
        <v>513</v>
      </c>
      <c r="B515" t="s">
        <v>82</v>
      </c>
      <c r="C515">
        <f>_xlfn.XLOOKUP(B515,Backend_data!$A$5:$A$18,Backend_data!$B$5:$B$18)</f>
        <v>2656.3</v>
      </c>
      <c r="D515">
        <f>'Power generation (nadir)'!B515*(1000*'Power generation (nadir)'!$F$1)</f>
        <v>708</v>
      </c>
      <c r="E515" s="2">
        <f t="shared" si="9"/>
        <v>-1948.3000000000002</v>
      </c>
      <c r="F515">
        <f>IF(F514+(E514)*(1/60) &gt; Hardware!$B$1, Hardware!$B$1, IF(F514+(E514)*(1/60) &lt; 0, 0, F514+(E514)*(1/60)))</f>
        <v>41721.688333333303</v>
      </c>
    </row>
    <row r="516" spans="1:7">
      <c r="A516">
        <v>514</v>
      </c>
      <c r="B516" t="s">
        <v>82</v>
      </c>
      <c r="C516">
        <f>_xlfn.XLOOKUP(B516,Backend_data!$A$5:$A$18,Backend_data!$B$5:$B$18)</f>
        <v>2656.3</v>
      </c>
      <c r="D516">
        <f>'Power generation (nadir)'!B516*(1000*'Power generation (nadir)'!$F$1)</f>
        <v>668</v>
      </c>
      <c r="E516" s="2">
        <f t="shared" si="9"/>
        <v>-1988.3000000000002</v>
      </c>
      <c r="F516">
        <f>IF(F515+(E515)*(1/60) &gt; Hardware!$B$1, Hardware!$B$1, IF(F515+(E515)*(1/60) &lt; 0, 0, F515+(E515)*(1/60)))</f>
        <v>41689.216666666638</v>
      </c>
    </row>
    <row r="517" spans="1:7">
      <c r="A517">
        <v>515</v>
      </c>
      <c r="B517" t="s">
        <v>82</v>
      </c>
      <c r="C517">
        <f>_xlfn.XLOOKUP(B517,Backend_data!$A$5:$A$18,Backend_data!$B$5:$B$18)</f>
        <v>2656.3</v>
      </c>
      <c r="D517">
        <f>'Power generation (nadir)'!B517*(1000*'Power generation (nadir)'!$F$1)</f>
        <v>728</v>
      </c>
      <c r="E517" s="2">
        <f t="shared" si="9"/>
        <v>-1928.3000000000002</v>
      </c>
      <c r="F517">
        <f>IF(F516+(E516)*(1/60) &gt; Hardware!$B$1, Hardware!$B$1, IF(F516+(E516)*(1/60) &lt; 0, 0, F516+(E516)*(1/60)))</f>
        <v>41656.078333333302</v>
      </c>
    </row>
    <row r="518" spans="1:7">
      <c r="A518">
        <v>516</v>
      </c>
      <c r="B518" t="s">
        <v>100</v>
      </c>
      <c r="C518">
        <f>_xlfn.XLOOKUP(B518,Backend_data!$A$5:$A$18,Backend_data!$B$5:$B$18)</f>
        <v>3885.55</v>
      </c>
      <c r="D518">
        <f>'Power generation (nadir)'!B518*(1000*'Power generation (nadir)'!$F$1)</f>
        <v>1355.2</v>
      </c>
      <c r="E518" s="2">
        <f t="shared" si="9"/>
        <v>-2530.3500000000004</v>
      </c>
      <c r="F518">
        <f>IF(F517+(E517)*(1/60) &gt; Hardware!$B$1, Hardware!$B$1, IF(F517+(E517)*(1/60) &lt; 0, 0, F517+(E517)*(1/60)))</f>
        <v>41623.939999999966</v>
      </c>
      <c r="G518" s="1" t="s">
        <v>124</v>
      </c>
    </row>
    <row r="519" spans="1:7">
      <c r="A519">
        <v>517</v>
      </c>
      <c r="B519" t="s">
        <v>82</v>
      </c>
      <c r="C519">
        <f>_xlfn.XLOOKUP(B519,Backend_data!$A$5:$A$18,Backend_data!$B$5:$B$18)</f>
        <v>2656.3</v>
      </c>
      <c r="D519">
        <f>'Power generation (nadir)'!B519*(1000*'Power generation (nadir)'!$F$1)</f>
        <v>1976.8000000000002</v>
      </c>
      <c r="E519" s="2">
        <f t="shared" si="9"/>
        <v>-679.5</v>
      </c>
      <c r="F519">
        <f>IF(F518+(E518)*(1/60) &gt; Hardware!$B$1, Hardware!$B$1, IF(F518+(E518)*(1/60) &lt; 0, 0, F518+(E518)*(1/60)))</f>
        <v>41581.767499999965</v>
      </c>
    </row>
    <row r="520" spans="1:7">
      <c r="A520">
        <v>518</v>
      </c>
      <c r="B520" t="s">
        <v>82</v>
      </c>
      <c r="C520">
        <f>_xlfn.XLOOKUP(B520,Backend_data!$A$5:$A$18,Backend_data!$B$5:$B$18)</f>
        <v>2656.3</v>
      </c>
      <c r="D520">
        <f>'Power generation (nadir)'!B520*(1000*'Power generation (nadir)'!$F$1)</f>
        <v>2588</v>
      </c>
      <c r="E520" s="2">
        <f t="shared" si="9"/>
        <v>-68.300000000000182</v>
      </c>
      <c r="F520">
        <f>IF(F519+(E519)*(1/60) &gt; Hardware!$B$1, Hardware!$B$1, IF(F519+(E519)*(1/60) &lt; 0, 0, F519+(E519)*(1/60)))</f>
        <v>41570.442499999968</v>
      </c>
    </row>
    <row r="521" spans="1:7">
      <c r="A521">
        <v>519</v>
      </c>
      <c r="B521" t="s">
        <v>82</v>
      </c>
      <c r="C521">
        <f>_xlfn.XLOOKUP(B521,Backend_data!$A$5:$A$18,Backend_data!$B$5:$B$18)</f>
        <v>2656.3</v>
      </c>
      <c r="D521">
        <f>'Power generation (nadir)'!B521*(1000*'Power generation (nadir)'!$F$1)</f>
        <v>3190.4</v>
      </c>
      <c r="E521" s="2">
        <f t="shared" si="9"/>
        <v>534.09999999999991</v>
      </c>
      <c r="F521">
        <f>IF(F520+(E520)*(1/60) &gt; Hardware!$B$1, Hardware!$B$1, IF(F520+(E520)*(1/60) &lt; 0, 0, F520+(E520)*(1/60)))</f>
        <v>41569.304166666632</v>
      </c>
    </row>
    <row r="522" spans="1:7">
      <c r="A522">
        <v>520</v>
      </c>
      <c r="B522" t="s">
        <v>82</v>
      </c>
      <c r="C522">
        <f>_xlfn.XLOOKUP(B522,Backend_data!$A$5:$A$18,Backend_data!$B$5:$B$18)</f>
        <v>2656.3</v>
      </c>
      <c r="D522">
        <f>'Power generation (nadir)'!B522*(1000*'Power generation (nadir)'!$F$1)</f>
        <v>3779.9999999999995</v>
      </c>
      <c r="E522" s="2">
        <f t="shared" si="9"/>
        <v>1123.6999999999994</v>
      </c>
      <c r="F522">
        <f>IF(F521+(E521)*(1/60) &gt; Hardware!$B$1, Hardware!$B$1, IF(F521+(E521)*(1/60) &lt; 0, 0, F521+(E521)*(1/60)))</f>
        <v>41578.205833333297</v>
      </c>
    </row>
    <row r="523" spans="1:7">
      <c r="A523">
        <v>521</v>
      </c>
      <c r="B523" t="s">
        <v>82</v>
      </c>
      <c r="C523">
        <f>_xlfn.XLOOKUP(B523,Backend_data!$A$5:$A$18,Backend_data!$B$5:$B$18)</f>
        <v>2656.3</v>
      </c>
      <c r="D523">
        <f>'Power generation (nadir)'!B523*(1000*'Power generation (nadir)'!$F$1)</f>
        <v>4352.8</v>
      </c>
      <c r="E523" s="2">
        <f t="shared" si="9"/>
        <v>1696.5</v>
      </c>
      <c r="F523">
        <f>IF(F522+(E522)*(1/60) &gt; Hardware!$B$1, Hardware!$B$1, IF(F522+(E522)*(1/60) &lt; 0, 0, F522+(E522)*(1/60)))</f>
        <v>41596.93416666663</v>
      </c>
    </row>
    <row r="524" spans="1:7">
      <c r="A524">
        <v>522</v>
      </c>
      <c r="B524" t="s">
        <v>82</v>
      </c>
      <c r="C524">
        <f>_xlfn.XLOOKUP(B524,Backend_data!$A$5:$A$18,Backend_data!$B$5:$B$18)</f>
        <v>2656.3</v>
      </c>
      <c r="D524">
        <f>'Power generation (nadir)'!B524*(1000*'Power generation (nadir)'!$F$1)</f>
        <v>4906.3999999999996</v>
      </c>
      <c r="E524" s="2">
        <f t="shared" si="9"/>
        <v>2250.0999999999995</v>
      </c>
      <c r="F524">
        <f>IF(F523+(E523)*(1/60) &gt; Hardware!$B$1, Hardware!$B$1, IF(F523+(E523)*(1/60) &lt; 0, 0, F523+(E523)*(1/60)))</f>
        <v>41625.209166666631</v>
      </c>
    </row>
    <row r="525" spans="1:7">
      <c r="A525">
        <v>523</v>
      </c>
      <c r="B525" t="s">
        <v>82</v>
      </c>
      <c r="C525">
        <f>_xlfn.XLOOKUP(B525,Backend_data!$A$5:$A$18,Backend_data!$B$5:$B$18)</f>
        <v>2656.3</v>
      </c>
      <c r="D525">
        <f>'Power generation (nadir)'!B525*(1000*'Power generation (nadir)'!$F$1)</f>
        <v>5441.5999999999995</v>
      </c>
      <c r="E525" s="2">
        <f t="shared" si="9"/>
        <v>2785.2999999999993</v>
      </c>
      <c r="F525">
        <f>IF(F524+(E524)*(1/60) &gt; Hardware!$B$1, Hardware!$B$1, IF(F524+(E524)*(1/60) &lt; 0, 0, F524+(E524)*(1/60)))</f>
        <v>41662.710833333294</v>
      </c>
    </row>
    <row r="526" spans="1:7">
      <c r="A526">
        <v>524</v>
      </c>
      <c r="B526" t="s">
        <v>82</v>
      </c>
      <c r="C526">
        <f>_xlfn.XLOOKUP(B526,Backend_data!$A$5:$A$18,Backend_data!$B$5:$B$18)</f>
        <v>2656.3</v>
      </c>
      <c r="D526">
        <f>'Power generation (nadir)'!B526*(1000*'Power generation (nadir)'!$F$1)</f>
        <v>5953.6</v>
      </c>
      <c r="E526" s="2">
        <f t="shared" si="9"/>
        <v>3297.3</v>
      </c>
      <c r="F526">
        <f>IF(F525+(E525)*(1/60) &gt; Hardware!$B$1, Hardware!$B$1, IF(F525+(E525)*(1/60) &lt; 0, 0, F525+(E525)*(1/60)))</f>
        <v>41709.132499999963</v>
      </c>
    </row>
    <row r="527" spans="1:7">
      <c r="A527">
        <v>525</v>
      </c>
      <c r="B527" t="s">
        <v>82</v>
      </c>
      <c r="C527">
        <f>_xlfn.XLOOKUP(B527,Backend_data!$A$5:$A$18,Backend_data!$B$5:$B$18)</f>
        <v>2656.3</v>
      </c>
      <c r="D527">
        <f>'Power generation (nadir)'!B527*(1000*'Power generation (nadir)'!$F$1)</f>
        <v>6439.2</v>
      </c>
      <c r="E527" s="2">
        <f t="shared" si="9"/>
        <v>3782.8999999999996</v>
      </c>
      <c r="F527">
        <f>IF(F526+(E526)*(1/60) &gt; Hardware!$B$1, Hardware!$B$1, IF(F526+(E526)*(1/60) &lt; 0, 0, F526+(E526)*(1/60)))</f>
        <v>41764.087499999965</v>
      </c>
    </row>
    <row r="528" spans="1:7">
      <c r="A528">
        <v>526</v>
      </c>
      <c r="B528" t="s">
        <v>82</v>
      </c>
      <c r="C528">
        <f>_xlfn.XLOOKUP(B528,Backend_data!$A$5:$A$18,Backend_data!$B$5:$B$18)</f>
        <v>2656.3</v>
      </c>
      <c r="D528">
        <f>'Power generation (nadir)'!B528*(1000*'Power generation (nadir)'!$F$1)</f>
        <v>6898.4</v>
      </c>
      <c r="E528" s="2">
        <f t="shared" si="9"/>
        <v>4242.0999999999995</v>
      </c>
      <c r="F528">
        <f>IF(F527+(E527)*(1/60) &gt; Hardware!$B$1, Hardware!$B$1, IF(F527+(E527)*(1/60) &lt; 0, 0, F527+(E527)*(1/60)))</f>
        <v>41827.135833333297</v>
      </c>
    </row>
    <row r="529" spans="1:6">
      <c r="A529">
        <v>527</v>
      </c>
      <c r="B529" t="s">
        <v>82</v>
      </c>
      <c r="C529">
        <f>_xlfn.XLOOKUP(B529,Backend_data!$A$5:$A$18,Backend_data!$B$5:$B$18)</f>
        <v>2656.3</v>
      </c>
      <c r="D529">
        <f>'Power generation (nadir)'!B529*(1000*'Power generation (nadir)'!$F$1)</f>
        <v>7328.7999999999993</v>
      </c>
      <c r="E529" s="2">
        <f t="shared" si="9"/>
        <v>4672.4999999999991</v>
      </c>
      <c r="F529">
        <f>IF(F528+(E528)*(1/60) &gt; Hardware!$B$1, Hardware!$B$1, IF(F528+(E528)*(1/60) &lt; 0, 0, F528+(E528)*(1/60)))</f>
        <v>41897.837499999965</v>
      </c>
    </row>
    <row r="530" spans="1:6">
      <c r="A530">
        <v>528</v>
      </c>
      <c r="B530" t="s">
        <v>82</v>
      </c>
      <c r="C530">
        <f>_xlfn.XLOOKUP(B530,Backend_data!$A$5:$A$18,Backend_data!$B$5:$B$18)</f>
        <v>2656.3</v>
      </c>
      <c r="D530">
        <f>'Power generation (nadir)'!B530*(1000*'Power generation (nadir)'!$F$1)</f>
        <v>7727.2000000000007</v>
      </c>
      <c r="E530" s="2">
        <f t="shared" si="9"/>
        <v>5070.9000000000005</v>
      </c>
      <c r="F530">
        <f>IF(F529+(E529)*(1/60) &gt; Hardware!$B$1, Hardware!$B$1, IF(F529+(E529)*(1/60) &lt; 0, 0, F529+(E529)*(1/60)))</f>
        <v>41975.712499999965</v>
      </c>
    </row>
    <row r="531" spans="1:6">
      <c r="A531">
        <v>529</v>
      </c>
      <c r="B531" t="s">
        <v>82</v>
      </c>
      <c r="C531">
        <f>_xlfn.XLOOKUP(B531,Backend_data!$A$5:$A$18,Backend_data!$B$5:$B$18)</f>
        <v>2656.3</v>
      </c>
      <c r="D531">
        <f>'Power generation (nadir)'!B531*(1000*'Power generation (nadir)'!$F$1)</f>
        <v>8094.4000000000005</v>
      </c>
      <c r="E531" s="2">
        <f t="shared" si="9"/>
        <v>5438.1</v>
      </c>
      <c r="F531">
        <f>IF(F530+(E530)*(1/60) &gt; Hardware!$B$1, Hardware!$B$1, IF(F530+(E530)*(1/60) &lt; 0, 0, F530+(E530)*(1/60)))</f>
        <v>42000</v>
      </c>
    </row>
    <row r="532" spans="1:6">
      <c r="A532">
        <v>530</v>
      </c>
      <c r="B532" t="s">
        <v>82</v>
      </c>
      <c r="C532">
        <f>_xlfn.XLOOKUP(B532,Backend_data!$A$5:$A$18,Backend_data!$B$5:$B$18)</f>
        <v>2656.3</v>
      </c>
      <c r="D532">
        <f>'Power generation (nadir)'!B532*(1000*'Power generation (nadir)'!$F$1)</f>
        <v>8428.7999999999993</v>
      </c>
      <c r="E532" s="2">
        <f t="shared" si="9"/>
        <v>5772.4999999999991</v>
      </c>
      <c r="F532">
        <f>IF(F531+(E531)*(1/60) &gt; Hardware!$B$1, Hardware!$B$1, IF(F531+(E531)*(1/60) &lt; 0, 0, F531+(E531)*(1/60)))</f>
        <v>42000</v>
      </c>
    </row>
    <row r="533" spans="1:6">
      <c r="A533">
        <v>531</v>
      </c>
      <c r="B533" t="s">
        <v>82</v>
      </c>
      <c r="C533">
        <f>_xlfn.XLOOKUP(B533,Backend_data!$A$5:$A$18,Backend_data!$B$5:$B$18)</f>
        <v>2656.3</v>
      </c>
      <c r="D533">
        <f>'Power generation (nadir)'!B533*(1000*'Power generation (nadir)'!$F$1)</f>
        <v>8727.2000000000007</v>
      </c>
      <c r="E533" s="2">
        <f t="shared" si="9"/>
        <v>6070.9000000000005</v>
      </c>
      <c r="F533">
        <f>IF(F532+(E532)*(1/60) &gt; Hardware!$B$1, Hardware!$B$1, IF(F532+(E532)*(1/60) &lt; 0, 0, F532+(E532)*(1/60)))</f>
        <v>42000</v>
      </c>
    </row>
    <row r="534" spans="1:6">
      <c r="A534">
        <v>532</v>
      </c>
      <c r="B534" t="s">
        <v>82</v>
      </c>
      <c r="C534">
        <f>_xlfn.XLOOKUP(B534,Backend_data!$A$5:$A$18,Backend_data!$B$5:$B$18)</f>
        <v>2656.3</v>
      </c>
      <c r="D534">
        <f>'Power generation (nadir)'!B534*(1000*'Power generation (nadir)'!$F$1)</f>
        <v>8984.7999999999993</v>
      </c>
      <c r="E534" s="2">
        <f t="shared" si="9"/>
        <v>6328.4999999999991</v>
      </c>
      <c r="F534">
        <f>IF(F533+(E533)*(1/60) &gt; Hardware!$B$1, Hardware!$B$1, IF(F533+(E533)*(1/60) &lt; 0, 0, F533+(E533)*(1/60)))</f>
        <v>42000</v>
      </c>
    </row>
    <row r="535" spans="1:6">
      <c r="A535">
        <v>533</v>
      </c>
      <c r="B535" t="s">
        <v>82</v>
      </c>
      <c r="C535">
        <f>_xlfn.XLOOKUP(B535,Backend_data!$A$5:$A$18,Backend_data!$B$5:$B$18)</f>
        <v>2656.3</v>
      </c>
      <c r="D535">
        <f>'Power generation (nadir)'!B535*(1000*'Power generation (nadir)'!$F$1)</f>
        <v>9206.4</v>
      </c>
      <c r="E535" s="2">
        <f t="shared" si="9"/>
        <v>6550.0999999999995</v>
      </c>
      <c r="F535">
        <f>IF(F534+(E534)*(1/60) &gt; Hardware!$B$1, Hardware!$B$1, IF(F534+(E534)*(1/60) &lt; 0, 0, F534+(E534)*(1/60)))</f>
        <v>42000</v>
      </c>
    </row>
    <row r="536" spans="1:6">
      <c r="A536">
        <v>534</v>
      </c>
      <c r="B536" t="s">
        <v>82</v>
      </c>
      <c r="C536">
        <f>_xlfn.XLOOKUP(B536,Backend_data!$A$5:$A$18,Backend_data!$B$5:$B$18)</f>
        <v>2656.3</v>
      </c>
      <c r="D536">
        <f>'Power generation (nadir)'!B536*(1000*'Power generation (nadir)'!$F$1)</f>
        <v>9389.6</v>
      </c>
      <c r="E536" s="2">
        <f t="shared" si="9"/>
        <v>6733.3</v>
      </c>
      <c r="F536">
        <f>IF(F535+(E535)*(1/60) &gt; Hardware!$B$1, Hardware!$B$1, IF(F535+(E535)*(1/60) &lt; 0, 0, F535+(E535)*(1/60)))</f>
        <v>42000</v>
      </c>
    </row>
    <row r="537" spans="1:6">
      <c r="A537">
        <v>535</v>
      </c>
      <c r="B537" t="s">
        <v>82</v>
      </c>
      <c r="C537">
        <f>_xlfn.XLOOKUP(B537,Backend_data!$A$5:$A$18,Backend_data!$B$5:$B$18)</f>
        <v>2656.3</v>
      </c>
      <c r="D537">
        <f>'Power generation (nadir)'!B537*(1000*'Power generation (nadir)'!$F$1)</f>
        <v>9535.2000000000007</v>
      </c>
      <c r="E537" s="2">
        <f t="shared" si="9"/>
        <v>6878.9000000000005</v>
      </c>
      <c r="F537">
        <f>IF(F536+(E536)*(1/60) &gt; Hardware!$B$1, Hardware!$B$1, IF(F536+(E536)*(1/60) &lt; 0, 0, F536+(E536)*(1/60)))</f>
        <v>42000</v>
      </c>
    </row>
    <row r="538" spans="1:6">
      <c r="A538">
        <v>536</v>
      </c>
      <c r="B538" t="s">
        <v>82</v>
      </c>
      <c r="C538">
        <f>_xlfn.XLOOKUP(B538,Backend_data!$A$5:$A$18,Backend_data!$B$5:$B$18)</f>
        <v>2656.3</v>
      </c>
      <c r="D538">
        <f>'Power generation (nadir)'!B538*(1000*'Power generation (nadir)'!$F$1)</f>
        <v>9633.6</v>
      </c>
      <c r="E538" s="2">
        <f t="shared" si="9"/>
        <v>6977.3</v>
      </c>
      <c r="F538">
        <f>IF(F537+(E537)*(1/60) &gt; Hardware!$B$1, Hardware!$B$1, IF(F537+(E537)*(1/60) &lt; 0, 0, F537+(E537)*(1/60)))</f>
        <v>42000</v>
      </c>
    </row>
    <row r="539" spans="1:6">
      <c r="A539">
        <v>537</v>
      </c>
      <c r="B539" t="s">
        <v>82</v>
      </c>
      <c r="C539">
        <f>_xlfn.XLOOKUP(B539,Backend_data!$A$5:$A$18,Backend_data!$B$5:$B$18)</f>
        <v>2656.3</v>
      </c>
      <c r="D539">
        <f>'Power generation (nadir)'!B539*(1000*'Power generation (nadir)'!$F$1)</f>
        <v>9698.4</v>
      </c>
      <c r="E539" s="2">
        <f t="shared" si="9"/>
        <v>7042.0999999999995</v>
      </c>
      <c r="F539">
        <f>IF(F538+(E538)*(1/60) &gt; Hardware!$B$1, Hardware!$B$1, IF(F538+(E538)*(1/60) &lt; 0, 0, F538+(E538)*(1/60)))</f>
        <v>42000</v>
      </c>
    </row>
    <row r="540" spans="1:6">
      <c r="A540">
        <v>538</v>
      </c>
      <c r="B540" t="s">
        <v>82</v>
      </c>
      <c r="C540">
        <f>_xlfn.XLOOKUP(B540,Backend_data!$A$5:$A$18,Backend_data!$B$5:$B$18)</f>
        <v>2656.3</v>
      </c>
      <c r="D540">
        <f>'Power generation (nadir)'!B540*(1000*'Power generation (nadir)'!$F$1)</f>
        <v>9720</v>
      </c>
      <c r="E540" s="2">
        <f t="shared" si="9"/>
        <v>7063.7</v>
      </c>
      <c r="F540">
        <f>IF(F539+(E539)*(1/60) &gt; Hardware!$B$1, Hardware!$B$1, IF(F539+(E539)*(1/60) &lt; 0, 0, F539+(E539)*(1/60)))</f>
        <v>42000</v>
      </c>
    </row>
    <row r="541" spans="1:6">
      <c r="A541">
        <v>539</v>
      </c>
      <c r="B541" t="s">
        <v>82</v>
      </c>
      <c r="C541">
        <f>_xlfn.XLOOKUP(B541,Backend_data!$A$5:$A$18,Backend_data!$B$5:$B$18)</f>
        <v>2656.3</v>
      </c>
      <c r="D541">
        <f>'Power generation (nadir)'!B541*(1000*'Power generation (nadir)'!$F$1)</f>
        <v>9700</v>
      </c>
      <c r="E541" s="2">
        <f t="shared" si="9"/>
        <v>7043.7</v>
      </c>
      <c r="F541">
        <f>IF(F540+(E540)*(1/60) &gt; Hardware!$B$1, Hardware!$B$1, IF(F540+(E540)*(1/60) &lt; 0, 0, F540+(E540)*(1/60)))</f>
        <v>42000</v>
      </c>
    </row>
    <row r="542" spans="1:6">
      <c r="A542">
        <v>540</v>
      </c>
      <c r="B542" t="s">
        <v>82</v>
      </c>
      <c r="C542">
        <f>_xlfn.XLOOKUP(B542,Backend_data!$A$5:$A$18,Backend_data!$B$5:$B$18)</f>
        <v>2656.3</v>
      </c>
      <c r="D542">
        <f>'Power generation (nadir)'!B542*(1000*'Power generation (nadir)'!$F$1)</f>
        <v>9637.6</v>
      </c>
      <c r="E542" s="2">
        <f t="shared" si="9"/>
        <v>6981.3</v>
      </c>
      <c r="F542">
        <f>IF(F541+(E541)*(1/60) &gt; Hardware!$B$1, Hardware!$B$1, IF(F541+(E541)*(1/60) &lt; 0, 0, F541+(E541)*(1/60)))</f>
        <v>42000</v>
      </c>
    </row>
    <row r="543" spans="1:6">
      <c r="A543">
        <v>541</v>
      </c>
      <c r="B543" t="s">
        <v>82</v>
      </c>
      <c r="C543">
        <f>_xlfn.XLOOKUP(B543,Backend_data!$A$5:$A$18,Backend_data!$B$5:$B$18)</f>
        <v>2656.3</v>
      </c>
      <c r="D543">
        <f>'Power generation (nadir)'!B543*(1000*'Power generation (nadir)'!$F$1)</f>
        <v>9538.4</v>
      </c>
      <c r="E543" s="2">
        <f t="shared" si="9"/>
        <v>6882.0999999999995</v>
      </c>
      <c r="F543">
        <f>IF(F542+(E542)*(1/60) &gt; Hardware!$B$1, Hardware!$B$1, IF(F542+(E542)*(1/60) &lt; 0, 0, F542+(E542)*(1/60)))</f>
        <v>42000</v>
      </c>
    </row>
    <row r="544" spans="1:6">
      <c r="A544">
        <v>542</v>
      </c>
      <c r="B544" t="s">
        <v>82</v>
      </c>
      <c r="C544">
        <f>_xlfn.XLOOKUP(B544,Backend_data!$A$5:$A$18,Backend_data!$B$5:$B$18)</f>
        <v>2656.3</v>
      </c>
      <c r="D544">
        <f>'Power generation (nadir)'!B544*(1000*'Power generation (nadir)'!$F$1)</f>
        <v>9393.6</v>
      </c>
      <c r="E544" s="2">
        <f t="shared" si="9"/>
        <v>6737.3</v>
      </c>
      <c r="F544">
        <f>IF(F543+(E543)*(1/60) &gt; Hardware!$B$1, Hardware!$B$1, IF(F543+(E543)*(1/60) &lt; 0, 0, F543+(E543)*(1/60)))</f>
        <v>42000</v>
      </c>
    </row>
    <row r="545" spans="1:6">
      <c r="A545">
        <v>543</v>
      </c>
      <c r="B545" t="s">
        <v>82</v>
      </c>
      <c r="C545">
        <f>_xlfn.XLOOKUP(B545,Backend_data!$A$5:$A$18,Backend_data!$B$5:$B$18)</f>
        <v>2656.3</v>
      </c>
      <c r="D545">
        <f>'Power generation (nadir)'!B545*(1000*'Power generation (nadir)'!$F$1)</f>
        <v>9215.2000000000007</v>
      </c>
      <c r="E545" s="2">
        <f t="shared" si="9"/>
        <v>6558.9000000000005</v>
      </c>
      <c r="F545">
        <f>IF(F544+(E544)*(1/60) &gt; Hardware!$B$1, Hardware!$B$1, IF(F544+(E544)*(1/60) &lt; 0, 0, F544+(E544)*(1/60)))</f>
        <v>42000</v>
      </c>
    </row>
    <row r="546" spans="1:6">
      <c r="A546">
        <v>544</v>
      </c>
      <c r="B546" t="s">
        <v>82</v>
      </c>
      <c r="C546">
        <f>_xlfn.XLOOKUP(B546,Backend_data!$A$5:$A$18,Backend_data!$B$5:$B$18)</f>
        <v>2656.3</v>
      </c>
      <c r="D546">
        <f>'Power generation (nadir)'!B546*(1000*'Power generation (nadir)'!$F$1)</f>
        <v>8996.8000000000011</v>
      </c>
      <c r="E546" s="2">
        <f t="shared" si="9"/>
        <v>6340.5000000000009</v>
      </c>
      <c r="F546">
        <f>IF(F545+(E545)*(1/60) &gt; Hardware!$B$1, Hardware!$B$1, IF(F545+(E545)*(1/60) &lt; 0, 0, F545+(E545)*(1/60)))</f>
        <v>42000</v>
      </c>
    </row>
    <row r="547" spans="1:6">
      <c r="A547">
        <v>545</v>
      </c>
      <c r="B547" t="s">
        <v>82</v>
      </c>
      <c r="C547">
        <f>_xlfn.XLOOKUP(B547,Backend_data!$A$5:$A$18,Backend_data!$B$5:$B$18)</f>
        <v>2656.3</v>
      </c>
      <c r="D547">
        <f>'Power generation (nadir)'!B547*(1000*'Power generation (nadir)'!$F$1)</f>
        <v>0</v>
      </c>
      <c r="E547" s="2">
        <f t="shared" si="9"/>
        <v>-2656.3</v>
      </c>
      <c r="F547">
        <f>IF(F546+(E546)*(1/60) &gt; Hardware!$B$1, Hardware!$B$1, IF(F546+(E546)*(1/60) &lt; 0, 0, F546+(E546)*(1/60)))</f>
        <v>42000</v>
      </c>
    </row>
    <row r="548" spans="1:6">
      <c r="A548">
        <v>546</v>
      </c>
      <c r="B548" t="s">
        <v>82</v>
      </c>
      <c r="C548">
        <f>_xlfn.XLOOKUP(B548,Backend_data!$A$5:$A$18,Backend_data!$B$5:$B$18)</f>
        <v>2656.3</v>
      </c>
      <c r="D548">
        <f>'Power generation (nadir)'!B548*(1000*'Power generation (nadir)'!$F$1)</f>
        <v>0</v>
      </c>
      <c r="E548" s="2">
        <f t="shared" si="9"/>
        <v>-2656.3</v>
      </c>
      <c r="F548">
        <f>IF(F547+(E547)*(1/60) &gt; Hardware!$B$1, Hardware!$B$1, IF(F547+(E547)*(1/60) &lt; 0, 0, F547+(E547)*(1/60)))</f>
        <v>41955.728333333333</v>
      </c>
    </row>
    <row r="549" spans="1:6">
      <c r="A549">
        <v>547</v>
      </c>
      <c r="B549" t="s">
        <v>82</v>
      </c>
      <c r="C549">
        <f>_xlfn.XLOOKUP(B549,Backend_data!$A$5:$A$18,Backend_data!$B$5:$B$18)</f>
        <v>2656.3</v>
      </c>
      <c r="D549">
        <f>'Power generation (nadir)'!B549*(1000*'Power generation (nadir)'!$F$1)</f>
        <v>0</v>
      </c>
      <c r="E549" s="2">
        <f t="shared" si="9"/>
        <v>-2656.3</v>
      </c>
      <c r="F549">
        <f>IF(F548+(E548)*(1/60) &gt; Hardware!$B$1, Hardware!$B$1, IF(F548+(E548)*(1/60) &lt; 0, 0, F548+(E548)*(1/60)))</f>
        <v>41911.456666666665</v>
      </c>
    </row>
    <row r="550" spans="1:6">
      <c r="A550">
        <v>548</v>
      </c>
      <c r="B550" t="s">
        <v>82</v>
      </c>
      <c r="C550">
        <f>_xlfn.XLOOKUP(B550,Backend_data!$A$5:$A$18,Backend_data!$B$5:$B$18)</f>
        <v>2656.3</v>
      </c>
      <c r="D550">
        <f>'Power generation (nadir)'!B550*(1000*'Power generation (nadir)'!$F$1)</f>
        <v>0</v>
      </c>
      <c r="E550" s="2">
        <f t="shared" si="9"/>
        <v>-2656.3</v>
      </c>
      <c r="F550">
        <f>IF(F549+(E549)*(1/60) &gt; Hardware!$B$1, Hardware!$B$1, IF(F549+(E549)*(1/60) &lt; 0, 0, F549+(E549)*(1/60)))</f>
        <v>41867.184999999998</v>
      </c>
    </row>
    <row r="551" spans="1:6">
      <c r="A551">
        <v>549</v>
      </c>
      <c r="B551" t="s">
        <v>82</v>
      </c>
      <c r="C551">
        <f>_xlfn.XLOOKUP(B551,Backend_data!$A$5:$A$18,Backend_data!$B$5:$B$18)</f>
        <v>2656.3</v>
      </c>
      <c r="D551">
        <f>'Power generation (nadir)'!B551*(1000*'Power generation (nadir)'!$F$1)</f>
        <v>0</v>
      </c>
      <c r="E551" s="2">
        <f t="shared" si="9"/>
        <v>-2656.3</v>
      </c>
      <c r="F551">
        <f>IF(F550+(E550)*(1/60) &gt; Hardware!$B$1, Hardware!$B$1, IF(F550+(E550)*(1/60) &lt; 0, 0, F550+(E550)*(1/60)))</f>
        <v>41822.91333333333</v>
      </c>
    </row>
    <row r="552" spans="1:6">
      <c r="A552">
        <v>550</v>
      </c>
      <c r="B552" t="s">
        <v>82</v>
      </c>
      <c r="C552">
        <f>_xlfn.XLOOKUP(B552,Backend_data!$A$5:$A$18,Backend_data!$B$5:$B$18)</f>
        <v>2656.3</v>
      </c>
      <c r="D552">
        <f>'Power generation (nadir)'!B552*(1000*'Power generation (nadir)'!$F$1)</f>
        <v>0</v>
      </c>
      <c r="E552" s="2">
        <f t="shared" si="9"/>
        <v>-2656.3</v>
      </c>
      <c r="F552">
        <f>IF(F551+(E551)*(1/60) &gt; Hardware!$B$1, Hardware!$B$1, IF(F551+(E551)*(1/60) &lt; 0, 0, F551+(E551)*(1/60)))</f>
        <v>41778.641666666663</v>
      </c>
    </row>
    <row r="553" spans="1:6">
      <c r="A553">
        <v>551</v>
      </c>
      <c r="B553" t="s">
        <v>82</v>
      </c>
      <c r="C553">
        <f>_xlfn.XLOOKUP(B553,Backend_data!$A$5:$A$18,Backend_data!$B$5:$B$18)</f>
        <v>2656.3</v>
      </c>
      <c r="D553">
        <f>'Power generation (nadir)'!B553*(1000*'Power generation (nadir)'!$F$1)</f>
        <v>0</v>
      </c>
      <c r="E553" s="2">
        <f t="shared" si="9"/>
        <v>-2656.3</v>
      </c>
      <c r="F553">
        <f>IF(F552+(E552)*(1/60) &gt; Hardware!$B$1, Hardware!$B$1, IF(F552+(E552)*(1/60) &lt; 0, 0, F552+(E552)*(1/60)))</f>
        <v>41734.369999999995</v>
      </c>
    </row>
    <row r="554" spans="1:6">
      <c r="A554">
        <v>552</v>
      </c>
      <c r="B554" t="s">
        <v>82</v>
      </c>
      <c r="C554">
        <f>_xlfn.XLOOKUP(B554,Backend_data!$A$5:$A$18,Backend_data!$B$5:$B$18)</f>
        <v>2656.3</v>
      </c>
      <c r="D554">
        <f>'Power generation (nadir)'!B554*(1000*'Power generation (nadir)'!$F$1)</f>
        <v>0</v>
      </c>
      <c r="E554" s="2">
        <f t="shared" si="9"/>
        <v>-2656.3</v>
      </c>
      <c r="F554">
        <f>IF(F553+(E553)*(1/60) &gt; Hardware!$B$1, Hardware!$B$1, IF(F553+(E553)*(1/60) &lt; 0, 0, F553+(E553)*(1/60)))</f>
        <v>41690.098333333328</v>
      </c>
    </row>
    <row r="555" spans="1:6">
      <c r="A555">
        <v>553</v>
      </c>
      <c r="B555" t="s">
        <v>82</v>
      </c>
      <c r="C555">
        <f>_xlfn.XLOOKUP(B555,Backend_data!$A$5:$A$18,Backend_data!$B$5:$B$18)</f>
        <v>2656.3</v>
      </c>
      <c r="D555">
        <f>'Power generation (nadir)'!B555*(1000*'Power generation (nadir)'!$F$1)</f>
        <v>0</v>
      </c>
      <c r="E555" s="2">
        <f t="shared" si="9"/>
        <v>-2656.3</v>
      </c>
      <c r="F555">
        <f>IF(F554+(E554)*(1/60) &gt; Hardware!$B$1, Hardware!$B$1, IF(F554+(E554)*(1/60) &lt; 0, 0, F554+(E554)*(1/60)))</f>
        <v>41645.82666666666</v>
      </c>
    </row>
    <row r="556" spans="1:6">
      <c r="A556">
        <v>554</v>
      </c>
      <c r="B556" t="s">
        <v>82</v>
      </c>
      <c r="C556">
        <f>_xlfn.XLOOKUP(B556,Backend_data!$A$5:$A$18,Backend_data!$B$5:$B$18)</f>
        <v>2656.3</v>
      </c>
      <c r="D556">
        <f>'Power generation (nadir)'!B556*(1000*'Power generation (nadir)'!$F$1)</f>
        <v>0</v>
      </c>
      <c r="E556" s="2">
        <f t="shared" si="9"/>
        <v>-2656.3</v>
      </c>
      <c r="F556">
        <f>IF(F555+(E555)*(1/60) &gt; Hardware!$B$1, Hardware!$B$1, IF(F555+(E555)*(1/60) &lt; 0, 0, F555+(E555)*(1/60)))</f>
        <v>41601.554999999993</v>
      </c>
    </row>
    <row r="557" spans="1:6">
      <c r="A557">
        <v>555</v>
      </c>
      <c r="B557" t="s">
        <v>82</v>
      </c>
      <c r="C557">
        <f>_xlfn.XLOOKUP(B557,Backend_data!$A$5:$A$18,Backend_data!$B$5:$B$18)</f>
        <v>2656.3</v>
      </c>
      <c r="D557">
        <f>'Power generation (nadir)'!B557*(1000*'Power generation (nadir)'!$F$1)</f>
        <v>0</v>
      </c>
      <c r="E557" s="2">
        <f t="shared" si="9"/>
        <v>-2656.3</v>
      </c>
      <c r="F557">
        <f>IF(F556+(E556)*(1/60) &gt; Hardware!$B$1, Hardware!$B$1, IF(F556+(E556)*(1/60) &lt; 0, 0, F556+(E556)*(1/60)))</f>
        <v>41557.283333333326</v>
      </c>
    </row>
    <row r="558" spans="1:6">
      <c r="A558">
        <v>556</v>
      </c>
      <c r="B558" t="s">
        <v>82</v>
      </c>
      <c r="C558">
        <f>_xlfn.XLOOKUP(B558,Backend_data!$A$5:$A$18,Backend_data!$B$5:$B$18)</f>
        <v>2656.3</v>
      </c>
      <c r="D558">
        <f>'Power generation (nadir)'!B558*(1000*'Power generation (nadir)'!$F$1)</f>
        <v>0</v>
      </c>
      <c r="E558" s="2">
        <f t="shared" ref="E558:E621" si="10">D558-C558</f>
        <v>-2656.3</v>
      </c>
      <c r="F558">
        <f>IF(F557+(E557)*(1/60) &gt; Hardware!$B$1, Hardware!$B$1, IF(F557+(E557)*(1/60) &lt; 0, 0, F557+(E557)*(1/60)))</f>
        <v>41513.011666666658</v>
      </c>
    </row>
    <row r="559" spans="1:6">
      <c r="A559">
        <v>557</v>
      </c>
      <c r="B559" t="s">
        <v>82</v>
      </c>
      <c r="C559">
        <f>_xlfn.XLOOKUP(B559,Backend_data!$A$5:$A$18,Backend_data!$B$5:$B$18)</f>
        <v>2656.3</v>
      </c>
      <c r="D559">
        <f>'Power generation (nadir)'!B559*(1000*'Power generation (nadir)'!$F$1)</f>
        <v>0</v>
      </c>
      <c r="E559" s="2">
        <f t="shared" si="10"/>
        <v>-2656.3</v>
      </c>
      <c r="F559">
        <f>IF(F558+(E558)*(1/60) &gt; Hardware!$B$1, Hardware!$B$1, IF(F558+(E558)*(1/60) &lt; 0, 0, F558+(E558)*(1/60)))</f>
        <v>41468.739999999991</v>
      </c>
    </row>
    <row r="560" spans="1:6">
      <c r="A560">
        <v>558</v>
      </c>
      <c r="B560" t="s">
        <v>82</v>
      </c>
      <c r="C560">
        <f>_xlfn.XLOOKUP(B560,Backend_data!$A$5:$A$18,Backend_data!$B$5:$B$18)</f>
        <v>2656.3</v>
      </c>
      <c r="D560">
        <f>'Power generation (nadir)'!B560*(1000*'Power generation (nadir)'!$F$1)</f>
        <v>0</v>
      </c>
      <c r="E560" s="2">
        <f t="shared" si="10"/>
        <v>-2656.3</v>
      </c>
      <c r="F560">
        <f>IF(F559+(E559)*(1/60) &gt; Hardware!$B$1, Hardware!$B$1, IF(F559+(E559)*(1/60) &lt; 0, 0, F559+(E559)*(1/60)))</f>
        <v>41424.468333333323</v>
      </c>
    </row>
    <row r="561" spans="1:6">
      <c r="A561">
        <v>559</v>
      </c>
      <c r="B561" t="s">
        <v>82</v>
      </c>
      <c r="C561">
        <f>_xlfn.XLOOKUP(B561,Backend_data!$A$5:$A$18,Backend_data!$B$5:$B$18)</f>
        <v>2656.3</v>
      </c>
      <c r="D561">
        <f>'Power generation (nadir)'!B561*(1000*'Power generation (nadir)'!$F$1)</f>
        <v>0</v>
      </c>
      <c r="E561" s="2">
        <f t="shared" si="10"/>
        <v>-2656.3</v>
      </c>
      <c r="F561">
        <f>IF(F560+(E560)*(1/60) &gt; Hardware!$B$1, Hardware!$B$1, IF(F560+(E560)*(1/60) &lt; 0, 0, F560+(E560)*(1/60)))</f>
        <v>41380.196666666656</v>
      </c>
    </row>
    <row r="562" spans="1:6">
      <c r="A562">
        <v>560</v>
      </c>
      <c r="B562" t="s">
        <v>82</v>
      </c>
      <c r="C562">
        <f>_xlfn.XLOOKUP(B562,Backend_data!$A$5:$A$18,Backend_data!$B$5:$B$18)</f>
        <v>2656.3</v>
      </c>
      <c r="D562">
        <f>'Power generation (nadir)'!B562*(1000*'Power generation (nadir)'!$F$1)</f>
        <v>0</v>
      </c>
      <c r="E562" s="2">
        <f t="shared" si="10"/>
        <v>-2656.3</v>
      </c>
      <c r="F562">
        <f>IF(F561+(E561)*(1/60) &gt; Hardware!$B$1, Hardware!$B$1, IF(F561+(E561)*(1/60) &lt; 0, 0, F561+(E561)*(1/60)))</f>
        <v>41335.924999999988</v>
      </c>
    </row>
    <row r="563" spans="1:6">
      <c r="A563">
        <v>561</v>
      </c>
      <c r="B563" t="s">
        <v>82</v>
      </c>
      <c r="C563">
        <f>_xlfn.XLOOKUP(B563,Backend_data!$A$5:$A$18,Backend_data!$B$5:$B$18)</f>
        <v>2656.3</v>
      </c>
      <c r="D563">
        <f>'Power generation (nadir)'!B563*(1000*'Power generation (nadir)'!$F$1)</f>
        <v>0</v>
      </c>
      <c r="E563" s="2">
        <f t="shared" si="10"/>
        <v>-2656.3</v>
      </c>
      <c r="F563">
        <f>IF(F562+(E562)*(1/60) &gt; Hardware!$B$1, Hardware!$B$1, IF(F562+(E562)*(1/60) &lt; 0, 0, F562+(E562)*(1/60)))</f>
        <v>41291.653333333321</v>
      </c>
    </row>
    <row r="564" spans="1:6">
      <c r="A564">
        <v>562</v>
      </c>
      <c r="B564" t="s">
        <v>82</v>
      </c>
      <c r="C564">
        <f>_xlfn.XLOOKUP(B564,Backend_data!$A$5:$A$18,Backend_data!$B$5:$B$18)</f>
        <v>2656.3</v>
      </c>
      <c r="D564">
        <f>'Power generation (nadir)'!B564*(1000*'Power generation (nadir)'!$F$1)</f>
        <v>0</v>
      </c>
      <c r="E564" s="2">
        <f t="shared" si="10"/>
        <v>-2656.3</v>
      </c>
      <c r="F564">
        <f>IF(F563+(E563)*(1/60) &gt; Hardware!$B$1, Hardware!$B$1, IF(F563+(E563)*(1/60) &lt; 0, 0, F563+(E563)*(1/60)))</f>
        <v>41247.381666666653</v>
      </c>
    </row>
    <row r="565" spans="1:6">
      <c r="A565">
        <v>563</v>
      </c>
      <c r="B565" t="s">
        <v>82</v>
      </c>
      <c r="C565">
        <f>_xlfn.XLOOKUP(B565,Backend_data!$A$5:$A$18,Backend_data!$B$5:$B$18)</f>
        <v>2656.3</v>
      </c>
      <c r="D565">
        <f>'Power generation (nadir)'!B565*(1000*'Power generation (nadir)'!$F$1)</f>
        <v>0</v>
      </c>
      <c r="E565" s="2">
        <f t="shared" si="10"/>
        <v>-2656.3</v>
      </c>
      <c r="F565">
        <f>IF(F564+(E564)*(1/60) &gt; Hardware!$B$1, Hardware!$B$1, IF(F564+(E564)*(1/60) &lt; 0, 0, F564+(E564)*(1/60)))</f>
        <v>41203.109999999986</v>
      </c>
    </row>
    <row r="566" spans="1:6">
      <c r="A566">
        <v>564</v>
      </c>
      <c r="B566" t="s">
        <v>82</v>
      </c>
      <c r="C566">
        <f>_xlfn.XLOOKUP(B566,Backend_data!$A$5:$A$18,Backend_data!$B$5:$B$18)</f>
        <v>2656.3</v>
      </c>
      <c r="D566">
        <f>'Power generation (nadir)'!B566*(1000*'Power generation (nadir)'!$F$1)</f>
        <v>0</v>
      </c>
      <c r="E566" s="2">
        <f t="shared" si="10"/>
        <v>-2656.3</v>
      </c>
      <c r="F566">
        <f>IF(F565+(E565)*(1/60) &gt; Hardware!$B$1, Hardware!$B$1, IF(F565+(E565)*(1/60) &lt; 0, 0, F565+(E565)*(1/60)))</f>
        <v>41158.838333333319</v>
      </c>
    </row>
    <row r="567" spans="1:6">
      <c r="A567">
        <v>565</v>
      </c>
      <c r="B567" t="s">
        <v>82</v>
      </c>
      <c r="C567">
        <f>_xlfn.XLOOKUP(B567,Backend_data!$A$5:$A$18,Backend_data!$B$5:$B$18)</f>
        <v>2656.3</v>
      </c>
      <c r="D567">
        <f>'Power generation (nadir)'!B567*(1000*'Power generation (nadir)'!$F$1)</f>
        <v>0</v>
      </c>
      <c r="E567" s="2">
        <f t="shared" si="10"/>
        <v>-2656.3</v>
      </c>
      <c r="F567">
        <f>IF(F566+(E566)*(1/60) &gt; Hardware!$B$1, Hardware!$B$1, IF(F566+(E566)*(1/60) &lt; 0, 0, F566+(E566)*(1/60)))</f>
        <v>41114.566666666651</v>
      </c>
    </row>
    <row r="568" spans="1:6">
      <c r="A568">
        <v>566</v>
      </c>
      <c r="B568" t="s">
        <v>82</v>
      </c>
      <c r="C568">
        <f>_xlfn.XLOOKUP(B568,Backend_data!$A$5:$A$18,Backend_data!$B$5:$B$18)</f>
        <v>2656.3</v>
      </c>
      <c r="D568">
        <f>'Power generation (nadir)'!B568*(1000*'Power generation (nadir)'!$F$1)</f>
        <v>0</v>
      </c>
      <c r="E568" s="2">
        <f t="shared" si="10"/>
        <v>-2656.3</v>
      </c>
      <c r="F568">
        <f>IF(F567+(E567)*(1/60) &gt; Hardware!$B$1, Hardware!$B$1, IF(F567+(E567)*(1/60) &lt; 0, 0, F567+(E567)*(1/60)))</f>
        <v>41070.294999999984</v>
      </c>
    </row>
    <row r="569" spans="1:6">
      <c r="A569">
        <v>567</v>
      </c>
      <c r="B569" t="s">
        <v>82</v>
      </c>
      <c r="C569">
        <f>_xlfn.XLOOKUP(B569,Backend_data!$A$5:$A$18,Backend_data!$B$5:$B$18)</f>
        <v>2656.3</v>
      </c>
      <c r="D569">
        <f>'Power generation (nadir)'!B569*(1000*'Power generation (nadir)'!$F$1)</f>
        <v>0</v>
      </c>
      <c r="E569" s="2">
        <f t="shared" si="10"/>
        <v>-2656.3</v>
      </c>
      <c r="F569">
        <f>IF(F568+(E568)*(1/60) &gt; Hardware!$B$1, Hardware!$B$1, IF(F568+(E568)*(1/60) &lt; 0, 0, F568+(E568)*(1/60)))</f>
        <v>41026.023333333316</v>
      </c>
    </row>
    <row r="570" spans="1:6">
      <c r="A570">
        <v>568</v>
      </c>
      <c r="B570" t="s">
        <v>82</v>
      </c>
      <c r="C570">
        <f>_xlfn.XLOOKUP(B570,Backend_data!$A$5:$A$18,Backend_data!$B$5:$B$18)</f>
        <v>2656.3</v>
      </c>
      <c r="D570">
        <f>'Power generation (nadir)'!B570*(1000*'Power generation (nadir)'!$F$1)</f>
        <v>0</v>
      </c>
      <c r="E570" s="2">
        <f t="shared" si="10"/>
        <v>-2656.3</v>
      </c>
      <c r="F570">
        <f>IF(F569+(E569)*(1/60) &gt; Hardware!$B$1, Hardware!$B$1, IF(F569+(E569)*(1/60) &lt; 0, 0, F569+(E569)*(1/60)))</f>
        <v>40981.751666666649</v>
      </c>
    </row>
    <row r="571" spans="1:6">
      <c r="A571">
        <v>569</v>
      </c>
      <c r="B571" t="s">
        <v>82</v>
      </c>
      <c r="C571">
        <f>_xlfn.XLOOKUP(B571,Backend_data!$A$5:$A$18,Backend_data!$B$5:$B$18)</f>
        <v>2656.3</v>
      </c>
      <c r="D571">
        <f>'Power generation (nadir)'!B571*(1000*'Power generation (nadir)'!$F$1)</f>
        <v>0</v>
      </c>
      <c r="E571" s="2">
        <f t="shared" si="10"/>
        <v>-2656.3</v>
      </c>
      <c r="F571">
        <f>IF(F570+(E570)*(1/60) &gt; Hardware!$B$1, Hardware!$B$1, IF(F570+(E570)*(1/60) &lt; 0, 0, F570+(E570)*(1/60)))</f>
        <v>40937.479999999981</v>
      </c>
    </row>
    <row r="572" spans="1:6">
      <c r="A572">
        <v>570</v>
      </c>
      <c r="B572" t="s">
        <v>82</v>
      </c>
      <c r="C572">
        <f>_xlfn.XLOOKUP(B572,Backend_data!$A$5:$A$18,Backend_data!$B$5:$B$18)</f>
        <v>2656.3</v>
      </c>
      <c r="D572">
        <f>'Power generation (nadir)'!B572*(1000*'Power generation (nadir)'!$F$1)</f>
        <v>0</v>
      </c>
      <c r="E572" s="2">
        <f t="shared" si="10"/>
        <v>-2656.3</v>
      </c>
      <c r="F572">
        <f>IF(F571+(E571)*(1/60) &gt; Hardware!$B$1, Hardware!$B$1, IF(F571+(E571)*(1/60) &lt; 0, 0, F571+(E571)*(1/60)))</f>
        <v>40893.208333333314</v>
      </c>
    </row>
    <row r="573" spans="1:6">
      <c r="A573">
        <v>571</v>
      </c>
      <c r="B573" t="s">
        <v>82</v>
      </c>
      <c r="C573">
        <f>_xlfn.XLOOKUP(B573,Backend_data!$A$5:$A$18,Backend_data!$B$5:$B$18)</f>
        <v>2656.3</v>
      </c>
      <c r="D573">
        <f>'Power generation (nadir)'!B573*(1000*'Power generation (nadir)'!$F$1)</f>
        <v>0</v>
      </c>
      <c r="E573" s="2">
        <f t="shared" si="10"/>
        <v>-2656.3</v>
      </c>
      <c r="F573">
        <f>IF(F572+(E572)*(1/60) &gt; Hardware!$B$1, Hardware!$B$1, IF(F572+(E572)*(1/60) &lt; 0, 0, F572+(E572)*(1/60)))</f>
        <v>40848.936666666646</v>
      </c>
    </row>
    <row r="574" spans="1:6">
      <c r="A574">
        <v>572</v>
      </c>
      <c r="B574" t="s">
        <v>82</v>
      </c>
      <c r="C574">
        <f>_xlfn.XLOOKUP(B574,Backend_data!$A$5:$A$18,Backend_data!$B$5:$B$18)</f>
        <v>2656.3</v>
      </c>
      <c r="D574">
        <f>'Power generation (nadir)'!B574*(1000*'Power generation (nadir)'!$F$1)</f>
        <v>0</v>
      </c>
      <c r="E574" s="2">
        <f t="shared" si="10"/>
        <v>-2656.3</v>
      </c>
      <c r="F574">
        <f>IF(F573+(E573)*(1/60) &gt; Hardware!$B$1, Hardware!$B$1, IF(F573+(E573)*(1/60) &lt; 0, 0, F573+(E573)*(1/60)))</f>
        <v>40804.664999999979</v>
      </c>
    </row>
    <row r="575" spans="1:6">
      <c r="A575">
        <v>573</v>
      </c>
      <c r="B575" t="s">
        <v>82</v>
      </c>
      <c r="C575">
        <f>_xlfn.XLOOKUP(B575,Backend_data!$A$5:$A$18,Backend_data!$B$5:$B$18)</f>
        <v>2656.3</v>
      </c>
      <c r="D575">
        <f>'Power generation (nadir)'!B575*(1000*'Power generation (nadir)'!$F$1)</f>
        <v>0</v>
      </c>
      <c r="E575" s="2">
        <f t="shared" si="10"/>
        <v>-2656.3</v>
      </c>
      <c r="F575">
        <f>IF(F574+(E574)*(1/60) &gt; Hardware!$B$1, Hardware!$B$1, IF(F574+(E574)*(1/60) &lt; 0, 0, F574+(E574)*(1/60)))</f>
        <v>40760.393333333312</v>
      </c>
    </row>
    <row r="576" spans="1:6">
      <c r="A576">
        <v>574</v>
      </c>
      <c r="B576" t="s">
        <v>82</v>
      </c>
      <c r="C576">
        <f>_xlfn.XLOOKUP(B576,Backend_data!$A$5:$A$18,Backend_data!$B$5:$B$18)</f>
        <v>2656.3</v>
      </c>
      <c r="D576">
        <f>'Power generation (nadir)'!B576*(1000*'Power generation (nadir)'!$F$1)</f>
        <v>0</v>
      </c>
      <c r="E576" s="2">
        <f t="shared" si="10"/>
        <v>-2656.3</v>
      </c>
      <c r="F576">
        <f>IF(F575+(E575)*(1/60) &gt; Hardware!$B$1, Hardware!$B$1, IF(F575+(E575)*(1/60) &lt; 0, 0, F575+(E575)*(1/60)))</f>
        <v>40716.121666666644</v>
      </c>
    </row>
    <row r="577" spans="1:6">
      <c r="A577">
        <v>575</v>
      </c>
      <c r="B577" t="s">
        <v>82</v>
      </c>
      <c r="C577">
        <f>_xlfn.XLOOKUP(B577,Backend_data!$A$5:$A$18,Backend_data!$B$5:$B$18)</f>
        <v>2656.3</v>
      </c>
      <c r="D577">
        <f>'Power generation (nadir)'!B577*(1000*'Power generation (nadir)'!$F$1)</f>
        <v>0</v>
      </c>
      <c r="E577" s="2">
        <f t="shared" si="10"/>
        <v>-2656.3</v>
      </c>
      <c r="F577">
        <f>IF(F576+(E576)*(1/60) &gt; Hardware!$B$1, Hardware!$B$1, IF(F576+(E576)*(1/60) &lt; 0, 0, F576+(E576)*(1/60)))</f>
        <v>40671.849999999977</v>
      </c>
    </row>
    <row r="578" spans="1:6">
      <c r="A578">
        <v>576</v>
      </c>
      <c r="B578" t="s">
        <v>82</v>
      </c>
      <c r="C578">
        <f>_xlfn.XLOOKUP(B578,Backend_data!$A$5:$A$18,Backend_data!$B$5:$B$18)</f>
        <v>2656.3</v>
      </c>
      <c r="D578">
        <f>'Power generation (nadir)'!B578*(1000*'Power generation (nadir)'!$F$1)</f>
        <v>0</v>
      </c>
      <c r="E578" s="2">
        <f t="shared" si="10"/>
        <v>-2656.3</v>
      </c>
      <c r="F578">
        <f>IF(F577+(E577)*(1/60) &gt; Hardware!$B$1, Hardware!$B$1, IF(F577+(E577)*(1/60) &lt; 0, 0, F577+(E577)*(1/60)))</f>
        <v>40627.578333333309</v>
      </c>
    </row>
    <row r="579" spans="1:6">
      <c r="A579">
        <v>577</v>
      </c>
      <c r="B579" t="s">
        <v>82</v>
      </c>
      <c r="C579">
        <f>_xlfn.XLOOKUP(B579,Backend_data!$A$5:$A$18,Backend_data!$B$5:$B$18)</f>
        <v>2656.3</v>
      </c>
      <c r="D579">
        <f>'Power generation (nadir)'!B579*(1000*'Power generation (nadir)'!$F$1)</f>
        <v>0</v>
      </c>
      <c r="E579" s="2">
        <f t="shared" si="10"/>
        <v>-2656.3</v>
      </c>
      <c r="F579">
        <f>IF(F578+(E578)*(1/60) &gt; Hardware!$B$1, Hardware!$B$1, IF(F578+(E578)*(1/60) &lt; 0, 0, F578+(E578)*(1/60)))</f>
        <v>40583.306666666642</v>
      </c>
    </row>
    <row r="580" spans="1:6">
      <c r="A580">
        <v>578</v>
      </c>
      <c r="B580" t="s">
        <v>82</v>
      </c>
      <c r="C580">
        <f>_xlfn.XLOOKUP(B580,Backend_data!$A$5:$A$18,Backend_data!$B$5:$B$18)</f>
        <v>2656.3</v>
      </c>
      <c r="D580">
        <f>'Power generation (nadir)'!B580*(1000*'Power generation (nadir)'!$F$1)</f>
        <v>0</v>
      </c>
      <c r="E580" s="2">
        <f t="shared" si="10"/>
        <v>-2656.3</v>
      </c>
      <c r="F580">
        <f>IF(F579+(E579)*(1/60) &gt; Hardware!$B$1, Hardware!$B$1, IF(F579+(E579)*(1/60) &lt; 0, 0, F579+(E579)*(1/60)))</f>
        <v>40539.034999999974</v>
      </c>
    </row>
    <row r="581" spans="1:6">
      <c r="A581">
        <v>579</v>
      </c>
      <c r="B581" t="s">
        <v>82</v>
      </c>
      <c r="C581">
        <f>_xlfn.XLOOKUP(B581,Backend_data!$A$5:$A$18,Backend_data!$B$5:$B$18)</f>
        <v>2656.3</v>
      </c>
      <c r="D581">
        <f>'Power generation (nadir)'!B581*(1000*'Power generation (nadir)'!$F$1)</f>
        <v>0</v>
      </c>
      <c r="E581" s="2">
        <f t="shared" si="10"/>
        <v>-2656.3</v>
      </c>
      <c r="F581">
        <f>IF(F580+(E580)*(1/60) &gt; Hardware!$B$1, Hardware!$B$1, IF(F580+(E580)*(1/60) &lt; 0, 0, F580+(E580)*(1/60)))</f>
        <v>40494.763333333307</v>
      </c>
    </row>
    <row r="582" spans="1:6">
      <c r="A582">
        <v>580</v>
      </c>
      <c r="B582" t="s">
        <v>82</v>
      </c>
      <c r="C582">
        <f>_xlfn.XLOOKUP(B582,Backend_data!$A$5:$A$18,Backend_data!$B$5:$B$18)</f>
        <v>2656.3</v>
      </c>
      <c r="D582">
        <f>'Power generation (nadir)'!B582*(1000*'Power generation (nadir)'!$F$1)</f>
        <v>5179.2</v>
      </c>
      <c r="E582" s="2">
        <f t="shared" si="10"/>
        <v>2522.8999999999996</v>
      </c>
      <c r="F582">
        <f>IF(F581+(E581)*(1/60) &gt; Hardware!$B$1, Hardware!$B$1, IF(F581+(E581)*(1/60) &lt; 0, 0, F581+(E581)*(1/60)))</f>
        <v>40450.49166666664</v>
      </c>
    </row>
    <row r="583" spans="1:6">
      <c r="A583">
        <v>581</v>
      </c>
      <c r="B583" t="s">
        <v>82</v>
      </c>
      <c r="C583">
        <f>_xlfn.XLOOKUP(B583,Backend_data!$A$5:$A$18,Backend_data!$B$5:$B$18)</f>
        <v>2656.3</v>
      </c>
      <c r="D583">
        <f>'Power generation (nadir)'!B583*(1000*'Power generation (nadir)'!$F$1)</f>
        <v>6714.4000000000005</v>
      </c>
      <c r="E583" s="2">
        <f t="shared" si="10"/>
        <v>4058.1000000000004</v>
      </c>
      <c r="F583">
        <f>IF(F582+(E582)*(1/60) &gt; Hardware!$B$1, Hardware!$B$1, IF(F582+(E582)*(1/60) &lt; 0, 0, F582+(E582)*(1/60)))</f>
        <v>40492.539999999972</v>
      </c>
    </row>
    <row r="584" spans="1:6">
      <c r="A584">
        <v>582</v>
      </c>
      <c r="B584" t="s">
        <v>82</v>
      </c>
      <c r="C584">
        <f>_xlfn.XLOOKUP(B584,Backend_data!$A$5:$A$18,Backend_data!$B$5:$B$18)</f>
        <v>2656.3</v>
      </c>
      <c r="D584">
        <f>'Power generation (nadir)'!B584*(1000*'Power generation (nadir)'!$F$1)</f>
        <v>6867.2</v>
      </c>
      <c r="E584" s="2">
        <f t="shared" si="10"/>
        <v>4210.8999999999996</v>
      </c>
      <c r="F584">
        <f>IF(F583+(E583)*(1/60) &gt; Hardware!$B$1, Hardware!$B$1, IF(F583+(E583)*(1/60) &lt; 0, 0, F583+(E583)*(1/60)))</f>
        <v>40560.174999999974</v>
      </c>
    </row>
    <row r="585" spans="1:6">
      <c r="A585">
        <v>583</v>
      </c>
      <c r="B585" t="s">
        <v>82</v>
      </c>
      <c r="C585">
        <f>_xlfn.XLOOKUP(B585,Backend_data!$A$5:$A$18,Backend_data!$B$5:$B$18)</f>
        <v>2656.3</v>
      </c>
      <c r="D585">
        <f>'Power generation (nadir)'!B585*(1000*'Power generation (nadir)'!$F$1)</f>
        <v>6992.7999999999993</v>
      </c>
      <c r="E585" s="2">
        <f t="shared" si="10"/>
        <v>4336.4999999999991</v>
      </c>
      <c r="F585">
        <f>IF(F584+(E584)*(1/60) &gt; Hardware!$B$1, Hardware!$B$1, IF(F584+(E584)*(1/60) &lt; 0, 0, F584+(E584)*(1/60)))</f>
        <v>40630.356666666637</v>
      </c>
    </row>
    <row r="586" spans="1:6">
      <c r="A586">
        <v>584</v>
      </c>
      <c r="B586" t="s">
        <v>82</v>
      </c>
      <c r="C586">
        <f>_xlfn.XLOOKUP(B586,Backend_data!$A$5:$A$18,Backend_data!$B$5:$B$18)</f>
        <v>2656.3</v>
      </c>
      <c r="D586">
        <f>'Power generation (nadir)'!B586*(1000*'Power generation (nadir)'!$F$1)</f>
        <v>7089.6</v>
      </c>
      <c r="E586" s="2">
        <f t="shared" si="10"/>
        <v>4433.3</v>
      </c>
      <c r="F586">
        <f>IF(F585+(E585)*(1/60) &gt; Hardware!$B$1, Hardware!$B$1, IF(F585+(E585)*(1/60) &lt; 0, 0, F585+(E585)*(1/60)))</f>
        <v>40702.631666666639</v>
      </c>
    </row>
    <row r="587" spans="1:6">
      <c r="A587">
        <v>585</v>
      </c>
      <c r="B587" t="s">
        <v>82</v>
      </c>
      <c r="C587">
        <f>_xlfn.XLOOKUP(B587,Backend_data!$A$5:$A$18,Backend_data!$B$5:$B$18)</f>
        <v>2656.3</v>
      </c>
      <c r="D587">
        <f>'Power generation (nadir)'!B587*(1000*'Power generation (nadir)'!$F$1)</f>
        <v>7156.8</v>
      </c>
      <c r="E587" s="2">
        <f t="shared" si="10"/>
        <v>4500.5</v>
      </c>
      <c r="F587">
        <f>IF(F586+(E586)*(1/60) &gt; Hardware!$B$1, Hardware!$B$1, IF(F586+(E586)*(1/60) &lt; 0, 0, F586+(E586)*(1/60)))</f>
        <v>40776.519999999975</v>
      </c>
    </row>
    <row r="588" spans="1:6">
      <c r="A588">
        <v>586</v>
      </c>
      <c r="B588" t="s">
        <v>82</v>
      </c>
      <c r="C588">
        <f>_xlfn.XLOOKUP(B588,Backend_data!$A$5:$A$18,Backend_data!$B$5:$B$18)</f>
        <v>2656.3</v>
      </c>
      <c r="D588">
        <f>'Power generation (nadir)'!B588*(1000*'Power generation (nadir)'!$F$1)</f>
        <v>7197.6</v>
      </c>
      <c r="E588" s="2">
        <f t="shared" si="10"/>
        <v>4541.3</v>
      </c>
      <c r="F588">
        <f>IF(F587+(E587)*(1/60) &gt; Hardware!$B$1, Hardware!$B$1, IF(F587+(E587)*(1/60) &lt; 0, 0, F587+(E587)*(1/60)))</f>
        <v>40851.528333333306</v>
      </c>
    </row>
    <row r="589" spans="1:6">
      <c r="A589">
        <v>587</v>
      </c>
      <c r="B589" t="s">
        <v>82</v>
      </c>
      <c r="C589">
        <f>_xlfn.XLOOKUP(B589,Backend_data!$A$5:$A$18,Backend_data!$B$5:$B$18)</f>
        <v>2656.3</v>
      </c>
      <c r="D589">
        <f>'Power generation (nadir)'!B589*(1000*'Power generation (nadir)'!$F$1)</f>
        <v>7204.8</v>
      </c>
      <c r="E589" s="2">
        <f t="shared" si="10"/>
        <v>4548.5</v>
      </c>
      <c r="F589">
        <f>IF(F588+(E588)*(1/60) &gt; Hardware!$B$1, Hardware!$B$1, IF(F588+(E588)*(1/60) &lt; 0, 0, F588+(E588)*(1/60)))</f>
        <v>40927.216666666638</v>
      </c>
    </row>
    <row r="590" spans="1:6">
      <c r="A590">
        <v>588</v>
      </c>
      <c r="B590" t="s">
        <v>82</v>
      </c>
      <c r="C590">
        <f>_xlfn.XLOOKUP(B590,Backend_data!$A$5:$A$18,Backend_data!$B$5:$B$18)</f>
        <v>2656.3</v>
      </c>
      <c r="D590">
        <f>'Power generation (nadir)'!B590*(1000*'Power generation (nadir)'!$F$1)</f>
        <v>7184</v>
      </c>
      <c r="E590" s="2">
        <f t="shared" si="10"/>
        <v>4527.7</v>
      </c>
      <c r="F590">
        <f>IF(F589+(E589)*(1/60) &gt; Hardware!$B$1, Hardware!$B$1, IF(F589+(E589)*(1/60) &lt; 0, 0, F589+(E589)*(1/60)))</f>
        <v>41003.024999999972</v>
      </c>
    </row>
    <row r="591" spans="1:6">
      <c r="A591">
        <v>589</v>
      </c>
      <c r="B591" t="s">
        <v>82</v>
      </c>
      <c r="C591">
        <f>_xlfn.XLOOKUP(B591,Backend_data!$A$5:$A$18,Backend_data!$B$5:$B$18)</f>
        <v>2656.3</v>
      </c>
      <c r="D591">
        <f>'Power generation (nadir)'!B591*(1000*'Power generation (nadir)'!$F$1)</f>
        <v>7133.5999999999995</v>
      </c>
      <c r="E591" s="2">
        <f t="shared" si="10"/>
        <v>4477.2999999999993</v>
      </c>
      <c r="F591">
        <f>IF(F590+(E590)*(1/60) &gt; Hardware!$B$1, Hardware!$B$1, IF(F590+(E590)*(1/60) &lt; 0, 0, F590+(E590)*(1/60)))</f>
        <v>41078.486666666642</v>
      </c>
    </row>
    <row r="592" spans="1:6">
      <c r="A592">
        <v>590</v>
      </c>
      <c r="B592" t="s">
        <v>82</v>
      </c>
      <c r="C592">
        <f>_xlfn.XLOOKUP(B592,Backend_data!$A$5:$A$18,Backend_data!$B$5:$B$18)</f>
        <v>2656.3</v>
      </c>
      <c r="D592">
        <f>'Power generation (nadir)'!B592*(1000*'Power generation (nadir)'!$F$1)</f>
        <v>7054.4</v>
      </c>
      <c r="E592" s="2">
        <f t="shared" si="10"/>
        <v>4398.0999999999995</v>
      </c>
      <c r="F592">
        <f>IF(F591+(E591)*(1/60) &gt; Hardware!$B$1, Hardware!$B$1, IF(F591+(E591)*(1/60) &lt; 0, 0, F591+(E591)*(1/60)))</f>
        <v>41153.108333333308</v>
      </c>
    </row>
    <row r="593" spans="1:6">
      <c r="A593">
        <v>591</v>
      </c>
      <c r="B593" t="s">
        <v>82</v>
      </c>
      <c r="C593">
        <f>_xlfn.XLOOKUP(B593,Backend_data!$A$5:$A$18,Backend_data!$B$5:$B$18)</f>
        <v>2656.3</v>
      </c>
      <c r="D593">
        <f>'Power generation (nadir)'!B593*(1000*'Power generation (nadir)'!$F$1)</f>
        <v>6941.5999999999995</v>
      </c>
      <c r="E593" s="2">
        <f t="shared" si="10"/>
        <v>4285.2999999999993</v>
      </c>
      <c r="F593">
        <f>IF(F592+(E592)*(1/60) &gt; Hardware!$B$1, Hardware!$B$1, IF(F592+(E592)*(1/60) &lt; 0, 0, F592+(E592)*(1/60)))</f>
        <v>41226.409999999974</v>
      </c>
    </row>
    <row r="594" spans="1:6">
      <c r="A594">
        <v>592</v>
      </c>
      <c r="B594" t="s">
        <v>82</v>
      </c>
      <c r="C594">
        <f>_xlfn.XLOOKUP(B594,Backend_data!$A$5:$A$18,Backend_data!$B$5:$B$18)</f>
        <v>2656.3</v>
      </c>
      <c r="D594">
        <f>'Power generation (nadir)'!B594*(1000*'Power generation (nadir)'!$F$1)</f>
        <v>6802.4</v>
      </c>
      <c r="E594" s="2">
        <f t="shared" si="10"/>
        <v>4146.0999999999995</v>
      </c>
      <c r="F594">
        <f>IF(F593+(E593)*(1/60) &gt; Hardware!$B$1, Hardware!$B$1, IF(F593+(E593)*(1/60) &lt; 0, 0, F593+(E593)*(1/60)))</f>
        <v>41297.831666666643</v>
      </c>
    </row>
    <row r="595" spans="1:6">
      <c r="A595">
        <v>593</v>
      </c>
      <c r="B595" t="s">
        <v>82</v>
      </c>
      <c r="C595">
        <f>_xlfn.XLOOKUP(B595,Backend_data!$A$5:$A$18,Backend_data!$B$5:$B$18)</f>
        <v>2656.3</v>
      </c>
      <c r="D595">
        <f>'Power generation (nadir)'!B595*(1000*'Power generation (nadir)'!$F$1)</f>
        <v>6635.2000000000007</v>
      </c>
      <c r="E595" s="2">
        <f t="shared" si="10"/>
        <v>3978.9000000000005</v>
      </c>
      <c r="F595">
        <f>IF(F594+(E594)*(1/60) &gt; Hardware!$B$1, Hardware!$B$1, IF(F594+(E594)*(1/60) &lt; 0, 0, F594+(E594)*(1/60)))</f>
        <v>41366.933333333312</v>
      </c>
    </row>
    <row r="596" spans="1:6">
      <c r="A596">
        <v>594</v>
      </c>
      <c r="B596" t="s">
        <v>82</v>
      </c>
      <c r="C596">
        <f>_xlfn.XLOOKUP(B596,Backend_data!$A$5:$A$18,Backend_data!$B$5:$B$18)</f>
        <v>2656.3</v>
      </c>
      <c r="D596">
        <f>'Power generation (nadir)'!B596*(1000*'Power generation (nadir)'!$F$1)</f>
        <v>6439.2</v>
      </c>
      <c r="E596" s="2">
        <f t="shared" si="10"/>
        <v>3782.8999999999996</v>
      </c>
      <c r="F596">
        <f>IF(F595+(E595)*(1/60) &gt; Hardware!$B$1, Hardware!$B$1, IF(F595+(E595)*(1/60) &lt; 0, 0, F595+(E595)*(1/60)))</f>
        <v>41433.248333333315</v>
      </c>
    </row>
    <row r="597" spans="1:6">
      <c r="A597">
        <v>595</v>
      </c>
      <c r="B597" t="s">
        <v>82</v>
      </c>
      <c r="C597">
        <f>_xlfn.XLOOKUP(B597,Backend_data!$A$5:$A$18,Backend_data!$B$5:$B$18)</f>
        <v>2656.3</v>
      </c>
      <c r="D597">
        <f>'Power generation (nadir)'!B597*(1000*'Power generation (nadir)'!$F$1)</f>
        <v>6213.6</v>
      </c>
      <c r="E597" s="2">
        <f t="shared" si="10"/>
        <v>3557.3</v>
      </c>
      <c r="F597">
        <f>IF(F596+(E596)*(1/60) &gt; Hardware!$B$1, Hardware!$B$1, IF(F596+(E596)*(1/60) &lt; 0, 0, F596+(E596)*(1/60)))</f>
        <v>41496.296666666647</v>
      </c>
    </row>
    <row r="598" spans="1:6">
      <c r="A598">
        <v>596</v>
      </c>
      <c r="B598" t="s">
        <v>82</v>
      </c>
      <c r="C598">
        <f>_xlfn.XLOOKUP(B598,Backend_data!$A$5:$A$18,Backend_data!$B$5:$B$18)</f>
        <v>2656.3</v>
      </c>
      <c r="D598">
        <f>'Power generation (nadir)'!B598*(1000*'Power generation (nadir)'!$F$1)</f>
        <v>5963.2</v>
      </c>
      <c r="E598" s="2">
        <f t="shared" si="10"/>
        <v>3306.8999999999996</v>
      </c>
      <c r="F598">
        <f>IF(F597+(E597)*(1/60) &gt; Hardware!$B$1, Hardware!$B$1, IF(F597+(E597)*(1/60) &lt; 0, 0, F597+(E597)*(1/60)))</f>
        <v>41555.584999999977</v>
      </c>
    </row>
    <row r="599" spans="1:6">
      <c r="A599">
        <v>597</v>
      </c>
      <c r="B599" t="s">
        <v>82</v>
      </c>
      <c r="C599">
        <f>_xlfn.XLOOKUP(B599,Backend_data!$A$5:$A$18,Backend_data!$B$5:$B$18)</f>
        <v>2656.3</v>
      </c>
      <c r="D599">
        <f>'Power generation (nadir)'!B599*(1000*'Power generation (nadir)'!$F$1)</f>
        <v>5688.8</v>
      </c>
      <c r="E599" s="2">
        <f t="shared" si="10"/>
        <v>3032.5</v>
      </c>
      <c r="F599">
        <f>IF(F598+(E598)*(1/60) &gt; Hardware!$B$1, Hardware!$B$1, IF(F598+(E598)*(1/60) &lt; 0, 0, F598+(E598)*(1/60)))</f>
        <v>41610.699999999975</v>
      </c>
    </row>
    <row r="600" spans="1:6">
      <c r="A600">
        <v>598</v>
      </c>
      <c r="B600" t="s">
        <v>82</v>
      </c>
      <c r="C600">
        <f>_xlfn.XLOOKUP(B600,Backend_data!$A$5:$A$18,Backend_data!$B$5:$B$18)</f>
        <v>2656.3</v>
      </c>
      <c r="D600">
        <f>'Power generation (nadir)'!B600*(1000*'Power generation (nadir)'!$F$1)</f>
        <v>5390.4000000000005</v>
      </c>
      <c r="E600" s="2">
        <f t="shared" si="10"/>
        <v>2734.1000000000004</v>
      </c>
      <c r="F600">
        <f>IF(F599+(E599)*(1/60) &gt; Hardware!$B$1, Hardware!$B$1, IF(F599+(E599)*(1/60) &lt; 0, 0, F599+(E599)*(1/60)))</f>
        <v>41661.24166666664</v>
      </c>
    </row>
    <row r="601" spans="1:6">
      <c r="A601">
        <v>599</v>
      </c>
      <c r="B601" t="s">
        <v>82</v>
      </c>
      <c r="C601">
        <f>_xlfn.XLOOKUP(B601,Backend_data!$A$5:$A$18,Backend_data!$B$5:$B$18)</f>
        <v>2656.3</v>
      </c>
      <c r="D601">
        <f>'Power generation (nadir)'!B601*(1000*'Power generation (nadir)'!$F$1)</f>
        <v>5067.2</v>
      </c>
      <c r="E601" s="2">
        <f t="shared" si="10"/>
        <v>2410.8999999999996</v>
      </c>
      <c r="F601">
        <f>IF(F600+(E600)*(1/60) &gt; Hardware!$B$1, Hardware!$B$1, IF(F600+(E600)*(1/60) &lt; 0, 0, F600+(E600)*(1/60)))</f>
        <v>41706.809999999976</v>
      </c>
    </row>
    <row r="602" spans="1:6">
      <c r="A602">
        <v>600</v>
      </c>
      <c r="B602" t="s">
        <v>82</v>
      </c>
      <c r="C602">
        <f>_xlfn.XLOOKUP(B602,Backend_data!$A$5:$A$18,Backend_data!$B$5:$B$18)</f>
        <v>2656.3</v>
      </c>
      <c r="D602">
        <f>'Power generation (nadir)'!B602*(1000*'Power generation (nadir)'!$F$1)</f>
        <v>4726.4000000000005</v>
      </c>
      <c r="E602" s="2">
        <f t="shared" si="10"/>
        <v>2070.1000000000004</v>
      </c>
      <c r="F602">
        <f>IF(F601+(E601)*(1/60) &gt; Hardware!$B$1, Hardware!$B$1, IF(F601+(E601)*(1/60) &lt; 0, 0, F601+(E601)*(1/60)))</f>
        <v>41746.99166666664</v>
      </c>
    </row>
    <row r="603" spans="1:6">
      <c r="A603">
        <v>601</v>
      </c>
      <c r="B603" t="s">
        <v>82</v>
      </c>
      <c r="C603">
        <f>_xlfn.XLOOKUP(B603,Backend_data!$A$5:$A$18,Backend_data!$B$5:$B$18)</f>
        <v>2656.3</v>
      </c>
      <c r="D603">
        <f>'Power generation (nadir)'!B603*(1000*'Power generation (nadir)'!$F$1)</f>
        <v>4362.4000000000005</v>
      </c>
      <c r="E603" s="2">
        <f t="shared" si="10"/>
        <v>1706.1000000000004</v>
      </c>
      <c r="F603">
        <f>IF(F602+(E602)*(1/60) &gt; Hardware!$B$1, Hardware!$B$1, IF(F602+(E602)*(1/60) &lt; 0, 0, F602+(E602)*(1/60)))</f>
        <v>41781.493333333303</v>
      </c>
    </row>
    <row r="604" spans="1:6">
      <c r="A604">
        <v>602</v>
      </c>
      <c r="B604" t="s">
        <v>82</v>
      </c>
      <c r="C604">
        <f>_xlfn.XLOOKUP(B604,Backend_data!$A$5:$A$18,Backend_data!$B$5:$B$18)</f>
        <v>2656.3</v>
      </c>
      <c r="D604">
        <f>'Power generation (nadir)'!B604*(1000*'Power generation (nadir)'!$F$1)</f>
        <v>3979.9999999999995</v>
      </c>
      <c r="E604" s="2">
        <f t="shared" si="10"/>
        <v>1323.6999999999994</v>
      </c>
      <c r="F604">
        <f>IF(F603+(E603)*(1/60) &gt; Hardware!$B$1, Hardware!$B$1, IF(F603+(E603)*(1/60) &lt; 0, 0, F603+(E603)*(1/60)))</f>
        <v>41809.928333333301</v>
      </c>
    </row>
    <row r="605" spans="1:6">
      <c r="A605">
        <v>603</v>
      </c>
      <c r="B605" t="s">
        <v>82</v>
      </c>
      <c r="C605">
        <f>_xlfn.XLOOKUP(B605,Backend_data!$A$5:$A$18,Backend_data!$B$5:$B$18)</f>
        <v>2656.3</v>
      </c>
      <c r="D605">
        <f>'Power generation (nadir)'!B605*(1000*'Power generation (nadir)'!$F$1)</f>
        <v>3579.2000000000003</v>
      </c>
      <c r="E605" s="2">
        <f t="shared" si="10"/>
        <v>922.90000000000009</v>
      </c>
      <c r="F605">
        <f>IF(F604+(E604)*(1/60) &gt; Hardware!$B$1, Hardware!$B$1, IF(F604+(E604)*(1/60) &lt; 0, 0, F604+(E604)*(1/60)))</f>
        <v>41831.989999999969</v>
      </c>
    </row>
    <row r="606" spans="1:6">
      <c r="A606">
        <v>604</v>
      </c>
      <c r="B606" t="s">
        <v>82</v>
      </c>
      <c r="C606">
        <f>_xlfn.XLOOKUP(B606,Backend_data!$A$5:$A$18,Backend_data!$B$5:$B$18)</f>
        <v>2656.3</v>
      </c>
      <c r="D606">
        <f>'Power generation (nadir)'!B606*(1000*'Power generation (nadir)'!$F$1)</f>
        <v>3171.2</v>
      </c>
      <c r="E606" s="2">
        <f t="shared" si="10"/>
        <v>514.89999999999964</v>
      </c>
      <c r="F606">
        <f>IF(F605+(E605)*(1/60) &gt; Hardware!$B$1, Hardware!$B$1, IF(F605+(E605)*(1/60) &lt; 0, 0, F605+(E605)*(1/60)))</f>
        <v>41847.371666666637</v>
      </c>
    </row>
    <row r="607" spans="1:6">
      <c r="A607">
        <v>605</v>
      </c>
      <c r="B607" t="s">
        <v>82</v>
      </c>
      <c r="C607">
        <f>_xlfn.XLOOKUP(B607,Backend_data!$A$5:$A$18,Backend_data!$B$5:$B$18)</f>
        <v>2656.3</v>
      </c>
      <c r="D607">
        <f>'Power generation (nadir)'!B607*(1000*'Power generation (nadir)'!$F$1)</f>
        <v>2746.3999999999996</v>
      </c>
      <c r="E607" s="2">
        <f t="shared" si="10"/>
        <v>90.099999999999454</v>
      </c>
      <c r="F607">
        <f>IF(F606+(E606)*(1/60) &gt; Hardware!$B$1, Hardware!$B$1, IF(F606+(E606)*(1/60) &lt; 0, 0, F606+(E606)*(1/60)))</f>
        <v>41855.953333333302</v>
      </c>
    </row>
    <row r="608" spans="1:6">
      <c r="A608">
        <v>606</v>
      </c>
      <c r="B608" t="s">
        <v>82</v>
      </c>
      <c r="C608">
        <f>_xlfn.XLOOKUP(B608,Backend_data!$A$5:$A$18,Backend_data!$B$5:$B$18)</f>
        <v>2656.3</v>
      </c>
      <c r="D608">
        <f>'Power generation (nadir)'!B608*(1000*'Power generation (nadir)'!$F$1)</f>
        <v>2310.4</v>
      </c>
      <c r="E608" s="2">
        <f t="shared" si="10"/>
        <v>-345.90000000000009</v>
      </c>
      <c r="F608">
        <f>IF(F607+(E607)*(1/60) &gt; Hardware!$B$1, Hardware!$B$1, IF(F607+(E607)*(1/60) &lt; 0, 0, F607+(E607)*(1/60)))</f>
        <v>41857.454999999965</v>
      </c>
    </row>
    <row r="609" spans="1:6">
      <c r="A609">
        <v>607</v>
      </c>
      <c r="B609" t="s">
        <v>82</v>
      </c>
      <c r="C609">
        <f>_xlfn.XLOOKUP(B609,Backend_data!$A$5:$A$18,Backend_data!$B$5:$B$18)</f>
        <v>2656.3</v>
      </c>
      <c r="D609">
        <f>'Power generation (nadir)'!B609*(1000*'Power generation (nadir)'!$F$1)</f>
        <v>1864</v>
      </c>
      <c r="E609" s="2">
        <f t="shared" si="10"/>
        <v>-792.30000000000018</v>
      </c>
      <c r="F609">
        <f>IF(F608+(E608)*(1/60) &gt; Hardware!$B$1, Hardware!$B$1, IF(F608+(E608)*(1/60) &lt; 0, 0, F608+(E608)*(1/60)))</f>
        <v>41851.689999999966</v>
      </c>
    </row>
    <row r="610" spans="1:6">
      <c r="A610">
        <v>608</v>
      </c>
      <c r="B610" t="s">
        <v>82</v>
      </c>
      <c r="C610">
        <f>_xlfn.XLOOKUP(B610,Backend_data!$A$5:$A$18,Backend_data!$B$5:$B$18)</f>
        <v>2656.3</v>
      </c>
      <c r="D610">
        <f>'Power generation (nadir)'!B610*(1000*'Power generation (nadir)'!$F$1)</f>
        <v>1412.8</v>
      </c>
      <c r="E610" s="2">
        <f t="shared" si="10"/>
        <v>-1243.5000000000002</v>
      </c>
      <c r="F610">
        <f>IF(F609+(E609)*(1/60) &gt; Hardware!$B$1, Hardware!$B$1, IF(F609+(E609)*(1/60) &lt; 0, 0, F609+(E609)*(1/60)))</f>
        <v>41838.484999999964</v>
      </c>
    </row>
    <row r="611" spans="1:6">
      <c r="A611">
        <v>609</v>
      </c>
      <c r="B611" t="s">
        <v>82</v>
      </c>
      <c r="C611">
        <f>_xlfn.XLOOKUP(B611,Backend_data!$A$5:$A$18,Backend_data!$B$5:$B$18)</f>
        <v>2656.3</v>
      </c>
      <c r="D611">
        <f>'Power generation (nadir)'!B611*(1000*'Power generation (nadir)'!$F$1)</f>
        <v>955.19999999999993</v>
      </c>
      <c r="E611" s="2">
        <f t="shared" si="10"/>
        <v>-1701.1000000000004</v>
      </c>
      <c r="F611">
        <f>IF(F610+(E610)*(1/60) &gt; Hardware!$B$1, Hardware!$B$1, IF(F610+(E610)*(1/60) &lt; 0, 0, F610+(E610)*(1/60)))</f>
        <v>41817.759999999966</v>
      </c>
    </row>
    <row r="612" spans="1:6">
      <c r="A612">
        <v>610</v>
      </c>
      <c r="B612" t="s">
        <v>82</v>
      </c>
      <c r="C612">
        <f>_xlfn.XLOOKUP(B612,Backend_data!$A$5:$A$18,Backend_data!$B$5:$B$18)</f>
        <v>2656.3</v>
      </c>
      <c r="D612">
        <f>'Power generation (nadir)'!B612*(1000*'Power generation (nadir)'!$F$1)</f>
        <v>700.8</v>
      </c>
      <c r="E612" s="2">
        <f t="shared" si="10"/>
        <v>-1955.5000000000002</v>
      </c>
      <c r="F612">
        <f>IF(F611+(E611)*(1/60) &gt; Hardware!$B$1, Hardware!$B$1, IF(F611+(E611)*(1/60) &lt; 0, 0, F611+(E611)*(1/60)))</f>
        <v>41789.408333333296</v>
      </c>
    </row>
    <row r="613" spans="1:6">
      <c r="A613">
        <v>611</v>
      </c>
      <c r="B613" t="s">
        <v>82</v>
      </c>
      <c r="C613">
        <f>_xlfn.XLOOKUP(B613,Backend_data!$A$5:$A$18,Backend_data!$B$5:$B$18)</f>
        <v>2656.3</v>
      </c>
      <c r="D613">
        <f>'Power generation (nadir)'!B613*(1000*'Power generation (nadir)'!$F$1)</f>
        <v>661.59999999999991</v>
      </c>
      <c r="E613" s="2">
        <f t="shared" si="10"/>
        <v>-1994.7000000000003</v>
      </c>
      <c r="F613">
        <f>IF(F612+(E612)*(1/60) &gt; Hardware!$B$1, Hardware!$B$1, IF(F612+(E612)*(1/60) &lt; 0, 0, F612+(E612)*(1/60)))</f>
        <v>41756.816666666629</v>
      </c>
    </row>
    <row r="614" spans="1:6">
      <c r="A614">
        <v>612</v>
      </c>
      <c r="B614" t="s">
        <v>82</v>
      </c>
      <c r="C614">
        <f>_xlfn.XLOOKUP(B614,Backend_data!$A$5:$A$18,Backend_data!$B$5:$B$18)</f>
        <v>2656.3</v>
      </c>
      <c r="D614">
        <f>'Power generation (nadir)'!B614*(1000*'Power generation (nadir)'!$F$1)</f>
        <v>848</v>
      </c>
      <c r="E614" s="2">
        <f t="shared" si="10"/>
        <v>-1808.3000000000002</v>
      </c>
      <c r="F614">
        <f>IF(F613+(E613)*(1/60) &gt; Hardware!$B$1, Hardware!$B$1, IF(F613+(E613)*(1/60) &lt; 0, 0, F613+(E613)*(1/60)))</f>
        <v>41723.571666666627</v>
      </c>
    </row>
    <row r="615" spans="1:6">
      <c r="A615">
        <v>613</v>
      </c>
      <c r="B615" t="s">
        <v>82</v>
      </c>
      <c r="C615">
        <f>_xlfn.XLOOKUP(B615,Backend_data!$A$5:$A$18,Backend_data!$B$5:$B$18)</f>
        <v>2656.3</v>
      </c>
      <c r="D615">
        <f>'Power generation (nadir)'!B615*(1000*'Power generation (nadir)'!$F$1)</f>
        <v>1475.2</v>
      </c>
      <c r="E615" s="2">
        <f t="shared" si="10"/>
        <v>-1181.1000000000001</v>
      </c>
      <c r="F615">
        <f>IF(F614+(E614)*(1/60) &gt; Hardware!$B$1, Hardware!$B$1, IF(F614+(E614)*(1/60) &lt; 0, 0, F614+(E614)*(1/60)))</f>
        <v>41693.433333333291</v>
      </c>
    </row>
    <row r="616" spans="1:6">
      <c r="A616">
        <v>614</v>
      </c>
      <c r="B616" t="s">
        <v>82</v>
      </c>
      <c r="C616">
        <f>_xlfn.XLOOKUP(B616,Backend_data!$A$5:$A$18,Backend_data!$B$5:$B$18)</f>
        <v>2656.3</v>
      </c>
      <c r="D616">
        <f>'Power generation (nadir)'!B616*(1000*'Power generation (nadir)'!$F$1)</f>
        <v>2092.8000000000002</v>
      </c>
      <c r="E616" s="2">
        <f t="shared" si="10"/>
        <v>-563.5</v>
      </c>
      <c r="F616">
        <f>IF(F615+(E615)*(1/60) &gt; Hardware!$B$1, Hardware!$B$1, IF(F615+(E615)*(1/60) &lt; 0, 0, F615+(E615)*(1/60)))</f>
        <v>41673.748333333293</v>
      </c>
    </row>
    <row r="617" spans="1:6">
      <c r="A617">
        <v>615</v>
      </c>
      <c r="B617" t="s">
        <v>82</v>
      </c>
      <c r="C617">
        <f>_xlfn.XLOOKUP(B617,Backend_data!$A$5:$A$18,Backend_data!$B$5:$B$18)</f>
        <v>2656.3</v>
      </c>
      <c r="D617">
        <f>'Power generation (nadir)'!B617*(1000*'Power generation (nadir)'!$F$1)</f>
        <v>2704.7999999999997</v>
      </c>
      <c r="E617" s="2">
        <f t="shared" si="10"/>
        <v>48.499999999999545</v>
      </c>
      <c r="F617">
        <f>IF(F616+(E616)*(1/60) &gt; Hardware!$B$1, Hardware!$B$1, IF(F616+(E616)*(1/60) &lt; 0, 0, F616+(E616)*(1/60)))</f>
        <v>41664.356666666623</v>
      </c>
    </row>
    <row r="618" spans="1:6">
      <c r="A618">
        <v>616</v>
      </c>
      <c r="B618" t="s">
        <v>82</v>
      </c>
      <c r="C618">
        <f>_xlfn.XLOOKUP(B618,Backend_data!$A$5:$A$18,Backend_data!$B$5:$B$18)</f>
        <v>2656.3</v>
      </c>
      <c r="D618">
        <f>'Power generation (nadir)'!B618*(1000*'Power generation (nadir)'!$F$1)</f>
        <v>3304.8</v>
      </c>
      <c r="E618" s="2">
        <f t="shared" si="10"/>
        <v>648.5</v>
      </c>
      <c r="F618">
        <f>IF(F617+(E617)*(1/60) &gt; Hardware!$B$1, Hardware!$B$1, IF(F617+(E617)*(1/60) &lt; 0, 0, F617+(E617)*(1/60)))</f>
        <v>41665.164999999957</v>
      </c>
    </row>
    <row r="619" spans="1:6">
      <c r="A619">
        <v>617</v>
      </c>
      <c r="B619" t="s">
        <v>82</v>
      </c>
      <c r="C619">
        <f>_xlfn.XLOOKUP(B619,Backend_data!$A$5:$A$18,Backend_data!$B$5:$B$18)</f>
        <v>2656.3</v>
      </c>
      <c r="D619">
        <f>'Power generation (nadir)'!B619*(1000*'Power generation (nadir)'!$F$1)</f>
        <v>3893.6</v>
      </c>
      <c r="E619" s="2">
        <f t="shared" si="10"/>
        <v>1237.2999999999997</v>
      </c>
      <c r="F619">
        <f>IF(F618+(E618)*(1/60) &gt; Hardware!$B$1, Hardware!$B$1, IF(F618+(E618)*(1/60) &lt; 0, 0, F618+(E618)*(1/60)))</f>
        <v>41675.973333333292</v>
      </c>
    </row>
    <row r="620" spans="1:6">
      <c r="A620">
        <v>618</v>
      </c>
      <c r="B620" t="s">
        <v>82</v>
      </c>
      <c r="C620">
        <f>_xlfn.XLOOKUP(B620,Backend_data!$A$5:$A$18,Backend_data!$B$5:$B$18)</f>
        <v>2656.3</v>
      </c>
      <c r="D620">
        <f>'Power generation (nadir)'!B620*(1000*'Power generation (nadir)'!$F$1)</f>
        <v>4461.6000000000004</v>
      </c>
      <c r="E620" s="2">
        <f t="shared" si="10"/>
        <v>1805.3000000000002</v>
      </c>
      <c r="F620">
        <f>IF(F619+(E619)*(1/60) &gt; Hardware!$B$1, Hardware!$B$1, IF(F619+(E619)*(1/60) &lt; 0, 0, F619+(E619)*(1/60)))</f>
        <v>41696.594999999958</v>
      </c>
    </row>
    <row r="621" spans="1:6">
      <c r="A621">
        <v>619</v>
      </c>
      <c r="B621" t="s">
        <v>82</v>
      </c>
      <c r="C621">
        <f>_xlfn.XLOOKUP(B621,Backend_data!$A$5:$A$18,Backend_data!$B$5:$B$18)</f>
        <v>2656.3</v>
      </c>
      <c r="D621">
        <f>'Power generation (nadir)'!B621*(1000*'Power generation (nadir)'!$F$1)</f>
        <v>5011.2</v>
      </c>
      <c r="E621" s="2">
        <f t="shared" si="10"/>
        <v>2354.8999999999996</v>
      </c>
      <c r="F621">
        <f>IF(F620+(E620)*(1/60) &gt; Hardware!$B$1, Hardware!$B$1, IF(F620+(E620)*(1/60) &lt; 0, 0, F620+(E620)*(1/60)))</f>
        <v>41726.683333333291</v>
      </c>
    </row>
    <row r="622" spans="1:6">
      <c r="A622">
        <v>620</v>
      </c>
      <c r="B622" t="s">
        <v>82</v>
      </c>
      <c r="C622">
        <f>_xlfn.XLOOKUP(B622,Backend_data!$A$5:$A$18,Backend_data!$B$5:$B$18)</f>
        <v>2656.3</v>
      </c>
      <c r="D622">
        <f>'Power generation (nadir)'!B622*(1000*'Power generation (nadir)'!$F$1)</f>
        <v>5542.4</v>
      </c>
      <c r="E622" s="2">
        <f t="shared" ref="E622:E685" si="11">D622-C622</f>
        <v>2886.0999999999995</v>
      </c>
      <c r="F622">
        <f>IF(F621+(E621)*(1/60) &gt; Hardware!$B$1, Hardware!$B$1, IF(F621+(E621)*(1/60) &lt; 0, 0, F621+(E621)*(1/60)))</f>
        <v>41765.931666666627</v>
      </c>
    </row>
    <row r="623" spans="1:6">
      <c r="A623">
        <v>621</v>
      </c>
      <c r="B623" t="s">
        <v>82</v>
      </c>
      <c r="C623">
        <f>_xlfn.XLOOKUP(B623,Backend_data!$A$5:$A$18,Backend_data!$B$5:$B$18)</f>
        <v>2656.3</v>
      </c>
      <c r="D623">
        <f>'Power generation (nadir)'!B623*(1000*'Power generation (nadir)'!$F$1)</f>
        <v>6047.2</v>
      </c>
      <c r="E623" s="2">
        <f t="shared" si="11"/>
        <v>3390.8999999999996</v>
      </c>
      <c r="F623">
        <f>IF(F622+(E622)*(1/60) &gt; Hardware!$B$1, Hardware!$B$1, IF(F622+(E622)*(1/60) &lt; 0, 0, F622+(E622)*(1/60)))</f>
        <v>41814.033333333296</v>
      </c>
    </row>
    <row r="624" spans="1:6">
      <c r="A624">
        <v>622</v>
      </c>
      <c r="B624" t="s">
        <v>82</v>
      </c>
      <c r="C624">
        <f>_xlfn.XLOOKUP(B624,Backend_data!$A$5:$A$18,Backend_data!$B$5:$B$18)</f>
        <v>2656.3</v>
      </c>
      <c r="D624">
        <f>'Power generation (nadir)'!B624*(1000*'Power generation (nadir)'!$F$1)</f>
        <v>6530.4000000000005</v>
      </c>
      <c r="E624" s="2">
        <f t="shared" si="11"/>
        <v>3874.1000000000004</v>
      </c>
      <c r="F624">
        <f>IF(F623+(E623)*(1/60) &gt; Hardware!$B$1, Hardware!$B$1, IF(F623+(E623)*(1/60) &lt; 0, 0, F623+(E623)*(1/60)))</f>
        <v>41870.548333333296</v>
      </c>
    </row>
    <row r="625" spans="1:6">
      <c r="A625">
        <v>623</v>
      </c>
      <c r="B625" t="s">
        <v>82</v>
      </c>
      <c r="C625">
        <f>_xlfn.XLOOKUP(B625,Backend_data!$A$5:$A$18,Backend_data!$B$5:$B$18)</f>
        <v>2656.3</v>
      </c>
      <c r="D625">
        <f>'Power generation (nadir)'!B625*(1000*'Power generation (nadir)'!$F$1)</f>
        <v>6982.4</v>
      </c>
      <c r="E625" s="2">
        <f t="shared" si="11"/>
        <v>4326.0999999999995</v>
      </c>
      <c r="F625">
        <f>IF(F624+(E624)*(1/60) &gt; Hardware!$B$1, Hardware!$B$1, IF(F624+(E624)*(1/60) &lt; 0, 0, F624+(E624)*(1/60)))</f>
        <v>41935.116666666632</v>
      </c>
    </row>
    <row r="626" spans="1:6">
      <c r="A626">
        <v>624</v>
      </c>
      <c r="B626" t="s">
        <v>82</v>
      </c>
      <c r="C626">
        <f>_xlfn.XLOOKUP(B626,Backend_data!$A$5:$A$18,Backend_data!$B$5:$B$18)</f>
        <v>2656.3</v>
      </c>
      <c r="D626">
        <f>'Power generation (nadir)'!B626*(1000*'Power generation (nadir)'!$F$1)</f>
        <v>7409.6</v>
      </c>
      <c r="E626" s="2">
        <f t="shared" si="11"/>
        <v>4753.3</v>
      </c>
      <c r="F626">
        <f>IF(F625+(E625)*(1/60) &gt; Hardware!$B$1, Hardware!$B$1, IF(F625+(E625)*(1/60) &lt; 0, 0, F625+(E625)*(1/60)))</f>
        <v>42000</v>
      </c>
    </row>
    <row r="627" spans="1:6">
      <c r="A627">
        <v>625</v>
      </c>
      <c r="B627" t="s">
        <v>82</v>
      </c>
      <c r="C627">
        <f>_xlfn.XLOOKUP(B627,Backend_data!$A$5:$A$18,Backend_data!$B$5:$B$18)</f>
        <v>2656.3</v>
      </c>
      <c r="D627">
        <f>'Power generation (nadir)'!B627*(1000*'Power generation (nadir)'!$F$1)</f>
        <v>7802.4</v>
      </c>
      <c r="E627" s="2">
        <f t="shared" si="11"/>
        <v>5146.0999999999995</v>
      </c>
      <c r="F627">
        <f>IF(F626+(E626)*(1/60) &gt; Hardware!$B$1, Hardware!$B$1, IF(F626+(E626)*(1/60) &lt; 0, 0, F626+(E626)*(1/60)))</f>
        <v>42000</v>
      </c>
    </row>
    <row r="628" spans="1:6">
      <c r="A628">
        <v>626</v>
      </c>
      <c r="B628" t="s">
        <v>82</v>
      </c>
      <c r="C628">
        <f>_xlfn.XLOOKUP(B628,Backend_data!$A$5:$A$18,Backend_data!$B$5:$B$18)</f>
        <v>2656.3</v>
      </c>
      <c r="D628">
        <f>'Power generation (nadir)'!B628*(1000*'Power generation (nadir)'!$F$1)</f>
        <v>8160.8</v>
      </c>
      <c r="E628" s="2">
        <f t="shared" si="11"/>
        <v>5504.5</v>
      </c>
      <c r="F628">
        <f>IF(F627+(E627)*(1/60) &gt; Hardware!$B$1, Hardware!$B$1, IF(F627+(E627)*(1/60) &lt; 0, 0, F627+(E627)*(1/60)))</f>
        <v>42000</v>
      </c>
    </row>
    <row r="629" spans="1:6">
      <c r="A629">
        <v>627</v>
      </c>
      <c r="B629" t="s">
        <v>82</v>
      </c>
      <c r="C629">
        <f>_xlfn.XLOOKUP(B629,Backend_data!$A$5:$A$18,Backend_data!$B$5:$B$18)</f>
        <v>2656.3</v>
      </c>
      <c r="D629">
        <f>'Power generation (nadir)'!B629*(1000*'Power generation (nadir)'!$F$1)</f>
        <v>8486.4</v>
      </c>
      <c r="E629" s="2">
        <f t="shared" si="11"/>
        <v>5830.0999999999995</v>
      </c>
      <c r="F629">
        <f>IF(F628+(E628)*(1/60) &gt; Hardware!$B$1, Hardware!$B$1, IF(F628+(E628)*(1/60) &lt; 0, 0, F628+(E628)*(1/60)))</f>
        <v>42000</v>
      </c>
    </row>
    <row r="630" spans="1:6">
      <c r="A630">
        <v>628</v>
      </c>
      <c r="B630" t="s">
        <v>82</v>
      </c>
      <c r="C630">
        <f>_xlfn.XLOOKUP(B630,Backend_data!$A$5:$A$18,Backend_data!$B$5:$B$18)</f>
        <v>2656.3</v>
      </c>
      <c r="D630">
        <f>'Power generation (nadir)'!B630*(1000*'Power generation (nadir)'!$F$1)</f>
        <v>8777.6</v>
      </c>
      <c r="E630" s="2">
        <f t="shared" si="11"/>
        <v>6121.3</v>
      </c>
      <c r="F630">
        <f>IF(F629+(E629)*(1/60) &gt; Hardware!$B$1, Hardware!$B$1, IF(F629+(E629)*(1/60) &lt; 0, 0, F629+(E629)*(1/60)))</f>
        <v>42000</v>
      </c>
    </row>
    <row r="631" spans="1:6">
      <c r="A631">
        <v>629</v>
      </c>
      <c r="B631" t="s">
        <v>82</v>
      </c>
      <c r="C631">
        <f>_xlfn.XLOOKUP(B631,Backend_data!$A$5:$A$18,Backend_data!$B$5:$B$18)</f>
        <v>2656.3</v>
      </c>
      <c r="D631">
        <f>'Power generation (nadir)'!B631*(1000*'Power generation (nadir)'!$F$1)</f>
        <v>9029.6</v>
      </c>
      <c r="E631" s="2">
        <f t="shared" si="11"/>
        <v>6373.3</v>
      </c>
      <c r="F631">
        <f>IF(F630+(E630)*(1/60) &gt; Hardware!$B$1, Hardware!$B$1, IF(F630+(E630)*(1/60) &lt; 0, 0, F630+(E630)*(1/60)))</f>
        <v>42000</v>
      </c>
    </row>
    <row r="632" spans="1:6">
      <c r="A632">
        <v>630</v>
      </c>
      <c r="B632" t="s">
        <v>82</v>
      </c>
      <c r="C632">
        <f>_xlfn.XLOOKUP(B632,Backend_data!$A$5:$A$18,Backend_data!$B$5:$B$18)</f>
        <v>2656.3</v>
      </c>
      <c r="D632">
        <f>'Power generation (nadir)'!B632*(1000*'Power generation (nadir)'!$F$1)</f>
        <v>9244</v>
      </c>
      <c r="E632" s="2">
        <f t="shared" si="11"/>
        <v>6587.7</v>
      </c>
      <c r="F632">
        <f>IF(F631+(E631)*(1/60) &gt; Hardware!$B$1, Hardware!$B$1, IF(F631+(E631)*(1/60) &lt; 0, 0, F631+(E631)*(1/60)))</f>
        <v>42000</v>
      </c>
    </row>
    <row r="633" spans="1:6">
      <c r="A633">
        <v>631</v>
      </c>
      <c r="B633" t="s">
        <v>82</v>
      </c>
      <c r="C633">
        <f>_xlfn.XLOOKUP(B633,Backend_data!$A$5:$A$18,Backend_data!$B$5:$B$18)</f>
        <v>2656.3</v>
      </c>
      <c r="D633">
        <f>'Power generation (nadir)'!B633*(1000*'Power generation (nadir)'!$F$1)</f>
        <v>9420</v>
      </c>
      <c r="E633" s="2">
        <f t="shared" si="11"/>
        <v>6763.7</v>
      </c>
      <c r="F633">
        <f>IF(F632+(E632)*(1/60) &gt; Hardware!$B$1, Hardware!$B$1, IF(F632+(E632)*(1/60) &lt; 0, 0, F632+(E632)*(1/60)))</f>
        <v>42000</v>
      </c>
    </row>
    <row r="634" spans="1:6">
      <c r="A634">
        <v>632</v>
      </c>
      <c r="B634" t="s">
        <v>82</v>
      </c>
      <c r="C634">
        <f>_xlfn.XLOOKUP(B634,Backend_data!$A$5:$A$18,Backend_data!$B$5:$B$18)</f>
        <v>2656.3</v>
      </c>
      <c r="D634">
        <f>'Power generation (nadir)'!B634*(1000*'Power generation (nadir)'!$F$1)</f>
        <v>9556.7999999999993</v>
      </c>
      <c r="E634" s="2">
        <f t="shared" si="11"/>
        <v>6900.4999999999991</v>
      </c>
      <c r="F634">
        <f>IF(F633+(E633)*(1/60) &gt; Hardware!$B$1, Hardware!$B$1, IF(F633+(E633)*(1/60) &lt; 0, 0, F633+(E633)*(1/60)))</f>
        <v>42000</v>
      </c>
    </row>
    <row r="635" spans="1:6">
      <c r="A635">
        <v>633</v>
      </c>
      <c r="B635" t="s">
        <v>82</v>
      </c>
      <c r="C635">
        <f>_xlfn.XLOOKUP(B635,Backend_data!$A$5:$A$18,Backend_data!$B$5:$B$18)</f>
        <v>2656.3</v>
      </c>
      <c r="D635">
        <f>'Power generation (nadir)'!B635*(1000*'Power generation (nadir)'!$F$1)</f>
        <v>9651.2000000000007</v>
      </c>
      <c r="E635" s="2">
        <f t="shared" si="11"/>
        <v>6994.9000000000005</v>
      </c>
      <c r="F635">
        <f>IF(F634+(E634)*(1/60) &gt; Hardware!$B$1, Hardware!$B$1, IF(F634+(E634)*(1/60) &lt; 0, 0, F634+(E634)*(1/60)))</f>
        <v>42000</v>
      </c>
    </row>
    <row r="636" spans="1:6">
      <c r="A636">
        <v>634</v>
      </c>
      <c r="B636" t="s">
        <v>82</v>
      </c>
      <c r="C636">
        <f>_xlfn.XLOOKUP(B636,Backend_data!$A$5:$A$18,Backend_data!$B$5:$B$18)</f>
        <v>2656.3</v>
      </c>
      <c r="D636">
        <f>'Power generation (nadir)'!B636*(1000*'Power generation (nadir)'!$F$1)</f>
        <v>9709.6</v>
      </c>
      <c r="E636" s="2">
        <f t="shared" si="11"/>
        <v>7053.3</v>
      </c>
      <c r="F636">
        <f>IF(F635+(E635)*(1/60) &gt; Hardware!$B$1, Hardware!$B$1, IF(F635+(E635)*(1/60) &lt; 0, 0, F635+(E635)*(1/60)))</f>
        <v>42000</v>
      </c>
    </row>
    <row r="637" spans="1:6">
      <c r="A637">
        <v>635</v>
      </c>
      <c r="B637" t="s">
        <v>82</v>
      </c>
      <c r="C637">
        <f>_xlfn.XLOOKUP(B637,Backend_data!$A$5:$A$18,Backend_data!$B$5:$B$18)</f>
        <v>2656.3</v>
      </c>
      <c r="D637">
        <f>'Power generation (nadir)'!B637*(1000*'Power generation (nadir)'!$F$1)</f>
        <v>9719.1999999999989</v>
      </c>
      <c r="E637" s="2">
        <f t="shared" si="11"/>
        <v>7062.8999999999987</v>
      </c>
      <c r="F637">
        <f>IF(F636+(E636)*(1/60) &gt; Hardware!$B$1, Hardware!$B$1, IF(F636+(E636)*(1/60) &lt; 0, 0, F636+(E636)*(1/60)))</f>
        <v>42000</v>
      </c>
    </row>
    <row r="638" spans="1:6">
      <c r="A638">
        <v>636</v>
      </c>
      <c r="B638" t="s">
        <v>82</v>
      </c>
      <c r="C638">
        <f>_xlfn.XLOOKUP(B638,Backend_data!$A$5:$A$18,Backend_data!$B$5:$B$18)</f>
        <v>2656.3</v>
      </c>
      <c r="D638">
        <f>'Power generation (nadir)'!B638*(1000*'Power generation (nadir)'!$F$1)</f>
        <v>9691.2000000000007</v>
      </c>
      <c r="E638" s="2">
        <f t="shared" si="11"/>
        <v>7034.9000000000005</v>
      </c>
      <c r="F638">
        <f>IF(F637+(E637)*(1/60) &gt; Hardware!$B$1, Hardware!$B$1, IF(F637+(E637)*(1/60) &lt; 0, 0, F637+(E637)*(1/60)))</f>
        <v>42000</v>
      </c>
    </row>
    <row r="639" spans="1:6">
      <c r="A639">
        <v>637</v>
      </c>
      <c r="B639" t="s">
        <v>82</v>
      </c>
      <c r="C639">
        <f>_xlfn.XLOOKUP(B639,Backend_data!$A$5:$A$18,Backend_data!$B$5:$B$18)</f>
        <v>2656.3</v>
      </c>
      <c r="D639">
        <f>'Power generation (nadir)'!B639*(1000*'Power generation (nadir)'!$F$1)</f>
        <v>9647.1999999999989</v>
      </c>
      <c r="E639" s="2">
        <f t="shared" si="11"/>
        <v>6990.8999999999987</v>
      </c>
      <c r="F639">
        <f>IF(F638+(E638)*(1/60) &gt; Hardware!$B$1, Hardware!$B$1, IF(F638+(E638)*(1/60) &lt; 0, 0, F638+(E638)*(1/60)))</f>
        <v>42000</v>
      </c>
    </row>
    <row r="640" spans="1:6">
      <c r="A640">
        <v>638</v>
      </c>
      <c r="B640" t="s">
        <v>82</v>
      </c>
      <c r="C640">
        <f>_xlfn.XLOOKUP(B640,Backend_data!$A$5:$A$18,Backend_data!$B$5:$B$18)</f>
        <v>2656.3</v>
      </c>
      <c r="D640">
        <f>'Power generation (nadir)'!B640*(1000*'Power generation (nadir)'!$F$1)</f>
        <v>9513.6</v>
      </c>
      <c r="E640" s="2">
        <f t="shared" si="11"/>
        <v>6857.3</v>
      </c>
      <c r="F640">
        <f>IF(F639+(E639)*(1/60) &gt; Hardware!$B$1, Hardware!$B$1, IF(F639+(E639)*(1/60) &lt; 0, 0, F639+(E639)*(1/60)))</f>
        <v>42000</v>
      </c>
    </row>
    <row r="641" spans="1:6">
      <c r="A641">
        <v>639</v>
      </c>
      <c r="B641" t="s">
        <v>82</v>
      </c>
      <c r="C641">
        <f>_xlfn.XLOOKUP(B641,Backend_data!$A$5:$A$18,Backend_data!$B$5:$B$18)</f>
        <v>2656.3</v>
      </c>
      <c r="D641">
        <f>'Power generation (nadir)'!B641*(1000*'Power generation (nadir)'!$F$1)</f>
        <v>9364.7999999999993</v>
      </c>
      <c r="E641" s="2">
        <f t="shared" si="11"/>
        <v>6708.4999999999991</v>
      </c>
      <c r="F641">
        <f>IF(F640+(E640)*(1/60) &gt; Hardware!$B$1, Hardware!$B$1, IF(F640+(E640)*(1/60) &lt; 0, 0, F640+(E640)*(1/60)))</f>
        <v>42000</v>
      </c>
    </row>
    <row r="642" spans="1:6">
      <c r="A642">
        <v>640</v>
      </c>
      <c r="B642" t="s">
        <v>82</v>
      </c>
      <c r="C642">
        <f>_xlfn.XLOOKUP(B642,Backend_data!$A$5:$A$18,Backend_data!$B$5:$B$18)</f>
        <v>2656.3</v>
      </c>
      <c r="D642">
        <f>'Power generation (nadir)'!B642*(1000*'Power generation (nadir)'!$F$1)</f>
        <v>9175.1999999999989</v>
      </c>
      <c r="E642" s="2">
        <f t="shared" si="11"/>
        <v>6518.8999999999987</v>
      </c>
      <c r="F642">
        <f>IF(F641+(E641)*(1/60) &gt; Hardware!$B$1, Hardware!$B$1, IF(F641+(E641)*(1/60) &lt; 0, 0, F641+(E641)*(1/60)))</f>
        <v>42000</v>
      </c>
    </row>
    <row r="643" spans="1:6">
      <c r="A643">
        <v>641</v>
      </c>
      <c r="B643" t="s">
        <v>82</v>
      </c>
      <c r="C643">
        <f>_xlfn.XLOOKUP(B643,Backend_data!$A$5:$A$18,Backend_data!$B$5:$B$18)</f>
        <v>2656.3</v>
      </c>
      <c r="D643">
        <f>'Power generation (nadir)'!B643*(1000*'Power generation (nadir)'!$F$1)</f>
        <v>8949.6</v>
      </c>
      <c r="E643" s="2">
        <f t="shared" si="11"/>
        <v>6293.3</v>
      </c>
      <c r="F643">
        <f>IF(F642+(E642)*(1/60) &gt; Hardware!$B$1, Hardware!$B$1, IF(F642+(E642)*(1/60) &lt; 0, 0, F642+(E642)*(1/60)))</f>
        <v>42000</v>
      </c>
    </row>
    <row r="644" spans="1:6">
      <c r="A644">
        <v>642</v>
      </c>
      <c r="B644" t="s">
        <v>82</v>
      </c>
      <c r="C644">
        <f>_xlfn.XLOOKUP(B644,Backend_data!$A$5:$A$18,Backend_data!$B$5:$B$18)</f>
        <v>2656.3</v>
      </c>
      <c r="D644">
        <f>'Power generation (nadir)'!B644*(1000*'Power generation (nadir)'!$F$1)</f>
        <v>0</v>
      </c>
      <c r="E644" s="2">
        <f t="shared" si="11"/>
        <v>-2656.3</v>
      </c>
      <c r="F644">
        <f>IF(F643+(E643)*(1/60) &gt; Hardware!$B$1, Hardware!$B$1, IF(F643+(E643)*(1/60) &lt; 0, 0, F643+(E643)*(1/60)))</f>
        <v>42000</v>
      </c>
    </row>
    <row r="645" spans="1:6">
      <c r="A645">
        <v>643</v>
      </c>
      <c r="B645" t="s">
        <v>82</v>
      </c>
      <c r="C645">
        <f>_xlfn.XLOOKUP(B645,Backend_data!$A$5:$A$18,Backend_data!$B$5:$B$18)</f>
        <v>2656.3</v>
      </c>
      <c r="D645">
        <f>'Power generation (nadir)'!B645*(1000*'Power generation (nadir)'!$F$1)</f>
        <v>0</v>
      </c>
      <c r="E645" s="2">
        <f t="shared" si="11"/>
        <v>-2656.3</v>
      </c>
      <c r="F645">
        <f>IF(F644+(E644)*(1/60) &gt; Hardware!$B$1, Hardware!$B$1, IF(F644+(E644)*(1/60) &lt; 0, 0, F644+(E644)*(1/60)))</f>
        <v>41955.728333333333</v>
      </c>
    </row>
    <row r="646" spans="1:6">
      <c r="A646">
        <v>644</v>
      </c>
      <c r="B646" t="s">
        <v>82</v>
      </c>
      <c r="C646">
        <f>_xlfn.XLOOKUP(B646,Backend_data!$A$5:$A$18,Backend_data!$B$5:$B$18)</f>
        <v>2656.3</v>
      </c>
      <c r="D646">
        <f>'Power generation (nadir)'!B646*(1000*'Power generation (nadir)'!$F$1)</f>
        <v>0</v>
      </c>
      <c r="E646" s="2">
        <f t="shared" si="11"/>
        <v>-2656.3</v>
      </c>
      <c r="F646">
        <f>IF(F645+(E645)*(1/60) &gt; Hardware!$B$1, Hardware!$B$1, IF(F645+(E645)*(1/60) &lt; 0, 0, F645+(E645)*(1/60)))</f>
        <v>41911.456666666665</v>
      </c>
    </row>
    <row r="647" spans="1:6">
      <c r="A647">
        <v>645</v>
      </c>
      <c r="B647" t="s">
        <v>82</v>
      </c>
      <c r="C647">
        <f>_xlfn.XLOOKUP(B647,Backend_data!$A$5:$A$18,Backend_data!$B$5:$B$18)</f>
        <v>2656.3</v>
      </c>
      <c r="D647">
        <f>'Power generation (nadir)'!B647*(1000*'Power generation (nadir)'!$F$1)</f>
        <v>0</v>
      </c>
      <c r="E647" s="2">
        <f t="shared" si="11"/>
        <v>-2656.3</v>
      </c>
      <c r="F647">
        <f>IF(F646+(E646)*(1/60) &gt; Hardware!$B$1, Hardware!$B$1, IF(F646+(E646)*(1/60) &lt; 0, 0, F646+(E646)*(1/60)))</f>
        <v>41867.184999999998</v>
      </c>
    </row>
    <row r="648" spans="1:6">
      <c r="A648">
        <v>646</v>
      </c>
      <c r="B648" t="s">
        <v>82</v>
      </c>
      <c r="C648">
        <f>_xlfn.XLOOKUP(B648,Backend_data!$A$5:$A$18,Backend_data!$B$5:$B$18)</f>
        <v>2656.3</v>
      </c>
      <c r="D648">
        <f>'Power generation (nadir)'!B648*(1000*'Power generation (nadir)'!$F$1)</f>
        <v>0</v>
      </c>
      <c r="E648" s="2">
        <f t="shared" si="11"/>
        <v>-2656.3</v>
      </c>
      <c r="F648">
        <f>IF(F647+(E647)*(1/60) &gt; Hardware!$B$1, Hardware!$B$1, IF(F647+(E647)*(1/60) &lt; 0, 0, F647+(E647)*(1/60)))</f>
        <v>41822.91333333333</v>
      </c>
    </row>
    <row r="649" spans="1:6">
      <c r="A649">
        <v>647</v>
      </c>
      <c r="B649" t="s">
        <v>82</v>
      </c>
      <c r="C649">
        <f>_xlfn.XLOOKUP(B649,Backend_data!$A$5:$A$18,Backend_data!$B$5:$B$18)</f>
        <v>2656.3</v>
      </c>
      <c r="D649">
        <f>'Power generation (nadir)'!B649*(1000*'Power generation (nadir)'!$F$1)</f>
        <v>0</v>
      </c>
      <c r="E649" s="2">
        <f t="shared" si="11"/>
        <v>-2656.3</v>
      </c>
      <c r="F649">
        <f>IF(F648+(E648)*(1/60) &gt; Hardware!$B$1, Hardware!$B$1, IF(F648+(E648)*(1/60) &lt; 0, 0, F648+(E648)*(1/60)))</f>
        <v>41778.641666666663</v>
      </c>
    </row>
    <row r="650" spans="1:6">
      <c r="A650">
        <v>648</v>
      </c>
      <c r="B650" t="s">
        <v>82</v>
      </c>
      <c r="C650">
        <f>_xlfn.XLOOKUP(B650,Backend_data!$A$5:$A$18,Backend_data!$B$5:$B$18)</f>
        <v>2656.3</v>
      </c>
      <c r="D650">
        <f>'Power generation (nadir)'!B650*(1000*'Power generation (nadir)'!$F$1)</f>
        <v>0</v>
      </c>
      <c r="E650" s="2">
        <f t="shared" si="11"/>
        <v>-2656.3</v>
      </c>
      <c r="F650">
        <f>IF(F649+(E649)*(1/60) &gt; Hardware!$B$1, Hardware!$B$1, IF(F649+(E649)*(1/60) &lt; 0, 0, F649+(E649)*(1/60)))</f>
        <v>41734.369999999995</v>
      </c>
    </row>
    <row r="651" spans="1:6">
      <c r="A651">
        <v>649</v>
      </c>
      <c r="B651" t="s">
        <v>82</v>
      </c>
      <c r="C651">
        <f>_xlfn.XLOOKUP(B651,Backend_data!$A$5:$A$18,Backend_data!$B$5:$B$18)</f>
        <v>2656.3</v>
      </c>
      <c r="D651">
        <f>'Power generation (nadir)'!B651*(1000*'Power generation (nadir)'!$F$1)</f>
        <v>0</v>
      </c>
      <c r="E651" s="2">
        <f t="shared" si="11"/>
        <v>-2656.3</v>
      </c>
      <c r="F651">
        <f>IF(F650+(E650)*(1/60) &gt; Hardware!$B$1, Hardware!$B$1, IF(F650+(E650)*(1/60) &lt; 0, 0, F650+(E650)*(1/60)))</f>
        <v>41690.098333333328</v>
      </c>
    </row>
    <row r="652" spans="1:6">
      <c r="A652">
        <v>650</v>
      </c>
      <c r="B652" t="s">
        <v>82</v>
      </c>
      <c r="C652">
        <f>_xlfn.XLOOKUP(B652,Backend_data!$A$5:$A$18,Backend_data!$B$5:$B$18)</f>
        <v>2656.3</v>
      </c>
      <c r="D652">
        <f>'Power generation (nadir)'!B652*(1000*'Power generation (nadir)'!$F$1)</f>
        <v>0</v>
      </c>
      <c r="E652" s="2">
        <f t="shared" si="11"/>
        <v>-2656.3</v>
      </c>
      <c r="F652">
        <f>IF(F651+(E651)*(1/60) &gt; Hardware!$B$1, Hardware!$B$1, IF(F651+(E651)*(1/60) &lt; 0, 0, F651+(E651)*(1/60)))</f>
        <v>41645.82666666666</v>
      </c>
    </row>
    <row r="653" spans="1:6">
      <c r="A653">
        <v>651</v>
      </c>
      <c r="B653" t="s">
        <v>82</v>
      </c>
      <c r="C653">
        <f>_xlfn.XLOOKUP(B653,Backend_data!$A$5:$A$18,Backend_data!$B$5:$B$18)</f>
        <v>2656.3</v>
      </c>
      <c r="D653">
        <f>'Power generation (nadir)'!B653*(1000*'Power generation (nadir)'!$F$1)</f>
        <v>0</v>
      </c>
      <c r="E653" s="2">
        <f t="shared" si="11"/>
        <v>-2656.3</v>
      </c>
      <c r="F653">
        <f>IF(F652+(E652)*(1/60) &gt; Hardware!$B$1, Hardware!$B$1, IF(F652+(E652)*(1/60) &lt; 0, 0, F652+(E652)*(1/60)))</f>
        <v>41601.554999999993</v>
      </c>
    </row>
    <row r="654" spans="1:6">
      <c r="A654">
        <v>652</v>
      </c>
      <c r="B654" t="s">
        <v>82</v>
      </c>
      <c r="C654">
        <f>_xlfn.XLOOKUP(B654,Backend_data!$A$5:$A$18,Backend_data!$B$5:$B$18)</f>
        <v>2656.3</v>
      </c>
      <c r="D654">
        <f>'Power generation (nadir)'!B654*(1000*'Power generation (nadir)'!$F$1)</f>
        <v>0</v>
      </c>
      <c r="E654" s="2">
        <f t="shared" si="11"/>
        <v>-2656.3</v>
      </c>
      <c r="F654">
        <f>IF(F653+(E653)*(1/60) &gt; Hardware!$B$1, Hardware!$B$1, IF(F653+(E653)*(1/60) &lt; 0, 0, F653+(E653)*(1/60)))</f>
        <v>41557.283333333326</v>
      </c>
    </row>
    <row r="655" spans="1:6">
      <c r="A655">
        <v>653</v>
      </c>
      <c r="B655" t="s">
        <v>82</v>
      </c>
      <c r="C655">
        <f>_xlfn.XLOOKUP(B655,Backend_data!$A$5:$A$18,Backend_data!$B$5:$B$18)</f>
        <v>2656.3</v>
      </c>
      <c r="D655">
        <f>'Power generation (nadir)'!B655*(1000*'Power generation (nadir)'!$F$1)</f>
        <v>0</v>
      </c>
      <c r="E655" s="2">
        <f t="shared" si="11"/>
        <v>-2656.3</v>
      </c>
      <c r="F655">
        <f>IF(F654+(E654)*(1/60) &gt; Hardware!$B$1, Hardware!$B$1, IF(F654+(E654)*(1/60) &lt; 0, 0, F654+(E654)*(1/60)))</f>
        <v>41513.011666666658</v>
      </c>
    </row>
    <row r="656" spans="1:6">
      <c r="A656">
        <v>654</v>
      </c>
      <c r="B656" t="s">
        <v>82</v>
      </c>
      <c r="C656">
        <f>_xlfn.XLOOKUP(B656,Backend_data!$A$5:$A$18,Backend_data!$B$5:$B$18)</f>
        <v>2656.3</v>
      </c>
      <c r="D656">
        <f>'Power generation (nadir)'!B656*(1000*'Power generation (nadir)'!$F$1)</f>
        <v>0</v>
      </c>
      <c r="E656" s="2">
        <f t="shared" si="11"/>
        <v>-2656.3</v>
      </c>
      <c r="F656">
        <f>IF(F655+(E655)*(1/60) &gt; Hardware!$B$1, Hardware!$B$1, IF(F655+(E655)*(1/60) &lt; 0, 0, F655+(E655)*(1/60)))</f>
        <v>41468.739999999991</v>
      </c>
    </row>
    <row r="657" spans="1:6">
      <c r="A657">
        <v>655</v>
      </c>
      <c r="B657" t="s">
        <v>82</v>
      </c>
      <c r="C657">
        <f>_xlfn.XLOOKUP(B657,Backend_data!$A$5:$A$18,Backend_data!$B$5:$B$18)</f>
        <v>2656.3</v>
      </c>
      <c r="D657">
        <f>'Power generation (nadir)'!B657*(1000*'Power generation (nadir)'!$F$1)</f>
        <v>0</v>
      </c>
      <c r="E657" s="2">
        <f t="shared" si="11"/>
        <v>-2656.3</v>
      </c>
      <c r="F657">
        <f>IF(F656+(E656)*(1/60) &gt; Hardware!$B$1, Hardware!$B$1, IF(F656+(E656)*(1/60) &lt; 0, 0, F656+(E656)*(1/60)))</f>
        <v>41424.468333333323</v>
      </c>
    </row>
    <row r="658" spans="1:6">
      <c r="A658">
        <v>656</v>
      </c>
      <c r="B658" t="s">
        <v>82</v>
      </c>
      <c r="C658">
        <f>_xlfn.XLOOKUP(B658,Backend_data!$A$5:$A$18,Backend_data!$B$5:$B$18)</f>
        <v>2656.3</v>
      </c>
      <c r="D658">
        <f>'Power generation (nadir)'!B658*(1000*'Power generation (nadir)'!$F$1)</f>
        <v>0</v>
      </c>
      <c r="E658" s="2">
        <f t="shared" si="11"/>
        <v>-2656.3</v>
      </c>
      <c r="F658">
        <f>IF(F657+(E657)*(1/60) &gt; Hardware!$B$1, Hardware!$B$1, IF(F657+(E657)*(1/60) &lt; 0, 0, F657+(E657)*(1/60)))</f>
        <v>41380.196666666656</v>
      </c>
    </row>
    <row r="659" spans="1:6">
      <c r="A659">
        <v>657</v>
      </c>
      <c r="B659" t="s">
        <v>82</v>
      </c>
      <c r="C659">
        <f>_xlfn.XLOOKUP(B659,Backend_data!$A$5:$A$18,Backend_data!$B$5:$B$18)</f>
        <v>2656.3</v>
      </c>
      <c r="D659">
        <f>'Power generation (nadir)'!B659*(1000*'Power generation (nadir)'!$F$1)</f>
        <v>0</v>
      </c>
      <c r="E659" s="2">
        <f t="shared" si="11"/>
        <v>-2656.3</v>
      </c>
      <c r="F659">
        <f>IF(F658+(E658)*(1/60) &gt; Hardware!$B$1, Hardware!$B$1, IF(F658+(E658)*(1/60) &lt; 0, 0, F658+(E658)*(1/60)))</f>
        <v>41335.924999999988</v>
      </c>
    </row>
    <row r="660" spans="1:6">
      <c r="A660">
        <v>658</v>
      </c>
      <c r="B660" t="s">
        <v>82</v>
      </c>
      <c r="C660">
        <f>_xlfn.XLOOKUP(B660,Backend_data!$A$5:$A$18,Backend_data!$B$5:$B$18)</f>
        <v>2656.3</v>
      </c>
      <c r="D660">
        <f>'Power generation (nadir)'!B660*(1000*'Power generation (nadir)'!$F$1)</f>
        <v>0</v>
      </c>
      <c r="E660" s="2">
        <f t="shared" si="11"/>
        <v>-2656.3</v>
      </c>
      <c r="F660">
        <f>IF(F659+(E659)*(1/60) &gt; Hardware!$B$1, Hardware!$B$1, IF(F659+(E659)*(1/60) &lt; 0, 0, F659+(E659)*(1/60)))</f>
        <v>41291.653333333321</v>
      </c>
    </row>
    <row r="661" spans="1:6">
      <c r="A661">
        <v>659</v>
      </c>
      <c r="B661" t="s">
        <v>82</v>
      </c>
      <c r="C661">
        <f>_xlfn.XLOOKUP(B661,Backend_data!$A$5:$A$18,Backend_data!$B$5:$B$18)</f>
        <v>2656.3</v>
      </c>
      <c r="D661">
        <f>'Power generation (nadir)'!B661*(1000*'Power generation (nadir)'!$F$1)</f>
        <v>0</v>
      </c>
      <c r="E661" s="2">
        <f t="shared" si="11"/>
        <v>-2656.3</v>
      </c>
      <c r="F661">
        <f>IF(F660+(E660)*(1/60) &gt; Hardware!$B$1, Hardware!$B$1, IF(F660+(E660)*(1/60) &lt; 0, 0, F660+(E660)*(1/60)))</f>
        <v>41247.381666666653</v>
      </c>
    </row>
    <row r="662" spans="1:6">
      <c r="A662">
        <v>660</v>
      </c>
      <c r="B662" t="s">
        <v>82</v>
      </c>
      <c r="C662">
        <f>_xlfn.XLOOKUP(B662,Backend_data!$A$5:$A$18,Backend_data!$B$5:$B$18)</f>
        <v>2656.3</v>
      </c>
      <c r="D662">
        <f>'Power generation (nadir)'!B662*(1000*'Power generation (nadir)'!$F$1)</f>
        <v>0</v>
      </c>
      <c r="E662" s="2">
        <f t="shared" si="11"/>
        <v>-2656.3</v>
      </c>
      <c r="F662">
        <f>IF(F661+(E661)*(1/60) &gt; Hardware!$B$1, Hardware!$B$1, IF(F661+(E661)*(1/60) &lt; 0, 0, F661+(E661)*(1/60)))</f>
        <v>41203.109999999986</v>
      </c>
    </row>
    <row r="663" spans="1:6">
      <c r="A663">
        <v>661</v>
      </c>
      <c r="B663" t="s">
        <v>82</v>
      </c>
      <c r="C663">
        <f>_xlfn.XLOOKUP(B663,Backend_data!$A$5:$A$18,Backend_data!$B$5:$B$18)</f>
        <v>2656.3</v>
      </c>
      <c r="D663">
        <f>'Power generation (nadir)'!B663*(1000*'Power generation (nadir)'!$F$1)</f>
        <v>0</v>
      </c>
      <c r="E663" s="2">
        <f t="shared" si="11"/>
        <v>-2656.3</v>
      </c>
      <c r="F663">
        <f>IF(F662+(E662)*(1/60) &gt; Hardware!$B$1, Hardware!$B$1, IF(F662+(E662)*(1/60) &lt; 0, 0, F662+(E662)*(1/60)))</f>
        <v>41158.838333333319</v>
      </c>
    </row>
    <row r="664" spans="1:6">
      <c r="A664">
        <v>662</v>
      </c>
      <c r="B664" t="s">
        <v>82</v>
      </c>
      <c r="C664">
        <f>_xlfn.XLOOKUP(B664,Backend_data!$A$5:$A$18,Backend_data!$B$5:$B$18)</f>
        <v>2656.3</v>
      </c>
      <c r="D664">
        <f>'Power generation (nadir)'!B664*(1000*'Power generation (nadir)'!$F$1)</f>
        <v>0</v>
      </c>
      <c r="E664" s="2">
        <f t="shared" si="11"/>
        <v>-2656.3</v>
      </c>
      <c r="F664">
        <f>IF(F663+(E663)*(1/60) &gt; Hardware!$B$1, Hardware!$B$1, IF(F663+(E663)*(1/60) &lt; 0, 0, F663+(E663)*(1/60)))</f>
        <v>41114.566666666651</v>
      </c>
    </row>
    <row r="665" spans="1:6">
      <c r="A665">
        <v>663</v>
      </c>
      <c r="B665" t="s">
        <v>82</v>
      </c>
      <c r="C665">
        <f>_xlfn.XLOOKUP(B665,Backend_data!$A$5:$A$18,Backend_data!$B$5:$B$18)</f>
        <v>2656.3</v>
      </c>
      <c r="D665">
        <f>'Power generation (nadir)'!B665*(1000*'Power generation (nadir)'!$F$1)</f>
        <v>0</v>
      </c>
      <c r="E665" s="2">
        <f t="shared" si="11"/>
        <v>-2656.3</v>
      </c>
      <c r="F665">
        <f>IF(F664+(E664)*(1/60) &gt; Hardware!$B$1, Hardware!$B$1, IF(F664+(E664)*(1/60) &lt; 0, 0, F664+(E664)*(1/60)))</f>
        <v>41070.294999999984</v>
      </c>
    </row>
    <row r="666" spans="1:6">
      <c r="A666">
        <v>664</v>
      </c>
      <c r="B666" t="s">
        <v>82</v>
      </c>
      <c r="C666">
        <f>_xlfn.XLOOKUP(B666,Backend_data!$A$5:$A$18,Backend_data!$B$5:$B$18)</f>
        <v>2656.3</v>
      </c>
      <c r="D666">
        <f>'Power generation (nadir)'!B666*(1000*'Power generation (nadir)'!$F$1)</f>
        <v>0</v>
      </c>
      <c r="E666" s="2">
        <f t="shared" si="11"/>
        <v>-2656.3</v>
      </c>
      <c r="F666">
        <f>IF(F665+(E665)*(1/60) &gt; Hardware!$B$1, Hardware!$B$1, IF(F665+(E665)*(1/60) &lt; 0, 0, F665+(E665)*(1/60)))</f>
        <v>41026.023333333316</v>
      </c>
    </row>
    <row r="667" spans="1:6">
      <c r="A667">
        <v>665</v>
      </c>
      <c r="B667" t="s">
        <v>82</v>
      </c>
      <c r="C667">
        <f>_xlfn.XLOOKUP(B667,Backend_data!$A$5:$A$18,Backend_data!$B$5:$B$18)</f>
        <v>2656.3</v>
      </c>
      <c r="D667">
        <f>'Power generation (nadir)'!B667*(1000*'Power generation (nadir)'!$F$1)</f>
        <v>0</v>
      </c>
      <c r="E667" s="2">
        <f t="shared" si="11"/>
        <v>-2656.3</v>
      </c>
      <c r="F667">
        <f>IF(F666+(E666)*(1/60) &gt; Hardware!$B$1, Hardware!$B$1, IF(F666+(E666)*(1/60) &lt; 0, 0, F666+(E666)*(1/60)))</f>
        <v>40981.751666666649</v>
      </c>
    </row>
    <row r="668" spans="1:6">
      <c r="A668">
        <v>666</v>
      </c>
      <c r="B668" t="s">
        <v>82</v>
      </c>
      <c r="C668">
        <f>_xlfn.XLOOKUP(B668,Backend_data!$A$5:$A$18,Backend_data!$B$5:$B$18)</f>
        <v>2656.3</v>
      </c>
      <c r="D668">
        <f>'Power generation (nadir)'!B668*(1000*'Power generation (nadir)'!$F$1)</f>
        <v>0</v>
      </c>
      <c r="E668" s="2">
        <f t="shared" si="11"/>
        <v>-2656.3</v>
      </c>
      <c r="F668">
        <f>IF(F667+(E667)*(1/60) &gt; Hardware!$B$1, Hardware!$B$1, IF(F667+(E667)*(1/60) &lt; 0, 0, F667+(E667)*(1/60)))</f>
        <v>40937.479999999981</v>
      </c>
    </row>
    <row r="669" spans="1:6">
      <c r="A669">
        <v>667</v>
      </c>
      <c r="B669" t="s">
        <v>82</v>
      </c>
      <c r="C669">
        <f>_xlfn.XLOOKUP(B669,Backend_data!$A$5:$A$18,Backend_data!$B$5:$B$18)</f>
        <v>2656.3</v>
      </c>
      <c r="D669">
        <f>'Power generation (nadir)'!B669*(1000*'Power generation (nadir)'!$F$1)</f>
        <v>0</v>
      </c>
      <c r="E669" s="2">
        <f t="shared" si="11"/>
        <v>-2656.3</v>
      </c>
      <c r="F669">
        <f>IF(F668+(E668)*(1/60) &gt; Hardware!$B$1, Hardware!$B$1, IF(F668+(E668)*(1/60) &lt; 0, 0, F668+(E668)*(1/60)))</f>
        <v>40893.208333333314</v>
      </c>
    </row>
    <row r="670" spans="1:6">
      <c r="A670">
        <v>668</v>
      </c>
      <c r="B670" t="s">
        <v>82</v>
      </c>
      <c r="C670">
        <f>_xlfn.XLOOKUP(B670,Backend_data!$A$5:$A$18,Backend_data!$B$5:$B$18)</f>
        <v>2656.3</v>
      </c>
      <c r="D670">
        <f>'Power generation (nadir)'!B670*(1000*'Power generation (nadir)'!$F$1)</f>
        <v>0</v>
      </c>
      <c r="E670" s="2">
        <f t="shared" si="11"/>
        <v>-2656.3</v>
      </c>
      <c r="F670">
        <f>IF(F669+(E669)*(1/60) &gt; Hardware!$B$1, Hardware!$B$1, IF(F669+(E669)*(1/60) &lt; 0, 0, F669+(E669)*(1/60)))</f>
        <v>40848.936666666646</v>
      </c>
    </row>
    <row r="671" spans="1:6">
      <c r="A671">
        <v>669</v>
      </c>
      <c r="B671" t="s">
        <v>82</v>
      </c>
      <c r="C671">
        <f>_xlfn.XLOOKUP(B671,Backend_data!$A$5:$A$18,Backend_data!$B$5:$B$18)</f>
        <v>2656.3</v>
      </c>
      <c r="D671">
        <f>'Power generation (nadir)'!B671*(1000*'Power generation (nadir)'!$F$1)</f>
        <v>0</v>
      </c>
      <c r="E671" s="2">
        <f t="shared" si="11"/>
        <v>-2656.3</v>
      </c>
      <c r="F671">
        <f>IF(F670+(E670)*(1/60) &gt; Hardware!$B$1, Hardware!$B$1, IF(F670+(E670)*(1/60) &lt; 0, 0, F670+(E670)*(1/60)))</f>
        <v>40804.664999999979</v>
      </c>
    </row>
    <row r="672" spans="1:6">
      <c r="A672">
        <v>670</v>
      </c>
      <c r="B672" t="s">
        <v>82</v>
      </c>
      <c r="C672">
        <f>_xlfn.XLOOKUP(B672,Backend_data!$A$5:$A$18,Backend_data!$B$5:$B$18)</f>
        <v>2656.3</v>
      </c>
      <c r="D672">
        <f>'Power generation (nadir)'!B672*(1000*'Power generation (nadir)'!$F$1)</f>
        <v>0</v>
      </c>
      <c r="E672" s="2">
        <f t="shared" si="11"/>
        <v>-2656.3</v>
      </c>
      <c r="F672">
        <f>IF(F671+(E671)*(1/60) &gt; Hardware!$B$1, Hardware!$B$1, IF(F671+(E671)*(1/60) &lt; 0, 0, F671+(E671)*(1/60)))</f>
        <v>40760.393333333312</v>
      </c>
    </row>
    <row r="673" spans="1:6">
      <c r="A673">
        <v>671</v>
      </c>
      <c r="B673" t="s">
        <v>82</v>
      </c>
      <c r="C673">
        <f>_xlfn.XLOOKUP(B673,Backend_data!$A$5:$A$18,Backend_data!$B$5:$B$18)</f>
        <v>2656.3</v>
      </c>
      <c r="D673">
        <f>'Power generation (nadir)'!B673*(1000*'Power generation (nadir)'!$F$1)</f>
        <v>0</v>
      </c>
      <c r="E673" s="2">
        <f t="shared" si="11"/>
        <v>-2656.3</v>
      </c>
      <c r="F673">
        <f>IF(F672+(E672)*(1/60) &gt; Hardware!$B$1, Hardware!$B$1, IF(F672+(E672)*(1/60) &lt; 0, 0, F672+(E672)*(1/60)))</f>
        <v>40716.121666666644</v>
      </c>
    </row>
    <row r="674" spans="1:6">
      <c r="A674">
        <v>672</v>
      </c>
      <c r="B674" t="s">
        <v>82</v>
      </c>
      <c r="C674">
        <f>_xlfn.XLOOKUP(B674,Backend_data!$A$5:$A$18,Backend_data!$B$5:$B$18)</f>
        <v>2656.3</v>
      </c>
      <c r="D674">
        <f>'Power generation (nadir)'!B674*(1000*'Power generation (nadir)'!$F$1)</f>
        <v>0</v>
      </c>
      <c r="E674" s="2">
        <f t="shared" si="11"/>
        <v>-2656.3</v>
      </c>
      <c r="F674">
        <f>IF(F673+(E673)*(1/60) &gt; Hardware!$B$1, Hardware!$B$1, IF(F673+(E673)*(1/60) &lt; 0, 0, F673+(E673)*(1/60)))</f>
        <v>40671.849999999977</v>
      </c>
    </row>
    <row r="675" spans="1:6">
      <c r="A675">
        <v>673</v>
      </c>
      <c r="B675" t="s">
        <v>82</v>
      </c>
      <c r="C675">
        <f>_xlfn.XLOOKUP(B675,Backend_data!$A$5:$A$18,Backend_data!$B$5:$B$18)</f>
        <v>2656.3</v>
      </c>
      <c r="D675">
        <f>'Power generation (nadir)'!B675*(1000*'Power generation (nadir)'!$F$1)</f>
        <v>0</v>
      </c>
      <c r="E675" s="2">
        <f t="shared" si="11"/>
        <v>-2656.3</v>
      </c>
      <c r="F675">
        <f>IF(F674+(E674)*(1/60) &gt; Hardware!$B$1, Hardware!$B$1, IF(F674+(E674)*(1/60) &lt; 0, 0, F674+(E674)*(1/60)))</f>
        <v>40627.578333333309</v>
      </c>
    </row>
    <row r="676" spans="1:6">
      <c r="A676">
        <v>674</v>
      </c>
      <c r="B676" t="s">
        <v>82</v>
      </c>
      <c r="C676">
        <f>_xlfn.XLOOKUP(B676,Backend_data!$A$5:$A$18,Backend_data!$B$5:$B$18)</f>
        <v>2656.3</v>
      </c>
      <c r="D676">
        <f>'Power generation (nadir)'!B676*(1000*'Power generation (nadir)'!$F$1)</f>
        <v>0</v>
      </c>
      <c r="E676" s="2">
        <f t="shared" si="11"/>
        <v>-2656.3</v>
      </c>
      <c r="F676">
        <f>IF(F675+(E675)*(1/60) &gt; Hardware!$B$1, Hardware!$B$1, IF(F675+(E675)*(1/60) &lt; 0, 0, F675+(E675)*(1/60)))</f>
        <v>40583.306666666642</v>
      </c>
    </row>
    <row r="677" spans="1:6">
      <c r="A677">
        <v>675</v>
      </c>
      <c r="B677" t="s">
        <v>82</v>
      </c>
      <c r="C677">
        <f>_xlfn.XLOOKUP(B677,Backend_data!$A$5:$A$18,Backend_data!$B$5:$B$18)</f>
        <v>2656.3</v>
      </c>
      <c r="D677">
        <f>'Power generation (nadir)'!B677*(1000*'Power generation (nadir)'!$F$1)</f>
        <v>0</v>
      </c>
      <c r="E677" s="2">
        <f t="shared" si="11"/>
        <v>-2656.3</v>
      </c>
      <c r="F677">
        <f>IF(F676+(E676)*(1/60) &gt; Hardware!$B$1, Hardware!$B$1, IF(F676+(E676)*(1/60) &lt; 0, 0, F676+(E676)*(1/60)))</f>
        <v>40539.034999999974</v>
      </c>
    </row>
    <row r="678" spans="1:6">
      <c r="A678">
        <v>676</v>
      </c>
      <c r="B678" t="s">
        <v>82</v>
      </c>
      <c r="C678">
        <f>_xlfn.XLOOKUP(B678,Backend_data!$A$5:$A$18,Backend_data!$B$5:$B$18)</f>
        <v>2656.3</v>
      </c>
      <c r="D678">
        <f>'Power generation (nadir)'!B678*(1000*'Power generation (nadir)'!$F$1)</f>
        <v>0</v>
      </c>
      <c r="E678" s="2">
        <f t="shared" si="11"/>
        <v>-2656.3</v>
      </c>
      <c r="F678">
        <f>IF(F677+(E677)*(1/60) &gt; Hardware!$B$1, Hardware!$B$1, IF(F677+(E677)*(1/60) &lt; 0, 0, F677+(E677)*(1/60)))</f>
        <v>40494.763333333307</v>
      </c>
    </row>
    <row r="679" spans="1:6">
      <c r="A679">
        <v>677</v>
      </c>
      <c r="B679" t="s">
        <v>82</v>
      </c>
      <c r="C679">
        <f>_xlfn.XLOOKUP(B679,Backend_data!$A$5:$A$18,Backend_data!$B$5:$B$18)</f>
        <v>2656.3</v>
      </c>
      <c r="D679">
        <f>'Power generation (nadir)'!B679*(1000*'Power generation (nadir)'!$F$1)</f>
        <v>6569.5999999999995</v>
      </c>
      <c r="E679" s="2">
        <f t="shared" si="11"/>
        <v>3913.2999999999993</v>
      </c>
      <c r="F679">
        <f>IF(F678+(E678)*(1/60) &gt; Hardware!$B$1, Hardware!$B$1, IF(F678+(E678)*(1/60) &lt; 0, 0, F678+(E678)*(1/60)))</f>
        <v>40450.49166666664</v>
      </c>
    </row>
    <row r="680" spans="1:6">
      <c r="A680">
        <v>678</v>
      </c>
      <c r="B680" t="s">
        <v>82</v>
      </c>
      <c r="C680">
        <f>_xlfn.XLOOKUP(B680,Backend_data!$A$5:$A$18,Backend_data!$B$5:$B$18)</f>
        <v>2656.3</v>
      </c>
      <c r="D680">
        <f>'Power generation (nadir)'!B680*(1000*'Power generation (nadir)'!$F$1)</f>
        <v>6744.7999999999993</v>
      </c>
      <c r="E680" s="2">
        <f t="shared" si="11"/>
        <v>4088.4999999999991</v>
      </c>
      <c r="F680">
        <f>IF(F679+(E679)*(1/60) &gt; Hardware!$B$1, Hardware!$B$1, IF(F679+(E679)*(1/60) &lt; 0, 0, F679+(E679)*(1/60)))</f>
        <v>40515.713333333304</v>
      </c>
    </row>
    <row r="681" spans="1:6">
      <c r="A681">
        <v>679</v>
      </c>
      <c r="B681" t="s">
        <v>82</v>
      </c>
      <c r="C681">
        <f>_xlfn.XLOOKUP(B681,Backend_data!$A$5:$A$18,Backend_data!$B$5:$B$18)</f>
        <v>2656.3</v>
      </c>
      <c r="D681">
        <f>'Power generation (nadir)'!B681*(1000*'Power generation (nadir)'!$F$1)</f>
        <v>6893.6</v>
      </c>
      <c r="E681" s="2">
        <f t="shared" si="11"/>
        <v>4237.3</v>
      </c>
      <c r="F681">
        <f>IF(F680+(E680)*(1/60) &gt; Hardware!$B$1, Hardware!$B$1, IF(F680+(E680)*(1/60) &lt; 0, 0, F680+(E680)*(1/60)))</f>
        <v>40583.854999999974</v>
      </c>
    </row>
    <row r="682" spans="1:6">
      <c r="A682">
        <v>680</v>
      </c>
      <c r="B682" t="s">
        <v>82</v>
      </c>
      <c r="C682">
        <f>_xlfn.XLOOKUP(B682,Backend_data!$A$5:$A$18,Backend_data!$B$5:$B$18)</f>
        <v>2656.3</v>
      </c>
      <c r="D682">
        <f>'Power generation (nadir)'!B682*(1000*'Power generation (nadir)'!$F$1)</f>
        <v>7013.5999999999995</v>
      </c>
      <c r="E682" s="2">
        <f t="shared" si="11"/>
        <v>4357.2999999999993</v>
      </c>
      <c r="F682">
        <f>IF(F681+(E681)*(1/60) &gt; Hardware!$B$1, Hardware!$B$1, IF(F681+(E681)*(1/60) &lt; 0, 0, F681+(E681)*(1/60)))</f>
        <v>40654.47666666664</v>
      </c>
    </row>
    <row r="683" spans="1:6">
      <c r="A683">
        <v>681</v>
      </c>
      <c r="B683" t="s">
        <v>82</v>
      </c>
      <c r="C683">
        <f>_xlfn.XLOOKUP(B683,Backend_data!$A$5:$A$18,Backend_data!$B$5:$B$18)</f>
        <v>2656.3</v>
      </c>
      <c r="D683">
        <f>'Power generation (nadir)'!B683*(1000*'Power generation (nadir)'!$F$1)</f>
        <v>7105.5999999999995</v>
      </c>
      <c r="E683" s="2">
        <f t="shared" si="11"/>
        <v>4449.2999999999993</v>
      </c>
      <c r="F683">
        <f>IF(F682+(E682)*(1/60) &gt; Hardware!$B$1, Hardware!$B$1, IF(F682+(E682)*(1/60) &lt; 0, 0, F682+(E682)*(1/60)))</f>
        <v>40727.098333333306</v>
      </c>
    </row>
    <row r="684" spans="1:6">
      <c r="A684">
        <v>682</v>
      </c>
      <c r="B684" t="s">
        <v>82</v>
      </c>
      <c r="C684">
        <f>_xlfn.XLOOKUP(B684,Backend_data!$A$5:$A$18,Backend_data!$B$5:$B$18)</f>
        <v>2656.3</v>
      </c>
      <c r="D684">
        <f>'Power generation (nadir)'!B684*(1000*'Power generation (nadir)'!$F$1)</f>
        <v>7168.0000000000009</v>
      </c>
      <c r="E684" s="2">
        <f t="shared" si="11"/>
        <v>4511.7000000000007</v>
      </c>
      <c r="F684">
        <f>IF(F683+(E683)*(1/60) &gt; Hardware!$B$1, Hardware!$B$1, IF(F683+(E683)*(1/60) &lt; 0, 0, F683+(E683)*(1/60)))</f>
        <v>40801.253333333305</v>
      </c>
    </row>
    <row r="685" spans="1:6">
      <c r="A685">
        <v>683</v>
      </c>
      <c r="B685" t="s">
        <v>82</v>
      </c>
      <c r="C685">
        <f>_xlfn.XLOOKUP(B685,Backend_data!$A$5:$A$18,Backend_data!$B$5:$B$18)</f>
        <v>2656.3</v>
      </c>
      <c r="D685">
        <f>'Power generation (nadir)'!B685*(1000*'Power generation (nadir)'!$F$1)</f>
        <v>7202.4</v>
      </c>
      <c r="E685" s="2">
        <f t="shared" si="11"/>
        <v>4546.0999999999995</v>
      </c>
      <c r="F685">
        <f>IF(F684+(E684)*(1/60) &gt; Hardware!$B$1, Hardware!$B$1, IF(F684+(E684)*(1/60) &lt; 0, 0, F684+(E684)*(1/60)))</f>
        <v>40876.448333333305</v>
      </c>
    </row>
    <row r="686" spans="1:6">
      <c r="A686">
        <v>684</v>
      </c>
      <c r="B686" t="s">
        <v>82</v>
      </c>
      <c r="C686">
        <f>_xlfn.XLOOKUP(B686,Backend_data!$A$5:$A$18,Backend_data!$B$5:$B$18)</f>
        <v>2656.3</v>
      </c>
      <c r="D686">
        <f>'Power generation (nadir)'!B686*(1000*'Power generation (nadir)'!$F$1)</f>
        <v>7203.2</v>
      </c>
      <c r="E686" s="2">
        <f t="shared" ref="E686:E749" si="12">D686-C686</f>
        <v>4546.8999999999996</v>
      </c>
      <c r="F686">
        <f>IF(F685+(E685)*(1/60) &gt; Hardware!$B$1, Hardware!$B$1, IF(F685+(E685)*(1/60) &lt; 0, 0, F685+(E685)*(1/60)))</f>
        <v>40952.216666666638</v>
      </c>
    </row>
    <row r="687" spans="1:6">
      <c r="A687">
        <v>685</v>
      </c>
      <c r="B687" t="s">
        <v>82</v>
      </c>
      <c r="C687">
        <f>_xlfn.XLOOKUP(B687,Backend_data!$A$5:$A$18,Backend_data!$B$5:$B$18)</f>
        <v>2656.3</v>
      </c>
      <c r="D687">
        <f>'Power generation (nadir)'!B687*(1000*'Power generation (nadir)'!$F$1)</f>
        <v>7177.5999999999995</v>
      </c>
      <c r="E687" s="2">
        <f t="shared" si="12"/>
        <v>4521.2999999999993</v>
      </c>
      <c r="F687">
        <f>IF(F686+(E686)*(1/60) &gt; Hardware!$B$1, Hardware!$B$1, IF(F686+(E686)*(1/60) &lt; 0, 0, F686+(E686)*(1/60)))</f>
        <v>41027.998333333308</v>
      </c>
    </row>
    <row r="688" spans="1:6">
      <c r="A688">
        <v>686</v>
      </c>
      <c r="B688" t="s">
        <v>82</v>
      </c>
      <c r="C688">
        <f>_xlfn.XLOOKUP(B688,Backend_data!$A$5:$A$18,Backend_data!$B$5:$B$18)</f>
        <v>2656.3</v>
      </c>
      <c r="D688">
        <f>'Power generation (nadir)'!B688*(1000*'Power generation (nadir)'!$F$1)</f>
        <v>7120</v>
      </c>
      <c r="E688" s="2">
        <f t="shared" si="12"/>
        <v>4463.7</v>
      </c>
      <c r="F688">
        <f>IF(F687+(E687)*(1/60) &gt; Hardware!$B$1, Hardware!$B$1, IF(F687+(E687)*(1/60) &lt; 0, 0, F687+(E687)*(1/60)))</f>
        <v>41103.353333333311</v>
      </c>
    </row>
    <row r="689" spans="1:6">
      <c r="A689">
        <v>687</v>
      </c>
      <c r="B689" t="s">
        <v>82</v>
      </c>
      <c r="C689">
        <f>_xlfn.XLOOKUP(B689,Backend_data!$A$5:$A$18,Backend_data!$B$5:$B$18)</f>
        <v>2656.3</v>
      </c>
      <c r="D689">
        <f>'Power generation (nadir)'!B689*(1000*'Power generation (nadir)'!$F$1)</f>
        <v>7032.8</v>
      </c>
      <c r="E689" s="2">
        <f t="shared" si="12"/>
        <v>4376.5</v>
      </c>
      <c r="F689">
        <f>IF(F688+(E688)*(1/60) &gt; Hardware!$B$1, Hardware!$B$1, IF(F688+(E688)*(1/60) &lt; 0, 0, F688+(E688)*(1/60)))</f>
        <v>41177.748333333308</v>
      </c>
    </row>
    <row r="690" spans="1:6">
      <c r="A690">
        <v>688</v>
      </c>
      <c r="B690" t="s">
        <v>82</v>
      </c>
      <c r="C690">
        <f>_xlfn.XLOOKUP(B690,Backend_data!$A$5:$A$18,Backend_data!$B$5:$B$18)</f>
        <v>2656.3</v>
      </c>
      <c r="D690">
        <f>'Power generation (nadir)'!B690*(1000*'Power generation (nadir)'!$F$1)</f>
        <v>6916</v>
      </c>
      <c r="E690" s="2">
        <f t="shared" si="12"/>
        <v>4259.7</v>
      </c>
      <c r="F690">
        <f>IF(F689+(E689)*(1/60) &gt; Hardware!$B$1, Hardware!$B$1, IF(F689+(E689)*(1/60) &lt; 0, 0, F689+(E689)*(1/60)))</f>
        <v>41250.689999999973</v>
      </c>
    </row>
    <row r="691" spans="1:6">
      <c r="A691">
        <v>689</v>
      </c>
      <c r="B691" t="s">
        <v>82</v>
      </c>
      <c r="C691">
        <f>_xlfn.XLOOKUP(B691,Backend_data!$A$5:$A$18,Backend_data!$B$5:$B$18)</f>
        <v>2656.3</v>
      </c>
      <c r="D691">
        <f>'Power generation (nadir)'!B691*(1000*'Power generation (nadir)'!$F$1)</f>
        <v>6771.2000000000007</v>
      </c>
      <c r="E691" s="2">
        <f t="shared" si="12"/>
        <v>4114.9000000000005</v>
      </c>
      <c r="F691">
        <f>IF(F690+(E690)*(1/60) &gt; Hardware!$B$1, Hardware!$B$1, IF(F690+(E690)*(1/60) &lt; 0, 0, F690+(E690)*(1/60)))</f>
        <v>41321.684999999976</v>
      </c>
    </row>
    <row r="692" spans="1:6">
      <c r="A692">
        <v>690</v>
      </c>
      <c r="B692" t="s">
        <v>82</v>
      </c>
      <c r="C692">
        <f>_xlfn.XLOOKUP(B692,Backend_data!$A$5:$A$18,Backend_data!$B$5:$B$18)</f>
        <v>2656.3</v>
      </c>
      <c r="D692">
        <f>'Power generation (nadir)'!B692*(1000*'Power generation (nadir)'!$F$1)</f>
        <v>6598.4</v>
      </c>
      <c r="E692" s="2">
        <f t="shared" si="12"/>
        <v>3942.0999999999995</v>
      </c>
      <c r="F692">
        <f>IF(F691+(E691)*(1/60) &gt; Hardware!$B$1, Hardware!$B$1, IF(F691+(E691)*(1/60) &lt; 0, 0, F691+(E691)*(1/60)))</f>
        <v>41390.266666666641</v>
      </c>
    </row>
    <row r="693" spans="1:6">
      <c r="A693">
        <v>691</v>
      </c>
      <c r="B693" t="s">
        <v>82</v>
      </c>
      <c r="C693">
        <f>_xlfn.XLOOKUP(B693,Backend_data!$A$5:$A$18,Backend_data!$B$5:$B$18)</f>
        <v>2656.3</v>
      </c>
      <c r="D693">
        <f>'Power generation (nadir)'!B693*(1000*'Power generation (nadir)'!$F$1)</f>
        <v>6396.8</v>
      </c>
      <c r="E693" s="2">
        <f t="shared" si="12"/>
        <v>3740.5</v>
      </c>
      <c r="F693">
        <f>IF(F692+(E692)*(1/60) &gt; Hardware!$B$1, Hardware!$B$1, IF(F692+(E692)*(1/60) &lt; 0, 0, F692+(E692)*(1/60)))</f>
        <v>41455.968333333309</v>
      </c>
    </row>
    <row r="694" spans="1:6">
      <c r="A694">
        <v>692</v>
      </c>
      <c r="B694" t="s">
        <v>82</v>
      </c>
      <c r="C694">
        <f>_xlfn.XLOOKUP(B694,Backend_data!$A$5:$A$18,Backend_data!$B$5:$B$18)</f>
        <v>2656.3</v>
      </c>
      <c r="D694">
        <f>'Power generation (nadir)'!B694*(1000*'Power generation (nadir)'!$F$1)</f>
        <v>6168.8</v>
      </c>
      <c r="E694" s="2">
        <f t="shared" si="12"/>
        <v>3512.5</v>
      </c>
      <c r="F694">
        <f>IF(F693+(E693)*(1/60) &gt; Hardware!$B$1, Hardware!$B$1, IF(F693+(E693)*(1/60) &lt; 0, 0, F693+(E693)*(1/60)))</f>
        <v>41518.309999999976</v>
      </c>
    </row>
    <row r="695" spans="1:6">
      <c r="A695">
        <v>693</v>
      </c>
      <c r="B695" t="s">
        <v>82</v>
      </c>
      <c r="C695">
        <f>_xlfn.XLOOKUP(B695,Backend_data!$A$5:$A$18,Backend_data!$B$5:$B$18)</f>
        <v>2656.3</v>
      </c>
      <c r="D695">
        <f>'Power generation (nadir)'!B695*(1000*'Power generation (nadir)'!$F$1)</f>
        <v>5912</v>
      </c>
      <c r="E695" s="2">
        <f t="shared" si="12"/>
        <v>3255.7</v>
      </c>
      <c r="F695">
        <f>IF(F694+(E694)*(1/60) &gt; Hardware!$B$1, Hardware!$B$1, IF(F694+(E694)*(1/60) &lt; 0, 0, F694+(E694)*(1/60)))</f>
        <v>41576.85166666664</v>
      </c>
    </row>
    <row r="696" spans="1:6">
      <c r="A696">
        <v>694</v>
      </c>
      <c r="B696" t="s">
        <v>82</v>
      </c>
      <c r="C696">
        <f>_xlfn.XLOOKUP(B696,Backend_data!$A$5:$A$18,Backend_data!$B$5:$B$18)</f>
        <v>2656.3</v>
      </c>
      <c r="D696">
        <f>'Power generation (nadir)'!B696*(1000*'Power generation (nadir)'!$F$1)</f>
        <v>5633.5999999999995</v>
      </c>
      <c r="E696" s="2">
        <f t="shared" si="12"/>
        <v>2977.2999999999993</v>
      </c>
      <c r="F696">
        <f>IF(F695+(E695)*(1/60) &gt; Hardware!$B$1, Hardware!$B$1, IF(F695+(E695)*(1/60) &lt; 0, 0, F695+(E695)*(1/60)))</f>
        <v>41631.113333333305</v>
      </c>
    </row>
    <row r="697" spans="1:6">
      <c r="A697">
        <v>695</v>
      </c>
      <c r="B697" t="s">
        <v>82</v>
      </c>
      <c r="C697">
        <f>_xlfn.XLOOKUP(B697,Backend_data!$A$5:$A$18,Backend_data!$B$5:$B$18)</f>
        <v>2656.3</v>
      </c>
      <c r="D697">
        <f>'Power generation (nadir)'!B697*(1000*'Power generation (nadir)'!$F$1)</f>
        <v>5329.6</v>
      </c>
      <c r="E697" s="2">
        <f t="shared" si="12"/>
        <v>2673.3</v>
      </c>
      <c r="F697">
        <f>IF(F696+(E696)*(1/60) &gt; Hardware!$B$1, Hardware!$B$1, IF(F696+(E696)*(1/60) &lt; 0, 0, F696+(E696)*(1/60)))</f>
        <v>41680.734999999971</v>
      </c>
    </row>
    <row r="698" spans="1:6">
      <c r="A698">
        <v>696</v>
      </c>
      <c r="B698" t="s">
        <v>82</v>
      </c>
      <c r="C698">
        <f>_xlfn.XLOOKUP(B698,Backend_data!$A$5:$A$18,Backend_data!$B$5:$B$18)</f>
        <v>2656.3</v>
      </c>
      <c r="D698">
        <f>'Power generation (nadir)'!B698*(1000*'Power generation (nadir)'!$F$1)</f>
        <v>5003.2</v>
      </c>
      <c r="E698" s="2">
        <f t="shared" si="12"/>
        <v>2346.8999999999996</v>
      </c>
      <c r="F698">
        <f>IF(F697+(E697)*(1/60) &gt; Hardware!$B$1, Hardware!$B$1, IF(F697+(E697)*(1/60) &lt; 0, 0, F697+(E697)*(1/60)))</f>
        <v>41725.289999999972</v>
      </c>
    </row>
    <row r="699" spans="1:6">
      <c r="A699">
        <v>697</v>
      </c>
      <c r="B699" t="s">
        <v>82</v>
      </c>
      <c r="C699">
        <f>_xlfn.XLOOKUP(B699,Backend_data!$A$5:$A$18,Backend_data!$B$5:$B$18)</f>
        <v>2656.3</v>
      </c>
      <c r="D699">
        <f>'Power generation (nadir)'!B699*(1000*'Power generation (nadir)'!$F$1)</f>
        <v>4655.2</v>
      </c>
      <c r="E699" s="2">
        <f t="shared" si="12"/>
        <v>1998.8999999999996</v>
      </c>
      <c r="F699">
        <f>IF(F698+(E698)*(1/60) &gt; Hardware!$B$1, Hardware!$B$1, IF(F698+(E698)*(1/60) &lt; 0, 0, F698+(E698)*(1/60)))</f>
        <v>41764.40499999997</v>
      </c>
    </row>
    <row r="700" spans="1:6">
      <c r="A700">
        <v>698</v>
      </c>
      <c r="B700" t="s">
        <v>82</v>
      </c>
      <c r="C700">
        <f>_xlfn.XLOOKUP(B700,Backend_data!$A$5:$A$18,Backend_data!$B$5:$B$18)</f>
        <v>2656.3</v>
      </c>
      <c r="D700">
        <f>'Power generation (nadir)'!B700*(1000*'Power generation (nadir)'!$F$1)</f>
        <v>4292</v>
      </c>
      <c r="E700" s="2">
        <f t="shared" si="12"/>
        <v>1635.6999999999998</v>
      </c>
      <c r="F700">
        <f>IF(F699+(E699)*(1/60) &gt; Hardware!$B$1, Hardware!$B$1, IF(F699+(E699)*(1/60) &lt; 0, 0, F699+(E699)*(1/60)))</f>
        <v>41797.719999999972</v>
      </c>
    </row>
    <row r="701" spans="1:6">
      <c r="A701">
        <v>699</v>
      </c>
      <c r="B701" t="s">
        <v>82</v>
      </c>
      <c r="C701">
        <f>_xlfn.XLOOKUP(B701,Backend_data!$A$5:$A$18,Backend_data!$B$5:$B$18)</f>
        <v>2656.3</v>
      </c>
      <c r="D701">
        <f>'Power generation (nadir)'!B701*(1000*'Power generation (nadir)'!$F$1)</f>
        <v>3908</v>
      </c>
      <c r="E701" s="2">
        <f t="shared" si="12"/>
        <v>1251.6999999999998</v>
      </c>
      <c r="F701">
        <f>IF(F700+(E700)*(1/60) &gt; Hardware!$B$1, Hardware!$B$1, IF(F700+(E700)*(1/60) &lt; 0, 0, F700+(E700)*(1/60)))</f>
        <v>41824.981666666637</v>
      </c>
    </row>
    <row r="702" spans="1:6">
      <c r="A702">
        <v>700</v>
      </c>
      <c r="B702" t="s">
        <v>82</v>
      </c>
      <c r="C702">
        <f>_xlfn.XLOOKUP(B702,Backend_data!$A$5:$A$18,Backend_data!$B$5:$B$18)</f>
        <v>2656.3</v>
      </c>
      <c r="D702">
        <f>'Power generation (nadir)'!B702*(1000*'Power generation (nadir)'!$F$1)</f>
        <v>3507.2000000000003</v>
      </c>
      <c r="E702" s="2">
        <f t="shared" si="12"/>
        <v>850.90000000000009</v>
      </c>
      <c r="F702">
        <f>IF(F701+(E701)*(1/60) &gt; Hardware!$B$1, Hardware!$B$1, IF(F701+(E701)*(1/60) &lt; 0, 0, F701+(E701)*(1/60)))</f>
        <v>41845.843333333301</v>
      </c>
    </row>
    <row r="703" spans="1:6">
      <c r="A703">
        <v>701</v>
      </c>
      <c r="B703" t="s">
        <v>82</v>
      </c>
      <c r="C703">
        <f>_xlfn.XLOOKUP(B703,Backend_data!$A$5:$A$18,Backend_data!$B$5:$B$18)</f>
        <v>2656.3</v>
      </c>
      <c r="D703">
        <f>'Power generation (nadir)'!B703*(1000*'Power generation (nadir)'!$F$1)</f>
        <v>3089.6</v>
      </c>
      <c r="E703" s="2">
        <f t="shared" si="12"/>
        <v>433.29999999999973</v>
      </c>
      <c r="F703">
        <f>IF(F702+(E702)*(1/60) &gt; Hardware!$B$1, Hardware!$B$1, IF(F702+(E702)*(1/60) &lt; 0, 0, F702+(E702)*(1/60)))</f>
        <v>41860.024999999965</v>
      </c>
    </row>
    <row r="704" spans="1:6">
      <c r="A704">
        <v>702</v>
      </c>
      <c r="B704" t="s">
        <v>82</v>
      </c>
      <c r="C704">
        <f>_xlfn.XLOOKUP(B704,Backend_data!$A$5:$A$18,Backend_data!$B$5:$B$18)</f>
        <v>2656.3</v>
      </c>
      <c r="D704">
        <f>'Power generation (nadir)'!B704*(1000*'Power generation (nadir)'!$F$1)</f>
        <v>2662.4</v>
      </c>
      <c r="E704" s="2">
        <f t="shared" si="12"/>
        <v>6.0999999999999091</v>
      </c>
      <c r="F704">
        <f>IF(F703+(E703)*(1/60) &gt; Hardware!$B$1, Hardware!$B$1, IF(F703+(E703)*(1/60) &lt; 0, 0, F703+(E703)*(1/60)))</f>
        <v>41867.24666666663</v>
      </c>
    </row>
    <row r="705" spans="1:6">
      <c r="A705">
        <v>703</v>
      </c>
      <c r="B705" t="s">
        <v>82</v>
      </c>
      <c r="C705">
        <f>_xlfn.XLOOKUP(B705,Backend_data!$A$5:$A$18,Backend_data!$B$5:$B$18)</f>
        <v>2656.3</v>
      </c>
      <c r="D705">
        <f>'Power generation (nadir)'!B705*(1000*'Power generation (nadir)'!$F$1)</f>
        <v>2223.1999999999998</v>
      </c>
      <c r="E705" s="2">
        <f t="shared" si="12"/>
        <v>-433.10000000000036</v>
      </c>
      <c r="F705">
        <f>IF(F704+(E704)*(1/60) &gt; Hardware!$B$1, Hardware!$B$1, IF(F704+(E704)*(1/60) &lt; 0, 0, F704+(E704)*(1/60)))</f>
        <v>41867.348333333299</v>
      </c>
    </row>
    <row r="706" spans="1:6">
      <c r="A706">
        <v>704</v>
      </c>
      <c r="B706" t="s">
        <v>82</v>
      </c>
      <c r="C706">
        <f>_xlfn.XLOOKUP(B706,Backend_data!$A$5:$A$18,Backend_data!$B$5:$B$18)</f>
        <v>2656.3</v>
      </c>
      <c r="D706">
        <f>'Power generation (nadir)'!B706*(1000*'Power generation (nadir)'!$F$1)</f>
        <v>1776.8000000000002</v>
      </c>
      <c r="E706" s="2">
        <f t="shared" si="12"/>
        <v>-879.5</v>
      </c>
      <c r="F706">
        <f>IF(F705+(E705)*(1/60) &gt; Hardware!$B$1, Hardware!$B$1, IF(F705+(E705)*(1/60) &lt; 0, 0, F705+(E705)*(1/60)))</f>
        <v>41860.129999999968</v>
      </c>
    </row>
    <row r="707" spans="1:6">
      <c r="A707">
        <v>705</v>
      </c>
      <c r="B707" t="s">
        <v>82</v>
      </c>
      <c r="C707">
        <f>_xlfn.XLOOKUP(B707,Backend_data!$A$5:$A$18,Backend_data!$B$5:$B$18)</f>
        <v>2656.3</v>
      </c>
      <c r="D707">
        <f>'Power generation (nadir)'!B707*(1000*'Power generation (nadir)'!$F$1)</f>
        <v>1323.1999999999998</v>
      </c>
      <c r="E707" s="2">
        <f t="shared" si="12"/>
        <v>-1333.1000000000004</v>
      </c>
      <c r="F707">
        <f>IF(F706+(E706)*(1/60) &gt; Hardware!$B$1, Hardware!$B$1, IF(F706+(E706)*(1/60) &lt; 0, 0, F706+(E706)*(1/60)))</f>
        <v>41845.471666666635</v>
      </c>
    </row>
    <row r="708" spans="1:6">
      <c r="A708">
        <v>706</v>
      </c>
      <c r="B708" t="s">
        <v>82</v>
      </c>
      <c r="C708">
        <f>_xlfn.XLOOKUP(B708,Backend_data!$A$5:$A$18,Backend_data!$B$5:$B$18)</f>
        <v>2656.3</v>
      </c>
      <c r="D708">
        <f>'Power generation (nadir)'!B708*(1000*'Power generation (nadir)'!$F$1)</f>
        <v>866.4</v>
      </c>
      <c r="E708" s="2">
        <f t="shared" si="12"/>
        <v>-1789.9</v>
      </c>
      <c r="F708">
        <f>IF(F707+(E707)*(1/60) &gt; Hardware!$B$1, Hardware!$B$1, IF(F707+(E707)*(1/60) &lt; 0, 0, F707+(E707)*(1/60)))</f>
        <v>41823.253333333305</v>
      </c>
    </row>
    <row r="709" spans="1:6">
      <c r="A709">
        <v>707</v>
      </c>
      <c r="B709" t="s">
        <v>82</v>
      </c>
      <c r="C709">
        <f>_xlfn.XLOOKUP(B709,Backend_data!$A$5:$A$18,Backend_data!$B$5:$B$18)</f>
        <v>2656.3</v>
      </c>
      <c r="D709">
        <f>'Power generation (nadir)'!B709*(1000*'Power generation (nadir)'!$F$1)</f>
        <v>693.6</v>
      </c>
      <c r="E709" s="2">
        <f t="shared" si="12"/>
        <v>-1962.7000000000003</v>
      </c>
      <c r="F709">
        <f>IF(F708+(E708)*(1/60) &gt; Hardware!$B$1, Hardware!$B$1, IF(F708+(E708)*(1/60) &lt; 0, 0, F708+(E708)*(1/60)))</f>
        <v>41793.42166666664</v>
      </c>
    </row>
    <row r="710" spans="1:6">
      <c r="A710">
        <v>708</v>
      </c>
      <c r="B710" t="s">
        <v>82</v>
      </c>
      <c r="C710">
        <f>_xlfn.XLOOKUP(B710,Backend_data!$A$5:$A$18,Backend_data!$B$5:$B$18)</f>
        <v>2656.3</v>
      </c>
      <c r="D710">
        <f>'Power generation (nadir)'!B710*(1000*'Power generation (nadir)'!$F$1)</f>
        <v>656</v>
      </c>
      <c r="E710" s="2">
        <f t="shared" si="12"/>
        <v>-2000.3000000000002</v>
      </c>
      <c r="F710">
        <f>IF(F709+(E709)*(1/60) &gt; Hardware!$B$1, Hardware!$B$1, IF(F709+(E709)*(1/60) &lt; 0, 0, F709+(E709)*(1/60)))</f>
        <v>41760.70999999997</v>
      </c>
    </row>
    <row r="711" spans="1:6">
      <c r="A711">
        <v>709</v>
      </c>
      <c r="B711" t="s">
        <v>82</v>
      </c>
      <c r="C711">
        <f>_xlfn.XLOOKUP(B711,Backend_data!$A$5:$A$18,Backend_data!$B$5:$B$18)</f>
        <v>2656.3</v>
      </c>
      <c r="D711">
        <f>'Power generation (nadir)'!B711*(1000*'Power generation (nadir)'!$F$1)</f>
        <v>969.6</v>
      </c>
      <c r="E711" s="2">
        <f t="shared" si="12"/>
        <v>-1686.7000000000003</v>
      </c>
      <c r="F711">
        <f>IF(F710+(E710)*(1/60) &gt; Hardware!$B$1, Hardware!$B$1, IF(F710+(E710)*(1/60) &lt; 0, 0, F710+(E710)*(1/60)))</f>
        <v>41727.371666666637</v>
      </c>
    </row>
    <row r="712" spans="1:6">
      <c r="A712">
        <v>710</v>
      </c>
      <c r="B712" t="s">
        <v>82</v>
      </c>
      <c r="C712">
        <f>_xlfn.XLOOKUP(B712,Backend_data!$A$5:$A$18,Backend_data!$B$5:$B$18)</f>
        <v>2656.3</v>
      </c>
      <c r="D712">
        <f>'Power generation (nadir)'!B712*(1000*'Power generation (nadir)'!$F$1)</f>
        <v>1593.6</v>
      </c>
      <c r="E712" s="2">
        <f t="shared" si="12"/>
        <v>-1062.7000000000003</v>
      </c>
      <c r="F712">
        <f>IF(F711+(E711)*(1/60) &gt; Hardware!$B$1, Hardware!$B$1, IF(F711+(E711)*(1/60) &lt; 0, 0, F711+(E711)*(1/60)))</f>
        <v>41699.259999999973</v>
      </c>
    </row>
    <row r="713" spans="1:6">
      <c r="A713">
        <v>711</v>
      </c>
      <c r="B713" t="s">
        <v>82</v>
      </c>
      <c r="C713">
        <f>_xlfn.XLOOKUP(B713,Backend_data!$A$5:$A$18,Backend_data!$B$5:$B$18)</f>
        <v>2656.3</v>
      </c>
      <c r="D713">
        <f>'Power generation (nadir)'!B713*(1000*'Power generation (nadir)'!$F$1)</f>
        <v>2212</v>
      </c>
      <c r="E713" s="2">
        <f t="shared" si="12"/>
        <v>-444.30000000000018</v>
      </c>
      <c r="F713">
        <f>IF(F712+(E712)*(1/60) &gt; Hardware!$B$1, Hardware!$B$1, IF(F712+(E712)*(1/60) &lt; 0, 0, F712+(E712)*(1/60)))</f>
        <v>41681.548333333303</v>
      </c>
    </row>
    <row r="714" spans="1:6">
      <c r="A714">
        <v>712</v>
      </c>
      <c r="B714" t="s">
        <v>82</v>
      </c>
      <c r="C714">
        <f>_xlfn.XLOOKUP(B714,Backend_data!$A$5:$A$18,Backend_data!$B$5:$B$18)</f>
        <v>2656.3</v>
      </c>
      <c r="D714">
        <f>'Power generation (nadir)'!B714*(1000*'Power generation (nadir)'!$F$1)</f>
        <v>2821.6</v>
      </c>
      <c r="E714" s="2">
        <f t="shared" si="12"/>
        <v>165.29999999999973</v>
      </c>
      <c r="F714">
        <f>IF(F713+(E713)*(1/60) &gt; Hardware!$B$1, Hardware!$B$1, IF(F713+(E713)*(1/60) &lt; 0, 0, F713+(E713)*(1/60)))</f>
        <v>41674.143333333304</v>
      </c>
    </row>
    <row r="715" spans="1:6">
      <c r="A715">
        <v>713</v>
      </c>
      <c r="B715" t="s">
        <v>82</v>
      </c>
      <c r="C715">
        <f>_xlfn.XLOOKUP(B715,Backend_data!$A$5:$A$18,Backend_data!$B$5:$B$18)</f>
        <v>2656.3</v>
      </c>
      <c r="D715">
        <f>'Power generation (nadir)'!B715*(1000*'Power generation (nadir)'!$F$1)</f>
        <v>3418.3999999999996</v>
      </c>
      <c r="E715" s="2">
        <f t="shared" si="12"/>
        <v>762.09999999999945</v>
      </c>
      <c r="F715">
        <f>IF(F714+(E714)*(1/60) &gt; Hardware!$B$1, Hardware!$B$1, IF(F714+(E714)*(1/60) &lt; 0, 0, F714+(E714)*(1/60)))</f>
        <v>41676.898333333302</v>
      </c>
    </row>
    <row r="716" spans="1:6">
      <c r="A716">
        <v>714</v>
      </c>
      <c r="B716" t="s">
        <v>82</v>
      </c>
      <c r="C716">
        <f>_xlfn.XLOOKUP(B716,Backend_data!$A$5:$A$18,Backend_data!$B$5:$B$18)</f>
        <v>2656.3</v>
      </c>
      <c r="D716">
        <f>'Power generation (nadir)'!B716*(1000*'Power generation (nadir)'!$F$1)</f>
        <v>4000.8</v>
      </c>
      <c r="E716" s="2">
        <f t="shared" si="12"/>
        <v>1344.5</v>
      </c>
      <c r="F716">
        <f>IF(F715+(E715)*(1/60) &gt; Hardware!$B$1, Hardware!$B$1, IF(F715+(E715)*(1/60) &lt; 0, 0, F715+(E715)*(1/60)))</f>
        <v>41689.599999999969</v>
      </c>
    </row>
    <row r="717" spans="1:6">
      <c r="A717">
        <v>715</v>
      </c>
      <c r="B717" t="s">
        <v>82</v>
      </c>
      <c r="C717">
        <f>_xlfn.XLOOKUP(B717,Backend_data!$A$5:$A$18,Backend_data!$B$5:$B$18)</f>
        <v>2656.3</v>
      </c>
      <c r="D717">
        <f>'Power generation (nadir)'!B717*(1000*'Power generation (nadir)'!$F$1)</f>
        <v>4567.2</v>
      </c>
      <c r="E717" s="2">
        <f t="shared" si="12"/>
        <v>1910.8999999999996</v>
      </c>
      <c r="F717">
        <f>IF(F716+(E716)*(1/60) &gt; Hardware!$B$1, Hardware!$B$1, IF(F716+(E716)*(1/60) &lt; 0, 0, F716+(E716)*(1/60)))</f>
        <v>41712.008333333302</v>
      </c>
    </row>
    <row r="718" spans="1:6">
      <c r="A718">
        <v>716</v>
      </c>
      <c r="B718" t="s">
        <v>82</v>
      </c>
      <c r="C718">
        <f>_xlfn.XLOOKUP(B718,Backend_data!$A$5:$A$18,Backend_data!$B$5:$B$18)</f>
        <v>2656.3</v>
      </c>
      <c r="D718">
        <f>'Power generation (nadir)'!B718*(1000*'Power generation (nadir)'!$F$1)</f>
        <v>5115.2</v>
      </c>
      <c r="E718" s="2">
        <f t="shared" si="12"/>
        <v>2458.8999999999996</v>
      </c>
      <c r="F718">
        <f>IF(F717+(E717)*(1/60) &gt; Hardware!$B$1, Hardware!$B$1, IF(F717+(E717)*(1/60) &lt; 0, 0, F717+(E717)*(1/60)))</f>
        <v>41743.856666666637</v>
      </c>
    </row>
    <row r="719" spans="1:6">
      <c r="A719">
        <v>717</v>
      </c>
      <c r="B719" t="s">
        <v>82</v>
      </c>
      <c r="C719">
        <f>_xlfn.XLOOKUP(B719,Backend_data!$A$5:$A$18,Backend_data!$B$5:$B$18)</f>
        <v>2656.3</v>
      </c>
      <c r="D719">
        <f>'Power generation (nadir)'!B719*(1000*'Power generation (nadir)'!$F$1)</f>
        <v>5639.2000000000007</v>
      </c>
      <c r="E719" s="2">
        <f t="shared" si="12"/>
        <v>2982.9000000000005</v>
      </c>
      <c r="F719">
        <f>IF(F718+(E718)*(1/60) &gt; Hardware!$B$1, Hardware!$B$1, IF(F718+(E718)*(1/60) &lt; 0, 0, F718+(E718)*(1/60)))</f>
        <v>41784.838333333304</v>
      </c>
    </row>
    <row r="720" spans="1:6">
      <c r="A720">
        <v>718</v>
      </c>
      <c r="B720" t="s">
        <v>82</v>
      </c>
      <c r="C720">
        <f>_xlfn.XLOOKUP(B720,Backend_data!$A$5:$A$18,Backend_data!$B$5:$B$18)</f>
        <v>2656.3</v>
      </c>
      <c r="D720">
        <f>'Power generation (nadir)'!B720*(1000*'Power generation (nadir)'!$F$1)</f>
        <v>6140.8</v>
      </c>
      <c r="E720" s="2">
        <f t="shared" si="12"/>
        <v>3484.5</v>
      </c>
      <c r="F720">
        <f>IF(F719+(E719)*(1/60) &gt; Hardware!$B$1, Hardware!$B$1, IF(F719+(E719)*(1/60) &lt; 0, 0, F719+(E719)*(1/60)))</f>
        <v>41834.553333333301</v>
      </c>
    </row>
    <row r="721" spans="1:6">
      <c r="A721">
        <v>719</v>
      </c>
      <c r="B721" t="s">
        <v>82</v>
      </c>
      <c r="C721">
        <f>_xlfn.XLOOKUP(B721,Backend_data!$A$5:$A$18,Backend_data!$B$5:$B$18)</f>
        <v>2656.3</v>
      </c>
      <c r="D721">
        <f>'Power generation (nadir)'!B721*(1000*'Power generation (nadir)'!$F$1)</f>
        <v>6618.4</v>
      </c>
      <c r="E721" s="2">
        <f t="shared" si="12"/>
        <v>3962.0999999999995</v>
      </c>
      <c r="F721">
        <f>IF(F720+(E720)*(1/60) &gt; Hardware!$B$1, Hardware!$B$1, IF(F720+(E720)*(1/60) &lt; 0, 0, F720+(E720)*(1/60)))</f>
        <v>41892.628333333298</v>
      </c>
    </row>
    <row r="722" spans="1:6">
      <c r="A722">
        <v>720</v>
      </c>
      <c r="B722" t="s">
        <v>82</v>
      </c>
      <c r="C722">
        <f>_xlfn.XLOOKUP(B722,Backend_data!$A$5:$A$18,Backend_data!$B$5:$B$18)</f>
        <v>2656.3</v>
      </c>
      <c r="D722">
        <f>'Power generation (nadir)'!B722*(1000*'Power generation (nadir)'!$F$1)</f>
        <v>7067.2</v>
      </c>
      <c r="E722" s="2">
        <f t="shared" si="12"/>
        <v>4410.8999999999996</v>
      </c>
      <c r="F722">
        <f>IF(F721+(E721)*(1/60) &gt; Hardware!$B$1, Hardware!$B$1, IF(F721+(E721)*(1/60) &lt; 0, 0, F721+(E721)*(1/60)))</f>
        <v>41958.663333333301</v>
      </c>
    </row>
    <row r="723" spans="1:6">
      <c r="A723">
        <v>721</v>
      </c>
      <c r="B723" t="s">
        <v>82</v>
      </c>
      <c r="C723">
        <f>_xlfn.XLOOKUP(B723,Backend_data!$A$5:$A$18,Backend_data!$B$5:$B$18)</f>
        <v>2656.3</v>
      </c>
      <c r="D723">
        <f>'Power generation (nadir)'!B723*(1000*'Power generation (nadir)'!$F$1)</f>
        <v>7484</v>
      </c>
      <c r="E723" s="2">
        <f t="shared" si="12"/>
        <v>4827.7</v>
      </c>
      <c r="F723">
        <f>IF(F722+(E722)*(1/60) &gt; Hardware!$B$1, Hardware!$B$1, IF(F722+(E722)*(1/60) &lt; 0, 0, F722+(E722)*(1/60)))</f>
        <v>42000</v>
      </c>
    </row>
    <row r="724" spans="1:6">
      <c r="A724">
        <v>722</v>
      </c>
      <c r="B724" t="s">
        <v>82</v>
      </c>
      <c r="C724">
        <f>_xlfn.XLOOKUP(B724,Backend_data!$A$5:$A$18,Backend_data!$B$5:$B$18)</f>
        <v>2656.3</v>
      </c>
      <c r="D724">
        <f>'Power generation (nadir)'!B724*(1000*'Power generation (nadir)'!$F$1)</f>
        <v>7872.7999999999993</v>
      </c>
      <c r="E724" s="2">
        <f t="shared" si="12"/>
        <v>5216.4999999999991</v>
      </c>
      <c r="F724">
        <f>IF(F723+(E723)*(1/60) &gt; Hardware!$B$1, Hardware!$B$1, IF(F723+(E723)*(1/60) &lt; 0, 0, F723+(E723)*(1/60)))</f>
        <v>42000</v>
      </c>
    </row>
    <row r="725" spans="1:6">
      <c r="A725">
        <v>723</v>
      </c>
      <c r="B725" t="s">
        <v>82</v>
      </c>
      <c r="C725">
        <f>_xlfn.XLOOKUP(B725,Backend_data!$A$5:$A$18,Backend_data!$B$5:$B$18)</f>
        <v>2656.3</v>
      </c>
      <c r="D725">
        <f>'Power generation (nadir)'!B725*(1000*'Power generation (nadir)'!$F$1)</f>
        <v>8228</v>
      </c>
      <c r="E725" s="2">
        <f t="shared" si="12"/>
        <v>5571.7</v>
      </c>
      <c r="F725">
        <f>IF(F724+(E724)*(1/60) &gt; Hardware!$B$1, Hardware!$B$1, IF(F724+(E724)*(1/60) &lt; 0, 0, F724+(E724)*(1/60)))</f>
        <v>42000</v>
      </c>
    </row>
    <row r="726" spans="1:6">
      <c r="A726">
        <v>724</v>
      </c>
      <c r="B726" t="s">
        <v>82</v>
      </c>
      <c r="C726">
        <f>_xlfn.XLOOKUP(B726,Backend_data!$A$5:$A$18,Backend_data!$B$5:$B$18)</f>
        <v>2656.3</v>
      </c>
      <c r="D726">
        <f>'Power generation (nadir)'!B726*(1000*'Power generation (nadir)'!$F$1)</f>
        <v>8545.6</v>
      </c>
      <c r="E726" s="2">
        <f t="shared" si="12"/>
        <v>5889.3</v>
      </c>
      <c r="F726">
        <f>IF(F725+(E725)*(1/60) &gt; Hardware!$B$1, Hardware!$B$1, IF(F725+(E725)*(1/60) &lt; 0, 0, F725+(E725)*(1/60)))</f>
        <v>42000</v>
      </c>
    </row>
    <row r="727" spans="1:6">
      <c r="A727">
        <v>725</v>
      </c>
      <c r="B727" t="s">
        <v>82</v>
      </c>
      <c r="C727">
        <f>_xlfn.XLOOKUP(B727,Backend_data!$A$5:$A$18,Backend_data!$B$5:$B$18)</f>
        <v>2656.3</v>
      </c>
      <c r="D727">
        <f>'Power generation (nadir)'!B727*(1000*'Power generation (nadir)'!$F$1)</f>
        <v>8829.6</v>
      </c>
      <c r="E727" s="2">
        <f t="shared" si="12"/>
        <v>6173.3</v>
      </c>
      <c r="F727">
        <f>IF(F726+(E726)*(1/60) &gt; Hardware!$B$1, Hardware!$B$1, IF(F726+(E726)*(1/60) &lt; 0, 0, F726+(E726)*(1/60)))</f>
        <v>42000</v>
      </c>
    </row>
    <row r="728" spans="1:6">
      <c r="A728">
        <v>726</v>
      </c>
      <c r="B728" t="s">
        <v>82</v>
      </c>
      <c r="C728">
        <f>_xlfn.XLOOKUP(B728,Backend_data!$A$5:$A$18,Backend_data!$B$5:$B$18)</f>
        <v>2656.3</v>
      </c>
      <c r="D728">
        <f>'Power generation (nadir)'!B728*(1000*'Power generation (nadir)'!$F$1)</f>
        <v>9075.1999999999989</v>
      </c>
      <c r="E728" s="2">
        <f t="shared" si="12"/>
        <v>6418.8999999999987</v>
      </c>
      <c r="F728">
        <f>IF(F727+(E727)*(1/60) &gt; Hardware!$B$1, Hardware!$B$1, IF(F727+(E727)*(1/60) &lt; 0, 0, F727+(E727)*(1/60)))</f>
        <v>42000</v>
      </c>
    </row>
    <row r="729" spans="1:6">
      <c r="A729">
        <v>727</v>
      </c>
      <c r="B729" t="s">
        <v>82</v>
      </c>
      <c r="C729">
        <f>_xlfn.XLOOKUP(B729,Backend_data!$A$5:$A$18,Backend_data!$B$5:$B$18)</f>
        <v>2656.3</v>
      </c>
      <c r="D729">
        <f>'Power generation (nadir)'!B729*(1000*'Power generation (nadir)'!$F$1)</f>
        <v>9281.6</v>
      </c>
      <c r="E729" s="2">
        <f t="shared" si="12"/>
        <v>6625.3</v>
      </c>
      <c r="F729">
        <f>IF(F728+(E728)*(1/60) &gt; Hardware!$B$1, Hardware!$B$1, IF(F728+(E728)*(1/60) &lt; 0, 0, F728+(E728)*(1/60)))</f>
        <v>42000</v>
      </c>
    </row>
    <row r="730" spans="1:6">
      <c r="A730">
        <v>728</v>
      </c>
      <c r="B730" t="s">
        <v>82</v>
      </c>
      <c r="C730">
        <f>_xlfn.XLOOKUP(B730,Backend_data!$A$5:$A$18,Backend_data!$B$5:$B$18)</f>
        <v>2656.3</v>
      </c>
      <c r="D730">
        <f>'Power generation (nadir)'!B730*(1000*'Power generation (nadir)'!$F$1)</f>
        <v>9450.4</v>
      </c>
      <c r="E730" s="2">
        <f t="shared" si="12"/>
        <v>6794.0999999999995</v>
      </c>
      <c r="F730">
        <f>IF(F729+(E729)*(1/60) &gt; Hardware!$B$1, Hardware!$B$1, IF(F729+(E729)*(1/60) &lt; 0, 0, F729+(E729)*(1/60)))</f>
        <v>42000</v>
      </c>
    </row>
    <row r="731" spans="1:6">
      <c r="A731">
        <v>729</v>
      </c>
      <c r="B731" t="s">
        <v>82</v>
      </c>
      <c r="C731">
        <f>_xlfn.XLOOKUP(B731,Backend_data!$A$5:$A$18,Backend_data!$B$5:$B$18)</f>
        <v>2656.3</v>
      </c>
      <c r="D731">
        <f>'Power generation (nadir)'!B731*(1000*'Power generation (nadir)'!$F$1)</f>
        <v>9577.6</v>
      </c>
      <c r="E731" s="2">
        <f t="shared" si="12"/>
        <v>6921.3</v>
      </c>
      <c r="F731">
        <f>IF(F730+(E730)*(1/60) &gt; Hardware!$B$1, Hardware!$B$1, IF(F730+(E730)*(1/60) &lt; 0, 0, F730+(E730)*(1/60)))</f>
        <v>42000</v>
      </c>
    </row>
    <row r="732" spans="1:6">
      <c r="A732">
        <v>730</v>
      </c>
      <c r="B732" t="s">
        <v>82</v>
      </c>
      <c r="C732">
        <f>_xlfn.XLOOKUP(B732,Backend_data!$A$5:$A$18,Backend_data!$B$5:$B$18)</f>
        <v>2656.3</v>
      </c>
      <c r="D732">
        <f>'Power generation (nadir)'!B732*(1000*'Power generation (nadir)'!$F$1)</f>
        <v>9655.2000000000007</v>
      </c>
      <c r="E732" s="2">
        <f t="shared" si="12"/>
        <v>6998.9000000000005</v>
      </c>
      <c r="F732">
        <f>IF(F731+(E731)*(1/60) &gt; Hardware!$B$1, Hardware!$B$1, IF(F731+(E731)*(1/60) &lt; 0, 0, F731+(E731)*(1/60)))</f>
        <v>42000</v>
      </c>
    </row>
    <row r="733" spans="1:6">
      <c r="A733">
        <v>731</v>
      </c>
      <c r="B733" t="s">
        <v>82</v>
      </c>
      <c r="C733">
        <f>_xlfn.XLOOKUP(B733,Backend_data!$A$5:$A$18,Backend_data!$B$5:$B$18)</f>
        <v>2656.3</v>
      </c>
      <c r="D733">
        <f>'Power generation (nadir)'!B733*(1000*'Power generation (nadir)'!$F$1)</f>
        <v>9709.6</v>
      </c>
      <c r="E733" s="2">
        <f t="shared" si="12"/>
        <v>7053.3</v>
      </c>
      <c r="F733">
        <f>IF(F732+(E732)*(1/60) &gt; Hardware!$B$1, Hardware!$B$1, IF(F732+(E732)*(1/60) &lt; 0, 0, F732+(E732)*(1/60)))</f>
        <v>42000</v>
      </c>
    </row>
    <row r="734" spans="1:6">
      <c r="A734">
        <v>732</v>
      </c>
      <c r="B734" t="s">
        <v>82</v>
      </c>
      <c r="C734">
        <f>_xlfn.XLOOKUP(B734,Backend_data!$A$5:$A$18,Backend_data!$B$5:$B$18)</f>
        <v>2656.3</v>
      </c>
      <c r="D734">
        <f>'Power generation (nadir)'!B734*(1000*'Power generation (nadir)'!$F$1)</f>
        <v>9717.6</v>
      </c>
      <c r="E734" s="2">
        <f t="shared" si="12"/>
        <v>7061.3</v>
      </c>
      <c r="F734">
        <f>IF(F733+(E733)*(1/60) &gt; Hardware!$B$1, Hardware!$B$1, IF(F733+(E733)*(1/60) &lt; 0, 0, F733+(E733)*(1/60)))</f>
        <v>42000</v>
      </c>
    </row>
    <row r="735" spans="1:6">
      <c r="A735">
        <v>733</v>
      </c>
      <c r="B735" t="s">
        <v>82</v>
      </c>
      <c r="C735">
        <f>_xlfn.XLOOKUP(B735,Backend_data!$A$5:$A$18,Backend_data!$B$5:$B$18)</f>
        <v>2656.3</v>
      </c>
      <c r="D735">
        <f>'Power generation (nadir)'!B735*(1000*'Power generation (nadir)'!$F$1)</f>
        <v>9680</v>
      </c>
      <c r="E735" s="2">
        <f t="shared" si="12"/>
        <v>7023.7</v>
      </c>
      <c r="F735">
        <f>IF(F734+(E734)*(1/60) &gt; Hardware!$B$1, Hardware!$B$1, IF(F734+(E734)*(1/60) &lt; 0, 0, F734+(E734)*(1/60)))</f>
        <v>42000</v>
      </c>
    </row>
    <row r="736" spans="1:6">
      <c r="A736">
        <v>734</v>
      </c>
      <c r="B736" t="s">
        <v>82</v>
      </c>
      <c r="C736">
        <f>_xlfn.XLOOKUP(B736,Backend_data!$A$5:$A$18,Backend_data!$B$5:$B$18)</f>
        <v>2656.3</v>
      </c>
      <c r="D736">
        <f>'Power generation (nadir)'!B736*(1000*'Power generation (nadir)'!$F$1)</f>
        <v>9605.6</v>
      </c>
      <c r="E736" s="2">
        <f t="shared" si="12"/>
        <v>6949.3</v>
      </c>
      <c r="F736">
        <f>IF(F735+(E735)*(1/60) &gt; Hardware!$B$1, Hardware!$B$1, IF(F735+(E735)*(1/60) &lt; 0, 0, F735+(E735)*(1/60)))</f>
        <v>42000</v>
      </c>
    </row>
    <row r="737" spans="1:6">
      <c r="A737">
        <v>735</v>
      </c>
      <c r="B737" t="s">
        <v>82</v>
      </c>
      <c r="C737">
        <f>_xlfn.XLOOKUP(B737,Backend_data!$A$5:$A$18,Backend_data!$B$5:$B$18)</f>
        <v>2656.3</v>
      </c>
      <c r="D737">
        <f>'Power generation (nadir)'!B737*(1000*'Power generation (nadir)'!$F$1)</f>
        <v>9486.4</v>
      </c>
      <c r="E737" s="2">
        <f t="shared" si="12"/>
        <v>6830.0999999999995</v>
      </c>
      <c r="F737">
        <f>IF(F736+(E736)*(1/60) &gt; Hardware!$B$1, Hardware!$B$1, IF(F736+(E736)*(1/60) &lt; 0, 0, F736+(E736)*(1/60)))</f>
        <v>42000</v>
      </c>
    </row>
    <row r="738" spans="1:6">
      <c r="A738">
        <v>736</v>
      </c>
      <c r="B738" t="s">
        <v>82</v>
      </c>
      <c r="C738">
        <f>_xlfn.XLOOKUP(B738,Backend_data!$A$5:$A$18,Backend_data!$B$5:$B$18)</f>
        <v>2656.3</v>
      </c>
      <c r="D738">
        <f>'Power generation (nadir)'!B738*(1000*'Power generation (nadir)'!$F$1)</f>
        <v>9332</v>
      </c>
      <c r="E738" s="2">
        <f t="shared" si="12"/>
        <v>6675.7</v>
      </c>
      <c r="F738">
        <f>IF(F737+(E737)*(1/60) &gt; Hardware!$B$1, Hardware!$B$1, IF(F737+(E737)*(1/60) &lt; 0, 0, F737+(E737)*(1/60)))</f>
        <v>42000</v>
      </c>
    </row>
    <row r="739" spans="1:6">
      <c r="A739">
        <v>737</v>
      </c>
      <c r="B739" t="s">
        <v>82</v>
      </c>
      <c r="C739">
        <f>_xlfn.XLOOKUP(B739,Backend_data!$A$5:$A$18,Backend_data!$B$5:$B$18)</f>
        <v>2656.3</v>
      </c>
      <c r="D739">
        <f>'Power generation (nadir)'!B739*(1000*'Power generation (nadir)'!$F$1)</f>
        <v>9136</v>
      </c>
      <c r="E739" s="2">
        <f t="shared" si="12"/>
        <v>6479.7</v>
      </c>
      <c r="F739">
        <f>IF(F738+(E738)*(1/60) &gt; Hardware!$B$1, Hardware!$B$1, IF(F738+(E738)*(1/60) &lt; 0, 0, F738+(E738)*(1/60)))</f>
        <v>42000</v>
      </c>
    </row>
    <row r="740" spans="1:6">
      <c r="A740">
        <v>738</v>
      </c>
      <c r="B740" t="s">
        <v>82</v>
      </c>
      <c r="C740">
        <f>_xlfn.XLOOKUP(B740,Backend_data!$A$5:$A$18,Backend_data!$B$5:$B$18)</f>
        <v>2656.3</v>
      </c>
      <c r="D740">
        <f>'Power generation (nadir)'!B740*(1000*'Power generation (nadir)'!$F$1)</f>
        <v>8900.7999999999993</v>
      </c>
      <c r="E740" s="2">
        <f t="shared" si="12"/>
        <v>6244.4999999999991</v>
      </c>
      <c r="F740">
        <f>IF(F739+(E739)*(1/60) &gt; Hardware!$B$1, Hardware!$B$1, IF(F739+(E739)*(1/60) &lt; 0, 0, F739+(E739)*(1/60)))</f>
        <v>42000</v>
      </c>
    </row>
    <row r="741" spans="1:6">
      <c r="A741">
        <v>739</v>
      </c>
      <c r="B741" t="s">
        <v>82</v>
      </c>
      <c r="C741">
        <f>_xlfn.XLOOKUP(B741,Backend_data!$A$5:$A$18,Backend_data!$B$5:$B$18)</f>
        <v>2656.3</v>
      </c>
      <c r="D741">
        <f>'Power generation (nadir)'!B741*(1000*'Power generation (nadir)'!$F$1)</f>
        <v>0</v>
      </c>
      <c r="E741" s="2">
        <f t="shared" si="12"/>
        <v>-2656.3</v>
      </c>
      <c r="F741">
        <f>IF(F740+(E740)*(1/60) &gt; Hardware!$B$1, Hardware!$B$1, IF(F740+(E740)*(1/60) &lt; 0, 0, F740+(E740)*(1/60)))</f>
        <v>42000</v>
      </c>
    </row>
    <row r="742" spans="1:6">
      <c r="A742">
        <v>740</v>
      </c>
      <c r="B742" t="s">
        <v>82</v>
      </c>
      <c r="C742">
        <f>_xlfn.XLOOKUP(B742,Backend_data!$A$5:$A$18,Backend_data!$B$5:$B$18)</f>
        <v>2656.3</v>
      </c>
      <c r="D742">
        <f>'Power generation (nadir)'!B742*(1000*'Power generation (nadir)'!$F$1)</f>
        <v>0</v>
      </c>
      <c r="E742" s="2">
        <f t="shared" si="12"/>
        <v>-2656.3</v>
      </c>
      <c r="F742">
        <f>IF(F741+(E741)*(1/60) &gt; Hardware!$B$1, Hardware!$B$1, IF(F741+(E741)*(1/60) &lt; 0, 0, F741+(E741)*(1/60)))</f>
        <v>41955.728333333333</v>
      </c>
    </row>
    <row r="743" spans="1:6">
      <c r="A743">
        <v>741</v>
      </c>
      <c r="B743" t="s">
        <v>82</v>
      </c>
      <c r="C743">
        <f>_xlfn.XLOOKUP(B743,Backend_data!$A$5:$A$18,Backend_data!$B$5:$B$18)</f>
        <v>2656.3</v>
      </c>
      <c r="D743">
        <f>'Power generation (nadir)'!B743*(1000*'Power generation (nadir)'!$F$1)</f>
        <v>0</v>
      </c>
      <c r="E743" s="2">
        <f t="shared" si="12"/>
        <v>-2656.3</v>
      </c>
      <c r="F743">
        <f>IF(F742+(E742)*(1/60) &gt; Hardware!$B$1, Hardware!$B$1, IF(F742+(E742)*(1/60) &lt; 0, 0, F742+(E742)*(1/60)))</f>
        <v>41911.456666666665</v>
      </c>
    </row>
    <row r="744" spans="1:6">
      <c r="A744">
        <v>742</v>
      </c>
      <c r="B744" t="s">
        <v>82</v>
      </c>
      <c r="C744">
        <f>_xlfn.XLOOKUP(B744,Backend_data!$A$5:$A$18,Backend_data!$B$5:$B$18)</f>
        <v>2656.3</v>
      </c>
      <c r="D744">
        <f>'Power generation (nadir)'!B744*(1000*'Power generation (nadir)'!$F$1)</f>
        <v>0</v>
      </c>
      <c r="E744" s="2">
        <f t="shared" si="12"/>
        <v>-2656.3</v>
      </c>
      <c r="F744">
        <f>IF(F743+(E743)*(1/60) &gt; Hardware!$B$1, Hardware!$B$1, IF(F743+(E743)*(1/60) &lt; 0, 0, F743+(E743)*(1/60)))</f>
        <v>41867.184999999998</v>
      </c>
    </row>
    <row r="745" spans="1:6">
      <c r="A745">
        <v>743</v>
      </c>
      <c r="B745" t="s">
        <v>82</v>
      </c>
      <c r="C745">
        <f>_xlfn.XLOOKUP(B745,Backend_data!$A$5:$A$18,Backend_data!$B$5:$B$18)</f>
        <v>2656.3</v>
      </c>
      <c r="D745">
        <f>'Power generation (nadir)'!B745*(1000*'Power generation (nadir)'!$F$1)</f>
        <v>0</v>
      </c>
      <c r="E745" s="2">
        <f t="shared" si="12"/>
        <v>-2656.3</v>
      </c>
      <c r="F745">
        <f>IF(F744+(E744)*(1/60) &gt; Hardware!$B$1, Hardware!$B$1, IF(F744+(E744)*(1/60) &lt; 0, 0, F744+(E744)*(1/60)))</f>
        <v>41822.91333333333</v>
      </c>
    </row>
    <row r="746" spans="1:6">
      <c r="A746">
        <v>744</v>
      </c>
      <c r="B746" t="s">
        <v>82</v>
      </c>
      <c r="C746">
        <f>_xlfn.XLOOKUP(B746,Backend_data!$A$5:$A$18,Backend_data!$B$5:$B$18)</f>
        <v>2656.3</v>
      </c>
      <c r="D746">
        <f>'Power generation (nadir)'!B746*(1000*'Power generation (nadir)'!$F$1)</f>
        <v>0</v>
      </c>
      <c r="E746" s="2">
        <f t="shared" si="12"/>
        <v>-2656.3</v>
      </c>
      <c r="F746">
        <f>IF(F745+(E745)*(1/60) &gt; Hardware!$B$1, Hardware!$B$1, IF(F745+(E745)*(1/60) &lt; 0, 0, F745+(E745)*(1/60)))</f>
        <v>41778.641666666663</v>
      </c>
    </row>
    <row r="747" spans="1:6">
      <c r="A747">
        <v>745</v>
      </c>
      <c r="B747" t="s">
        <v>82</v>
      </c>
      <c r="C747">
        <f>_xlfn.XLOOKUP(B747,Backend_data!$A$5:$A$18,Backend_data!$B$5:$B$18)</f>
        <v>2656.3</v>
      </c>
      <c r="D747">
        <f>'Power generation (nadir)'!B747*(1000*'Power generation (nadir)'!$F$1)</f>
        <v>0</v>
      </c>
      <c r="E747" s="2">
        <f t="shared" si="12"/>
        <v>-2656.3</v>
      </c>
      <c r="F747">
        <f>IF(F746+(E746)*(1/60) &gt; Hardware!$B$1, Hardware!$B$1, IF(F746+(E746)*(1/60) &lt; 0, 0, F746+(E746)*(1/60)))</f>
        <v>41734.369999999995</v>
      </c>
    </row>
    <row r="748" spans="1:6">
      <c r="A748">
        <v>746</v>
      </c>
      <c r="B748" t="s">
        <v>82</v>
      </c>
      <c r="C748">
        <f>_xlfn.XLOOKUP(B748,Backend_data!$A$5:$A$18,Backend_data!$B$5:$B$18)</f>
        <v>2656.3</v>
      </c>
      <c r="D748">
        <f>'Power generation (nadir)'!B748*(1000*'Power generation (nadir)'!$F$1)</f>
        <v>0</v>
      </c>
      <c r="E748" s="2">
        <f t="shared" si="12"/>
        <v>-2656.3</v>
      </c>
      <c r="F748">
        <f>IF(F747+(E747)*(1/60) &gt; Hardware!$B$1, Hardware!$B$1, IF(F747+(E747)*(1/60) &lt; 0, 0, F747+(E747)*(1/60)))</f>
        <v>41690.098333333328</v>
      </c>
    </row>
    <row r="749" spans="1:6">
      <c r="A749">
        <v>747</v>
      </c>
      <c r="B749" t="s">
        <v>82</v>
      </c>
      <c r="C749">
        <f>_xlfn.XLOOKUP(B749,Backend_data!$A$5:$A$18,Backend_data!$B$5:$B$18)</f>
        <v>2656.3</v>
      </c>
      <c r="D749">
        <f>'Power generation (nadir)'!B749*(1000*'Power generation (nadir)'!$F$1)</f>
        <v>0</v>
      </c>
      <c r="E749" s="2">
        <f t="shared" si="12"/>
        <v>-2656.3</v>
      </c>
      <c r="F749">
        <f>IF(F748+(E748)*(1/60) &gt; Hardware!$B$1, Hardware!$B$1, IF(F748+(E748)*(1/60) &lt; 0, 0, F748+(E748)*(1/60)))</f>
        <v>41645.82666666666</v>
      </c>
    </row>
    <row r="750" spans="1:6">
      <c r="A750">
        <v>748</v>
      </c>
      <c r="B750" t="s">
        <v>82</v>
      </c>
      <c r="C750">
        <f>_xlfn.XLOOKUP(B750,Backend_data!$A$5:$A$18,Backend_data!$B$5:$B$18)</f>
        <v>2656.3</v>
      </c>
      <c r="D750">
        <f>'Power generation (nadir)'!B750*(1000*'Power generation (nadir)'!$F$1)</f>
        <v>0</v>
      </c>
      <c r="E750" s="2">
        <f t="shared" ref="E750:E813" si="13">D750-C750</f>
        <v>-2656.3</v>
      </c>
      <c r="F750">
        <f>IF(F749+(E749)*(1/60) &gt; Hardware!$B$1, Hardware!$B$1, IF(F749+(E749)*(1/60) &lt; 0, 0, F749+(E749)*(1/60)))</f>
        <v>41601.554999999993</v>
      </c>
    </row>
    <row r="751" spans="1:6">
      <c r="A751">
        <v>749</v>
      </c>
      <c r="B751" t="s">
        <v>82</v>
      </c>
      <c r="C751">
        <f>_xlfn.XLOOKUP(B751,Backend_data!$A$5:$A$18,Backend_data!$B$5:$B$18)</f>
        <v>2656.3</v>
      </c>
      <c r="D751">
        <f>'Power generation (nadir)'!B751*(1000*'Power generation (nadir)'!$F$1)</f>
        <v>0</v>
      </c>
      <c r="E751" s="2">
        <f t="shared" si="13"/>
        <v>-2656.3</v>
      </c>
      <c r="F751">
        <f>IF(F750+(E750)*(1/60) &gt; Hardware!$B$1, Hardware!$B$1, IF(F750+(E750)*(1/60) &lt; 0, 0, F750+(E750)*(1/60)))</f>
        <v>41557.283333333326</v>
      </c>
    </row>
    <row r="752" spans="1:6">
      <c r="A752">
        <v>750</v>
      </c>
      <c r="B752" t="s">
        <v>82</v>
      </c>
      <c r="C752">
        <f>_xlfn.XLOOKUP(B752,Backend_data!$A$5:$A$18,Backend_data!$B$5:$B$18)</f>
        <v>2656.3</v>
      </c>
      <c r="D752">
        <f>'Power generation (nadir)'!B752*(1000*'Power generation (nadir)'!$F$1)</f>
        <v>0</v>
      </c>
      <c r="E752" s="2">
        <f t="shared" si="13"/>
        <v>-2656.3</v>
      </c>
      <c r="F752">
        <f>IF(F751+(E751)*(1/60) &gt; Hardware!$B$1, Hardware!$B$1, IF(F751+(E751)*(1/60) &lt; 0, 0, F751+(E751)*(1/60)))</f>
        <v>41513.011666666658</v>
      </c>
    </row>
    <row r="753" spans="1:6">
      <c r="A753">
        <v>751</v>
      </c>
      <c r="B753" t="s">
        <v>82</v>
      </c>
      <c r="C753">
        <f>_xlfn.XLOOKUP(B753,Backend_data!$A$5:$A$18,Backend_data!$B$5:$B$18)</f>
        <v>2656.3</v>
      </c>
      <c r="D753">
        <f>'Power generation (nadir)'!B753*(1000*'Power generation (nadir)'!$F$1)</f>
        <v>0</v>
      </c>
      <c r="E753" s="2">
        <f t="shared" si="13"/>
        <v>-2656.3</v>
      </c>
      <c r="F753">
        <f>IF(F752+(E752)*(1/60) &gt; Hardware!$B$1, Hardware!$B$1, IF(F752+(E752)*(1/60) &lt; 0, 0, F752+(E752)*(1/60)))</f>
        <v>41468.739999999991</v>
      </c>
    </row>
    <row r="754" spans="1:6">
      <c r="A754">
        <v>752</v>
      </c>
      <c r="B754" t="s">
        <v>82</v>
      </c>
      <c r="C754">
        <f>_xlfn.XLOOKUP(B754,Backend_data!$A$5:$A$18,Backend_data!$B$5:$B$18)</f>
        <v>2656.3</v>
      </c>
      <c r="D754">
        <f>'Power generation (nadir)'!B754*(1000*'Power generation (nadir)'!$F$1)</f>
        <v>0</v>
      </c>
      <c r="E754" s="2">
        <f t="shared" si="13"/>
        <v>-2656.3</v>
      </c>
      <c r="F754">
        <f>IF(F753+(E753)*(1/60) &gt; Hardware!$B$1, Hardware!$B$1, IF(F753+(E753)*(1/60) &lt; 0, 0, F753+(E753)*(1/60)))</f>
        <v>41424.468333333323</v>
      </c>
    </row>
    <row r="755" spans="1:6">
      <c r="A755">
        <v>753</v>
      </c>
      <c r="B755" t="s">
        <v>82</v>
      </c>
      <c r="C755">
        <f>_xlfn.XLOOKUP(B755,Backend_data!$A$5:$A$18,Backend_data!$B$5:$B$18)</f>
        <v>2656.3</v>
      </c>
      <c r="D755">
        <f>'Power generation (nadir)'!B755*(1000*'Power generation (nadir)'!$F$1)</f>
        <v>0</v>
      </c>
      <c r="E755" s="2">
        <f t="shared" si="13"/>
        <v>-2656.3</v>
      </c>
      <c r="F755">
        <f>IF(F754+(E754)*(1/60) &gt; Hardware!$B$1, Hardware!$B$1, IF(F754+(E754)*(1/60) &lt; 0, 0, F754+(E754)*(1/60)))</f>
        <v>41380.196666666656</v>
      </c>
    </row>
    <row r="756" spans="1:6">
      <c r="A756">
        <v>754</v>
      </c>
      <c r="B756" t="s">
        <v>82</v>
      </c>
      <c r="C756">
        <f>_xlfn.XLOOKUP(B756,Backend_data!$A$5:$A$18,Backend_data!$B$5:$B$18)</f>
        <v>2656.3</v>
      </c>
      <c r="D756">
        <f>'Power generation (nadir)'!B756*(1000*'Power generation (nadir)'!$F$1)</f>
        <v>0</v>
      </c>
      <c r="E756" s="2">
        <f t="shared" si="13"/>
        <v>-2656.3</v>
      </c>
      <c r="F756">
        <f>IF(F755+(E755)*(1/60) &gt; Hardware!$B$1, Hardware!$B$1, IF(F755+(E755)*(1/60) &lt; 0, 0, F755+(E755)*(1/60)))</f>
        <v>41335.924999999988</v>
      </c>
    </row>
    <row r="757" spans="1:6">
      <c r="A757">
        <v>755</v>
      </c>
      <c r="B757" t="s">
        <v>82</v>
      </c>
      <c r="C757">
        <f>_xlfn.XLOOKUP(B757,Backend_data!$A$5:$A$18,Backend_data!$B$5:$B$18)</f>
        <v>2656.3</v>
      </c>
      <c r="D757">
        <f>'Power generation (nadir)'!B757*(1000*'Power generation (nadir)'!$F$1)</f>
        <v>0</v>
      </c>
      <c r="E757" s="2">
        <f t="shared" si="13"/>
        <v>-2656.3</v>
      </c>
      <c r="F757">
        <f>IF(F756+(E756)*(1/60) &gt; Hardware!$B$1, Hardware!$B$1, IF(F756+(E756)*(1/60) &lt; 0, 0, F756+(E756)*(1/60)))</f>
        <v>41291.653333333321</v>
      </c>
    </row>
    <row r="758" spans="1:6">
      <c r="A758">
        <v>756</v>
      </c>
      <c r="B758" t="s">
        <v>82</v>
      </c>
      <c r="C758">
        <f>_xlfn.XLOOKUP(B758,Backend_data!$A$5:$A$18,Backend_data!$B$5:$B$18)</f>
        <v>2656.3</v>
      </c>
      <c r="D758">
        <f>'Power generation (nadir)'!B758*(1000*'Power generation (nadir)'!$F$1)</f>
        <v>0</v>
      </c>
      <c r="E758" s="2">
        <f t="shared" si="13"/>
        <v>-2656.3</v>
      </c>
      <c r="F758">
        <f>IF(F757+(E757)*(1/60) &gt; Hardware!$B$1, Hardware!$B$1, IF(F757+(E757)*(1/60) &lt; 0, 0, F757+(E757)*(1/60)))</f>
        <v>41247.381666666653</v>
      </c>
    </row>
    <row r="759" spans="1:6">
      <c r="A759">
        <v>757</v>
      </c>
      <c r="B759" t="s">
        <v>82</v>
      </c>
      <c r="C759">
        <f>_xlfn.XLOOKUP(B759,Backend_data!$A$5:$A$18,Backend_data!$B$5:$B$18)</f>
        <v>2656.3</v>
      </c>
      <c r="D759">
        <f>'Power generation (nadir)'!B759*(1000*'Power generation (nadir)'!$F$1)</f>
        <v>0</v>
      </c>
      <c r="E759" s="2">
        <f t="shared" si="13"/>
        <v>-2656.3</v>
      </c>
      <c r="F759">
        <f>IF(F758+(E758)*(1/60) &gt; Hardware!$B$1, Hardware!$B$1, IF(F758+(E758)*(1/60) &lt; 0, 0, F758+(E758)*(1/60)))</f>
        <v>41203.109999999986</v>
      </c>
    </row>
    <row r="760" spans="1:6">
      <c r="A760">
        <v>758</v>
      </c>
      <c r="B760" t="s">
        <v>82</v>
      </c>
      <c r="C760">
        <f>_xlfn.XLOOKUP(B760,Backend_data!$A$5:$A$18,Backend_data!$B$5:$B$18)</f>
        <v>2656.3</v>
      </c>
      <c r="D760">
        <f>'Power generation (nadir)'!B760*(1000*'Power generation (nadir)'!$F$1)</f>
        <v>0</v>
      </c>
      <c r="E760" s="2">
        <f t="shared" si="13"/>
        <v>-2656.3</v>
      </c>
      <c r="F760">
        <f>IF(F759+(E759)*(1/60) &gt; Hardware!$B$1, Hardware!$B$1, IF(F759+(E759)*(1/60) &lt; 0, 0, F759+(E759)*(1/60)))</f>
        <v>41158.838333333319</v>
      </c>
    </row>
    <row r="761" spans="1:6">
      <c r="A761">
        <v>759</v>
      </c>
      <c r="B761" t="s">
        <v>82</v>
      </c>
      <c r="C761">
        <f>_xlfn.XLOOKUP(B761,Backend_data!$A$5:$A$18,Backend_data!$B$5:$B$18)</f>
        <v>2656.3</v>
      </c>
      <c r="D761">
        <f>'Power generation (nadir)'!B761*(1000*'Power generation (nadir)'!$F$1)</f>
        <v>0</v>
      </c>
      <c r="E761" s="2">
        <f t="shared" si="13"/>
        <v>-2656.3</v>
      </c>
      <c r="F761">
        <f>IF(F760+(E760)*(1/60) &gt; Hardware!$B$1, Hardware!$B$1, IF(F760+(E760)*(1/60) &lt; 0, 0, F760+(E760)*(1/60)))</f>
        <v>41114.566666666651</v>
      </c>
    </row>
    <row r="762" spans="1:6">
      <c r="A762">
        <v>760</v>
      </c>
      <c r="B762" t="s">
        <v>82</v>
      </c>
      <c r="C762">
        <f>_xlfn.XLOOKUP(B762,Backend_data!$A$5:$A$18,Backend_data!$B$5:$B$18)</f>
        <v>2656.3</v>
      </c>
      <c r="D762">
        <f>'Power generation (nadir)'!B762*(1000*'Power generation (nadir)'!$F$1)</f>
        <v>0</v>
      </c>
      <c r="E762" s="2">
        <f t="shared" si="13"/>
        <v>-2656.3</v>
      </c>
      <c r="F762">
        <f>IF(F761+(E761)*(1/60) &gt; Hardware!$B$1, Hardware!$B$1, IF(F761+(E761)*(1/60) &lt; 0, 0, F761+(E761)*(1/60)))</f>
        <v>41070.294999999984</v>
      </c>
    </row>
    <row r="763" spans="1:6">
      <c r="A763">
        <v>761</v>
      </c>
      <c r="B763" t="s">
        <v>82</v>
      </c>
      <c r="C763">
        <f>_xlfn.XLOOKUP(B763,Backend_data!$A$5:$A$18,Backend_data!$B$5:$B$18)</f>
        <v>2656.3</v>
      </c>
      <c r="D763">
        <f>'Power generation (nadir)'!B763*(1000*'Power generation (nadir)'!$F$1)</f>
        <v>0</v>
      </c>
      <c r="E763" s="2">
        <f t="shared" si="13"/>
        <v>-2656.3</v>
      </c>
      <c r="F763">
        <f>IF(F762+(E762)*(1/60) &gt; Hardware!$B$1, Hardware!$B$1, IF(F762+(E762)*(1/60) &lt; 0, 0, F762+(E762)*(1/60)))</f>
        <v>41026.023333333316</v>
      </c>
    </row>
    <row r="764" spans="1:6">
      <c r="A764">
        <v>762</v>
      </c>
      <c r="B764" t="s">
        <v>82</v>
      </c>
      <c r="C764">
        <f>_xlfn.XLOOKUP(B764,Backend_data!$A$5:$A$18,Backend_data!$B$5:$B$18)</f>
        <v>2656.3</v>
      </c>
      <c r="D764">
        <f>'Power generation (nadir)'!B764*(1000*'Power generation (nadir)'!$F$1)</f>
        <v>0</v>
      </c>
      <c r="E764" s="2">
        <f t="shared" si="13"/>
        <v>-2656.3</v>
      </c>
      <c r="F764">
        <f>IF(F763+(E763)*(1/60) &gt; Hardware!$B$1, Hardware!$B$1, IF(F763+(E763)*(1/60) &lt; 0, 0, F763+(E763)*(1/60)))</f>
        <v>40981.751666666649</v>
      </c>
    </row>
    <row r="765" spans="1:6">
      <c r="A765">
        <v>763</v>
      </c>
      <c r="B765" t="s">
        <v>82</v>
      </c>
      <c r="C765">
        <f>_xlfn.XLOOKUP(B765,Backend_data!$A$5:$A$18,Backend_data!$B$5:$B$18)</f>
        <v>2656.3</v>
      </c>
      <c r="D765">
        <f>'Power generation (nadir)'!B765*(1000*'Power generation (nadir)'!$F$1)</f>
        <v>0</v>
      </c>
      <c r="E765" s="2">
        <f t="shared" si="13"/>
        <v>-2656.3</v>
      </c>
      <c r="F765">
        <f>IF(F764+(E764)*(1/60) &gt; Hardware!$B$1, Hardware!$B$1, IF(F764+(E764)*(1/60) &lt; 0, 0, F764+(E764)*(1/60)))</f>
        <v>40937.479999999981</v>
      </c>
    </row>
    <row r="766" spans="1:6">
      <c r="A766">
        <v>764</v>
      </c>
      <c r="B766" t="s">
        <v>82</v>
      </c>
      <c r="C766">
        <f>_xlfn.XLOOKUP(B766,Backend_data!$A$5:$A$18,Backend_data!$B$5:$B$18)</f>
        <v>2656.3</v>
      </c>
      <c r="D766">
        <f>'Power generation (nadir)'!B766*(1000*'Power generation (nadir)'!$F$1)</f>
        <v>0</v>
      </c>
      <c r="E766" s="2">
        <f t="shared" si="13"/>
        <v>-2656.3</v>
      </c>
      <c r="F766">
        <f>IF(F765+(E765)*(1/60) &gt; Hardware!$B$1, Hardware!$B$1, IF(F765+(E765)*(1/60) &lt; 0, 0, F765+(E765)*(1/60)))</f>
        <v>40893.208333333314</v>
      </c>
    </row>
    <row r="767" spans="1:6">
      <c r="A767">
        <v>765</v>
      </c>
      <c r="B767" t="s">
        <v>82</v>
      </c>
      <c r="C767">
        <f>_xlfn.XLOOKUP(B767,Backend_data!$A$5:$A$18,Backend_data!$B$5:$B$18)</f>
        <v>2656.3</v>
      </c>
      <c r="D767">
        <f>'Power generation (nadir)'!B767*(1000*'Power generation (nadir)'!$F$1)</f>
        <v>0</v>
      </c>
      <c r="E767" s="2">
        <f t="shared" si="13"/>
        <v>-2656.3</v>
      </c>
      <c r="F767">
        <f>IF(F766+(E766)*(1/60) &gt; Hardware!$B$1, Hardware!$B$1, IF(F766+(E766)*(1/60) &lt; 0, 0, F766+(E766)*(1/60)))</f>
        <v>40848.936666666646</v>
      </c>
    </row>
    <row r="768" spans="1:6">
      <c r="A768">
        <v>766</v>
      </c>
      <c r="B768" t="s">
        <v>82</v>
      </c>
      <c r="C768">
        <f>_xlfn.XLOOKUP(B768,Backend_data!$A$5:$A$18,Backend_data!$B$5:$B$18)</f>
        <v>2656.3</v>
      </c>
      <c r="D768">
        <f>'Power generation (nadir)'!B768*(1000*'Power generation (nadir)'!$F$1)</f>
        <v>0</v>
      </c>
      <c r="E768" s="2">
        <f t="shared" si="13"/>
        <v>-2656.3</v>
      </c>
      <c r="F768">
        <f>IF(F767+(E767)*(1/60) &gt; Hardware!$B$1, Hardware!$B$1, IF(F767+(E767)*(1/60) &lt; 0, 0, F767+(E767)*(1/60)))</f>
        <v>40804.664999999979</v>
      </c>
    </row>
    <row r="769" spans="1:6">
      <c r="A769">
        <v>767</v>
      </c>
      <c r="B769" t="s">
        <v>82</v>
      </c>
      <c r="C769">
        <f>_xlfn.XLOOKUP(B769,Backend_data!$A$5:$A$18,Backend_data!$B$5:$B$18)</f>
        <v>2656.3</v>
      </c>
      <c r="D769">
        <f>'Power generation (nadir)'!B769*(1000*'Power generation (nadir)'!$F$1)</f>
        <v>0</v>
      </c>
      <c r="E769" s="2">
        <f t="shared" si="13"/>
        <v>-2656.3</v>
      </c>
      <c r="F769">
        <f>IF(F768+(E768)*(1/60) &gt; Hardware!$B$1, Hardware!$B$1, IF(F768+(E768)*(1/60) &lt; 0, 0, F768+(E768)*(1/60)))</f>
        <v>40760.393333333312</v>
      </c>
    </row>
    <row r="770" spans="1:6">
      <c r="A770">
        <v>768</v>
      </c>
      <c r="B770" t="s">
        <v>82</v>
      </c>
      <c r="C770">
        <f>_xlfn.XLOOKUP(B770,Backend_data!$A$5:$A$18,Backend_data!$B$5:$B$18)</f>
        <v>2656.3</v>
      </c>
      <c r="D770">
        <f>'Power generation (nadir)'!B770*(1000*'Power generation (nadir)'!$F$1)</f>
        <v>0</v>
      </c>
      <c r="E770" s="2">
        <f t="shared" si="13"/>
        <v>-2656.3</v>
      </c>
      <c r="F770">
        <f>IF(F769+(E769)*(1/60) &gt; Hardware!$B$1, Hardware!$B$1, IF(F769+(E769)*(1/60) &lt; 0, 0, F769+(E769)*(1/60)))</f>
        <v>40716.121666666644</v>
      </c>
    </row>
    <row r="771" spans="1:6">
      <c r="A771">
        <v>769</v>
      </c>
      <c r="B771" t="s">
        <v>82</v>
      </c>
      <c r="C771">
        <f>_xlfn.XLOOKUP(B771,Backend_data!$A$5:$A$18,Backend_data!$B$5:$B$18)</f>
        <v>2656.3</v>
      </c>
      <c r="D771">
        <f>'Power generation (nadir)'!B771*(1000*'Power generation (nadir)'!$F$1)</f>
        <v>0</v>
      </c>
      <c r="E771" s="2">
        <f t="shared" si="13"/>
        <v>-2656.3</v>
      </c>
      <c r="F771">
        <f>IF(F770+(E770)*(1/60) &gt; Hardware!$B$1, Hardware!$B$1, IF(F770+(E770)*(1/60) &lt; 0, 0, F770+(E770)*(1/60)))</f>
        <v>40671.849999999977</v>
      </c>
    </row>
    <row r="772" spans="1:6">
      <c r="A772">
        <v>770</v>
      </c>
      <c r="B772" t="s">
        <v>82</v>
      </c>
      <c r="C772">
        <f>_xlfn.XLOOKUP(B772,Backend_data!$A$5:$A$18,Backend_data!$B$5:$B$18)</f>
        <v>2656.3</v>
      </c>
      <c r="D772">
        <f>'Power generation (nadir)'!B772*(1000*'Power generation (nadir)'!$F$1)</f>
        <v>0</v>
      </c>
      <c r="E772" s="2">
        <f t="shared" si="13"/>
        <v>-2656.3</v>
      </c>
      <c r="F772">
        <f>IF(F771+(E771)*(1/60) &gt; Hardware!$B$1, Hardware!$B$1, IF(F771+(E771)*(1/60) &lt; 0, 0, F771+(E771)*(1/60)))</f>
        <v>40627.578333333309</v>
      </c>
    </row>
    <row r="773" spans="1:6">
      <c r="A773">
        <v>771</v>
      </c>
      <c r="B773" t="s">
        <v>82</v>
      </c>
      <c r="C773">
        <f>_xlfn.XLOOKUP(B773,Backend_data!$A$5:$A$18,Backend_data!$B$5:$B$18)</f>
        <v>2656.3</v>
      </c>
      <c r="D773">
        <f>'Power generation (nadir)'!B773*(1000*'Power generation (nadir)'!$F$1)</f>
        <v>0</v>
      </c>
      <c r="E773" s="2">
        <f t="shared" si="13"/>
        <v>-2656.3</v>
      </c>
      <c r="F773">
        <f>IF(F772+(E772)*(1/60) &gt; Hardware!$B$1, Hardware!$B$1, IF(F772+(E772)*(1/60) &lt; 0, 0, F772+(E772)*(1/60)))</f>
        <v>40583.306666666642</v>
      </c>
    </row>
    <row r="774" spans="1:6">
      <c r="A774">
        <v>772</v>
      </c>
      <c r="B774" t="s">
        <v>82</v>
      </c>
      <c r="C774">
        <f>_xlfn.XLOOKUP(B774,Backend_data!$A$5:$A$18,Backend_data!$B$5:$B$18)</f>
        <v>2656.3</v>
      </c>
      <c r="D774">
        <f>'Power generation (nadir)'!B774*(1000*'Power generation (nadir)'!$F$1)</f>
        <v>0</v>
      </c>
      <c r="E774" s="2">
        <f t="shared" si="13"/>
        <v>-2656.3</v>
      </c>
      <c r="F774">
        <f>IF(F773+(E773)*(1/60) &gt; Hardware!$B$1, Hardware!$B$1, IF(F773+(E773)*(1/60) &lt; 0, 0, F773+(E773)*(1/60)))</f>
        <v>40539.034999999974</v>
      </c>
    </row>
    <row r="775" spans="1:6">
      <c r="A775">
        <v>773</v>
      </c>
      <c r="B775" t="s">
        <v>82</v>
      </c>
      <c r="C775">
        <f>_xlfn.XLOOKUP(B775,Backend_data!$A$5:$A$18,Backend_data!$B$5:$B$18)</f>
        <v>2656.3</v>
      </c>
      <c r="D775">
        <f>'Power generation (nadir)'!B775*(1000*'Power generation (nadir)'!$F$1)</f>
        <v>0</v>
      </c>
      <c r="E775" s="2">
        <f t="shared" si="13"/>
        <v>-2656.3</v>
      </c>
      <c r="F775">
        <f>IF(F774+(E774)*(1/60) &gt; Hardware!$B$1, Hardware!$B$1, IF(F774+(E774)*(1/60) &lt; 0, 0, F774+(E774)*(1/60)))</f>
        <v>40494.763333333307</v>
      </c>
    </row>
    <row r="776" spans="1:6">
      <c r="A776">
        <v>774</v>
      </c>
      <c r="B776" t="s">
        <v>82</v>
      </c>
      <c r="C776">
        <f>_xlfn.XLOOKUP(B776,Backend_data!$A$5:$A$18,Backend_data!$B$5:$B$18)</f>
        <v>2656.3</v>
      </c>
      <c r="D776">
        <f>'Power generation (nadir)'!B776*(1000*'Power generation (nadir)'!$F$1)</f>
        <v>6606.4</v>
      </c>
      <c r="E776" s="2">
        <f t="shared" si="13"/>
        <v>3950.0999999999995</v>
      </c>
      <c r="F776">
        <f>IF(F775+(E775)*(1/60) &gt; Hardware!$B$1, Hardware!$B$1, IF(F775+(E775)*(1/60) &lt; 0, 0, F775+(E775)*(1/60)))</f>
        <v>40450.49166666664</v>
      </c>
    </row>
    <row r="777" spans="1:6">
      <c r="A777">
        <v>775</v>
      </c>
      <c r="B777" t="s">
        <v>82</v>
      </c>
      <c r="C777">
        <f>_xlfn.XLOOKUP(B777,Backend_data!$A$5:$A$18,Backend_data!$B$5:$B$18)</f>
        <v>2656.3</v>
      </c>
      <c r="D777">
        <f>'Power generation (nadir)'!B777*(1000*'Power generation (nadir)'!$F$1)</f>
        <v>6779.2</v>
      </c>
      <c r="E777" s="2">
        <f t="shared" si="13"/>
        <v>4122.8999999999996</v>
      </c>
      <c r="F777">
        <f>IF(F776+(E776)*(1/60) &gt; Hardware!$B$1, Hardware!$B$1, IF(F776+(E776)*(1/60) &lt; 0, 0, F776+(E776)*(1/60)))</f>
        <v>40516.326666666639</v>
      </c>
    </row>
    <row r="778" spans="1:6">
      <c r="A778">
        <v>776</v>
      </c>
      <c r="B778" t="s">
        <v>82</v>
      </c>
      <c r="C778">
        <f>_xlfn.XLOOKUP(B778,Backend_data!$A$5:$A$18,Backend_data!$B$5:$B$18)</f>
        <v>2656.3</v>
      </c>
      <c r="D778">
        <f>'Power generation (nadir)'!B778*(1000*'Power generation (nadir)'!$F$1)</f>
        <v>6919.1999999999989</v>
      </c>
      <c r="E778" s="2">
        <f t="shared" si="13"/>
        <v>4262.8999999999987</v>
      </c>
      <c r="F778">
        <f>IF(F777+(E777)*(1/60) &gt; Hardware!$B$1, Hardware!$B$1, IF(F777+(E777)*(1/60) &lt; 0, 0, F777+(E777)*(1/60)))</f>
        <v>40585.041666666635</v>
      </c>
    </row>
    <row r="779" spans="1:6">
      <c r="A779">
        <v>777</v>
      </c>
      <c r="B779" t="s">
        <v>82</v>
      </c>
      <c r="C779">
        <f>_xlfn.XLOOKUP(B779,Backend_data!$A$5:$A$18,Backend_data!$B$5:$B$18)</f>
        <v>2656.3</v>
      </c>
      <c r="D779">
        <f>'Power generation (nadir)'!B779*(1000*'Power generation (nadir)'!$F$1)</f>
        <v>7032.8</v>
      </c>
      <c r="E779" s="2">
        <f t="shared" si="13"/>
        <v>4376.5</v>
      </c>
      <c r="F779">
        <f>IF(F778+(E778)*(1/60) &gt; Hardware!$B$1, Hardware!$B$1, IF(F778+(E778)*(1/60) &lt; 0, 0, F778+(E778)*(1/60)))</f>
        <v>40656.089999999967</v>
      </c>
    </row>
    <row r="780" spans="1:6">
      <c r="A780">
        <v>778</v>
      </c>
      <c r="B780" t="s">
        <v>82</v>
      </c>
      <c r="C780">
        <f>_xlfn.XLOOKUP(B780,Backend_data!$A$5:$A$18,Backend_data!$B$5:$B$18)</f>
        <v>2656.3</v>
      </c>
      <c r="D780">
        <f>'Power generation (nadir)'!B780*(1000*'Power generation (nadir)'!$F$1)</f>
        <v>7120</v>
      </c>
      <c r="E780" s="2">
        <f t="shared" si="13"/>
        <v>4463.7</v>
      </c>
      <c r="F780">
        <f>IF(F779+(E779)*(1/60) &gt; Hardware!$B$1, Hardware!$B$1, IF(F779+(E779)*(1/60) &lt; 0, 0, F779+(E779)*(1/60)))</f>
        <v>40729.031666666633</v>
      </c>
    </row>
    <row r="781" spans="1:6">
      <c r="A781">
        <v>779</v>
      </c>
      <c r="B781" t="s">
        <v>82</v>
      </c>
      <c r="C781">
        <f>_xlfn.XLOOKUP(B781,Backend_data!$A$5:$A$18,Backend_data!$B$5:$B$18)</f>
        <v>2656.3</v>
      </c>
      <c r="D781">
        <f>'Power generation (nadir)'!B781*(1000*'Power generation (nadir)'!$F$1)</f>
        <v>7176.8</v>
      </c>
      <c r="E781" s="2">
        <f t="shared" si="13"/>
        <v>4520.5</v>
      </c>
      <c r="F781">
        <f>IF(F780+(E780)*(1/60) &gt; Hardware!$B$1, Hardware!$B$1, IF(F780+(E780)*(1/60) &lt; 0, 0, F780+(E780)*(1/60)))</f>
        <v>40803.42666666663</v>
      </c>
    </row>
    <row r="782" spans="1:6">
      <c r="A782">
        <v>780</v>
      </c>
      <c r="B782" t="s">
        <v>82</v>
      </c>
      <c r="C782">
        <f>_xlfn.XLOOKUP(B782,Backend_data!$A$5:$A$18,Backend_data!$B$5:$B$18)</f>
        <v>2656.3</v>
      </c>
      <c r="D782">
        <f>'Power generation (nadir)'!B782*(1000*'Power generation (nadir)'!$F$1)</f>
        <v>7204.8</v>
      </c>
      <c r="E782" s="2">
        <f t="shared" si="13"/>
        <v>4548.5</v>
      </c>
      <c r="F782">
        <f>IF(F781+(E781)*(1/60) &gt; Hardware!$B$1, Hardware!$B$1, IF(F781+(E781)*(1/60) &lt; 0, 0, F781+(E781)*(1/60)))</f>
        <v>40878.768333333297</v>
      </c>
    </row>
    <row r="783" spans="1:6">
      <c r="A783">
        <v>781</v>
      </c>
      <c r="B783" t="s">
        <v>82</v>
      </c>
      <c r="C783">
        <f>_xlfn.XLOOKUP(B783,Backend_data!$A$5:$A$18,Backend_data!$B$5:$B$18)</f>
        <v>2656.3</v>
      </c>
      <c r="D783">
        <f>'Power generation (nadir)'!B783*(1000*'Power generation (nadir)'!$F$1)</f>
        <v>7200.7999999999993</v>
      </c>
      <c r="E783" s="2">
        <f t="shared" si="13"/>
        <v>4544.4999999999991</v>
      </c>
      <c r="F783">
        <f>IF(F782+(E782)*(1/60) &gt; Hardware!$B$1, Hardware!$B$1, IF(F782+(E782)*(1/60) &lt; 0, 0, F782+(E782)*(1/60)))</f>
        <v>40954.576666666631</v>
      </c>
    </row>
    <row r="784" spans="1:6">
      <c r="A784">
        <v>782</v>
      </c>
      <c r="B784" t="s">
        <v>82</v>
      </c>
      <c r="C784">
        <f>_xlfn.XLOOKUP(B784,Backend_data!$A$5:$A$18,Backend_data!$B$5:$B$18)</f>
        <v>2656.3</v>
      </c>
      <c r="D784">
        <f>'Power generation (nadir)'!B784*(1000*'Power generation (nadir)'!$F$1)</f>
        <v>7170.4</v>
      </c>
      <c r="E784" s="2">
        <f t="shared" si="13"/>
        <v>4514.0999999999995</v>
      </c>
      <c r="F784">
        <f>IF(F783+(E783)*(1/60) &gt; Hardware!$B$1, Hardware!$B$1, IF(F783+(E783)*(1/60) &lt; 0, 0, F783+(E783)*(1/60)))</f>
        <v>41030.3183333333</v>
      </c>
    </row>
    <row r="785" spans="1:6">
      <c r="A785">
        <v>783</v>
      </c>
      <c r="B785" t="s">
        <v>82</v>
      </c>
      <c r="C785">
        <f>_xlfn.XLOOKUP(B785,Backend_data!$A$5:$A$18,Backend_data!$B$5:$B$18)</f>
        <v>2656.3</v>
      </c>
      <c r="D785">
        <f>'Power generation (nadir)'!B785*(1000*'Power generation (nadir)'!$F$1)</f>
        <v>7105.5999999999995</v>
      </c>
      <c r="E785" s="2">
        <f t="shared" si="13"/>
        <v>4449.2999999999993</v>
      </c>
      <c r="F785">
        <f>IF(F784+(E784)*(1/60) &gt; Hardware!$B$1, Hardware!$B$1, IF(F784+(E784)*(1/60) &lt; 0, 0, F784+(E784)*(1/60)))</f>
        <v>41105.553333333301</v>
      </c>
    </row>
    <row r="786" spans="1:6">
      <c r="A786">
        <v>784</v>
      </c>
      <c r="B786" t="s">
        <v>82</v>
      </c>
      <c r="C786">
        <f>_xlfn.XLOOKUP(B786,Backend_data!$A$5:$A$18,Backend_data!$B$5:$B$18)</f>
        <v>2656.3</v>
      </c>
      <c r="D786">
        <f>'Power generation (nadir)'!B786*(1000*'Power generation (nadir)'!$F$1)</f>
        <v>7015.2</v>
      </c>
      <c r="E786" s="2">
        <f t="shared" si="13"/>
        <v>4358.8999999999996</v>
      </c>
      <c r="F786">
        <f>IF(F785+(E785)*(1/60) &gt; Hardware!$B$1, Hardware!$B$1, IF(F785+(E785)*(1/60) &lt; 0, 0, F785+(E785)*(1/60)))</f>
        <v>41179.708333333299</v>
      </c>
    </row>
    <row r="787" spans="1:6">
      <c r="A787">
        <v>785</v>
      </c>
      <c r="B787" t="s">
        <v>82</v>
      </c>
      <c r="C787">
        <f>_xlfn.XLOOKUP(B787,Backend_data!$A$5:$A$18,Backend_data!$B$5:$B$18)</f>
        <v>2656.3</v>
      </c>
      <c r="D787">
        <f>'Power generation (nadir)'!B787*(1000*'Power generation (nadir)'!$F$1)</f>
        <v>6891.2000000000007</v>
      </c>
      <c r="E787" s="2">
        <f t="shared" si="13"/>
        <v>4234.9000000000005</v>
      </c>
      <c r="F787">
        <f>IF(F786+(E786)*(1/60) &gt; Hardware!$B$1, Hardware!$B$1, IF(F786+(E786)*(1/60) &lt; 0, 0, F786+(E786)*(1/60)))</f>
        <v>41252.35666666663</v>
      </c>
    </row>
    <row r="788" spans="1:6">
      <c r="A788">
        <v>786</v>
      </c>
      <c r="B788" t="s">
        <v>82</v>
      </c>
      <c r="C788">
        <f>_xlfn.XLOOKUP(B788,Backend_data!$A$5:$A$18,Backend_data!$B$5:$B$18)</f>
        <v>2656.3</v>
      </c>
      <c r="D788">
        <f>'Power generation (nadir)'!B788*(1000*'Power generation (nadir)'!$F$1)</f>
        <v>6740.0000000000009</v>
      </c>
      <c r="E788" s="2">
        <f t="shared" si="13"/>
        <v>4083.7000000000007</v>
      </c>
      <c r="F788">
        <f>IF(F787+(E787)*(1/60) &gt; Hardware!$B$1, Hardware!$B$1, IF(F787+(E787)*(1/60) &lt; 0, 0, F787+(E787)*(1/60)))</f>
        <v>41322.938333333295</v>
      </c>
    </row>
    <row r="789" spans="1:6">
      <c r="A789">
        <v>787</v>
      </c>
      <c r="B789" t="s">
        <v>82</v>
      </c>
      <c r="C789">
        <f>_xlfn.XLOOKUP(B789,Backend_data!$A$5:$A$18,Backend_data!$B$5:$B$18)</f>
        <v>2656.3</v>
      </c>
      <c r="D789">
        <f>'Power generation (nadir)'!B789*(1000*'Power generation (nadir)'!$F$1)</f>
        <v>6562.4</v>
      </c>
      <c r="E789" s="2">
        <f t="shared" si="13"/>
        <v>3906.0999999999995</v>
      </c>
      <c r="F789">
        <f>IF(F788+(E788)*(1/60) &gt; Hardware!$B$1, Hardware!$B$1, IF(F788+(E788)*(1/60) &lt; 0, 0, F788+(E788)*(1/60)))</f>
        <v>41390.999999999964</v>
      </c>
    </row>
    <row r="790" spans="1:6">
      <c r="A790">
        <v>788</v>
      </c>
      <c r="B790" t="s">
        <v>82</v>
      </c>
      <c r="C790">
        <f>_xlfn.XLOOKUP(B790,Backend_data!$A$5:$A$18,Backend_data!$B$5:$B$18)</f>
        <v>2656.3</v>
      </c>
      <c r="D790">
        <f>'Power generation (nadir)'!B790*(1000*'Power generation (nadir)'!$F$1)</f>
        <v>6356</v>
      </c>
      <c r="E790" s="2">
        <f t="shared" si="13"/>
        <v>3699.7</v>
      </c>
      <c r="F790">
        <f>IF(F789+(E789)*(1/60) &gt; Hardware!$B$1, Hardware!$B$1, IF(F789+(E789)*(1/60) &lt; 0, 0, F789+(E789)*(1/60)))</f>
        <v>41456.101666666633</v>
      </c>
    </row>
    <row r="791" spans="1:6">
      <c r="A791">
        <v>789</v>
      </c>
      <c r="B791" t="s">
        <v>82</v>
      </c>
      <c r="C791">
        <f>_xlfn.XLOOKUP(B791,Backend_data!$A$5:$A$18,Backend_data!$B$5:$B$18)</f>
        <v>2656.3</v>
      </c>
      <c r="D791">
        <f>'Power generation (nadir)'!B791*(1000*'Power generation (nadir)'!$F$1)</f>
        <v>6121.6</v>
      </c>
      <c r="E791" s="2">
        <f t="shared" si="13"/>
        <v>3465.3</v>
      </c>
      <c r="F791">
        <f>IF(F790+(E790)*(1/60) &gt; Hardware!$B$1, Hardware!$B$1, IF(F790+(E790)*(1/60) &lt; 0, 0, F790+(E790)*(1/60)))</f>
        <v>41517.7633333333</v>
      </c>
    </row>
    <row r="792" spans="1:6">
      <c r="A792">
        <v>790</v>
      </c>
      <c r="B792" t="s">
        <v>82</v>
      </c>
      <c r="C792">
        <f>_xlfn.XLOOKUP(B792,Backend_data!$A$5:$A$18,Backend_data!$B$5:$B$18)</f>
        <v>2656.3</v>
      </c>
      <c r="D792">
        <f>'Power generation (nadir)'!B792*(1000*'Power generation (nadir)'!$F$1)</f>
        <v>5860.7999999999993</v>
      </c>
      <c r="E792" s="2">
        <f t="shared" si="13"/>
        <v>3204.4999999999991</v>
      </c>
      <c r="F792">
        <f>IF(F791+(E791)*(1/60) &gt; Hardware!$B$1, Hardware!$B$1, IF(F791+(E791)*(1/60) &lt; 0, 0, F791+(E791)*(1/60)))</f>
        <v>41575.518333333297</v>
      </c>
    </row>
    <row r="793" spans="1:6">
      <c r="A793">
        <v>791</v>
      </c>
      <c r="B793" t="s">
        <v>82</v>
      </c>
      <c r="C793">
        <f>_xlfn.XLOOKUP(B793,Backend_data!$A$5:$A$18,Backend_data!$B$5:$B$18)</f>
        <v>2656.3</v>
      </c>
      <c r="D793">
        <f>'Power generation (nadir)'!B793*(1000*'Power generation (nadir)'!$F$1)</f>
        <v>5578.4</v>
      </c>
      <c r="E793" s="2">
        <f t="shared" si="13"/>
        <v>2922.0999999999995</v>
      </c>
      <c r="F793">
        <f>IF(F792+(E792)*(1/60) &gt; Hardware!$B$1, Hardware!$B$1, IF(F792+(E792)*(1/60) &lt; 0, 0, F792+(E792)*(1/60)))</f>
        <v>41628.92666666663</v>
      </c>
    </row>
    <row r="794" spans="1:6">
      <c r="A794">
        <v>792</v>
      </c>
      <c r="B794" t="s">
        <v>82</v>
      </c>
      <c r="C794">
        <f>_xlfn.XLOOKUP(B794,Backend_data!$A$5:$A$18,Backend_data!$B$5:$B$18)</f>
        <v>2656.3</v>
      </c>
      <c r="D794">
        <f>'Power generation (nadir)'!B794*(1000*'Power generation (nadir)'!$F$1)</f>
        <v>5269.5999999999995</v>
      </c>
      <c r="E794" s="2">
        <f t="shared" si="13"/>
        <v>2613.2999999999993</v>
      </c>
      <c r="F794">
        <f>IF(F793+(E793)*(1/60) &gt; Hardware!$B$1, Hardware!$B$1, IF(F793+(E793)*(1/60) &lt; 0, 0, F793+(E793)*(1/60)))</f>
        <v>41677.628333333298</v>
      </c>
    </row>
    <row r="795" spans="1:6">
      <c r="A795">
        <v>793</v>
      </c>
      <c r="B795" t="s">
        <v>82</v>
      </c>
      <c r="C795">
        <f>_xlfn.XLOOKUP(B795,Backend_data!$A$5:$A$18,Backend_data!$B$5:$B$18)</f>
        <v>2656.3</v>
      </c>
      <c r="D795">
        <f>'Power generation (nadir)'!B795*(1000*'Power generation (nadir)'!$F$1)</f>
        <v>4938.3999999999996</v>
      </c>
      <c r="E795" s="2">
        <f t="shared" si="13"/>
        <v>2282.0999999999995</v>
      </c>
      <c r="F795">
        <f>IF(F794+(E794)*(1/60) &gt; Hardware!$B$1, Hardware!$B$1, IF(F794+(E794)*(1/60) &lt; 0, 0, F794+(E794)*(1/60)))</f>
        <v>41721.183333333298</v>
      </c>
    </row>
    <row r="796" spans="1:6">
      <c r="A796">
        <v>794</v>
      </c>
      <c r="B796" t="s">
        <v>82</v>
      </c>
      <c r="C796">
        <f>_xlfn.XLOOKUP(B796,Backend_data!$A$5:$A$18,Backend_data!$B$5:$B$18)</f>
        <v>2656.3</v>
      </c>
      <c r="D796">
        <f>'Power generation (nadir)'!B796*(1000*'Power generation (nadir)'!$F$1)</f>
        <v>4585.6000000000004</v>
      </c>
      <c r="E796" s="2">
        <f t="shared" si="13"/>
        <v>1929.3000000000002</v>
      </c>
      <c r="F796">
        <f>IF(F795+(E795)*(1/60) &gt; Hardware!$B$1, Hardware!$B$1, IF(F795+(E795)*(1/60) &lt; 0, 0, F795+(E795)*(1/60)))</f>
        <v>41759.218333333301</v>
      </c>
    </row>
    <row r="797" spans="1:6">
      <c r="A797">
        <v>795</v>
      </c>
      <c r="B797" t="s">
        <v>82</v>
      </c>
      <c r="C797">
        <f>_xlfn.XLOOKUP(B797,Backend_data!$A$5:$A$18,Backend_data!$B$5:$B$18)</f>
        <v>2656.3</v>
      </c>
      <c r="D797">
        <f>'Power generation (nadir)'!B797*(1000*'Power generation (nadir)'!$F$1)</f>
        <v>4213.6000000000004</v>
      </c>
      <c r="E797" s="2">
        <f t="shared" si="13"/>
        <v>1557.3000000000002</v>
      </c>
      <c r="F797">
        <f>IF(F796+(E796)*(1/60) &gt; Hardware!$B$1, Hardware!$B$1, IF(F796+(E796)*(1/60) &lt; 0, 0, F796+(E796)*(1/60)))</f>
        <v>41791.3733333333</v>
      </c>
    </row>
    <row r="798" spans="1:6">
      <c r="A798">
        <v>796</v>
      </c>
      <c r="B798" t="s">
        <v>82</v>
      </c>
      <c r="C798">
        <f>_xlfn.XLOOKUP(B798,Backend_data!$A$5:$A$18,Backend_data!$B$5:$B$18)</f>
        <v>2656.3</v>
      </c>
      <c r="D798">
        <f>'Power generation (nadir)'!B798*(1000*'Power generation (nadir)'!$F$1)</f>
        <v>3829.6</v>
      </c>
      <c r="E798" s="2">
        <f t="shared" si="13"/>
        <v>1173.2999999999997</v>
      </c>
      <c r="F798">
        <f>IF(F797+(E797)*(1/60) &gt; Hardware!$B$1, Hardware!$B$1, IF(F797+(E797)*(1/60) &lt; 0, 0, F797+(E797)*(1/60)))</f>
        <v>41817.328333333302</v>
      </c>
    </row>
    <row r="799" spans="1:6">
      <c r="A799">
        <v>797</v>
      </c>
      <c r="B799" t="s">
        <v>82</v>
      </c>
      <c r="C799">
        <f>_xlfn.XLOOKUP(B799,Backend_data!$A$5:$A$18,Backend_data!$B$5:$B$18)</f>
        <v>2656.3</v>
      </c>
      <c r="D799">
        <f>'Power generation (nadir)'!B799*(1000*'Power generation (nadir)'!$F$1)</f>
        <v>3428</v>
      </c>
      <c r="E799" s="2">
        <f t="shared" si="13"/>
        <v>771.69999999999982</v>
      </c>
      <c r="F799">
        <f>IF(F798+(E798)*(1/60) &gt; Hardware!$B$1, Hardware!$B$1, IF(F798+(E798)*(1/60) &lt; 0, 0, F798+(E798)*(1/60)))</f>
        <v>41836.883333333302</v>
      </c>
    </row>
    <row r="800" spans="1:6">
      <c r="A800">
        <v>798</v>
      </c>
      <c r="B800" t="s">
        <v>82</v>
      </c>
      <c r="C800">
        <f>_xlfn.XLOOKUP(B800,Backend_data!$A$5:$A$18,Backend_data!$B$5:$B$18)</f>
        <v>2656.3</v>
      </c>
      <c r="D800">
        <f>'Power generation (nadir)'!B800*(1000*'Power generation (nadir)'!$F$1)</f>
        <v>3008.8</v>
      </c>
      <c r="E800" s="2">
        <f t="shared" si="13"/>
        <v>352.5</v>
      </c>
      <c r="F800">
        <f>IF(F799+(E799)*(1/60) &gt; Hardware!$B$1, Hardware!$B$1, IF(F799+(E799)*(1/60) &lt; 0, 0, F799+(E799)*(1/60)))</f>
        <v>41849.744999999966</v>
      </c>
    </row>
    <row r="801" spans="1:6">
      <c r="A801">
        <v>799</v>
      </c>
      <c r="B801" t="s">
        <v>82</v>
      </c>
      <c r="C801">
        <f>_xlfn.XLOOKUP(B801,Backend_data!$A$5:$A$18,Backend_data!$B$5:$B$18)</f>
        <v>2656.3</v>
      </c>
      <c r="D801">
        <f>'Power generation (nadir)'!B801*(1000*'Power generation (nadir)'!$F$1)</f>
        <v>2579.2000000000003</v>
      </c>
      <c r="E801" s="2">
        <f t="shared" si="13"/>
        <v>-77.099999999999909</v>
      </c>
      <c r="F801">
        <f>IF(F800+(E800)*(1/60) &gt; Hardware!$B$1, Hardware!$B$1, IF(F800+(E800)*(1/60) &lt; 0, 0, F800+(E800)*(1/60)))</f>
        <v>41855.619999999966</v>
      </c>
    </row>
    <row r="802" spans="1:6">
      <c r="A802">
        <v>800</v>
      </c>
      <c r="B802" t="s">
        <v>82</v>
      </c>
      <c r="C802">
        <f>_xlfn.XLOOKUP(B802,Backend_data!$A$5:$A$18,Backend_data!$B$5:$B$18)</f>
        <v>2656.3</v>
      </c>
      <c r="D802">
        <f>'Power generation (nadir)'!B802*(1000*'Power generation (nadir)'!$F$1)</f>
        <v>2140</v>
      </c>
      <c r="E802" s="2">
        <f t="shared" si="13"/>
        <v>-516.30000000000018</v>
      </c>
      <c r="F802">
        <f>IF(F801+(E801)*(1/60) &gt; Hardware!$B$1, Hardware!$B$1, IF(F801+(E801)*(1/60) &lt; 0, 0, F801+(E801)*(1/60)))</f>
        <v>41854.334999999963</v>
      </c>
    </row>
    <row r="803" spans="1:6">
      <c r="A803">
        <v>801</v>
      </c>
      <c r="B803" t="s">
        <v>82</v>
      </c>
      <c r="C803">
        <f>_xlfn.XLOOKUP(B803,Backend_data!$A$5:$A$18,Backend_data!$B$5:$B$18)</f>
        <v>2656.3</v>
      </c>
      <c r="D803">
        <f>'Power generation (nadir)'!B803*(1000*'Power generation (nadir)'!$F$1)</f>
        <v>1691.1999999999998</v>
      </c>
      <c r="E803" s="2">
        <f t="shared" si="13"/>
        <v>-965.10000000000036</v>
      </c>
      <c r="F803">
        <f>IF(F802+(E802)*(1/60) &gt; Hardware!$B$1, Hardware!$B$1, IF(F802+(E802)*(1/60) &lt; 0, 0, F802+(E802)*(1/60)))</f>
        <v>41845.72999999996</v>
      </c>
    </row>
    <row r="804" spans="1:6">
      <c r="A804">
        <v>802</v>
      </c>
      <c r="B804" t="s">
        <v>82</v>
      </c>
      <c r="C804">
        <f>_xlfn.XLOOKUP(B804,Backend_data!$A$5:$A$18,Backend_data!$B$5:$B$18)</f>
        <v>2656.3</v>
      </c>
      <c r="D804">
        <f>'Power generation (nadir)'!B804*(1000*'Power generation (nadir)'!$F$1)</f>
        <v>1236</v>
      </c>
      <c r="E804" s="2">
        <f t="shared" si="13"/>
        <v>-1420.3000000000002</v>
      </c>
      <c r="F804">
        <f>IF(F803+(E803)*(1/60) &gt; Hardware!$B$1, Hardware!$B$1, IF(F803+(E803)*(1/60) &lt; 0, 0, F803+(E803)*(1/60)))</f>
        <v>41829.64499999996</v>
      </c>
    </row>
    <row r="805" spans="1:6">
      <c r="A805">
        <v>803</v>
      </c>
      <c r="B805" t="s">
        <v>82</v>
      </c>
      <c r="C805">
        <f>_xlfn.XLOOKUP(B805,Backend_data!$A$5:$A$18,Backend_data!$B$5:$B$18)</f>
        <v>2656.3</v>
      </c>
      <c r="D805">
        <f>'Power generation (nadir)'!B805*(1000*'Power generation (nadir)'!$F$1)</f>
        <v>778.4</v>
      </c>
      <c r="E805" s="2">
        <f t="shared" si="13"/>
        <v>-1877.9</v>
      </c>
      <c r="F805">
        <f>IF(F804+(E804)*(1/60) &gt; Hardware!$B$1, Hardware!$B$1, IF(F804+(E804)*(1/60) &lt; 0, 0, F804+(E804)*(1/60)))</f>
        <v>41805.973333333292</v>
      </c>
    </row>
    <row r="806" spans="1:6">
      <c r="A806">
        <v>804</v>
      </c>
      <c r="B806" t="s">
        <v>82</v>
      </c>
      <c r="C806">
        <f>_xlfn.XLOOKUP(B806,Backend_data!$A$5:$A$18,Backend_data!$B$5:$B$18)</f>
        <v>2656.3</v>
      </c>
      <c r="D806">
        <f>'Power generation (nadir)'!B806*(1000*'Power generation (nadir)'!$F$1)</f>
        <v>686.4</v>
      </c>
      <c r="E806" s="2">
        <f t="shared" si="13"/>
        <v>-1969.9</v>
      </c>
      <c r="F806">
        <f>IF(F805+(E805)*(1/60) &gt; Hardware!$B$1, Hardware!$B$1, IF(F805+(E805)*(1/60) &lt; 0, 0, F805+(E805)*(1/60)))</f>
        <v>41774.674999999959</v>
      </c>
    </row>
    <row r="807" spans="1:6">
      <c r="A807">
        <v>805</v>
      </c>
      <c r="B807" t="s">
        <v>82</v>
      </c>
      <c r="C807">
        <f>_xlfn.XLOOKUP(B807,Backend_data!$A$5:$A$18,Backend_data!$B$5:$B$18)</f>
        <v>2656.3</v>
      </c>
      <c r="D807">
        <f>'Power generation (nadir)'!B807*(1000*'Power generation (nadir)'!$F$1)</f>
        <v>648</v>
      </c>
      <c r="E807" s="2">
        <f t="shared" si="13"/>
        <v>-2008.3000000000002</v>
      </c>
      <c r="F807">
        <f>IF(F806+(E806)*(1/60) &gt; Hardware!$B$1, Hardware!$B$1, IF(F806+(E806)*(1/60) &lt; 0, 0, F806+(E806)*(1/60)))</f>
        <v>41741.843333333294</v>
      </c>
    </row>
    <row r="808" spans="1:6">
      <c r="A808">
        <v>806</v>
      </c>
      <c r="B808" t="s">
        <v>82</v>
      </c>
      <c r="C808">
        <f>_xlfn.XLOOKUP(B808,Backend_data!$A$5:$A$18,Backend_data!$B$5:$B$18)</f>
        <v>2656.3</v>
      </c>
      <c r="D808">
        <f>'Power generation (nadir)'!B808*(1000*'Power generation (nadir)'!$F$1)</f>
        <v>1090.4000000000001</v>
      </c>
      <c r="E808" s="2">
        <f t="shared" si="13"/>
        <v>-1565.9</v>
      </c>
      <c r="F808">
        <f>IF(F807+(E807)*(1/60) &gt; Hardware!$B$1, Hardware!$B$1, IF(F807+(E807)*(1/60) &lt; 0, 0, F807+(E807)*(1/60)))</f>
        <v>41708.37166666663</v>
      </c>
    </row>
    <row r="809" spans="1:6">
      <c r="A809">
        <v>807</v>
      </c>
      <c r="B809" t="s">
        <v>82</v>
      </c>
      <c r="C809">
        <f>_xlfn.XLOOKUP(B809,Backend_data!$A$5:$A$18,Backend_data!$B$5:$B$18)</f>
        <v>2656.3</v>
      </c>
      <c r="D809">
        <f>'Power generation (nadir)'!B809*(1000*'Power generation (nadir)'!$F$1)</f>
        <v>1713.6</v>
      </c>
      <c r="E809" s="2">
        <f t="shared" si="13"/>
        <v>-942.70000000000027</v>
      </c>
      <c r="F809">
        <f>IF(F808+(E808)*(1/60) &gt; Hardware!$B$1, Hardware!$B$1, IF(F808+(E808)*(1/60) &lt; 0, 0, F808+(E808)*(1/60)))</f>
        <v>41682.273333333294</v>
      </c>
    </row>
    <row r="810" spans="1:6">
      <c r="A810">
        <v>808</v>
      </c>
      <c r="B810" t="s">
        <v>82</v>
      </c>
      <c r="C810">
        <f>_xlfn.XLOOKUP(B810,Backend_data!$A$5:$A$18,Backend_data!$B$5:$B$18)</f>
        <v>2656.3</v>
      </c>
      <c r="D810">
        <f>'Power generation (nadir)'!B810*(1000*'Power generation (nadir)'!$F$1)</f>
        <v>2330.3999999999996</v>
      </c>
      <c r="E810" s="2">
        <f t="shared" si="13"/>
        <v>-325.90000000000055</v>
      </c>
      <c r="F810">
        <f>IF(F809+(E809)*(1/60) &gt; Hardware!$B$1, Hardware!$B$1, IF(F809+(E809)*(1/60) &lt; 0, 0, F809+(E809)*(1/60)))</f>
        <v>41666.561666666625</v>
      </c>
    </row>
    <row r="811" spans="1:6">
      <c r="A811">
        <v>809</v>
      </c>
      <c r="B811" t="s">
        <v>82</v>
      </c>
      <c r="C811">
        <f>_xlfn.XLOOKUP(B811,Backend_data!$A$5:$A$18,Backend_data!$B$5:$B$18)</f>
        <v>2656.3</v>
      </c>
      <c r="D811">
        <f>'Power generation (nadir)'!B811*(1000*'Power generation (nadir)'!$F$1)</f>
        <v>2938.4</v>
      </c>
      <c r="E811" s="2">
        <f t="shared" si="13"/>
        <v>282.09999999999991</v>
      </c>
      <c r="F811">
        <f>IF(F810+(E810)*(1/60) &gt; Hardware!$B$1, Hardware!$B$1, IF(F810+(E810)*(1/60) &lt; 0, 0, F810+(E810)*(1/60)))</f>
        <v>41661.129999999961</v>
      </c>
    </row>
    <row r="812" spans="1:6">
      <c r="A812">
        <v>810</v>
      </c>
      <c r="B812" t="s">
        <v>82</v>
      </c>
      <c r="C812">
        <f>_xlfn.XLOOKUP(B812,Backend_data!$A$5:$A$18,Backend_data!$B$5:$B$18)</f>
        <v>2656.3</v>
      </c>
      <c r="D812">
        <f>'Power generation (nadir)'!B812*(1000*'Power generation (nadir)'!$F$1)</f>
        <v>3531.2</v>
      </c>
      <c r="E812" s="2">
        <f t="shared" si="13"/>
        <v>874.89999999999964</v>
      </c>
      <c r="F812">
        <f>IF(F811+(E811)*(1/60) &gt; Hardware!$B$1, Hardware!$B$1, IF(F811+(E811)*(1/60) &lt; 0, 0, F811+(E811)*(1/60)))</f>
        <v>41665.831666666629</v>
      </c>
    </row>
    <row r="813" spans="1:6">
      <c r="A813">
        <v>811</v>
      </c>
      <c r="B813" t="s">
        <v>82</v>
      </c>
      <c r="C813">
        <f>_xlfn.XLOOKUP(B813,Backend_data!$A$5:$A$18,Backend_data!$B$5:$B$18)</f>
        <v>2656.3</v>
      </c>
      <c r="D813">
        <f>'Power generation (nadir)'!B813*(1000*'Power generation (nadir)'!$F$1)</f>
        <v>4112</v>
      </c>
      <c r="E813" s="2">
        <f t="shared" si="13"/>
        <v>1455.6999999999998</v>
      </c>
      <c r="F813">
        <f>IF(F812+(E812)*(1/60) &gt; Hardware!$B$1, Hardware!$B$1, IF(F812+(E812)*(1/60) &lt; 0, 0, F812+(E812)*(1/60)))</f>
        <v>41680.413333333294</v>
      </c>
    </row>
    <row r="814" spans="1:6">
      <c r="A814">
        <v>812</v>
      </c>
      <c r="B814" t="s">
        <v>82</v>
      </c>
      <c r="C814">
        <f>_xlfn.XLOOKUP(B814,Backend_data!$A$5:$A$18,Backend_data!$B$5:$B$18)</f>
        <v>2656.3</v>
      </c>
      <c r="D814">
        <f>'Power generation (nadir)'!B814*(1000*'Power generation (nadir)'!$F$1)</f>
        <v>4675.2</v>
      </c>
      <c r="E814" s="2">
        <f t="shared" ref="E814:E877" si="14">D814-C814</f>
        <v>2018.8999999999996</v>
      </c>
      <c r="F814">
        <f>IF(F813+(E813)*(1/60) &gt; Hardware!$B$1, Hardware!$B$1, IF(F813+(E813)*(1/60) &lt; 0, 0, F813+(E813)*(1/60)))</f>
        <v>41704.674999999959</v>
      </c>
    </row>
    <row r="815" spans="1:6">
      <c r="A815">
        <v>813</v>
      </c>
      <c r="B815" t="s">
        <v>82</v>
      </c>
      <c r="C815">
        <f>_xlfn.XLOOKUP(B815,Backend_data!$A$5:$A$18,Backend_data!$B$5:$B$18)</f>
        <v>2656.3</v>
      </c>
      <c r="D815">
        <f>'Power generation (nadir)'!B815*(1000*'Power generation (nadir)'!$F$1)</f>
        <v>5219.2</v>
      </c>
      <c r="E815" s="2">
        <f t="shared" si="14"/>
        <v>2562.8999999999996</v>
      </c>
      <c r="F815">
        <f>IF(F814+(E814)*(1/60) &gt; Hardware!$B$1, Hardware!$B$1, IF(F814+(E814)*(1/60) &lt; 0, 0, F814+(E814)*(1/60)))</f>
        <v>41738.32333333329</v>
      </c>
    </row>
    <row r="816" spans="1:6">
      <c r="A816">
        <v>814</v>
      </c>
      <c r="B816" t="s">
        <v>82</v>
      </c>
      <c r="C816">
        <f>_xlfn.XLOOKUP(B816,Backend_data!$A$5:$A$18,Backend_data!$B$5:$B$18)</f>
        <v>2656.3</v>
      </c>
      <c r="D816">
        <f>'Power generation (nadir)'!B816*(1000*'Power generation (nadir)'!$F$1)</f>
        <v>5739.2000000000007</v>
      </c>
      <c r="E816" s="2">
        <f t="shared" si="14"/>
        <v>3082.9000000000005</v>
      </c>
      <c r="F816">
        <f>IF(F815+(E815)*(1/60) &gt; Hardware!$B$1, Hardware!$B$1, IF(F815+(E815)*(1/60) &lt; 0, 0, F815+(E815)*(1/60)))</f>
        <v>41781.038333333287</v>
      </c>
    </row>
    <row r="817" spans="1:6">
      <c r="A817">
        <v>815</v>
      </c>
      <c r="B817" t="s">
        <v>82</v>
      </c>
      <c r="C817">
        <f>_xlfn.XLOOKUP(B817,Backend_data!$A$5:$A$18,Backend_data!$B$5:$B$18)</f>
        <v>2656.3</v>
      </c>
      <c r="D817">
        <f>'Power generation (nadir)'!B817*(1000*'Power generation (nadir)'!$F$1)</f>
        <v>6240</v>
      </c>
      <c r="E817" s="2">
        <f t="shared" si="14"/>
        <v>3583.7</v>
      </c>
      <c r="F817">
        <f>IF(F816+(E816)*(1/60) &gt; Hardware!$B$1, Hardware!$B$1, IF(F816+(E816)*(1/60) &lt; 0, 0, F816+(E816)*(1/60)))</f>
        <v>41832.419999999955</v>
      </c>
    </row>
    <row r="818" spans="1:6">
      <c r="A818">
        <v>816</v>
      </c>
      <c r="B818" t="s">
        <v>82</v>
      </c>
      <c r="C818">
        <f>_xlfn.XLOOKUP(B818,Backend_data!$A$5:$A$18,Backend_data!$B$5:$B$18)</f>
        <v>2656.3</v>
      </c>
      <c r="D818">
        <f>'Power generation (nadir)'!B818*(1000*'Power generation (nadir)'!$F$1)</f>
        <v>6709.6</v>
      </c>
      <c r="E818" s="2">
        <f t="shared" si="14"/>
        <v>4053.3</v>
      </c>
      <c r="F818">
        <f>IF(F817+(E817)*(1/60) &gt; Hardware!$B$1, Hardware!$B$1, IF(F817+(E817)*(1/60) &lt; 0, 0, F817+(E817)*(1/60)))</f>
        <v>41892.148333333287</v>
      </c>
    </row>
    <row r="819" spans="1:6">
      <c r="A819">
        <v>817</v>
      </c>
      <c r="B819" t="s">
        <v>82</v>
      </c>
      <c r="C819">
        <f>_xlfn.XLOOKUP(B819,Backend_data!$A$5:$A$18,Backend_data!$B$5:$B$18)</f>
        <v>2656.3</v>
      </c>
      <c r="D819">
        <f>'Power generation (nadir)'!B819*(1000*'Power generation (nadir)'!$F$1)</f>
        <v>7151.2</v>
      </c>
      <c r="E819" s="2">
        <f t="shared" si="14"/>
        <v>4494.8999999999996</v>
      </c>
      <c r="F819">
        <f>IF(F818+(E818)*(1/60) &gt; Hardware!$B$1, Hardware!$B$1, IF(F818+(E818)*(1/60) &lt; 0, 0, F818+(E818)*(1/60)))</f>
        <v>41959.703333333287</v>
      </c>
    </row>
    <row r="820" spans="1:6">
      <c r="A820">
        <v>818</v>
      </c>
      <c r="B820" t="s">
        <v>82</v>
      </c>
      <c r="C820">
        <f>_xlfn.XLOOKUP(B820,Backend_data!$A$5:$A$18,Backend_data!$B$5:$B$18)</f>
        <v>2656.3</v>
      </c>
      <c r="D820">
        <f>'Power generation (nadir)'!B820*(1000*'Power generation (nadir)'!$F$1)</f>
        <v>7562.4</v>
      </c>
      <c r="E820" s="2">
        <f t="shared" si="14"/>
        <v>4906.0999999999995</v>
      </c>
      <c r="F820">
        <f>IF(F819+(E819)*(1/60) &gt; Hardware!$B$1, Hardware!$B$1, IF(F819+(E819)*(1/60) &lt; 0, 0, F819+(E819)*(1/60)))</f>
        <v>42000</v>
      </c>
    </row>
    <row r="821" spans="1:6">
      <c r="A821">
        <v>819</v>
      </c>
      <c r="B821" t="s">
        <v>82</v>
      </c>
      <c r="C821">
        <f>_xlfn.XLOOKUP(B821,Backend_data!$A$5:$A$18,Backend_data!$B$5:$B$18)</f>
        <v>2656.3</v>
      </c>
      <c r="D821">
        <f>'Power generation (nadir)'!B821*(1000*'Power generation (nadir)'!$F$1)</f>
        <v>7944</v>
      </c>
      <c r="E821" s="2">
        <f t="shared" si="14"/>
        <v>5287.7</v>
      </c>
      <c r="F821">
        <f>IF(F820+(E820)*(1/60) &gt; Hardware!$B$1, Hardware!$B$1, IF(F820+(E820)*(1/60) &lt; 0, 0, F820+(E820)*(1/60)))</f>
        <v>42000</v>
      </c>
    </row>
    <row r="822" spans="1:6">
      <c r="A822">
        <v>820</v>
      </c>
      <c r="B822" t="s">
        <v>82</v>
      </c>
      <c r="C822">
        <f>_xlfn.XLOOKUP(B822,Backend_data!$A$5:$A$18,Backend_data!$B$5:$B$18)</f>
        <v>2656.3</v>
      </c>
      <c r="D822">
        <f>'Power generation (nadir)'!B822*(1000*'Power generation (nadir)'!$F$1)</f>
        <v>8291.2000000000007</v>
      </c>
      <c r="E822" s="2">
        <f t="shared" si="14"/>
        <v>5634.9000000000005</v>
      </c>
      <c r="F822">
        <f>IF(F821+(E821)*(1/60) &gt; Hardware!$B$1, Hardware!$B$1, IF(F821+(E821)*(1/60) &lt; 0, 0, F821+(E821)*(1/60)))</f>
        <v>42000</v>
      </c>
    </row>
    <row r="823" spans="1:6">
      <c r="A823">
        <v>821</v>
      </c>
      <c r="B823" t="s">
        <v>82</v>
      </c>
      <c r="C823">
        <f>_xlfn.XLOOKUP(B823,Backend_data!$A$5:$A$18,Backend_data!$B$5:$B$18)</f>
        <v>2656.3</v>
      </c>
      <c r="D823">
        <f>'Power generation (nadir)'!B823*(1000*'Power generation (nadir)'!$F$1)</f>
        <v>8603.1999999999989</v>
      </c>
      <c r="E823" s="2">
        <f t="shared" si="14"/>
        <v>5946.8999999999987</v>
      </c>
      <c r="F823">
        <f>IF(F822+(E822)*(1/60) &gt; Hardware!$B$1, Hardware!$B$1, IF(F822+(E822)*(1/60) &lt; 0, 0, F822+(E822)*(1/60)))</f>
        <v>42000</v>
      </c>
    </row>
    <row r="824" spans="1:6">
      <c r="A824">
        <v>822</v>
      </c>
      <c r="B824" t="s">
        <v>82</v>
      </c>
      <c r="C824">
        <f>_xlfn.XLOOKUP(B824,Backend_data!$A$5:$A$18,Backend_data!$B$5:$B$18)</f>
        <v>2656.3</v>
      </c>
      <c r="D824">
        <f>'Power generation (nadir)'!B824*(1000*'Power generation (nadir)'!$F$1)</f>
        <v>8880</v>
      </c>
      <c r="E824" s="2">
        <f t="shared" si="14"/>
        <v>6223.7</v>
      </c>
      <c r="F824">
        <f>IF(F823+(E823)*(1/60) &gt; Hardware!$B$1, Hardware!$B$1, IF(F823+(E823)*(1/60) &lt; 0, 0, F823+(E823)*(1/60)))</f>
        <v>42000</v>
      </c>
    </row>
    <row r="825" spans="1:6">
      <c r="A825">
        <v>823</v>
      </c>
      <c r="B825" t="s">
        <v>82</v>
      </c>
      <c r="C825">
        <f>_xlfn.XLOOKUP(B825,Backend_data!$A$5:$A$18,Backend_data!$B$5:$B$18)</f>
        <v>2656.3</v>
      </c>
      <c r="D825">
        <f>'Power generation (nadir)'!B825*(1000*'Power generation (nadir)'!$F$1)</f>
        <v>9117.6</v>
      </c>
      <c r="E825" s="2">
        <f t="shared" si="14"/>
        <v>6461.3</v>
      </c>
      <c r="F825">
        <f>IF(F824+(E824)*(1/60) &gt; Hardware!$B$1, Hardware!$B$1, IF(F824+(E824)*(1/60) &lt; 0, 0, F824+(E824)*(1/60)))</f>
        <v>42000</v>
      </c>
    </row>
    <row r="826" spans="1:6">
      <c r="A826">
        <v>824</v>
      </c>
      <c r="B826" t="s">
        <v>82</v>
      </c>
      <c r="C826">
        <f>_xlfn.XLOOKUP(B826,Backend_data!$A$5:$A$18,Backend_data!$B$5:$B$18)</f>
        <v>2656.3</v>
      </c>
      <c r="D826">
        <f>'Power generation (nadir)'!B826*(1000*'Power generation (nadir)'!$F$1)</f>
        <v>9316</v>
      </c>
      <c r="E826" s="2">
        <f t="shared" si="14"/>
        <v>6659.7</v>
      </c>
      <c r="F826">
        <f>IF(F825+(E825)*(1/60) &gt; Hardware!$B$1, Hardware!$B$1, IF(F825+(E825)*(1/60) &lt; 0, 0, F825+(E825)*(1/60)))</f>
        <v>42000</v>
      </c>
    </row>
    <row r="827" spans="1:6">
      <c r="A827">
        <v>825</v>
      </c>
      <c r="B827" t="s">
        <v>82</v>
      </c>
      <c r="C827">
        <f>_xlfn.XLOOKUP(B827,Backend_data!$A$5:$A$18,Backend_data!$B$5:$B$18)</f>
        <v>2656.3</v>
      </c>
      <c r="D827">
        <f>'Power generation (nadir)'!B827*(1000*'Power generation (nadir)'!$F$1)</f>
        <v>9478.4000000000015</v>
      </c>
      <c r="E827" s="2">
        <f t="shared" si="14"/>
        <v>6822.1000000000013</v>
      </c>
      <c r="F827">
        <f>IF(F826+(E826)*(1/60) &gt; Hardware!$B$1, Hardware!$B$1, IF(F826+(E826)*(1/60) &lt; 0, 0, F826+(E826)*(1/60)))</f>
        <v>42000</v>
      </c>
    </row>
    <row r="828" spans="1:6">
      <c r="A828">
        <v>826</v>
      </c>
      <c r="B828" t="s">
        <v>82</v>
      </c>
      <c r="C828">
        <f>_xlfn.XLOOKUP(B828,Backend_data!$A$5:$A$18,Backend_data!$B$5:$B$18)</f>
        <v>2656.3</v>
      </c>
      <c r="D828">
        <f>'Power generation (nadir)'!B828*(1000*'Power generation (nadir)'!$F$1)</f>
        <v>9596.8000000000011</v>
      </c>
      <c r="E828" s="2">
        <f t="shared" si="14"/>
        <v>6940.5000000000009</v>
      </c>
      <c r="F828">
        <f>IF(F827+(E827)*(1/60) &gt; Hardware!$B$1, Hardware!$B$1, IF(F827+(E827)*(1/60) &lt; 0, 0, F827+(E827)*(1/60)))</f>
        <v>42000</v>
      </c>
    </row>
    <row r="829" spans="1:6">
      <c r="A829">
        <v>827</v>
      </c>
      <c r="B829" t="s">
        <v>82</v>
      </c>
      <c r="C829">
        <f>_xlfn.XLOOKUP(B829,Backend_data!$A$5:$A$18,Backend_data!$B$5:$B$18)</f>
        <v>2656.3</v>
      </c>
      <c r="D829">
        <f>'Power generation (nadir)'!B829*(1000*'Power generation (nadir)'!$F$1)</f>
        <v>9677.6</v>
      </c>
      <c r="E829" s="2">
        <f t="shared" si="14"/>
        <v>7021.3</v>
      </c>
      <c r="F829">
        <f>IF(F828+(E828)*(1/60) &gt; Hardware!$B$1, Hardware!$B$1, IF(F828+(E828)*(1/60) &lt; 0, 0, F828+(E828)*(1/60)))</f>
        <v>42000</v>
      </c>
    </row>
    <row r="830" spans="1:6">
      <c r="A830">
        <v>828</v>
      </c>
      <c r="B830" t="s">
        <v>82</v>
      </c>
      <c r="C830">
        <f>_xlfn.XLOOKUP(B830,Backend_data!$A$5:$A$18,Backend_data!$B$5:$B$18)</f>
        <v>2656.3</v>
      </c>
      <c r="D830">
        <f>'Power generation (nadir)'!B830*(1000*'Power generation (nadir)'!$F$1)</f>
        <v>9716</v>
      </c>
      <c r="E830" s="2">
        <f t="shared" si="14"/>
        <v>7059.7</v>
      </c>
      <c r="F830">
        <f>IF(F829+(E829)*(1/60) &gt; Hardware!$B$1, Hardware!$B$1, IF(F829+(E829)*(1/60) &lt; 0, 0, F829+(E829)*(1/60)))</f>
        <v>42000</v>
      </c>
    </row>
    <row r="831" spans="1:6">
      <c r="A831">
        <v>829</v>
      </c>
      <c r="B831" t="s">
        <v>82</v>
      </c>
      <c r="C831">
        <f>_xlfn.XLOOKUP(B831,Backend_data!$A$5:$A$18,Backend_data!$B$5:$B$18)</f>
        <v>2656.3</v>
      </c>
      <c r="D831">
        <f>'Power generation (nadir)'!B831*(1000*'Power generation (nadir)'!$F$1)</f>
        <v>9713.6</v>
      </c>
      <c r="E831" s="2">
        <f t="shared" si="14"/>
        <v>7057.3</v>
      </c>
      <c r="F831">
        <f>IF(F830+(E830)*(1/60) &gt; Hardware!$B$1, Hardware!$B$1, IF(F830+(E830)*(1/60) &lt; 0, 0, F830+(E830)*(1/60)))</f>
        <v>42000</v>
      </c>
    </row>
    <row r="832" spans="1:6">
      <c r="A832">
        <v>830</v>
      </c>
      <c r="B832" t="s">
        <v>82</v>
      </c>
      <c r="C832">
        <f>_xlfn.XLOOKUP(B832,Backend_data!$A$5:$A$18,Backend_data!$B$5:$B$18)</f>
        <v>2656.3</v>
      </c>
      <c r="D832">
        <f>'Power generation (nadir)'!B832*(1000*'Power generation (nadir)'!$F$1)</f>
        <v>9669.6</v>
      </c>
      <c r="E832" s="2">
        <f t="shared" si="14"/>
        <v>7013.3</v>
      </c>
      <c r="F832">
        <f>IF(F831+(E831)*(1/60) &gt; Hardware!$B$1, Hardware!$B$1, IF(F831+(E831)*(1/60) &lt; 0, 0, F831+(E831)*(1/60)))</f>
        <v>42000</v>
      </c>
    </row>
    <row r="833" spans="1:6">
      <c r="A833">
        <v>831</v>
      </c>
      <c r="B833" t="s">
        <v>82</v>
      </c>
      <c r="C833">
        <f>_xlfn.XLOOKUP(B833,Backend_data!$A$5:$A$18,Backend_data!$B$5:$B$18)</f>
        <v>2656.3</v>
      </c>
      <c r="D833">
        <f>'Power generation (nadir)'!B833*(1000*'Power generation (nadir)'!$F$1)</f>
        <v>9586.4</v>
      </c>
      <c r="E833" s="2">
        <f t="shared" si="14"/>
        <v>6930.0999999999995</v>
      </c>
      <c r="F833">
        <f>IF(F832+(E832)*(1/60) &gt; Hardware!$B$1, Hardware!$B$1, IF(F832+(E832)*(1/60) &lt; 0, 0, F832+(E832)*(1/60)))</f>
        <v>42000</v>
      </c>
    </row>
    <row r="834" spans="1:6">
      <c r="A834">
        <v>832</v>
      </c>
      <c r="B834" t="s">
        <v>82</v>
      </c>
      <c r="C834">
        <f>_xlfn.XLOOKUP(B834,Backend_data!$A$5:$A$18,Backend_data!$B$5:$B$18)</f>
        <v>2656.3</v>
      </c>
      <c r="D834">
        <f>'Power generation (nadir)'!B834*(1000*'Power generation (nadir)'!$F$1)</f>
        <v>9460.8000000000011</v>
      </c>
      <c r="E834" s="2">
        <f t="shared" si="14"/>
        <v>6804.5000000000009</v>
      </c>
      <c r="F834">
        <f>IF(F833+(E833)*(1/60) &gt; Hardware!$B$1, Hardware!$B$1, IF(F833+(E833)*(1/60) &lt; 0, 0, F833+(E833)*(1/60)))</f>
        <v>42000</v>
      </c>
    </row>
    <row r="835" spans="1:6">
      <c r="A835">
        <v>833</v>
      </c>
      <c r="B835" t="s">
        <v>82</v>
      </c>
      <c r="C835">
        <f>_xlfn.XLOOKUP(B835,Backend_data!$A$5:$A$18,Backend_data!$B$5:$B$18)</f>
        <v>2656.3</v>
      </c>
      <c r="D835">
        <f>'Power generation (nadir)'!B835*(1000*'Power generation (nadir)'!$F$1)</f>
        <v>9296</v>
      </c>
      <c r="E835" s="2">
        <f t="shared" si="14"/>
        <v>6639.7</v>
      </c>
      <c r="F835">
        <f>IF(F834+(E834)*(1/60) &gt; Hardware!$B$1, Hardware!$B$1, IF(F834+(E834)*(1/60) &lt; 0, 0, F834+(E834)*(1/60)))</f>
        <v>42000</v>
      </c>
    </row>
    <row r="836" spans="1:6">
      <c r="A836">
        <v>834</v>
      </c>
      <c r="B836" t="s">
        <v>82</v>
      </c>
      <c r="C836">
        <f>_xlfn.XLOOKUP(B836,Backend_data!$A$5:$A$18,Backend_data!$B$5:$B$18)</f>
        <v>2656.3</v>
      </c>
      <c r="D836">
        <f>'Power generation (nadir)'!B836*(1000*'Power generation (nadir)'!$F$1)</f>
        <v>9092</v>
      </c>
      <c r="E836" s="2">
        <f t="shared" si="14"/>
        <v>6435.7</v>
      </c>
      <c r="F836">
        <f>IF(F835+(E835)*(1/60) &gt; Hardware!$B$1, Hardware!$B$1, IF(F835+(E835)*(1/60) &lt; 0, 0, F835+(E835)*(1/60)))</f>
        <v>42000</v>
      </c>
    </row>
    <row r="837" spans="1:6">
      <c r="A837">
        <v>835</v>
      </c>
      <c r="B837" t="s">
        <v>82</v>
      </c>
      <c r="C837">
        <f>_xlfn.XLOOKUP(B837,Backend_data!$A$5:$A$18,Backend_data!$B$5:$B$18)</f>
        <v>2656.3</v>
      </c>
      <c r="D837">
        <f>'Power generation (nadir)'!B837*(1000*'Power generation (nadir)'!$F$1)</f>
        <v>8852</v>
      </c>
      <c r="E837" s="2">
        <f t="shared" si="14"/>
        <v>6195.7</v>
      </c>
      <c r="F837">
        <f>IF(F836+(E836)*(1/60) &gt; Hardware!$B$1, Hardware!$B$1, IF(F836+(E836)*(1/60) &lt; 0, 0, F836+(E836)*(1/60)))</f>
        <v>42000</v>
      </c>
    </row>
    <row r="838" spans="1:6">
      <c r="A838">
        <v>836</v>
      </c>
      <c r="B838" t="s">
        <v>82</v>
      </c>
      <c r="C838">
        <f>_xlfn.XLOOKUP(B838,Backend_data!$A$5:$A$18,Backend_data!$B$5:$B$18)</f>
        <v>2656.3</v>
      </c>
      <c r="D838">
        <f>'Power generation (nadir)'!B838*(1000*'Power generation (nadir)'!$F$1)</f>
        <v>0</v>
      </c>
      <c r="E838" s="2">
        <f t="shared" si="14"/>
        <v>-2656.3</v>
      </c>
      <c r="F838">
        <f>IF(F837+(E837)*(1/60) &gt; Hardware!$B$1, Hardware!$B$1, IF(F837+(E837)*(1/60) &lt; 0, 0, F837+(E837)*(1/60)))</f>
        <v>42000</v>
      </c>
    </row>
    <row r="839" spans="1:6">
      <c r="A839">
        <v>837</v>
      </c>
      <c r="B839" t="s">
        <v>82</v>
      </c>
      <c r="C839">
        <f>_xlfn.XLOOKUP(B839,Backend_data!$A$5:$A$18,Backend_data!$B$5:$B$18)</f>
        <v>2656.3</v>
      </c>
      <c r="D839">
        <f>'Power generation (nadir)'!B839*(1000*'Power generation (nadir)'!$F$1)</f>
        <v>0</v>
      </c>
      <c r="E839" s="2">
        <f t="shared" si="14"/>
        <v>-2656.3</v>
      </c>
      <c r="F839">
        <f>IF(F838+(E838)*(1/60) &gt; Hardware!$B$1, Hardware!$B$1, IF(F838+(E838)*(1/60) &lt; 0, 0, F838+(E838)*(1/60)))</f>
        <v>41955.728333333333</v>
      </c>
    </row>
    <row r="840" spans="1:6">
      <c r="A840">
        <v>838</v>
      </c>
      <c r="B840" t="s">
        <v>82</v>
      </c>
      <c r="C840">
        <f>_xlfn.XLOOKUP(B840,Backend_data!$A$5:$A$18,Backend_data!$B$5:$B$18)</f>
        <v>2656.3</v>
      </c>
      <c r="D840">
        <f>'Power generation (nadir)'!B840*(1000*'Power generation (nadir)'!$F$1)</f>
        <v>0</v>
      </c>
      <c r="E840" s="2">
        <f t="shared" si="14"/>
        <v>-2656.3</v>
      </c>
      <c r="F840">
        <f>IF(F839+(E839)*(1/60) &gt; Hardware!$B$1, Hardware!$B$1, IF(F839+(E839)*(1/60) &lt; 0, 0, F839+(E839)*(1/60)))</f>
        <v>41911.456666666665</v>
      </c>
    </row>
    <row r="841" spans="1:6">
      <c r="A841">
        <v>839</v>
      </c>
      <c r="B841" t="s">
        <v>82</v>
      </c>
      <c r="C841">
        <f>_xlfn.XLOOKUP(B841,Backend_data!$A$5:$A$18,Backend_data!$B$5:$B$18)</f>
        <v>2656.3</v>
      </c>
      <c r="D841">
        <f>'Power generation (nadir)'!B841*(1000*'Power generation (nadir)'!$F$1)</f>
        <v>0</v>
      </c>
      <c r="E841" s="2">
        <f t="shared" si="14"/>
        <v>-2656.3</v>
      </c>
      <c r="F841">
        <f>IF(F840+(E840)*(1/60) &gt; Hardware!$B$1, Hardware!$B$1, IF(F840+(E840)*(1/60) &lt; 0, 0, F840+(E840)*(1/60)))</f>
        <v>41867.184999999998</v>
      </c>
    </row>
    <row r="842" spans="1:6">
      <c r="A842">
        <v>840</v>
      </c>
      <c r="B842" t="s">
        <v>82</v>
      </c>
      <c r="C842">
        <f>_xlfn.XLOOKUP(B842,Backend_data!$A$5:$A$18,Backend_data!$B$5:$B$18)</f>
        <v>2656.3</v>
      </c>
      <c r="D842">
        <f>'Power generation (nadir)'!B842*(1000*'Power generation (nadir)'!$F$1)</f>
        <v>0</v>
      </c>
      <c r="E842" s="2">
        <f t="shared" si="14"/>
        <v>-2656.3</v>
      </c>
      <c r="F842">
        <f>IF(F841+(E841)*(1/60) &gt; Hardware!$B$1, Hardware!$B$1, IF(F841+(E841)*(1/60) &lt; 0, 0, F841+(E841)*(1/60)))</f>
        <v>41822.91333333333</v>
      </c>
    </row>
    <row r="843" spans="1:6">
      <c r="A843">
        <v>841</v>
      </c>
      <c r="B843" t="s">
        <v>82</v>
      </c>
      <c r="C843">
        <f>_xlfn.XLOOKUP(B843,Backend_data!$A$5:$A$18,Backend_data!$B$5:$B$18)</f>
        <v>2656.3</v>
      </c>
      <c r="D843">
        <f>'Power generation (nadir)'!B843*(1000*'Power generation (nadir)'!$F$1)</f>
        <v>0</v>
      </c>
      <c r="E843" s="2">
        <f t="shared" si="14"/>
        <v>-2656.3</v>
      </c>
      <c r="F843">
        <f>IF(F842+(E842)*(1/60) &gt; Hardware!$B$1, Hardware!$B$1, IF(F842+(E842)*(1/60) &lt; 0, 0, F842+(E842)*(1/60)))</f>
        <v>41778.641666666663</v>
      </c>
    </row>
    <row r="844" spans="1:6">
      <c r="A844">
        <v>842</v>
      </c>
      <c r="B844" t="s">
        <v>82</v>
      </c>
      <c r="C844">
        <f>_xlfn.XLOOKUP(B844,Backend_data!$A$5:$A$18,Backend_data!$B$5:$B$18)</f>
        <v>2656.3</v>
      </c>
      <c r="D844">
        <f>'Power generation (nadir)'!B844*(1000*'Power generation (nadir)'!$F$1)</f>
        <v>0</v>
      </c>
      <c r="E844" s="2">
        <f t="shared" si="14"/>
        <v>-2656.3</v>
      </c>
      <c r="F844">
        <f>IF(F843+(E843)*(1/60) &gt; Hardware!$B$1, Hardware!$B$1, IF(F843+(E843)*(1/60) &lt; 0, 0, F843+(E843)*(1/60)))</f>
        <v>41734.369999999995</v>
      </c>
    </row>
    <row r="845" spans="1:6">
      <c r="A845">
        <v>843</v>
      </c>
      <c r="B845" t="s">
        <v>82</v>
      </c>
      <c r="C845">
        <f>_xlfn.XLOOKUP(B845,Backend_data!$A$5:$A$18,Backend_data!$B$5:$B$18)</f>
        <v>2656.3</v>
      </c>
      <c r="D845">
        <f>'Power generation (nadir)'!B845*(1000*'Power generation (nadir)'!$F$1)</f>
        <v>0</v>
      </c>
      <c r="E845" s="2">
        <f t="shared" si="14"/>
        <v>-2656.3</v>
      </c>
      <c r="F845">
        <f>IF(F844+(E844)*(1/60) &gt; Hardware!$B$1, Hardware!$B$1, IF(F844+(E844)*(1/60) &lt; 0, 0, F844+(E844)*(1/60)))</f>
        <v>41690.098333333328</v>
      </c>
    </row>
    <row r="846" spans="1:6">
      <c r="A846">
        <v>844</v>
      </c>
      <c r="B846" t="s">
        <v>82</v>
      </c>
      <c r="C846">
        <f>_xlfn.XLOOKUP(B846,Backend_data!$A$5:$A$18,Backend_data!$B$5:$B$18)</f>
        <v>2656.3</v>
      </c>
      <c r="D846">
        <f>'Power generation (nadir)'!B846*(1000*'Power generation (nadir)'!$F$1)</f>
        <v>0</v>
      </c>
      <c r="E846" s="2">
        <f t="shared" si="14"/>
        <v>-2656.3</v>
      </c>
      <c r="F846">
        <f>IF(F845+(E845)*(1/60) &gt; Hardware!$B$1, Hardware!$B$1, IF(F845+(E845)*(1/60) &lt; 0, 0, F845+(E845)*(1/60)))</f>
        <v>41645.82666666666</v>
      </c>
    </row>
    <row r="847" spans="1:6">
      <c r="A847">
        <v>845</v>
      </c>
      <c r="B847" t="s">
        <v>82</v>
      </c>
      <c r="C847">
        <f>_xlfn.XLOOKUP(B847,Backend_data!$A$5:$A$18,Backend_data!$B$5:$B$18)</f>
        <v>2656.3</v>
      </c>
      <c r="D847">
        <f>'Power generation (nadir)'!B847*(1000*'Power generation (nadir)'!$F$1)</f>
        <v>0</v>
      </c>
      <c r="E847" s="2">
        <f t="shared" si="14"/>
        <v>-2656.3</v>
      </c>
      <c r="F847">
        <f>IF(F846+(E846)*(1/60) &gt; Hardware!$B$1, Hardware!$B$1, IF(F846+(E846)*(1/60) &lt; 0, 0, F846+(E846)*(1/60)))</f>
        <v>41601.554999999993</v>
      </c>
    </row>
    <row r="848" spans="1:6">
      <c r="A848">
        <v>846</v>
      </c>
      <c r="B848" t="s">
        <v>82</v>
      </c>
      <c r="C848">
        <f>_xlfn.XLOOKUP(B848,Backend_data!$A$5:$A$18,Backend_data!$B$5:$B$18)</f>
        <v>2656.3</v>
      </c>
      <c r="D848">
        <f>'Power generation (nadir)'!B848*(1000*'Power generation (nadir)'!$F$1)</f>
        <v>0</v>
      </c>
      <c r="E848" s="2">
        <f t="shared" si="14"/>
        <v>-2656.3</v>
      </c>
      <c r="F848">
        <f>IF(F847+(E847)*(1/60) &gt; Hardware!$B$1, Hardware!$B$1, IF(F847+(E847)*(1/60) &lt; 0, 0, F847+(E847)*(1/60)))</f>
        <v>41557.283333333326</v>
      </c>
    </row>
    <row r="849" spans="1:6">
      <c r="A849">
        <v>847</v>
      </c>
      <c r="B849" t="s">
        <v>82</v>
      </c>
      <c r="C849">
        <f>_xlfn.XLOOKUP(B849,Backend_data!$A$5:$A$18,Backend_data!$B$5:$B$18)</f>
        <v>2656.3</v>
      </c>
      <c r="D849">
        <f>'Power generation (nadir)'!B849*(1000*'Power generation (nadir)'!$F$1)</f>
        <v>0</v>
      </c>
      <c r="E849" s="2">
        <f t="shared" si="14"/>
        <v>-2656.3</v>
      </c>
      <c r="F849">
        <f>IF(F848+(E848)*(1/60) &gt; Hardware!$B$1, Hardware!$B$1, IF(F848+(E848)*(1/60) &lt; 0, 0, F848+(E848)*(1/60)))</f>
        <v>41513.011666666658</v>
      </c>
    </row>
    <row r="850" spans="1:6">
      <c r="A850">
        <v>848</v>
      </c>
      <c r="B850" t="s">
        <v>82</v>
      </c>
      <c r="C850">
        <f>_xlfn.XLOOKUP(B850,Backend_data!$A$5:$A$18,Backend_data!$B$5:$B$18)</f>
        <v>2656.3</v>
      </c>
      <c r="D850">
        <f>'Power generation (nadir)'!B850*(1000*'Power generation (nadir)'!$F$1)</f>
        <v>0</v>
      </c>
      <c r="E850" s="2">
        <f t="shared" si="14"/>
        <v>-2656.3</v>
      </c>
      <c r="F850">
        <f>IF(F849+(E849)*(1/60) &gt; Hardware!$B$1, Hardware!$B$1, IF(F849+(E849)*(1/60) &lt; 0, 0, F849+(E849)*(1/60)))</f>
        <v>41468.739999999991</v>
      </c>
    </row>
    <row r="851" spans="1:6">
      <c r="A851">
        <v>849</v>
      </c>
      <c r="B851" t="s">
        <v>82</v>
      </c>
      <c r="C851">
        <f>_xlfn.XLOOKUP(B851,Backend_data!$A$5:$A$18,Backend_data!$B$5:$B$18)</f>
        <v>2656.3</v>
      </c>
      <c r="D851">
        <f>'Power generation (nadir)'!B851*(1000*'Power generation (nadir)'!$F$1)</f>
        <v>0</v>
      </c>
      <c r="E851" s="2">
        <f t="shared" si="14"/>
        <v>-2656.3</v>
      </c>
      <c r="F851">
        <f>IF(F850+(E850)*(1/60) &gt; Hardware!$B$1, Hardware!$B$1, IF(F850+(E850)*(1/60) &lt; 0, 0, F850+(E850)*(1/60)))</f>
        <v>41424.468333333323</v>
      </c>
    </row>
    <row r="852" spans="1:6">
      <c r="A852">
        <v>850</v>
      </c>
      <c r="B852" t="s">
        <v>82</v>
      </c>
      <c r="C852">
        <f>_xlfn.XLOOKUP(B852,Backend_data!$A$5:$A$18,Backend_data!$B$5:$B$18)</f>
        <v>2656.3</v>
      </c>
      <c r="D852">
        <f>'Power generation (nadir)'!B852*(1000*'Power generation (nadir)'!$F$1)</f>
        <v>0</v>
      </c>
      <c r="E852" s="2">
        <f t="shared" si="14"/>
        <v>-2656.3</v>
      </c>
      <c r="F852">
        <f>IF(F851+(E851)*(1/60) &gt; Hardware!$B$1, Hardware!$B$1, IF(F851+(E851)*(1/60) &lt; 0, 0, F851+(E851)*(1/60)))</f>
        <v>41380.196666666656</v>
      </c>
    </row>
    <row r="853" spans="1:6">
      <c r="A853">
        <v>851</v>
      </c>
      <c r="B853" t="s">
        <v>82</v>
      </c>
      <c r="C853">
        <f>_xlfn.XLOOKUP(B853,Backend_data!$A$5:$A$18,Backend_data!$B$5:$B$18)</f>
        <v>2656.3</v>
      </c>
      <c r="D853">
        <f>'Power generation (nadir)'!B853*(1000*'Power generation (nadir)'!$F$1)</f>
        <v>0</v>
      </c>
      <c r="E853" s="2">
        <f t="shared" si="14"/>
        <v>-2656.3</v>
      </c>
      <c r="F853">
        <f>IF(F852+(E852)*(1/60) &gt; Hardware!$B$1, Hardware!$B$1, IF(F852+(E852)*(1/60) &lt; 0, 0, F852+(E852)*(1/60)))</f>
        <v>41335.924999999988</v>
      </c>
    </row>
    <row r="854" spans="1:6">
      <c r="A854">
        <v>852</v>
      </c>
      <c r="B854" t="s">
        <v>82</v>
      </c>
      <c r="C854">
        <f>_xlfn.XLOOKUP(B854,Backend_data!$A$5:$A$18,Backend_data!$B$5:$B$18)</f>
        <v>2656.3</v>
      </c>
      <c r="D854">
        <f>'Power generation (nadir)'!B854*(1000*'Power generation (nadir)'!$F$1)</f>
        <v>0</v>
      </c>
      <c r="E854" s="2">
        <f t="shared" si="14"/>
        <v>-2656.3</v>
      </c>
      <c r="F854">
        <f>IF(F853+(E853)*(1/60) &gt; Hardware!$B$1, Hardware!$B$1, IF(F853+(E853)*(1/60) &lt; 0, 0, F853+(E853)*(1/60)))</f>
        <v>41291.653333333321</v>
      </c>
    </row>
    <row r="855" spans="1:6">
      <c r="A855">
        <v>853</v>
      </c>
      <c r="B855" t="s">
        <v>82</v>
      </c>
      <c r="C855">
        <f>_xlfn.XLOOKUP(B855,Backend_data!$A$5:$A$18,Backend_data!$B$5:$B$18)</f>
        <v>2656.3</v>
      </c>
      <c r="D855">
        <f>'Power generation (nadir)'!B855*(1000*'Power generation (nadir)'!$F$1)</f>
        <v>0</v>
      </c>
      <c r="E855" s="2">
        <f t="shared" si="14"/>
        <v>-2656.3</v>
      </c>
      <c r="F855">
        <f>IF(F854+(E854)*(1/60) &gt; Hardware!$B$1, Hardware!$B$1, IF(F854+(E854)*(1/60) &lt; 0, 0, F854+(E854)*(1/60)))</f>
        <v>41247.381666666653</v>
      </c>
    </row>
    <row r="856" spans="1:6">
      <c r="A856">
        <v>854</v>
      </c>
      <c r="B856" t="s">
        <v>82</v>
      </c>
      <c r="C856">
        <f>_xlfn.XLOOKUP(B856,Backend_data!$A$5:$A$18,Backend_data!$B$5:$B$18)</f>
        <v>2656.3</v>
      </c>
      <c r="D856">
        <f>'Power generation (nadir)'!B856*(1000*'Power generation (nadir)'!$F$1)</f>
        <v>0</v>
      </c>
      <c r="E856" s="2">
        <f t="shared" si="14"/>
        <v>-2656.3</v>
      </c>
      <c r="F856">
        <f>IF(F855+(E855)*(1/60) &gt; Hardware!$B$1, Hardware!$B$1, IF(F855+(E855)*(1/60) &lt; 0, 0, F855+(E855)*(1/60)))</f>
        <v>41203.109999999986</v>
      </c>
    </row>
    <row r="857" spans="1:6">
      <c r="A857">
        <v>855</v>
      </c>
      <c r="B857" t="s">
        <v>82</v>
      </c>
      <c r="C857">
        <f>_xlfn.XLOOKUP(B857,Backend_data!$A$5:$A$18,Backend_data!$B$5:$B$18)</f>
        <v>2656.3</v>
      </c>
      <c r="D857">
        <f>'Power generation (nadir)'!B857*(1000*'Power generation (nadir)'!$F$1)</f>
        <v>0</v>
      </c>
      <c r="E857" s="2">
        <f t="shared" si="14"/>
        <v>-2656.3</v>
      </c>
      <c r="F857">
        <f>IF(F856+(E856)*(1/60) &gt; Hardware!$B$1, Hardware!$B$1, IF(F856+(E856)*(1/60) &lt; 0, 0, F856+(E856)*(1/60)))</f>
        <v>41158.838333333319</v>
      </c>
    </row>
    <row r="858" spans="1:6">
      <c r="A858">
        <v>856</v>
      </c>
      <c r="B858" t="s">
        <v>82</v>
      </c>
      <c r="C858">
        <f>_xlfn.XLOOKUP(B858,Backend_data!$A$5:$A$18,Backend_data!$B$5:$B$18)</f>
        <v>2656.3</v>
      </c>
      <c r="D858">
        <f>'Power generation (nadir)'!B858*(1000*'Power generation (nadir)'!$F$1)</f>
        <v>0</v>
      </c>
      <c r="E858" s="2">
        <f t="shared" si="14"/>
        <v>-2656.3</v>
      </c>
      <c r="F858">
        <f>IF(F857+(E857)*(1/60) &gt; Hardware!$B$1, Hardware!$B$1, IF(F857+(E857)*(1/60) &lt; 0, 0, F857+(E857)*(1/60)))</f>
        <v>41114.566666666651</v>
      </c>
    </row>
    <row r="859" spans="1:6">
      <c r="A859">
        <v>857</v>
      </c>
      <c r="B859" t="s">
        <v>82</v>
      </c>
      <c r="C859">
        <f>_xlfn.XLOOKUP(B859,Backend_data!$A$5:$A$18,Backend_data!$B$5:$B$18)</f>
        <v>2656.3</v>
      </c>
      <c r="D859">
        <f>'Power generation (nadir)'!B859*(1000*'Power generation (nadir)'!$F$1)</f>
        <v>0</v>
      </c>
      <c r="E859" s="2">
        <f t="shared" si="14"/>
        <v>-2656.3</v>
      </c>
      <c r="F859">
        <f>IF(F858+(E858)*(1/60) &gt; Hardware!$B$1, Hardware!$B$1, IF(F858+(E858)*(1/60) &lt; 0, 0, F858+(E858)*(1/60)))</f>
        <v>41070.294999999984</v>
      </c>
    </row>
    <row r="860" spans="1:6">
      <c r="A860">
        <v>858</v>
      </c>
      <c r="B860" t="s">
        <v>82</v>
      </c>
      <c r="C860">
        <f>_xlfn.XLOOKUP(B860,Backend_data!$A$5:$A$18,Backend_data!$B$5:$B$18)</f>
        <v>2656.3</v>
      </c>
      <c r="D860">
        <f>'Power generation (nadir)'!B860*(1000*'Power generation (nadir)'!$F$1)</f>
        <v>0</v>
      </c>
      <c r="E860" s="2">
        <f t="shared" si="14"/>
        <v>-2656.3</v>
      </c>
      <c r="F860">
        <f>IF(F859+(E859)*(1/60) &gt; Hardware!$B$1, Hardware!$B$1, IF(F859+(E859)*(1/60) &lt; 0, 0, F859+(E859)*(1/60)))</f>
        <v>41026.023333333316</v>
      </c>
    </row>
    <row r="861" spans="1:6">
      <c r="A861">
        <v>859</v>
      </c>
      <c r="B861" t="s">
        <v>82</v>
      </c>
      <c r="C861">
        <f>_xlfn.XLOOKUP(B861,Backend_data!$A$5:$A$18,Backend_data!$B$5:$B$18)</f>
        <v>2656.3</v>
      </c>
      <c r="D861">
        <f>'Power generation (nadir)'!B861*(1000*'Power generation (nadir)'!$F$1)</f>
        <v>0</v>
      </c>
      <c r="E861" s="2">
        <f t="shared" si="14"/>
        <v>-2656.3</v>
      </c>
      <c r="F861">
        <f>IF(F860+(E860)*(1/60) &gt; Hardware!$B$1, Hardware!$B$1, IF(F860+(E860)*(1/60) &lt; 0, 0, F860+(E860)*(1/60)))</f>
        <v>40981.751666666649</v>
      </c>
    </row>
    <row r="862" spans="1:6">
      <c r="A862">
        <v>860</v>
      </c>
      <c r="B862" t="s">
        <v>82</v>
      </c>
      <c r="C862">
        <f>_xlfn.XLOOKUP(B862,Backend_data!$A$5:$A$18,Backend_data!$B$5:$B$18)</f>
        <v>2656.3</v>
      </c>
      <c r="D862">
        <f>'Power generation (nadir)'!B862*(1000*'Power generation (nadir)'!$F$1)</f>
        <v>0</v>
      </c>
      <c r="E862" s="2">
        <f t="shared" si="14"/>
        <v>-2656.3</v>
      </c>
      <c r="F862">
        <f>IF(F861+(E861)*(1/60) &gt; Hardware!$B$1, Hardware!$B$1, IF(F861+(E861)*(1/60) &lt; 0, 0, F861+(E861)*(1/60)))</f>
        <v>40937.479999999981</v>
      </c>
    </row>
    <row r="863" spans="1:6">
      <c r="A863">
        <v>861</v>
      </c>
      <c r="B863" t="s">
        <v>82</v>
      </c>
      <c r="C863">
        <f>_xlfn.XLOOKUP(B863,Backend_data!$A$5:$A$18,Backend_data!$B$5:$B$18)</f>
        <v>2656.3</v>
      </c>
      <c r="D863">
        <f>'Power generation (nadir)'!B863*(1000*'Power generation (nadir)'!$F$1)</f>
        <v>0</v>
      </c>
      <c r="E863" s="2">
        <f t="shared" si="14"/>
        <v>-2656.3</v>
      </c>
      <c r="F863">
        <f>IF(F862+(E862)*(1/60) &gt; Hardware!$B$1, Hardware!$B$1, IF(F862+(E862)*(1/60) &lt; 0, 0, F862+(E862)*(1/60)))</f>
        <v>40893.208333333314</v>
      </c>
    </row>
    <row r="864" spans="1:6">
      <c r="A864">
        <v>862</v>
      </c>
      <c r="B864" t="s">
        <v>82</v>
      </c>
      <c r="C864">
        <f>_xlfn.XLOOKUP(B864,Backend_data!$A$5:$A$18,Backend_data!$B$5:$B$18)</f>
        <v>2656.3</v>
      </c>
      <c r="D864">
        <f>'Power generation (nadir)'!B864*(1000*'Power generation (nadir)'!$F$1)</f>
        <v>0</v>
      </c>
      <c r="E864" s="2">
        <f t="shared" si="14"/>
        <v>-2656.3</v>
      </c>
      <c r="F864">
        <f>IF(F863+(E863)*(1/60) &gt; Hardware!$B$1, Hardware!$B$1, IF(F863+(E863)*(1/60) &lt; 0, 0, F863+(E863)*(1/60)))</f>
        <v>40848.936666666646</v>
      </c>
    </row>
    <row r="865" spans="1:6">
      <c r="A865">
        <v>863</v>
      </c>
      <c r="B865" t="s">
        <v>82</v>
      </c>
      <c r="C865">
        <f>_xlfn.XLOOKUP(B865,Backend_data!$A$5:$A$18,Backend_data!$B$5:$B$18)</f>
        <v>2656.3</v>
      </c>
      <c r="D865">
        <f>'Power generation (nadir)'!B865*(1000*'Power generation (nadir)'!$F$1)</f>
        <v>0</v>
      </c>
      <c r="E865" s="2">
        <f t="shared" si="14"/>
        <v>-2656.3</v>
      </c>
      <c r="F865">
        <f>IF(F864+(E864)*(1/60) &gt; Hardware!$B$1, Hardware!$B$1, IF(F864+(E864)*(1/60) &lt; 0, 0, F864+(E864)*(1/60)))</f>
        <v>40804.664999999979</v>
      </c>
    </row>
    <row r="866" spans="1:6">
      <c r="A866">
        <v>864</v>
      </c>
      <c r="B866" t="s">
        <v>82</v>
      </c>
      <c r="C866">
        <f>_xlfn.XLOOKUP(B866,Backend_data!$A$5:$A$18,Backend_data!$B$5:$B$18)</f>
        <v>2656.3</v>
      </c>
      <c r="D866">
        <f>'Power generation (nadir)'!B866*(1000*'Power generation (nadir)'!$F$1)</f>
        <v>0</v>
      </c>
      <c r="E866" s="2">
        <f t="shared" si="14"/>
        <v>-2656.3</v>
      </c>
      <c r="F866">
        <f>IF(F865+(E865)*(1/60) &gt; Hardware!$B$1, Hardware!$B$1, IF(F865+(E865)*(1/60) &lt; 0, 0, F865+(E865)*(1/60)))</f>
        <v>40760.393333333312</v>
      </c>
    </row>
    <row r="867" spans="1:6">
      <c r="A867">
        <v>865</v>
      </c>
      <c r="B867" t="s">
        <v>82</v>
      </c>
      <c r="C867">
        <f>_xlfn.XLOOKUP(B867,Backend_data!$A$5:$A$18,Backend_data!$B$5:$B$18)</f>
        <v>2656.3</v>
      </c>
      <c r="D867">
        <f>'Power generation (nadir)'!B867*(1000*'Power generation (nadir)'!$F$1)</f>
        <v>0</v>
      </c>
      <c r="E867" s="2">
        <f t="shared" si="14"/>
        <v>-2656.3</v>
      </c>
      <c r="F867">
        <f>IF(F866+(E866)*(1/60) &gt; Hardware!$B$1, Hardware!$B$1, IF(F866+(E866)*(1/60) &lt; 0, 0, F866+(E866)*(1/60)))</f>
        <v>40716.121666666644</v>
      </c>
    </row>
    <row r="868" spans="1:6">
      <c r="A868">
        <v>866</v>
      </c>
      <c r="B868" t="s">
        <v>82</v>
      </c>
      <c r="C868">
        <f>_xlfn.XLOOKUP(B868,Backend_data!$A$5:$A$18,Backend_data!$B$5:$B$18)</f>
        <v>2656.3</v>
      </c>
      <c r="D868">
        <f>'Power generation (nadir)'!B868*(1000*'Power generation (nadir)'!$F$1)</f>
        <v>0</v>
      </c>
      <c r="E868" s="2">
        <f t="shared" si="14"/>
        <v>-2656.3</v>
      </c>
      <c r="F868">
        <f>IF(F867+(E867)*(1/60) &gt; Hardware!$B$1, Hardware!$B$1, IF(F867+(E867)*(1/60) &lt; 0, 0, F867+(E867)*(1/60)))</f>
        <v>40671.849999999977</v>
      </c>
    </row>
    <row r="869" spans="1:6">
      <c r="A869">
        <v>867</v>
      </c>
      <c r="B869" t="s">
        <v>82</v>
      </c>
      <c r="C869">
        <f>_xlfn.XLOOKUP(B869,Backend_data!$A$5:$A$18,Backend_data!$B$5:$B$18)</f>
        <v>2656.3</v>
      </c>
      <c r="D869">
        <f>'Power generation (nadir)'!B869*(1000*'Power generation (nadir)'!$F$1)</f>
        <v>0</v>
      </c>
      <c r="E869" s="2">
        <f t="shared" si="14"/>
        <v>-2656.3</v>
      </c>
      <c r="F869">
        <f>IF(F868+(E868)*(1/60) &gt; Hardware!$B$1, Hardware!$B$1, IF(F868+(E868)*(1/60) &lt; 0, 0, F868+(E868)*(1/60)))</f>
        <v>40627.578333333309</v>
      </c>
    </row>
    <row r="870" spans="1:6">
      <c r="A870">
        <v>868</v>
      </c>
      <c r="B870" t="s">
        <v>82</v>
      </c>
      <c r="C870">
        <f>_xlfn.XLOOKUP(B870,Backend_data!$A$5:$A$18,Backend_data!$B$5:$B$18)</f>
        <v>2656.3</v>
      </c>
      <c r="D870">
        <f>'Power generation (nadir)'!B870*(1000*'Power generation (nadir)'!$F$1)</f>
        <v>0</v>
      </c>
      <c r="E870" s="2">
        <f t="shared" si="14"/>
        <v>-2656.3</v>
      </c>
      <c r="F870">
        <f>IF(F869+(E869)*(1/60) &gt; Hardware!$B$1, Hardware!$B$1, IF(F869+(E869)*(1/60) &lt; 0, 0, F869+(E869)*(1/60)))</f>
        <v>40583.306666666642</v>
      </c>
    </row>
    <row r="871" spans="1:6">
      <c r="A871">
        <v>869</v>
      </c>
      <c r="B871" t="s">
        <v>82</v>
      </c>
      <c r="C871">
        <f>_xlfn.XLOOKUP(B871,Backend_data!$A$5:$A$18,Backend_data!$B$5:$B$18)</f>
        <v>2656.3</v>
      </c>
      <c r="D871">
        <f>'Power generation (nadir)'!B871*(1000*'Power generation (nadir)'!$F$1)</f>
        <v>0</v>
      </c>
      <c r="E871" s="2">
        <f t="shared" si="14"/>
        <v>-2656.3</v>
      </c>
      <c r="F871">
        <f>IF(F870+(E870)*(1/60) &gt; Hardware!$B$1, Hardware!$B$1, IF(F870+(E870)*(1/60) &lt; 0, 0, F870+(E870)*(1/60)))</f>
        <v>40539.034999999974</v>
      </c>
    </row>
    <row r="872" spans="1:6">
      <c r="A872">
        <v>870</v>
      </c>
      <c r="B872" t="s">
        <v>82</v>
      </c>
      <c r="C872">
        <f>_xlfn.XLOOKUP(B872,Backend_data!$A$5:$A$18,Backend_data!$B$5:$B$18)</f>
        <v>2656.3</v>
      </c>
      <c r="D872">
        <f>'Power generation (nadir)'!B872*(1000*'Power generation (nadir)'!$F$1)</f>
        <v>0</v>
      </c>
      <c r="E872" s="2">
        <f t="shared" si="14"/>
        <v>-2656.3</v>
      </c>
      <c r="F872">
        <f>IF(F871+(E871)*(1/60) &gt; Hardware!$B$1, Hardware!$B$1, IF(F871+(E871)*(1/60) &lt; 0, 0, F871+(E871)*(1/60)))</f>
        <v>40494.763333333307</v>
      </c>
    </row>
    <row r="873" spans="1:6">
      <c r="A873">
        <v>871</v>
      </c>
      <c r="B873" t="s">
        <v>82</v>
      </c>
      <c r="C873">
        <f>_xlfn.XLOOKUP(B873,Backend_data!$A$5:$A$18,Backend_data!$B$5:$B$18)</f>
        <v>2656.3</v>
      </c>
      <c r="D873">
        <f>'Power generation (nadir)'!B873*(1000*'Power generation (nadir)'!$F$1)</f>
        <v>6636</v>
      </c>
      <c r="E873" s="2">
        <f t="shared" si="14"/>
        <v>3979.7</v>
      </c>
      <c r="F873">
        <f>IF(F872+(E872)*(1/60) &gt; Hardware!$B$1, Hardware!$B$1, IF(F872+(E872)*(1/60) &lt; 0, 0, F872+(E872)*(1/60)))</f>
        <v>40450.49166666664</v>
      </c>
    </row>
    <row r="874" spans="1:6">
      <c r="A874">
        <v>872</v>
      </c>
      <c r="B874" t="s">
        <v>82</v>
      </c>
      <c r="C874">
        <f>_xlfn.XLOOKUP(B874,Backend_data!$A$5:$A$18,Backend_data!$B$5:$B$18)</f>
        <v>2656.3</v>
      </c>
      <c r="D874">
        <f>'Power generation (nadir)'!B874*(1000*'Power generation (nadir)'!$F$1)</f>
        <v>6805.5999999999995</v>
      </c>
      <c r="E874" s="2">
        <f t="shared" si="14"/>
        <v>4149.2999999999993</v>
      </c>
      <c r="F874">
        <f>IF(F873+(E873)*(1/60) &gt; Hardware!$B$1, Hardware!$B$1, IF(F873+(E873)*(1/60) &lt; 0, 0, F873+(E873)*(1/60)))</f>
        <v>40516.819999999971</v>
      </c>
    </row>
    <row r="875" spans="1:6">
      <c r="A875">
        <v>873</v>
      </c>
      <c r="B875" t="s">
        <v>82</v>
      </c>
      <c r="C875">
        <f>_xlfn.XLOOKUP(B875,Backend_data!$A$5:$A$18,Backend_data!$B$5:$B$18)</f>
        <v>2656.3</v>
      </c>
      <c r="D875">
        <f>'Power generation (nadir)'!B875*(1000*'Power generation (nadir)'!$F$1)</f>
        <v>6944</v>
      </c>
      <c r="E875" s="2">
        <f t="shared" si="14"/>
        <v>4287.7</v>
      </c>
      <c r="F875">
        <f>IF(F874+(E874)*(1/60) &gt; Hardware!$B$1, Hardware!$B$1, IF(F874+(E874)*(1/60) &lt; 0, 0, F874+(E874)*(1/60)))</f>
        <v>40585.974999999969</v>
      </c>
    </row>
    <row r="876" spans="1:6">
      <c r="A876">
        <v>874</v>
      </c>
      <c r="B876" t="s">
        <v>82</v>
      </c>
      <c r="C876">
        <f>_xlfn.XLOOKUP(B876,Backend_data!$A$5:$A$18,Backend_data!$B$5:$B$18)</f>
        <v>2656.3</v>
      </c>
      <c r="D876">
        <f>'Power generation (nadir)'!B876*(1000*'Power generation (nadir)'!$F$1)</f>
        <v>7052</v>
      </c>
      <c r="E876" s="2">
        <f t="shared" si="14"/>
        <v>4395.7</v>
      </c>
      <c r="F876">
        <f>IF(F875+(E875)*(1/60) &gt; Hardware!$B$1, Hardware!$B$1, IF(F875+(E875)*(1/60) &lt; 0, 0, F875+(E875)*(1/60)))</f>
        <v>40657.436666666639</v>
      </c>
    </row>
    <row r="877" spans="1:6">
      <c r="A877">
        <v>875</v>
      </c>
      <c r="B877" t="s">
        <v>82</v>
      </c>
      <c r="C877">
        <f>_xlfn.XLOOKUP(B877,Backend_data!$A$5:$A$18,Backend_data!$B$5:$B$18)</f>
        <v>2656.3</v>
      </c>
      <c r="D877">
        <f>'Power generation (nadir)'!B877*(1000*'Power generation (nadir)'!$F$1)</f>
        <v>7132.8</v>
      </c>
      <c r="E877" s="2">
        <f t="shared" si="14"/>
        <v>4476.5</v>
      </c>
      <c r="F877">
        <f>IF(F876+(E876)*(1/60) &gt; Hardware!$B$1, Hardware!$B$1, IF(F876+(E876)*(1/60) &lt; 0, 0, F876+(E876)*(1/60)))</f>
        <v>40730.698333333305</v>
      </c>
    </row>
    <row r="878" spans="1:6">
      <c r="A878">
        <v>876</v>
      </c>
      <c r="B878" t="s">
        <v>82</v>
      </c>
      <c r="C878">
        <f>_xlfn.XLOOKUP(B878,Backend_data!$A$5:$A$18,Backend_data!$B$5:$B$18)</f>
        <v>2656.3</v>
      </c>
      <c r="D878">
        <f>'Power generation (nadir)'!B878*(1000*'Power generation (nadir)'!$F$1)</f>
        <v>7182.4</v>
      </c>
      <c r="E878" s="2">
        <f t="shared" ref="E878:E941" si="15">D878-C878</f>
        <v>4526.0999999999995</v>
      </c>
      <c r="F878">
        <f>IF(F877+(E877)*(1/60) &gt; Hardware!$B$1, Hardware!$B$1, IF(F877+(E877)*(1/60) &lt; 0, 0, F877+(E877)*(1/60)))</f>
        <v>40805.306666666635</v>
      </c>
    </row>
    <row r="879" spans="1:6">
      <c r="A879">
        <v>877</v>
      </c>
      <c r="B879" t="s">
        <v>82</v>
      </c>
      <c r="C879">
        <f>_xlfn.XLOOKUP(B879,Backend_data!$A$5:$A$18,Backend_data!$B$5:$B$18)</f>
        <v>2656.3</v>
      </c>
      <c r="D879">
        <f>'Power generation (nadir)'!B879*(1000*'Power generation (nadir)'!$F$1)</f>
        <v>7205.5999999999995</v>
      </c>
      <c r="E879" s="2">
        <f t="shared" si="15"/>
        <v>4549.2999999999993</v>
      </c>
      <c r="F879">
        <f>IF(F878+(E878)*(1/60) &gt; Hardware!$B$1, Hardware!$B$1, IF(F878+(E878)*(1/60) &lt; 0, 0, F878+(E878)*(1/60)))</f>
        <v>40880.741666666632</v>
      </c>
    </row>
    <row r="880" spans="1:6">
      <c r="A880">
        <v>878</v>
      </c>
      <c r="B880" t="s">
        <v>82</v>
      </c>
      <c r="C880">
        <f>_xlfn.XLOOKUP(B880,Backend_data!$A$5:$A$18,Backend_data!$B$5:$B$18)</f>
        <v>2656.3</v>
      </c>
      <c r="D880">
        <f>'Power generation (nadir)'!B880*(1000*'Power generation (nadir)'!$F$1)</f>
        <v>7198.4</v>
      </c>
      <c r="E880" s="2">
        <f t="shared" si="15"/>
        <v>4542.0999999999995</v>
      </c>
      <c r="F880">
        <f>IF(F879+(E879)*(1/60) &gt; Hardware!$B$1, Hardware!$B$1, IF(F879+(E879)*(1/60) &lt; 0, 0, F879+(E879)*(1/60)))</f>
        <v>40956.563333333295</v>
      </c>
    </row>
    <row r="881" spans="1:7">
      <c r="A881">
        <v>879</v>
      </c>
      <c r="B881" t="s">
        <v>82</v>
      </c>
      <c r="C881">
        <f>_xlfn.XLOOKUP(B881,Backend_data!$A$5:$A$18,Backend_data!$B$5:$B$18)</f>
        <v>2656.3</v>
      </c>
      <c r="D881">
        <f>'Power generation (nadir)'!B881*(1000*'Power generation (nadir)'!$F$1)</f>
        <v>7167.2</v>
      </c>
      <c r="E881" s="2">
        <f t="shared" si="15"/>
        <v>4510.8999999999996</v>
      </c>
      <c r="F881">
        <f>IF(F880+(E880)*(1/60) &gt; Hardware!$B$1, Hardware!$B$1, IF(F880+(E880)*(1/60) &lt; 0, 0, F880+(E880)*(1/60)))</f>
        <v>41032.264999999963</v>
      </c>
    </row>
    <row r="882" spans="1:7">
      <c r="A882">
        <v>880</v>
      </c>
      <c r="B882" t="s">
        <v>82</v>
      </c>
      <c r="C882">
        <f>_xlfn.XLOOKUP(B882,Backend_data!$A$5:$A$18,Backend_data!$B$5:$B$18)</f>
        <v>2656.3</v>
      </c>
      <c r="D882">
        <f>'Power generation (nadir)'!B882*(1000*'Power generation (nadir)'!$F$1)</f>
        <v>7090.4</v>
      </c>
      <c r="E882" s="2">
        <f t="shared" si="15"/>
        <v>4434.0999999999995</v>
      </c>
      <c r="F882">
        <f>IF(F881+(E881)*(1/60) &gt; Hardware!$B$1, Hardware!$B$1, IF(F881+(E881)*(1/60) &lt; 0, 0, F881+(E881)*(1/60)))</f>
        <v>41107.446666666627</v>
      </c>
    </row>
    <row r="883" spans="1:7">
      <c r="A883">
        <v>881</v>
      </c>
      <c r="B883" t="s">
        <v>82</v>
      </c>
      <c r="C883">
        <f>_xlfn.XLOOKUP(B883,Backend_data!$A$5:$A$18,Backend_data!$B$5:$B$18)</f>
        <v>2656.3</v>
      </c>
      <c r="D883">
        <f>'Power generation (nadir)'!B883*(1000*'Power generation (nadir)'!$F$1)</f>
        <v>6992</v>
      </c>
      <c r="E883" s="2">
        <f t="shared" si="15"/>
        <v>4335.7</v>
      </c>
      <c r="F883">
        <f>IF(F882+(E882)*(1/60) &gt; Hardware!$B$1, Hardware!$B$1, IF(F882+(E882)*(1/60) &lt; 0, 0, F882+(E882)*(1/60)))</f>
        <v>41181.348333333292</v>
      </c>
    </row>
    <row r="884" spans="1:7">
      <c r="A884">
        <v>882</v>
      </c>
      <c r="B884" t="s">
        <v>82</v>
      </c>
      <c r="C884">
        <f>_xlfn.XLOOKUP(B884,Backend_data!$A$5:$A$18,Backend_data!$B$5:$B$18)</f>
        <v>2656.3</v>
      </c>
      <c r="D884">
        <f>'Power generation (nadir)'!B884*(1000*'Power generation (nadir)'!$F$1)</f>
        <v>6864.7999999999993</v>
      </c>
      <c r="E884" s="2">
        <f t="shared" si="15"/>
        <v>4208.4999999999991</v>
      </c>
      <c r="F884">
        <f>IF(F883+(E883)*(1/60) &gt; Hardware!$B$1, Hardware!$B$1, IF(F883+(E883)*(1/60) &lt; 0, 0, F883+(E883)*(1/60)))</f>
        <v>41253.609999999957</v>
      </c>
    </row>
    <row r="885" spans="1:7">
      <c r="A885">
        <v>883</v>
      </c>
      <c r="B885" t="s">
        <v>82</v>
      </c>
      <c r="C885">
        <f>_xlfn.XLOOKUP(B885,Backend_data!$A$5:$A$18,Backend_data!$B$5:$B$18)</f>
        <v>2656.3</v>
      </c>
      <c r="D885">
        <f>'Power generation (nadir)'!B885*(1000*'Power generation (nadir)'!$F$1)</f>
        <v>6707.2000000000007</v>
      </c>
      <c r="E885" s="2">
        <f t="shared" si="15"/>
        <v>4050.9000000000005</v>
      </c>
      <c r="F885">
        <f>IF(F884+(E884)*(1/60) &gt; Hardware!$B$1, Hardware!$B$1, IF(F884+(E884)*(1/60) &lt; 0, 0, F884+(E884)*(1/60)))</f>
        <v>41323.751666666627</v>
      </c>
    </row>
    <row r="886" spans="1:7">
      <c r="A886">
        <v>884</v>
      </c>
      <c r="B886" t="s">
        <v>82</v>
      </c>
      <c r="C886">
        <f>_xlfn.XLOOKUP(B886,Backend_data!$A$5:$A$18,Backend_data!$B$5:$B$18)</f>
        <v>2656.3</v>
      </c>
      <c r="D886">
        <f>'Power generation (nadir)'!B886*(1000*'Power generation (nadir)'!$F$1)</f>
        <v>6524.8</v>
      </c>
      <c r="E886" s="2">
        <f t="shared" si="15"/>
        <v>3868.5</v>
      </c>
      <c r="F886">
        <f>IF(F885+(E885)*(1/60) &gt; Hardware!$B$1, Hardware!$B$1, IF(F885+(E885)*(1/60) &lt; 0, 0, F885+(E885)*(1/60)))</f>
        <v>41391.266666666626</v>
      </c>
    </row>
    <row r="887" spans="1:7">
      <c r="A887">
        <v>885</v>
      </c>
      <c r="B887" t="s">
        <v>82</v>
      </c>
      <c r="C887">
        <f>_xlfn.XLOOKUP(B887,Backend_data!$A$5:$A$18,Backend_data!$B$5:$B$18)</f>
        <v>2656.3</v>
      </c>
      <c r="D887">
        <f>'Power generation (nadir)'!B887*(1000*'Power generation (nadir)'!$F$1)</f>
        <v>6312</v>
      </c>
      <c r="E887" s="2">
        <f t="shared" si="15"/>
        <v>3655.7</v>
      </c>
      <c r="F887">
        <f>IF(F886+(E886)*(1/60) &gt; Hardware!$B$1, Hardware!$B$1, IF(F886+(E886)*(1/60) &lt; 0, 0, F886+(E886)*(1/60)))</f>
        <v>41455.741666666625</v>
      </c>
    </row>
    <row r="888" spans="1:7">
      <c r="A888">
        <v>886</v>
      </c>
      <c r="B888" t="s">
        <v>100</v>
      </c>
      <c r="C888">
        <f>_xlfn.XLOOKUP(B888,Backend_data!$A$5:$A$18,Backend_data!$B$5:$B$18)</f>
        <v>3885.55</v>
      </c>
      <c r="D888">
        <f>'Power generation (nadir)'!B888*(1000*'Power generation (nadir)'!$F$1)</f>
        <v>6071.2000000000007</v>
      </c>
      <c r="E888" s="2">
        <f t="shared" si="15"/>
        <v>2185.6500000000005</v>
      </c>
      <c r="F888">
        <f>IF(F887+(E887)*(1/60) &gt; Hardware!$B$1, Hardware!$B$1, IF(F887+(E887)*(1/60) &lt; 0, 0, F887+(E887)*(1/60)))</f>
        <v>41516.669999999962</v>
      </c>
      <c r="G888" s="1" t="s">
        <v>124</v>
      </c>
    </row>
    <row r="889" spans="1:7">
      <c r="A889">
        <v>887</v>
      </c>
      <c r="B889" t="s">
        <v>82</v>
      </c>
      <c r="C889">
        <f>_xlfn.XLOOKUP(B889,Backend_data!$A$5:$A$18,Backend_data!$B$5:$B$18)</f>
        <v>2656.3</v>
      </c>
      <c r="D889">
        <f>'Power generation (nadir)'!B889*(1000*'Power generation (nadir)'!$F$1)</f>
        <v>5808.8</v>
      </c>
      <c r="E889" s="2">
        <f t="shared" si="15"/>
        <v>3152.5</v>
      </c>
      <c r="F889">
        <f>IF(F888+(E888)*(1/60) &gt; Hardware!$B$1, Hardware!$B$1, IF(F888+(E888)*(1/60) &lt; 0, 0, F888+(E888)*(1/60)))</f>
        <v>41553.09749999996</v>
      </c>
    </row>
    <row r="890" spans="1:7">
      <c r="A890">
        <v>888</v>
      </c>
      <c r="B890" t="s">
        <v>82</v>
      </c>
      <c r="C890">
        <f>_xlfn.XLOOKUP(B890,Backend_data!$A$5:$A$18,Backend_data!$B$5:$B$18)</f>
        <v>2656.3</v>
      </c>
      <c r="D890">
        <f>'Power generation (nadir)'!B890*(1000*'Power generation (nadir)'!$F$1)</f>
        <v>5524.8</v>
      </c>
      <c r="E890" s="2">
        <f t="shared" si="15"/>
        <v>2868.5</v>
      </c>
      <c r="F890">
        <f>IF(F889+(E889)*(1/60) &gt; Hardware!$B$1, Hardware!$B$1, IF(F889+(E889)*(1/60) &lt; 0, 0, F889+(E889)*(1/60)))</f>
        <v>41605.639166666624</v>
      </c>
    </row>
    <row r="891" spans="1:7">
      <c r="A891">
        <v>889</v>
      </c>
      <c r="B891" t="s">
        <v>82</v>
      </c>
      <c r="C891">
        <f>_xlfn.XLOOKUP(B891,Backend_data!$A$5:$A$18,Backend_data!$B$5:$B$18)</f>
        <v>2656.3</v>
      </c>
      <c r="D891">
        <f>'Power generation (nadir)'!B891*(1000*'Power generation (nadir)'!$F$1)</f>
        <v>5207.2000000000007</v>
      </c>
      <c r="E891" s="2">
        <f t="shared" si="15"/>
        <v>2550.9000000000005</v>
      </c>
      <c r="F891">
        <f>IF(F890+(E890)*(1/60) &gt; Hardware!$B$1, Hardware!$B$1, IF(F890+(E890)*(1/60) &lt; 0, 0, F890+(E890)*(1/60)))</f>
        <v>41653.447499999958</v>
      </c>
    </row>
    <row r="892" spans="1:7">
      <c r="A892">
        <v>890</v>
      </c>
      <c r="B892" t="s">
        <v>82</v>
      </c>
      <c r="C892">
        <f>_xlfn.XLOOKUP(B892,Backend_data!$A$5:$A$18,Backend_data!$B$5:$B$18)</f>
        <v>2656.3</v>
      </c>
      <c r="D892">
        <f>'Power generation (nadir)'!B892*(1000*'Power generation (nadir)'!$F$1)</f>
        <v>4872</v>
      </c>
      <c r="E892" s="2">
        <f t="shared" si="15"/>
        <v>2215.6999999999998</v>
      </c>
      <c r="F892">
        <f>IF(F891+(E891)*(1/60) &gt; Hardware!$B$1, Hardware!$B$1, IF(F891+(E891)*(1/60) &lt; 0, 0, F891+(E891)*(1/60)))</f>
        <v>41695.962499999958</v>
      </c>
    </row>
    <row r="893" spans="1:7">
      <c r="A893">
        <v>891</v>
      </c>
      <c r="B893" t="s">
        <v>82</v>
      </c>
      <c r="C893">
        <f>_xlfn.XLOOKUP(B893,Backend_data!$A$5:$A$18,Backend_data!$B$5:$B$18)</f>
        <v>2656.3</v>
      </c>
      <c r="D893">
        <f>'Power generation (nadir)'!B893*(1000*'Power generation (nadir)'!$F$1)</f>
        <v>4517.6000000000004</v>
      </c>
      <c r="E893" s="2">
        <f t="shared" si="15"/>
        <v>1861.3000000000002</v>
      </c>
      <c r="F893">
        <f>IF(F892+(E892)*(1/60) &gt; Hardware!$B$1, Hardware!$B$1, IF(F892+(E892)*(1/60) &lt; 0, 0, F892+(E892)*(1/60)))</f>
        <v>41732.890833333295</v>
      </c>
    </row>
    <row r="894" spans="1:7">
      <c r="A894">
        <v>892</v>
      </c>
      <c r="B894" t="s">
        <v>82</v>
      </c>
      <c r="C894">
        <f>_xlfn.XLOOKUP(B894,Backend_data!$A$5:$A$18,Backend_data!$B$5:$B$18)</f>
        <v>2656.3</v>
      </c>
      <c r="D894">
        <f>'Power generation (nadir)'!B894*(1000*'Power generation (nadir)'!$F$1)</f>
        <v>4142.3999999999996</v>
      </c>
      <c r="E894" s="2">
        <f t="shared" si="15"/>
        <v>1486.0999999999995</v>
      </c>
      <c r="F894">
        <f>IF(F893+(E893)*(1/60) &gt; Hardware!$B$1, Hardware!$B$1, IF(F893+(E893)*(1/60) &lt; 0, 0, F893+(E893)*(1/60)))</f>
        <v>41763.912499999962</v>
      </c>
    </row>
    <row r="895" spans="1:7">
      <c r="A895">
        <v>893</v>
      </c>
      <c r="B895" t="s">
        <v>82</v>
      </c>
      <c r="C895">
        <f>_xlfn.XLOOKUP(B895,Backend_data!$A$5:$A$18,Backend_data!$B$5:$B$18)</f>
        <v>2656.3</v>
      </c>
      <c r="D895">
        <f>'Power generation (nadir)'!B895*(1000*'Power generation (nadir)'!$F$1)</f>
        <v>3755.2</v>
      </c>
      <c r="E895" s="2">
        <f t="shared" si="15"/>
        <v>1098.8999999999996</v>
      </c>
      <c r="F895">
        <f>IF(F894+(E894)*(1/60) &gt; Hardware!$B$1, Hardware!$B$1, IF(F894+(E894)*(1/60) &lt; 0, 0, F894+(E894)*(1/60)))</f>
        <v>41788.680833333296</v>
      </c>
    </row>
    <row r="896" spans="1:7">
      <c r="A896">
        <v>894</v>
      </c>
      <c r="B896" t="s">
        <v>82</v>
      </c>
      <c r="C896">
        <f>_xlfn.XLOOKUP(B896,Backend_data!$A$5:$A$18,Backend_data!$B$5:$B$18)</f>
        <v>2656.3</v>
      </c>
      <c r="D896">
        <f>'Power generation (nadir)'!B896*(1000*'Power generation (nadir)'!$F$1)</f>
        <v>3347.2000000000003</v>
      </c>
      <c r="E896" s="2">
        <f t="shared" si="15"/>
        <v>690.90000000000009</v>
      </c>
      <c r="F896">
        <f>IF(F895+(E895)*(1/60) &gt; Hardware!$B$1, Hardware!$B$1, IF(F895+(E895)*(1/60) &lt; 0, 0, F895+(E895)*(1/60)))</f>
        <v>41806.995833333298</v>
      </c>
    </row>
    <row r="897" spans="1:6">
      <c r="A897">
        <v>895</v>
      </c>
      <c r="B897" t="s">
        <v>82</v>
      </c>
      <c r="C897">
        <f>_xlfn.XLOOKUP(B897,Backend_data!$A$5:$A$18,Backend_data!$B$5:$B$18)</f>
        <v>2656.3</v>
      </c>
      <c r="D897">
        <f>'Power generation (nadir)'!B897*(1000*'Power generation (nadir)'!$F$1)</f>
        <v>2927.2</v>
      </c>
      <c r="E897" s="2">
        <f t="shared" si="15"/>
        <v>270.89999999999964</v>
      </c>
      <c r="F897">
        <f>IF(F896+(E896)*(1/60) &gt; Hardware!$B$1, Hardware!$B$1, IF(F896+(E896)*(1/60) &lt; 0, 0, F896+(E896)*(1/60)))</f>
        <v>41818.510833333297</v>
      </c>
    </row>
    <row r="898" spans="1:6">
      <c r="A898">
        <v>896</v>
      </c>
      <c r="B898" t="s">
        <v>82</v>
      </c>
      <c r="C898">
        <f>_xlfn.XLOOKUP(B898,Backend_data!$A$5:$A$18,Backend_data!$B$5:$B$18)</f>
        <v>2656.3</v>
      </c>
      <c r="D898">
        <f>'Power generation (nadir)'!B898*(1000*'Power generation (nadir)'!$F$1)</f>
        <v>2495.2000000000003</v>
      </c>
      <c r="E898" s="2">
        <f t="shared" si="15"/>
        <v>-161.09999999999991</v>
      </c>
      <c r="F898">
        <f>IF(F897+(E897)*(1/60) &gt; Hardware!$B$1, Hardware!$B$1, IF(F897+(E897)*(1/60) &lt; 0, 0, F897+(E897)*(1/60)))</f>
        <v>41823.025833333297</v>
      </c>
    </row>
    <row r="899" spans="1:6">
      <c r="A899">
        <v>897</v>
      </c>
      <c r="B899" t="s">
        <v>82</v>
      </c>
      <c r="C899">
        <f>_xlfn.XLOOKUP(B899,Backend_data!$A$5:$A$18,Backend_data!$B$5:$B$18)</f>
        <v>2656.3</v>
      </c>
      <c r="D899">
        <f>'Power generation (nadir)'!B899*(1000*'Power generation (nadir)'!$F$1)</f>
        <v>2052.7999999999997</v>
      </c>
      <c r="E899" s="2">
        <f t="shared" si="15"/>
        <v>-603.50000000000045</v>
      </c>
      <c r="F899">
        <f>IF(F898+(E898)*(1/60) &gt; Hardware!$B$1, Hardware!$B$1, IF(F898+(E898)*(1/60) &lt; 0, 0, F898+(E898)*(1/60)))</f>
        <v>41820.340833333299</v>
      </c>
    </row>
    <row r="900" spans="1:6">
      <c r="A900">
        <v>898</v>
      </c>
      <c r="B900" t="s">
        <v>82</v>
      </c>
      <c r="C900">
        <f>_xlfn.XLOOKUP(B900,Backend_data!$A$5:$A$18,Backend_data!$B$5:$B$18)</f>
        <v>2656.3</v>
      </c>
      <c r="D900">
        <f>'Power generation (nadir)'!B900*(1000*'Power generation (nadir)'!$F$1)</f>
        <v>1604</v>
      </c>
      <c r="E900" s="2">
        <f t="shared" si="15"/>
        <v>-1052.3000000000002</v>
      </c>
      <c r="F900">
        <f>IF(F899+(E899)*(1/60) &gt; Hardware!$B$1, Hardware!$B$1, IF(F899+(E899)*(1/60) &lt; 0, 0, F899+(E899)*(1/60)))</f>
        <v>41810.282499999965</v>
      </c>
    </row>
    <row r="901" spans="1:6">
      <c r="A901">
        <v>899</v>
      </c>
      <c r="B901" t="s">
        <v>82</v>
      </c>
      <c r="C901">
        <f>_xlfn.XLOOKUP(B901,Backend_data!$A$5:$A$18,Backend_data!$B$5:$B$18)</f>
        <v>2656.3</v>
      </c>
      <c r="D901">
        <f>'Power generation (nadir)'!B901*(1000*'Power generation (nadir)'!$F$1)</f>
        <v>1148.8</v>
      </c>
      <c r="E901" s="2">
        <f t="shared" si="15"/>
        <v>-1507.5000000000002</v>
      </c>
      <c r="F901">
        <f>IF(F900+(E900)*(1/60) &gt; Hardware!$B$1, Hardware!$B$1, IF(F900+(E900)*(1/60) &lt; 0, 0, F900+(E900)*(1/60)))</f>
        <v>41792.744166666635</v>
      </c>
    </row>
    <row r="902" spans="1:6">
      <c r="A902">
        <v>900</v>
      </c>
      <c r="B902" t="s">
        <v>82</v>
      </c>
      <c r="C902">
        <f>_xlfn.XLOOKUP(B902,Backend_data!$A$5:$A$18,Backend_data!$B$5:$B$18)</f>
        <v>2656.3</v>
      </c>
      <c r="D902">
        <f>'Power generation (nadir)'!B902*(1000*'Power generation (nadir)'!$F$1)</f>
        <v>719.2</v>
      </c>
      <c r="E902" s="2">
        <f t="shared" si="15"/>
        <v>-1937.1000000000001</v>
      </c>
      <c r="F902">
        <f>IF(F901+(E901)*(1/60) &gt; Hardware!$B$1, Hardware!$B$1, IF(F901+(E901)*(1/60) &lt; 0, 0, F901+(E901)*(1/60)))</f>
        <v>41767.619166666635</v>
      </c>
    </row>
    <row r="903" spans="1:6">
      <c r="A903">
        <v>901</v>
      </c>
      <c r="B903" t="s">
        <v>82</v>
      </c>
      <c r="C903">
        <f>_xlfn.XLOOKUP(B903,Backend_data!$A$5:$A$18,Backend_data!$B$5:$B$18)</f>
        <v>2656.3</v>
      </c>
      <c r="D903">
        <f>'Power generation (nadir)'!B903*(1000*'Power generation (nadir)'!$F$1)</f>
        <v>679.19999999999993</v>
      </c>
      <c r="E903" s="2">
        <f t="shared" si="15"/>
        <v>-1977.1000000000004</v>
      </c>
      <c r="F903">
        <f>IF(F902+(E902)*(1/60) &gt; Hardware!$B$1, Hardware!$B$1, IF(F902+(E902)*(1/60) &lt; 0, 0, F902+(E902)*(1/60)))</f>
        <v>41735.334166666631</v>
      </c>
    </row>
    <row r="904" spans="1:6">
      <c r="A904">
        <v>902</v>
      </c>
      <c r="B904" t="s">
        <v>82</v>
      </c>
      <c r="C904">
        <f>_xlfn.XLOOKUP(B904,Backend_data!$A$5:$A$18,Backend_data!$B$5:$B$18)</f>
        <v>2656.3</v>
      </c>
      <c r="D904">
        <f>'Power generation (nadir)'!B904*(1000*'Power generation (nadir)'!$F$1)</f>
        <v>640</v>
      </c>
      <c r="E904" s="2">
        <f t="shared" si="15"/>
        <v>-2016.3000000000002</v>
      </c>
      <c r="F904">
        <f>IF(F903+(E903)*(1/60) &gt; Hardware!$B$1, Hardware!$B$1, IF(F903+(E903)*(1/60) &lt; 0, 0, F903+(E903)*(1/60)))</f>
        <v>41702.382499999963</v>
      </c>
    </row>
    <row r="905" spans="1:6">
      <c r="A905">
        <v>903</v>
      </c>
      <c r="B905" t="s">
        <v>82</v>
      </c>
      <c r="C905">
        <f>_xlfn.XLOOKUP(B905,Backend_data!$A$5:$A$18,Backend_data!$B$5:$B$18)</f>
        <v>2656.3</v>
      </c>
      <c r="D905">
        <f>'Power generation (nadir)'!B905*(1000*'Power generation (nadir)'!$F$1)</f>
        <v>1211.2</v>
      </c>
      <c r="E905" s="2">
        <f t="shared" si="15"/>
        <v>-1445.1000000000001</v>
      </c>
      <c r="F905">
        <f>IF(F904+(E904)*(1/60) &gt; Hardware!$B$1, Hardware!$B$1, IF(F904+(E904)*(1/60) &lt; 0, 0, F904+(E904)*(1/60)))</f>
        <v>41668.77749999996</v>
      </c>
    </row>
    <row r="906" spans="1:6">
      <c r="A906">
        <v>904</v>
      </c>
      <c r="B906" t="s">
        <v>82</v>
      </c>
      <c r="C906">
        <f>_xlfn.XLOOKUP(B906,Backend_data!$A$5:$A$18,Backend_data!$B$5:$B$18)</f>
        <v>2656.3</v>
      </c>
      <c r="D906">
        <f>'Power generation (nadir)'!B906*(1000*'Power generation (nadir)'!$F$1)</f>
        <v>1833.6</v>
      </c>
      <c r="E906" s="2">
        <f t="shared" si="15"/>
        <v>-822.70000000000027</v>
      </c>
      <c r="F906">
        <f>IF(F905+(E905)*(1/60) &gt; Hardware!$B$1, Hardware!$B$1, IF(F905+(E905)*(1/60) &lt; 0, 0, F905+(E905)*(1/60)))</f>
        <v>41644.692499999961</v>
      </c>
    </row>
    <row r="907" spans="1:6">
      <c r="A907">
        <v>905</v>
      </c>
      <c r="B907" t="s">
        <v>82</v>
      </c>
      <c r="C907">
        <f>_xlfn.XLOOKUP(B907,Backend_data!$A$5:$A$18,Backend_data!$B$5:$B$18)</f>
        <v>2656.3</v>
      </c>
      <c r="D907">
        <f>'Power generation (nadir)'!B907*(1000*'Power generation (nadir)'!$F$1)</f>
        <v>2448</v>
      </c>
      <c r="E907" s="2">
        <f t="shared" si="15"/>
        <v>-208.30000000000018</v>
      </c>
      <c r="F907">
        <f>IF(F906+(E906)*(1/60) &gt; Hardware!$B$1, Hardware!$B$1, IF(F906+(E906)*(1/60) &lt; 0, 0, F906+(E906)*(1/60)))</f>
        <v>41630.980833333291</v>
      </c>
    </row>
    <row r="908" spans="1:6">
      <c r="A908">
        <v>906</v>
      </c>
      <c r="B908" t="s">
        <v>82</v>
      </c>
      <c r="C908">
        <f>_xlfn.XLOOKUP(B908,Backend_data!$A$5:$A$18,Backend_data!$B$5:$B$18)</f>
        <v>2656.3</v>
      </c>
      <c r="D908">
        <f>'Power generation (nadir)'!B908*(1000*'Power generation (nadir)'!$F$1)</f>
        <v>3052.7999999999997</v>
      </c>
      <c r="E908" s="2">
        <f t="shared" si="15"/>
        <v>396.49999999999955</v>
      </c>
      <c r="F908">
        <f>IF(F907+(E907)*(1/60) &gt; Hardware!$B$1, Hardware!$B$1, IF(F907+(E907)*(1/60) &lt; 0, 0, F907+(E907)*(1/60)))</f>
        <v>41627.509166666627</v>
      </c>
    </row>
    <row r="909" spans="1:6">
      <c r="A909">
        <v>907</v>
      </c>
      <c r="B909" t="s">
        <v>82</v>
      </c>
      <c r="C909">
        <f>_xlfn.XLOOKUP(B909,Backend_data!$A$5:$A$18,Backend_data!$B$5:$B$18)</f>
        <v>2656.3</v>
      </c>
      <c r="D909">
        <f>'Power generation (nadir)'!B909*(1000*'Power generation (nadir)'!$F$1)</f>
        <v>3641.5999999999995</v>
      </c>
      <c r="E909" s="2">
        <f t="shared" si="15"/>
        <v>985.29999999999927</v>
      </c>
      <c r="F909">
        <f>IF(F908+(E908)*(1/60) &gt; Hardware!$B$1, Hardware!$B$1, IF(F908+(E908)*(1/60) &lt; 0, 0, F908+(E908)*(1/60)))</f>
        <v>41634.117499999957</v>
      </c>
    </row>
    <row r="910" spans="1:6">
      <c r="A910">
        <v>908</v>
      </c>
      <c r="B910" t="s">
        <v>82</v>
      </c>
      <c r="C910">
        <f>_xlfn.XLOOKUP(B910,Backend_data!$A$5:$A$18,Backend_data!$B$5:$B$18)</f>
        <v>2656.3</v>
      </c>
      <c r="D910">
        <f>'Power generation (nadir)'!B910*(1000*'Power generation (nadir)'!$F$1)</f>
        <v>4221.6000000000004</v>
      </c>
      <c r="E910" s="2">
        <f t="shared" si="15"/>
        <v>1565.3000000000002</v>
      </c>
      <c r="F910">
        <f>IF(F909+(E909)*(1/60) &gt; Hardware!$B$1, Hardware!$B$1, IF(F909+(E909)*(1/60) &lt; 0, 0, F909+(E909)*(1/60)))</f>
        <v>41650.539166666626</v>
      </c>
    </row>
    <row r="911" spans="1:6">
      <c r="A911">
        <v>909</v>
      </c>
      <c r="B911" t="s">
        <v>82</v>
      </c>
      <c r="C911">
        <f>_xlfn.XLOOKUP(B911,Backend_data!$A$5:$A$18,Backend_data!$B$5:$B$18)</f>
        <v>2656.3</v>
      </c>
      <c r="D911">
        <f>'Power generation (nadir)'!B911*(1000*'Power generation (nadir)'!$F$1)</f>
        <v>4780</v>
      </c>
      <c r="E911" s="2">
        <f t="shared" si="15"/>
        <v>2123.6999999999998</v>
      </c>
      <c r="F911">
        <f>IF(F910+(E910)*(1/60) &gt; Hardware!$B$1, Hardware!$B$1, IF(F910+(E910)*(1/60) &lt; 0, 0, F910+(E910)*(1/60)))</f>
        <v>41676.627499999959</v>
      </c>
    </row>
    <row r="912" spans="1:6">
      <c r="A912">
        <v>910</v>
      </c>
      <c r="B912" t="s">
        <v>82</v>
      </c>
      <c r="C912">
        <f>_xlfn.XLOOKUP(B912,Backend_data!$A$5:$A$18,Backend_data!$B$5:$B$18)</f>
        <v>2656.3</v>
      </c>
      <c r="D912">
        <f>'Power generation (nadir)'!B912*(1000*'Power generation (nadir)'!$F$1)</f>
        <v>5320.8</v>
      </c>
      <c r="E912" s="2">
        <f t="shared" si="15"/>
        <v>2664.5</v>
      </c>
      <c r="F912">
        <f>IF(F911+(E911)*(1/60) &gt; Hardware!$B$1, Hardware!$B$1, IF(F911+(E911)*(1/60) &lt; 0, 0, F911+(E911)*(1/60)))</f>
        <v>41712.022499999955</v>
      </c>
    </row>
    <row r="913" spans="1:6">
      <c r="A913">
        <v>911</v>
      </c>
      <c r="B913" t="s">
        <v>82</v>
      </c>
      <c r="C913">
        <f>_xlfn.XLOOKUP(B913,Backend_data!$A$5:$A$18,Backend_data!$B$5:$B$18)</f>
        <v>2656.3</v>
      </c>
      <c r="D913">
        <f>'Power generation (nadir)'!B913*(1000*'Power generation (nadir)'!$F$1)</f>
        <v>5837.5999999999995</v>
      </c>
      <c r="E913" s="2">
        <f t="shared" si="15"/>
        <v>3181.2999999999993</v>
      </c>
      <c r="F913">
        <f>IF(F912+(E912)*(1/60) &gt; Hardware!$B$1, Hardware!$B$1, IF(F912+(E912)*(1/60) &lt; 0, 0, F912+(E912)*(1/60)))</f>
        <v>41756.430833333288</v>
      </c>
    </row>
    <row r="914" spans="1:6">
      <c r="A914">
        <v>912</v>
      </c>
      <c r="B914" t="s">
        <v>82</v>
      </c>
      <c r="C914">
        <f>_xlfn.XLOOKUP(B914,Backend_data!$A$5:$A$18,Backend_data!$B$5:$B$18)</f>
        <v>2656.3</v>
      </c>
      <c r="D914">
        <f>'Power generation (nadir)'!B914*(1000*'Power generation (nadir)'!$F$1)</f>
        <v>6325.6</v>
      </c>
      <c r="E914" s="2">
        <f t="shared" si="15"/>
        <v>3669.3</v>
      </c>
      <c r="F914">
        <f>IF(F913+(E913)*(1/60) &gt; Hardware!$B$1, Hardware!$B$1, IF(F913+(E913)*(1/60) &lt; 0, 0, F913+(E913)*(1/60)))</f>
        <v>41809.452499999956</v>
      </c>
    </row>
    <row r="915" spans="1:6">
      <c r="A915">
        <v>913</v>
      </c>
      <c r="B915" t="s">
        <v>82</v>
      </c>
      <c r="C915">
        <f>_xlfn.XLOOKUP(B915,Backend_data!$A$5:$A$18,Backend_data!$B$5:$B$18)</f>
        <v>2656.3</v>
      </c>
      <c r="D915">
        <f>'Power generation (nadir)'!B915*(1000*'Power generation (nadir)'!$F$1)</f>
        <v>6794.4000000000005</v>
      </c>
      <c r="E915" s="2">
        <f t="shared" si="15"/>
        <v>4138.1000000000004</v>
      </c>
      <c r="F915">
        <f>IF(F914+(E914)*(1/60) &gt; Hardware!$B$1, Hardware!$B$1, IF(F914+(E914)*(1/60) &lt; 0, 0, F914+(E914)*(1/60)))</f>
        <v>41870.607499999955</v>
      </c>
    </row>
    <row r="916" spans="1:6">
      <c r="A916">
        <v>914</v>
      </c>
      <c r="B916" t="s">
        <v>82</v>
      </c>
      <c r="C916">
        <f>_xlfn.XLOOKUP(B916,Backend_data!$A$5:$A$18,Backend_data!$B$5:$B$18)</f>
        <v>2656.3</v>
      </c>
      <c r="D916">
        <f>'Power generation (nadir)'!B916*(1000*'Power generation (nadir)'!$F$1)</f>
        <v>7232.8</v>
      </c>
      <c r="E916" s="2">
        <f t="shared" si="15"/>
        <v>4576.5</v>
      </c>
      <c r="F916">
        <f>IF(F915+(E915)*(1/60) &gt; Hardware!$B$1, Hardware!$B$1, IF(F915+(E915)*(1/60) &lt; 0, 0, F915+(E915)*(1/60)))</f>
        <v>41939.575833333285</v>
      </c>
    </row>
    <row r="917" spans="1:6">
      <c r="A917">
        <v>915</v>
      </c>
      <c r="B917" t="s">
        <v>82</v>
      </c>
      <c r="C917">
        <f>_xlfn.XLOOKUP(B917,Backend_data!$A$5:$A$18,Backend_data!$B$5:$B$18)</f>
        <v>2656.3</v>
      </c>
      <c r="D917">
        <f>'Power generation (nadir)'!B917*(1000*'Power generation (nadir)'!$F$1)</f>
        <v>7639.2</v>
      </c>
      <c r="E917" s="2">
        <f t="shared" si="15"/>
        <v>4982.8999999999996</v>
      </c>
      <c r="F917">
        <f>IF(F916+(E916)*(1/60) &gt; Hardware!$B$1, Hardware!$B$1, IF(F916+(E916)*(1/60) &lt; 0, 0, F916+(E916)*(1/60)))</f>
        <v>42000</v>
      </c>
    </row>
    <row r="918" spans="1:6">
      <c r="A918">
        <v>916</v>
      </c>
      <c r="B918" t="s">
        <v>82</v>
      </c>
      <c r="C918">
        <f>_xlfn.XLOOKUP(B918,Backend_data!$A$5:$A$18,Backend_data!$B$5:$B$18)</f>
        <v>2656.3</v>
      </c>
      <c r="D918">
        <f>'Power generation (nadir)'!B918*(1000*'Power generation (nadir)'!$F$1)</f>
        <v>8013.5999999999995</v>
      </c>
      <c r="E918" s="2">
        <f t="shared" si="15"/>
        <v>5357.2999999999993</v>
      </c>
      <c r="F918">
        <f>IF(F917+(E917)*(1/60) &gt; Hardware!$B$1, Hardware!$B$1, IF(F917+(E917)*(1/60) &lt; 0, 0, F917+(E917)*(1/60)))</f>
        <v>42000</v>
      </c>
    </row>
    <row r="919" spans="1:6">
      <c r="A919">
        <v>917</v>
      </c>
      <c r="B919" t="s">
        <v>82</v>
      </c>
      <c r="C919">
        <f>_xlfn.XLOOKUP(B919,Backend_data!$A$5:$A$18,Backend_data!$B$5:$B$18)</f>
        <v>2656.3</v>
      </c>
      <c r="D919">
        <f>'Power generation (nadir)'!B919*(1000*'Power generation (nadir)'!$F$1)</f>
        <v>8357.5999999999985</v>
      </c>
      <c r="E919" s="2">
        <f t="shared" si="15"/>
        <v>5701.2999999999984</v>
      </c>
      <c r="F919">
        <f>IF(F918+(E918)*(1/60) &gt; Hardware!$B$1, Hardware!$B$1, IF(F918+(E918)*(1/60) &lt; 0, 0, F918+(E918)*(1/60)))</f>
        <v>42000</v>
      </c>
    </row>
    <row r="920" spans="1:6">
      <c r="A920">
        <v>918</v>
      </c>
      <c r="B920" t="s">
        <v>82</v>
      </c>
      <c r="C920">
        <f>_xlfn.XLOOKUP(B920,Backend_data!$A$5:$A$18,Backend_data!$B$5:$B$18)</f>
        <v>2656.3</v>
      </c>
      <c r="D920">
        <f>'Power generation (nadir)'!B920*(1000*'Power generation (nadir)'!$F$1)</f>
        <v>8658.4</v>
      </c>
      <c r="E920" s="2">
        <f t="shared" si="15"/>
        <v>6002.0999999999995</v>
      </c>
      <c r="F920">
        <f>IF(F919+(E919)*(1/60) &gt; Hardware!$B$1, Hardware!$B$1, IF(F919+(E919)*(1/60) &lt; 0, 0, F919+(E919)*(1/60)))</f>
        <v>42000</v>
      </c>
    </row>
    <row r="921" spans="1:6">
      <c r="A921">
        <v>919</v>
      </c>
      <c r="B921" t="s">
        <v>82</v>
      </c>
      <c r="C921">
        <f>_xlfn.XLOOKUP(B921,Backend_data!$A$5:$A$18,Backend_data!$B$5:$B$18)</f>
        <v>2656.3</v>
      </c>
      <c r="D921">
        <f>'Power generation (nadir)'!B921*(1000*'Power generation (nadir)'!$F$1)</f>
        <v>8927.2000000000007</v>
      </c>
      <c r="E921" s="2">
        <f t="shared" si="15"/>
        <v>6270.9000000000005</v>
      </c>
      <c r="F921">
        <f>IF(F920+(E920)*(1/60) &gt; Hardware!$B$1, Hardware!$B$1, IF(F920+(E920)*(1/60) &lt; 0, 0, F920+(E920)*(1/60)))</f>
        <v>42000</v>
      </c>
    </row>
    <row r="922" spans="1:6">
      <c r="A922">
        <v>920</v>
      </c>
      <c r="B922" t="s">
        <v>82</v>
      </c>
      <c r="C922">
        <f>_xlfn.XLOOKUP(B922,Backend_data!$A$5:$A$18,Backend_data!$B$5:$B$18)</f>
        <v>2656.3</v>
      </c>
      <c r="D922">
        <f>'Power generation (nadir)'!B922*(1000*'Power generation (nadir)'!$F$1)</f>
        <v>9158.4</v>
      </c>
      <c r="E922" s="2">
        <f t="shared" si="15"/>
        <v>6502.0999999999995</v>
      </c>
      <c r="F922">
        <f>IF(F921+(E921)*(1/60) &gt; Hardware!$B$1, Hardware!$B$1, IF(F921+(E921)*(1/60) &lt; 0, 0, F921+(E921)*(1/60)))</f>
        <v>42000</v>
      </c>
    </row>
    <row r="923" spans="1:6">
      <c r="A923">
        <v>921</v>
      </c>
      <c r="B923" t="s">
        <v>82</v>
      </c>
      <c r="C923">
        <f>_xlfn.XLOOKUP(B923,Backend_data!$A$5:$A$18,Backend_data!$B$5:$B$18)</f>
        <v>2656.3</v>
      </c>
      <c r="D923">
        <f>'Power generation (nadir)'!B923*(1000*'Power generation (nadir)'!$F$1)</f>
        <v>9351.2000000000007</v>
      </c>
      <c r="E923" s="2">
        <f t="shared" si="15"/>
        <v>6694.9000000000005</v>
      </c>
      <c r="F923">
        <f>IF(F922+(E922)*(1/60) &gt; Hardware!$B$1, Hardware!$B$1, IF(F922+(E922)*(1/60) &lt; 0, 0, F922+(E922)*(1/60)))</f>
        <v>42000</v>
      </c>
    </row>
    <row r="924" spans="1:6">
      <c r="A924">
        <v>922</v>
      </c>
      <c r="B924" t="s">
        <v>82</v>
      </c>
      <c r="C924">
        <f>_xlfn.XLOOKUP(B924,Backend_data!$A$5:$A$18,Backend_data!$B$5:$B$18)</f>
        <v>2656.3</v>
      </c>
      <c r="D924">
        <f>'Power generation (nadir)'!B924*(1000*'Power generation (nadir)'!$F$1)</f>
        <v>9501.6</v>
      </c>
      <c r="E924" s="2">
        <f t="shared" si="15"/>
        <v>6845.3</v>
      </c>
      <c r="F924">
        <f>IF(F923+(E923)*(1/60) &gt; Hardware!$B$1, Hardware!$B$1, IF(F923+(E923)*(1/60) &lt; 0, 0, F923+(E923)*(1/60)))</f>
        <v>42000</v>
      </c>
    </row>
    <row r="925" spans="1:6">
      <c r="A925">
        <v>923</v>
      </c>
      <c r="B925" t="s">
        <v>82</v>
      </c>
      <c r="C925">
        <f>_xlfn.XLOOKUP(B925,Backend_data!$A$5:$A$18,Backend_data!$B$5:$B$18)</f>
        <v>2656.3</v>
      </c>
      <c r="D925">
        <f>'Power generation (nadir)'!B925*(1000*'Power generation (nadir)'!$F$1)</f>
        <v>9616</v>
      </c>
      <c r="E925" s="2">
        <f t="shared" si="15"/>
        <v>6959.7</v>
      </c>
      <c r="F925">
        <f>IF(F924+(E924)*(1/60) &gt; Hardware!$B$1, Hardware!$B$1, IF(F924+(E924)*(1/60) &lt; 0, 0, F924+(E924)*(1/60)))</f>
        <v>42000</v>
      </c>
    </row>
    <row r="926" spans="1:6">
      <c r="A926">
        <v>924</v>
      </c>
      <c r="B926" t="s">
        <v>82</v>
      </c>
      <c r="C926">
        <f>_xlfn.XLOOKUP(B926,Backend_data!$A$5:$A$18,Backend_data!$B$5:$B$18)</f>
        <v>2656.3</v>
      </c>
      <c r="D926">
        <f>'Power generation (nadir)'!B926*(1000*'Power generation (nadir)'!$F$1)</f>
        <v>9687.2000000000007</v>
      </c>
      <c r="E926" s="2">
        <f t="shared" si="15"/>
        <v>7030.9000000000005</v>
      </c>
      <c r="F926">
        <f>IF(F925+(E925)*(1/60) &gt; Hardware!$B$1, Hardware!$B$1, IF(F925+(E925)*(1/60) &lt; 0, 0, F925+(E925)*(1/60)))</f>
        <v>42000</v>
      </c>
    </row>
    <row r="927" spans="1:6">
      <c r="A927">
        <v>925</v>
      </c>
      <c r="B927" t="s">
        <v>82</v>
      </c>
      <c r="C927">
        <f>_xlfn.XLOOKUP(B927,Backend_data!$A$5:$A$18,Backend_data!$B$5:$B$18)</f>
        <v>2656.3</v>
      </c>
      <c r="D927">
        <f>'Power generation (nadir)'!B927*(1000*'Power generation (nadir)'!$F$1)</f>
        <v>9716.8000000000011</v>
      </c>
      <c r="E927" s="2">
        <f t="shared" si="15"/>
        <v>7060.5000000000009</v>
      </c>
      <c r="F927">
        <f>IF(F926+(E926)*(1/60) &gt; Hardware!$B$1, Hardware!$B$1, IF(F926+(E926)*(1/60) &lt; 0, 0, F926+(E926)*(1/60)))</f>
        <v>42000</v>
      </c>
    </row>
    <row r="928" spans="1:6">
      <c r="A928">
        <v>926</v>
      </c>
      <c r="B928" t="s">
        <v>82</v>
      </c>
      <c r="C928">
        <f>_xlfn.XLOOKUP(B928,Backend_data!$A$5:$A$18,Backend_data!$B$5:$B$18)</f>
        <v>2656.3</v>
      </c>
      <c r="D928">
        <f>'Power generation (nadir)'!B928*(1000*'Power generation (nadir)'!$F$1)</f>
        <v>9707.2000000000007</v>
      </c>
      <c r="E928" s="2">
        <f t="shared" si="15"/>
        <v>7050.9000000000005</v>
      </c>
      <c r="F928">
        <f>IF(F927+(E927)*(1/60) &gt; Hardware!$B$1, Hardware!$B$1, IF(F927+(E927)*(1/60) &lt; 0, 0, F927+(E927)*(1/60)))</f>
        <v>42000</v>
      </c>
    </row>
    <row r="929" spans="1:6">
      <c r="A929">
        <v>927</v>
      </c>
      <c r="B929" t="s">
        <v>82</v>
      </c>
      <c r="C929">
        <f>_xlfn.XLOOKUP(B929,Backend_data!$A$5:$A$18,Backend_data!$B$5:$B$18)</f>
        <v>2656.3</v>
      </c>
      <c r="D929">
        <f>'Power generation (nadir)'!B929*(1000*'Power generation (nadir)'!$F$1)</f>
        <v>9656</v>
      </c>
      <c r="E929" s="2">
        <f t="shared" si="15"/>
        <v>6999.7</v>
      </c>
      <c r="F929">
        <f>IF(F928+(E928)*(1/60) &gt; Hardware!$B$1, Hardware!$B$1, IF(F928+(E928)*(1/60) &lt; 0, 0, F928+(E928)*(1/60)))</f>
        <v>42000</v>
      </c>
    </row>
    <row r="930" spans="1:6">
      <c r="A930">
        <v>928</v>
      </c>
      <c r="B930" t="s">
        <v>82</v>
      </c>
      <c r="C930">
        <f>_xlfn.XLOOKUP(B930,Backend_data!$A$5:$A$18,Backend_data!$B$5:$B$18)</f>
        <v>2656.3</v>
      </c>
      <c r="D930">
        <f>'Power generation (nadir)'!B930*(1000*'Power generation (nadir)'!$F$1)</f>
        <v>9564.7999999999993</v>
      </c>
      <c r="E930" s="2">
        <f t="shared" si="15"/>
        <v>6908.4999999999991</v>
      </c>
      <c r="F930">
        <f>IF(F929+(E929)*(1/60) &gt; Hardware!$B$1, Hardware!$B$1, IF(F929+(E929)*(1/60) &lt; 0, 0, F929+(E929)*(1/60)))</f>
        <v>42000</v>
      </c>
    </row>
    <row r="931" spans="1:6">
      <c r="A931">
        <v>929</v>
      </c>
      <c r="B931" t="s">
        <v>82</v>
      </c>
      <c r="C931">
        <f>_xlfn.XLOOKUP(B931,Backend_data!$A$5:$A$18,Backend_data!$B$5:$B$18)</f>
        <v>2656.3</v>
      </c>
      <c r="D931">
        <f>'Power generation (nadir)'!B931*(1000*'Power generation (nadir)'!$F$1)</f>
        <v>9432</v>
      </c>
      <c r="E931" s="2">
        <f t="shared" si="15"/>
        <v>6775.7</v>
      </c>
      <c r="F931">
        <f>IF(F930+(E930)*(1/60) &gt; Hardware!$B$1, Hardware!$B$1, IF(F930+(E930)*(1/60) &lt; 0, 0, F930+(E930)*(1/60)))</f>
        <v>42000</v>
      </c>
    </row>
    <row r="932" spans="1:6">
      <c r="A932">
        <v>930</v>
      </c>
      <c r="B932" t="s">
        <v>82</v>
      </c>
      <c r="C932">
        <f>_xlfn.XLOOKUP(B932,Backend_data!$A$5:$A$18,Backend_data!$B$5:$B$18)</f>
        <v>2656.3</v>
      </c>
      <c r="D932">
        <f>'Power generation (nadir)'!B932*(1000*'Power generation (nadir)'!$F$1)</f>
        <v>9260.8000000000011</v>
      </c>
      <c r="E932" s="2">
        <f t="shared" si="15"/>
        <v>6604.5000000000009</v>
      </c>
      <c r="F932">
        <f>IF(F931+(E931)*(1/60) &gt; Hardware!$B$1, Hardware!$B$1, IF(F931+(E931)*(1/60) &lt; 0, 0, F931+(E931)*(1/60)))</f>
        <v>42000</v>
      </c>
    </row>
    <row r="933" spans="1:6">
      <c r="A933">
        <v>931</v>
      </c>
      <c r="B933" t="s">
        <v>82</v>
      </c>
      <c r="C933">
        <f>_xlfn.XLOOKUP(B933,Backend_data!$A$5:$A$18,Backend_data!$B$5:$B$18)</f>
        <v>2656.3</v>
      </c>
      <c r="D933">
        <f>'Power generation (nadir)'!B933*(1000*'Power generation (nadir)'!$F$1)</f>
        <v>9049.6</v>
      </c>
      <c r="E933" s="2">
        <f t="shared" si="15"/>
        <v>6393.3</v>
      </c>
      <c r="F933">
        <f>IF(F932+(E932)*(1/60) &gt; Hardware!$B$1, Hardware!$B$1, IF(F932+(E932)*(1/60) &lt; 0, 0, F932+(E932)*(1/60)))</f>
        <v>42000</v>
      </c>
    </row>
    <row r="934" spans="1:6">
      <c r="A934">
        <v>932</v>
      </c>
      <c r="B934" t="s">
        <v>82</v>
      </c>
      <c r="C934">
        <f>_xlfn.XLOOKUP(B934,Backend_data!$A$5:$A$18,Backend_data!$B$5:$B$18)</f>
        <v>2656.3</v>
      </c>
      <c r="D934">
        <f>'Power generation (nadir)'!B934*(1000*'Power generation (nadir)'!$F$1)</f>
        <v>0</v>
      </c>
      <c r="E934" s="2">
        <f t="shared" si="15"/>
        <v>-2656.3</v>
      </c>
      <c r="F934">
        <f>IF(F933+(E933)*(1/60) &gt; Hardware!$B$1, Hardware!$B$1, IF(F933+(E933)*(1/60) &lt; 0, 0, F933+(E933)*(1/60)))</f>
        <v>42000</v>
      </c>
    </row>
    <row r="935" spans="1:6">
      <c r="A935">
        <v>933</v>
      </c>
      <c r="B935" t="s">
        <v>82</v>
      </c>
      <c r="C935">
        <f>_xlfn.XLOOKUP(B935,Backend_data!$A$5:$A$18,Backend_data!$B$5:$B$18)</f>
        <v>2656.3</v>
      </c>
      <c r="D935">
        <f>'Power generation (nadir)'!B935*(1000*'Power generation (nadir)'!$F$1)</f>
        <v>0</v>
      </c>
      <c r="E935" s="2">
        <f t="shared" si="15"/>
        <v>-2656.3</v>
      </c>
      <c r="F935">
        <f>IF(F934+(E934)*(1/60) &gt; Hardware!$B$1, Hardware!$B$1, IF(F934+(E934)*(1/60) &lt; 0, 0, F934+(E934)*(1/60)))</f>
        <v>41955.728333333333</v>
      </c>
    </row>
    <row r="936" spans="1:6">
      <c r="A936">
        <v>934</v>
      </c>
      <c r="B936" t="s">
        <v>82</v>
      </c>
      <c r="C936">
        <f>_xlfn.XLOOKUP(B936,Backend_data!$A$5:$A$18,Backend_data!$B$5:$B$18)</f>
        <v>2656.3</v>
      </c>
      <c r="D936">
        <f>'Power generation (nadir)'!B936*(1000*'Power generation (nadir)'!$F$1)</f>
        <v>0</v>
      </c>
      <c r="E936" s="2">
        <f t="shared" si="15"/>
        <v>-2656.3</v>
      </c>
      <c r="F936">
        <f>IF(F935+(E935)*(1/60) &gt; Hardware!$B$1, Hardware!$B$1, IF(F935+(E935)*(1/60) &lt; 0, 0, F935+(E935)*(1/60)))</f>
        <v>41911.456666666665</v>
      </c>
    </row>
    <row r="937" spans="1:6">
      <c r="A937">
        <v>935</v>
      </c>
      <c r="B937" t="s">
        <v>82</v>
      </c>
      <c r="C937">
        <f>_xlfn.XLOOKUP(B937,Backend_data!$A$5:$A$18,Backend_data!$B$5:$B$18)</f>
        <v>2656.3</v>
      </c>
      <c r="D937">
        <f>'Power generation (nadir)'!B937*(1000*'Power generation (nadir)'!$F$1)</f>
        <v>0</v>
      </c>
      <c r="E937" s="2">
        <f t="shared" si="15"/>
        <v>-2656.3</v>
      </c>
      <c r="F937">
        <f>IF(F936+(E936)*(1/60) &gt; Hardware!$B$1, Hardware!$B$1, IF(F936+(E936)*(1/60) &lt; 0, 0, F936+(E936)*(1/60)))</f>
        <v>41867.184999999998</v>
      </c>
    </row>
    <row r="938" spans="1:6">
      <c r="A938">
        <v>936</v>
      </c>
      <c r="B938" t="s">
        <v>82</v>
      </c>
      <c r="C938">
        <f>_xlfn.XLOOKUP(B938,Backend_data!$A$5:$A$18,Backend_data!$B$5:$B$18)</f>
        <v>2656.3</v>
      </c>
      <c r="D938">
        <f>'Power generation (nadir)'!B938*(1000*'Power generation (nadir)'!$F$1)</f>
        <v>0</v>
      </c>
      <c r="E938" s="2">
        <f t="shared" si="15"/>
        <v>-2656.3</v>
      </c>
      <c r="F938">
        <f>IF(F937+(E937)*(1/60) &gt; Hardware!$B$1, Hardware!$B$1, IF(F937+(E937)*(1/60) &lt; 0, 0, F937+(E937)*(1/60)))</f>
        <v>41822.91333333333</v>
      </c>
    </row>
    <row r="939" spans="1:6">
      <c r="A939">
        <v>937</v>
      </c>
      <c r="B939" t="s">
        <v>82</v>
      </c>
      <c r="C939">
        <f>_xlfn.XLOOKUP(B939,Backend_data!$A$5:$A$18,Backend_data!$B$5:$B$18)</f>
        <v>2656.3</v>
      </c>
      <c r="D939">
        <f>'Power generation (nadir)'!B939*(1000*'Power generation (nadir)'!$F$1)</f>
        <v>0</v>
      </c>
      <c r="E939" s="2">
        <f t="shared" si="15"/>
        <v>-2656.3</v>
      </c>
      <c r="F939">
        <f>IF(F938+(E938)*(1/60) &gt; Hardware!$B$1, Hardware!$B$1, IF(F938+(E938)*(1/60) &lt; 0, 0, F938+(E938)*(1/60)))</f>
        <v>41778.641666666663</v>
      </c>
    </row>
    <row r="940" spans="1:6">
      <c r="A940">
        <v>938</v>
      </c>
      <c r="B940" t="s">
        <v>82</v>
      </c>
      <c r="C940">
        <f>_xlfn.XLOOKUP(B940,Backend_data!$A$5:$A$18,Backend_data!$B$5:$B$18)</f>
        <v>2656.3</v>
      </c>
      <c r="D940">
        <f>'Power generation (nadir)'!B940*(1000*'Power generation (nadir)'!$F$1)</f>
        <v>0</v>
      </c>
      <c r="E940" s="2">
        <f t="shared" si="15"/>
        <v>-2656.3</v>
      </c>
      <c r="F940">
        <f>IF(F939+(E939)*(1/60) &gt; Hardware!$B$1, Hardware!$B$1, IF(F939+(E939)*(1/60) &lt; 0, 0, F939+(E939)*(1/60)))</f>
        <v>41734.369999999995</v>
      </c>
    </row>
    <row r="941" spans="1:6">
      <c r="A941">
        <v>939</v>
      </c>
      <c r="B941" t="s">
        <v>82</v>
      </c>
      <c r="C941">
        <f>_xlfn.XLOOKUP(B941,Backend_data!$A$5:$A$18,Backend_data!$B$5:$B$18)</f>
        <v>2656.3</v>
      </c>
      <c r="D941">
        <f>'Power generation (nadir)'!B941*(1000*'Power generation (nadir)'!$F$1)</f>
        <v>0</v>
      </c>
      <c r="E941" s="2">
        <f t="shared" si="15"/>
        <v>-2656.3</v>
      </c>
      <c r="F941">
        <f>IF(F940+(E940)*(1/60) &gt; Hardware!$B$1, Hardware!$B$1, IF(F940+(E940)*(1/60) &lt; 0, 0, F940+(E940)*(1/60)))</f>
        <v>41690.098333333328</v>
      </c>
    </row>
    <row r="942" spans="1:6">
      <c r="A942">
        <v>940</v>
      </c>
      <c r="B942" t="s">
        <v>82</v>
      </c>
      <c r="C942">
        <f>_xlfn.XLOOKUP(B942,Backend_data!$A$5:$A$18,Backend_data!$B$5:$B$18)</f>
        <v>2656.3</v>
      </c>
      <c r="D942">
        <f>'Power generation (nadir)'!B942*(1000*'Power generation (nadir)'!$F$1)</f>
        <v>0</v>
      </c>
      <c r="E942" s="2">
        <f t="shared" ref="E942:E1005" si="16">D942-C942</f>
        <v>-2656.3</v>
      </c>
      <c r="F942">
        <f>IF(F941+(E941)*(1/60) &gt; Hardware!$B$1, Hardware!$B$1, IF(F941+(E941)*(1/60) &lt; 0, 0, F941+(E941)*(1/60)))</f>
        <v>41645.82666666666</v>
      </c>
    </row>
    <row r="943" spans="1:6">
      <c r="A943">
        <v>941</v>
      </c>
      <c r="B943" t="s">
        <v>82</v>
      </c>
      <c r="C943">
        <f>_xlfn.XLOOKUP(B943,Backend_data!$A$5:$A$18,Backend_data!$B$5:$B$18)</f>
        <v>2656.3</v>
      </c>
      <c r="D943">
        <f>'Power generation (nadir)'!B943*(1000*'Power generation (nadir)'!$F$1)</f>
        <v>0</v>
      </c>
      <c r="E943" s="2">
        <f t="shared" si="16"/>
        <v>-2656.3</v>
      </c>
      <c r="F943">
        <f>IF(F942+(E942)*(1/60) &gt; Hardware!$B$1, Hardware!$B$1, IF(F942+(E942)*(1/60) &lt; 0, 0, F942+(E942)*(1/60)))</f>
        <v>41601.554999999993</v>
      </c>
    </row>
    <row r="944" spans="1:6">
      <c r="A944">
        <v>942</v>
      </c>
      <c r="B944" t="s">
        <v>82</v>
      </c>
      <c r="C944">
        <f>_xlfn.XLOOKUP(B944,Backend_data!$A$5:$A$18,Backend_data!$B$5:$B$18)</f>
        <v>2656.3</v>
      </c>
      <c r="D944">
        <f>'Power generation (nadir)'!B944*(1000*'Power generation (nadir)'!$F$1)</f>
        <v>0</v>
      </c>
      <c r="E944" s="2">
        <f t="shared" si="16"/>
        <v>-2656.3</v>
      </c>
      <c r="F944">
        <f>IF(F943+(E943)*(1/60) &gt; Hardware!$B$1, Hardware!$B$1, IF(F943+(E943)*(1/60) &lt; 0, 0, F943+(E943)*(1/60)))</f>
        <v>41557.283333333326</v>
      </c>
    </row>
    <row r="945" spans="1:6">
      <c r="A945">
        <v>943</v>
      </c>
      <c r="B945" t="s">
        <v>82</v>
      </c>
      <c r="C945">
        <f>_xlfn.XLOOKUP(B945,Backend_data!$A$5:$A$18,Backend_data!$B$5:$B$18)</f>
        <v>2656.3</v>
      </c>
      <c r="D945">
        <f>'Power generation (nadir)'!B945*(1000*'Power generation (nadir)'!$F$1)</f>
        <v>0</v>
      </c>
      <c r="E945" s="2">
        <f t="shared" si="16"/>
        <v>-2656.3</v>
      </c>
      <c r="F945">
        <f>IF(F944+(E944)*(1/60) &gt; Hardware!$B$1, Hardware!$B$1, IF(F944+(E944)*(1/60) &lt; 0, 0, F944+(E944)*(1/60)))</f>
        <v>41513.011666666658</v>
      </c>
    </row>
    <row r="946" spans="1:6">
      <c r="A946">
        <v>944</v>
      </c>
      <c r="B946" t="s">
        <v>82</v>
      </c>
      <c r="C946">
        <f>_xlfn.XLOOKUP(B946,Backend_data!$A$5:$A$18,Backend_data!$B$5:$B$18)</f>
        <v>2656.3</v>
      </c>
      <c r="D946">
        <f>'Power generation (nadir)'!B946*(1000*'Power generation (nadir)'!$F$1)</f>
        <v>0</v>
      </c>
      <c r="E946" s="2">
        <f t="shared" si="16"/>
        <v>-2656.3</v>
      </c>
      <c r="F946">
        <f>IF(F945+(E945)*(1/60) &gt; Hardware!$B$1, Hardware!$B$1, IF(F945+(E945)*(1/60) &lt; 0, 0, F945+(E945)*(1/60)))</f>
        <v>41468.739999999991</v>
      </c>
    </row>
    <row r="947" spans="1:6">
      <c r="A947">
        <v>945</v>
      </c>
      <c r="B947" t="s">
        <v>82</v>
      </c>
      <c r="C947">
        <f>_xlfn.XLOOKUP(B947,Backend_data!$A$5:$A$18,Backend_data!$B$5:$B$18)</f>
        <v>2656.3</v>
      </c>
      <c r="D947">
        <f>'Power generation (nadir)'!B947*(1000*'Power generation (nadir)'!$F$1)</f>
        <v>0</v>
      </c>
      <c r="E947" s="2">
        <f t="shared" si="16"/>
        <v>-2656.3</v>
      </c>
      <c r="F947">
        <f>IF(F946+(E946)*(1/60) &gt; Hardware!$B$1, Hardware!$B$1, IF(F946+(E946)*(1/60) &lt; 0, 0, F946+(E946)*(1/60)))</f>
        <v>41424.468333333323</v>
      </c>
    </row>
    <row r="948" spans="1:6">
      <c r="A948">
        <v>946</v>
      </c>
      <c r="B948" t="s">
        <v>82</v>
      </c>
      <c r="C948">
        <f>_xlfn.XLOOKUP(B948,Backend_data!$A$5:$A$18,Backend_data!$B$5:$B$18)</f>
        <v>2656.3</v>
      </c>
      <c r="D948">
        <f>'Power generation (nadir)'!B948*(1000*'Power generation (nadir)'!$F$1)</f>
        <v>0</v>
      </c>
      <c r="E948" s="2">
        <f t="shared" si="16"/>
        <v>-2656.3</v>
      </c>
      <c r="F948">
        <f>IF(F947+(E947)*(1/60) &gt; Hardware!$B$1, Hardware!$B$1, IF(F947+(E947)*(1/60) &lt; 0, 0, F947+(E947)*(1/60)))</f>
        <v>41380.196666666656</v>
      </c>
    </row>
    <row r="949" spans="1:6">
      <c r="A949">
        <v>947</v>
      </c>
      <c r="B949" t="s">
        <v>82</v>
      </c>
      <c r="C949">
        <f>_xlfn.XLOOKUP(B949,Backend_data!$A$5:$A$18,Backend_data!$B$5:$B$18)</f>
        <v>2656.3</v>
      </c>
      <c r="D949">
        <f>'Power generation (nadir)'!B949*(1000*'Power generation (nadir)'!$F$1)</f>
        <v>0</v>
      </c>
      <c r="E949" s="2">
        <f t="shared" si="16"/>
        <v>-2656.3</v>
      </c>
      <c r="F949">
        <f>IF(F948+(E948)*(1/60) &gt; Hardware!$B$1, Hardware!$B$1, IF(F948+(E948)*(1/60) &lt; 0, 0, F948+(E948)*(1/60)))</f>
        <v>41335.924999999988</v>
      </c>
    </row>
    <row r="950" spans="1:6">
      <c r="A950">
        <v>948</v>
      </c>
      <c r="B950" t="s">
        <v>82</v>
      </c>
      <c r="C950">
        <f>_xlfn.XLOOKUP(B950,Backend_data!$A$5:$A$18,Backend_data!$B$5:$B$18)</f>
        <v>2656.3</v>
      </c>
      <c r="D950">
        <f>'Power generation (nadir)'!B950*(1000*'Power generation (nadir)'!$F$1)</f>
        <v>0</v>
      </c>
      <c r="E950" s="2">
        <f t="shared" si="16"/>
        <v>-2656.3</v>
      </c>
      <c r="F950">
        <f>IF(F949+(E949)*(1/60) &gt; Hardware!$B$1, Hardware!$B$1, IF(F949+(E949)*(1/60) &lt; 0, 0, F949+(E949)*(1/60)))</f>
        <v>41291.653333333321</v>
      </c>
    </row>
    <row r="951" spans="1:6">
      <c r="A951">
        <v>949</v>
      </c>
      <c r="B951" t="s">
        <v>82</v>
      </c>
      <c r="C951">
        <f>_xlfn.XLOOKUP(B951,Backend_data!$A$5:$A$18,Backend_data!$B$5:$B$18)</f>
        <v>2656.3</v>
      </c>
      <c r="D951">
        <f>'Power generation (nadir)'!B951*(1000*'Power generation (nadir)'!$F$1)</f>
        <v>0</v>
      </c>
      <c r="E951" s="2">
        <f t="shared" si="16"/>
        <v>-2656.3</v>
      </c>
      <c r="F951">
        <f>IF(F950+(E950)*(1/60) &gt; Hardware!$B$1, Hardware!$B$1, IF(F950+(E950)*(1/60) &lt; 0, 0, F950+(E950)*(1/60)))</f>
        <v>41247.381666666653</v>
      </c>
    </row>
    <row r="952" spans="1:6">
      <c r="A952">
        <v>950</v>
      </c>
      <c r="B952" t="s">
        <v>82</v>
      </c>
      <c r="C952">
        <f>_xlfn.XLOOKUP(B952,Backend_data!$A$5:$A$18,Backend_data!$B$5:$B$18)</f>
        <v>2656.3</v>
      </c>
      <c r="D952">
        <f>'Power generation (nadir)'!B952*(1000*'Power generation (nadir)'!$F$1)</f>
        <v>0</v>
      </c>
      <c r="E952" s="2">
        <f t="shared" si="16"/>
        <v>-2656.3</v>
      </c>
      <c r="F952">
        <f>IF(F951+(E951)*(1/60) &gt; Hardware!$B$1, Hardware!$B$1, IF(F951+(E951)*(1/60) &lt; 0, 0, F951+(E951)*(1/60)))</f>
        <v>41203.109999999986</v>
      </c>
    </row>
    <row r="953" spans="1:6">
      <c r="A953">
        <v>951</v>
      </c>
      <c r="B953" t="s">
        <v>82</v>
      </c>
      <c r="C953">
        <f>_xlfn.XLOOKUP(B953,Backend_data!$A$5:$A$18,Backend_data!$B$5:$B$18)</f>
        <v>2656.3</v>
      </c>
      <c r="D953">
        <f>'Power generation (nadir)'!B953*(1000*'Power generation (nadir)'!$F$1)</f>
        <v>0</v>
      </c>
      <c r="E953" s="2">
        <f t="shared" si="16"/>
        <v>-2656.3</v>
      </c>
      <c r="F953">
        <f>IF(F952+(E952)*(1/60) &gt; Hardware!$B$1, Hardware!$B$1, IF(F952+(E952)*(1/60) &lt; 0, 0, F952+(E952)*(1/60)))</f>
        <v>41158.838333333319</v>
      </c>
    </row>
    <row r="954" spans="1:6">
      <c r="A954">
        <v>952</v>
      </c>
      <c r="B954" t="s">
        <v>82</v>
      </c>
      <c r="C954">
        <f>_xlfn.XLOOKUP(B954,Backend_data!$A$5:$A$18,Backend_data!$B$5:$B$18)</f>
        <v>2656.3</v>
      </c>
      <c r="D954">
        <f>'Power generation (nadir)'!B954*(1000*'Power generation (nadir)'!$F$1)</f>
        <v>0</v>
      </c>
      <c r="E954" s="2">
        <f t="shared" si="16"/>
        <v>-2656.3</v>
      </c>
      <c r="F954">
        <f>IF(F953+(E953)*(1/60) &gt; Hardware!$B$1, Hardware!$B$1, IF(F953+(E953)*(1/60) &lt; 0, 0, F953+(E953)*(1/60)))</f>
        <v>41114.566666666651</v>
      </c>
    </row>
    <row r="955" spans="1:6">
      <c r="A955">
        <v>953</v>
      </c>
      <c r="B955" t="s">
        <v>82</v>
      </c>
      <c r="C955">
        <f>_xlfn.XLOOKUP(B955,Backend_data!$A$5:$A$18,Backend_data!$B$5:$B$18)</f>
        <v>2656.3</v>
      </c>
      <c r="D955">
        <f>'Power generation (nadir)'!B955*(1000*'Power generation (nadir)'!$F$1)</f>
        <v>0</v>
      </c>
      <c r="E955" s="2">
        <f t="shared" si="16"/>
        <v>-2656.3</v>
      </c>
      <c r="F955">
        <f>IF(F954+(E954)*(1/60) &gt; Hardware!$B$1, Hardware!$B$1, IF(F954+(E954)*(1/60) &lt; 0, 0, F954+(E954)*(1/60)))</f>
        <v>41070.294999999984</v>
      </c>
    </row>
    <row r="956" spans="1:6">
      <c r="A956">
        <v>954</v>
      </c>
      <c r="B956" t="s">
        <v>82</v>
      </c>
      <c r="C956">
        <f>_xlfn.XLOOKUP(B956,Backend_data!$A$5:$A$18,Backend_data!$B$5:$B$18)</f>
        <v>2656.3</v>
      </c>
      <c r="D956">
        <f>'Power generation (nadir)'!B956*(1000*'Power generation (nadir)'!$F$1)</f>
        <v>0</v>
      </c>
      <c r="E956" s="2">
        <f t="shared" si="16"/>
        <v>-2656.3</v>
      </c>
      <c r="F956">
        <f>IF(F955+(E955)*(1/60) &gt; Hardware!$B$1, Hardware!$B$1, IF(F955+(E955)*(1/60) &lt; 0, 0, F955+(E955)*(1/60)))</f>
        <v>41026.023333333316</v>
      </c>
    </row>
    <row r="957" spans="1:6">
      <c r="A957">
        <v>955</v>
      </c>
      <c r="B957" t="s">
        <v>82</v>
      </c>
      <c r="C957">
        <f>_xlfn.XLOOKUP(B957,Backend_data!$A$5:$A$18,Backend_data!$B$5:$B$18)</f>
        <v>2656.3</v>
      </c>
      <c r="D957">
        <f>'Power generation (nadir)'!B957*(1000*'Power generation (nadir)'!$F$1)</f>
        <v>0</v>
      </c>
      <c r="E957" s="2">
        <f t="shared" si="16"/>
        <v>-2656.3</v>
      </c>
      <c r="F957">
        <f>IF(F956+(E956)*(1/60) &gt; Hardware!$B$1, Hardware!$B$1, IF(F956+(E956)*(1/60) &lt; 0, 0, F956+(E956)*(1/60)))</f>
        <v>40981.751666666649</v>
      </c>
    </row>
    <row r="958" spans="1:6">
      <c r="A958">
        <v>956</v>
      </c>
      <c r="B958" t="s">
        <v>82</v>
      </c>
      <c r="C958">
        <f>_xlfn.XLOOKUP(B958,Backend_data!$A$5:$A$18,Backend_data!$B$5:$B$18)</f>
        <v>2656.3</v>
      </c>
      <c r="D958">
        <f>'Power generation (nadir)'!B958*(1000*'Power generation (nadir)'!$F$1)</f>
        <v>0</v>
      </c>
      <c r="E958" s="2">
        <f t="shared" si="16"/>
        <v>-2656.3</v>
      </c>
      <c r="F958">
        <f>IF(F957+(E957)*(1/60) &gt; Hardware!$B$1, Hardware!$B$1, IF(F957+(E957)*(1/60) &lt; 0, 0, F957+(E957)*(1/60)))</f>
        <v>40937.479999999981</v>
      </c>
    </row>
    <row r="959" spans="1:6">
      <c r="A959">
        <v>957</v>
      </c>
      <c r="B959" t="s">
        <v>82</v>
      </c>
      <c r="C959">
        <f>_xlfn.XLOOKUP(B959,Backend_data!$A$5:$A$18,Backend_data!$B$5:$B$18)</f>
        <v>2656.3</v>
      </c>
      <c r="D959">
        <f>'Power generation (nadir)'!B959*(1000*'Power generation (nadir)'!$F$1)</f>
        <v>0</v>
      </c>
      <c r="E959" s="2">
        <f t="shared" si="16"/>
        <v>-2656.3</v>
      </c>
      <c r="F959">
        <f>IF(F958+(E958)*(1/60) &gt; Hardware!$B$1, Hardware!$B$1, IF(F958+(E958)*(1/60) &lt; 0, 0, F958+(E958)*(1/60)))</f>
        <v>40893.208333333314</v>
      </c>
    </row>
    <row r="960" spans="1:6">
      <c r="A960">
        <v>958</v>
      </c>
      <c r="B960" t="s">
        <v>82</v>
      </c>
      <c r="C960">
        <f>_xlfn.XLOOKUP(B960,Backend_data!$A$5:$A$18,Backend_data!$B$5:$B$18)</f>
        <v>2656.3</v>
      </c>
      <c r="D960">
        <f>'Power generation (nadir)'!B960*(1000*'Power generation (nadir)'!$F$1)</f>
        <v>0</v>
      </c>
      <c r="E960" s="2">
        <f t="shared" si="16"/>
        <v>-2656.3</v>
      </c>
      <c r="F960">
        <f>IF(F959+(E959)*(1/60) &gt; Hardware!$B$1, Hardware!$B$1, IF(F959+(E959)*(1/60) &lt; 0, 0, F959+(E959)*(1/60)))</f>
        <v>40848.936666666646</v>
      </c>
    </row>
    <row r="961" spans="1:6">
      <c r="A961">
        <v>959</v>
      </c>
      <c r="B961" t="s">
        <v>82</v>
      </c>
      <c r="C961">
        <f>_xlfn.XLOOKUP(B961,Backend_data!$A$5:$A$18,Backend_data!$B$5:$B$18)</f>
        <v>2656.3</v>
      </c>
      <c r="D961">
        <f>'Power generation (nadir)'!B961*(1000*'Power generation (nadir)'!$F$1)</f>
        <v>0</v>
      </c>
      <c r="E961" s="2">
        <f t="shared" si="16"/>
        <v>-2656.3</v>
      </c>
      <c r="F961">
        <f>IF(F960+(E960)*(1/60) &gt; Hardware!$B$1, Hardware!$B$1, IF(F960+(E960)*(1/60) &lt; 0, 0, F960+(E960)*(1/60)))</f>
        <v>40804.664999999979</v>
      </c>
    </row>
    <row r="962" spans="1:6">
      <c r="A962">
        <v>960</v>
      </c>
      <c r="B962" t="s">
        <v>82</v>
      </c>
      <c r="C962">
        <f>_xlfn.XLOOKUP(B962,Backend_data!$A$5:$A$18,Backend_data!$B$5:$B$18)</f>
        <v>2656.3</v>
      </c>
      <c r="D962">
        <f>'Power generation (nadir)'!B962*(1000*'Power generation (nadir)'!$F$1)</f>
        <v>0</v>
      </c>
      <c r="E962" s="2">
        <f t="shared" si="16"/>
        <v>-2656.3</v>
      </c>
      <c r="F962">
        <f>IF(F961+(E961)*(1/60) &gt; Hardware!$B$1, Hardware!$B$1, IF(F961+(E961)*(1/60) &lt; 0, 0, F961+(E961)*(1/60)))</f>
        <v>40760.393333333312</v>
      </c>
    </row>
    <row r="963" spans="1:6">
      <c r="A963">
        <v>961</v>
      </c>
      <c r="B963" t="s">
        <v>82</v>
      </c>
      <c r="C963">
        <f>_xlfn.XLOOKUP(B963,Backend_data!$A$5:$A$18,Backend_data!$B$5:$B$18)</f>
        <v>2656.3</v>
      </c>
      <c r="D963">
        <f>'Power generation (nadir)'!B963*(1000*'Power generation (nadir)'!$F$1)</f>
        <v>0</v>
      </c>
      <c r="E963" s="2">
        <f t="shared" si="16"/>
        <v>-2656.3</v>
      </c>
      <c r="F963">
        <f>IF(F962+(E962)*(1/60) &gt; Hardware!$B$1, Hardware!$B$1, IF(F962+(E962)*(1/60) &lt; 0, 0, F962+(E962)*(1/60)))</f>
        <v>40716.121666666644</v>
      </c>
    </row>
    <row r="964" spans="1:6">
      <c r="A964">
        <v>962</v>
      </c>
      <c r="B964" t="s">
        <v>82</v>
      </c>
      <c r="C964">
        <f>_xlfn.XLOOKUP(B964,Backend_data!$A$5:$A$18,Backend_data!$B$5:$B$18)</f>
        <v>2656.3</v>
      </c>
      <c r="D964">
        <f>'Power generation (nadir)'!B964*(1000*'Power generation (nadir)'!$F$1)</f>
        <v>0</v>
      </c>
      <c r="E964" s="2">
        <f t="shared" si="16"/>
        <v>-2656.3</v>
      </c>
      <c r="F964">
        <f>IF(F963+(E963)*(1/60) &gt; Hardware!$B$1, Hardware!$B$1, IF(F963+(E963)*(1/60) &lt; 0, 0, F963+(E963)*(1/60)))</f>
        <v>40671.849999999977</v>
      </c>
    </row>
    <row r="965" spans="1:6">
      <c r="A965">
        <v>963</v>
      </c>
      <c r="B965" t="s">
        <v>82</v>
      </c>
      <c r="C965">
        <f>_xlfn.XLOOKUP(B965,Backend_data!$A$5:$A$18,Backend_data!$B$5:$B$18)</f>
        <v>2656.3</v>
      </c>
      <c r="D965">
        <f>'Power generation (nadir)'!B965*(1000*'Power generation (nadir)'!$F$1)</f>
        <v>0</v>
      </c>
      <c r="E965" s="2">
        <f t="shared" si="16"/>
        <v>-2656.3</v>
      </c>
      <c r="F965">
        <f>IF(F964+(E964)*(1/60) &gt; Hardware!$B$1, Hardware!$B$1, IF(F964+(E964)*(1/60) &lt; 0, 0, F964+(E964)*(1/60)))</f>
        <v>40627.578333333309</v>
      </c>
    </row>
    <row r="966" spans="1:6">
      <c r="A966">
        <v>964</v>
      </c>
      <c r="B966" t="s">
        <v>82</v>
      </c>
      <c r="C966">
        <f>_xlfn.XLOOKUP(B966,Backend_data!$A$5:$A$18,Backend_data!$B$5:$B$18)</f>
        <v>2656.3</v>
      </c>
      <c r="D966">
        <f>'Power generation (nadir)'!B966*(1000*'Power generation (nadir)'!$F$1)</f>
        <v>0</v>
      </c>
      <c r="E966" s="2">
        <f t="shared" si="16"/>
        <v>-2656.3</v>
      </c>
      <c r="F966">
        <f>IF(F965+(E965)*(1/60) &gt; Hardware!$B$1, Hardware!$B$1, IF(F965+(E965)*(1/60) &lt; 0, 0, F965+(E965)*(1/60)))</f>
        <v>40583.306666666642</v>
      </c>
    </row>
    <row r="967" spans="1:6">
      <c r="A967">
        <v>965</v>
      </c>
      <c r="B967" t="s">
        <v>82</v>
      </c>
      <c r="C967">
        <f>_xlfn.XLOOKUP(B967,Backend_data!$A$5:$A$18,Backend_data!$B$5:$B$18)</f>
        <v>2656.3</v>
      </c>
      <c r="D967">
        <f>'Power generation (nadir)'!B967*(1000*'Power generation (nadir)'!$F$1)</f>
        <v>0</v>
      </c>
      <c r="E967" s="2">
        <f t="shared" si="16"/>
        <v>-2656.3</v>
      </c>
      <c r="F967">
        <f>IF(F966+(E966)*(1/60) &gt; Hardware!$B$1, Hardware!$B$1, IF(F966+(E966)*(1/60) &lt; 0, 0, F966+(E966)*(1/60)))</f>
        <v>40539.034999999974</v>
      </c>
    </row>
    <row r="968" spans="1:6">
      <c r="A968">
        <v>966</v>
      </c>
      <c r="B968" t="s">
        <v>82</v>
      </c>
      <c r="C968">
        <f>_xlfn.XLOOKUP(B968,Backend_data!$A$5:$A$18,Backend_data!$B$5:$B$18)</f>
        <v>2656.3</v>
      </c>
      <c r="D968">
        <f>'Power generation (nadir)'!B968*(1000*'Power generation (nadir)'!$F$1)</f>
        <v>0</v>
      </c>
      <c r="E968" s="2">
        <f t="shared" si="16"/>
        <v>-2656.3</v>
      </c>
      <c r="F968">
        <f>IF(F967+(E967)*(1/60) &gt; Hardware!$B$1, Hardware!$B$1, IF(F967+(E967)*(1/60) &lt; 0, 0, F967+(E967)*(1/60)))</f>
        <v>40494.763333333307</v>
      </c>
    </row>
    <row r="969" spans="1:6">
      <c r="A969">
        <v>967</v>
      </c>
      <c r="B969" t="s">
        <v>82</v>
      </c>
      <c r="C969">
        <f>_xlfn.XLOOKUP(B969,Backend_data!$A$5:$A$18,Backend_data!$B$5:$B$18)</f>
        <v>2656.3</v>
      </c>
      <c r="D969">
        <f>'Power generation (nadir)'!B969*(1000*'Power generation (nadir)'!$F$1)</f>
        <v>0</v>
      </c>
      <c r="E969" s="2">
        <f t="shared" si="16"/>
        <v>-2656.3</v>
      </c>
      <c r="F969">
        <f>IF(F968+(E968)*(1/60) &gt; Hardware!$B$1, Hardware!$B$1, IF(F968+(E968)*(1/60) &lt; 0, 0, F968+(E968)*(1/60)))</f>
        <v>40450.49166666664</v>
      </c>
    </row>
    <row r="970" spans="1:6">
      <c r="A970">
        <v>968</v>
      </c>
      <c r="B970" t="s">
        <v>82</v>
      </c>
      <c r="C970">
        <f>_xlfn.XLOOKUP(B970,Backend_data!$A$5:$A$18,Backend_data!$B$5:$B$18)</f>
        <v>2656.3</v>
      </c>
      <c r="D970">
        <f>'Power generation (nadir)'!B970*(1000*'Power generation (nadir)'!$F$1)</f>
        <v>6674.4</v>
      </c>
      <c r="E970" s="2">
        <f t="shared" si="16"/>
        <v>4018.0999999999995</v>
      </c>
      <c r="F970">
        <f>IF(F969+(E969)*(1/60) &gt; Hardware!$B$1, Hardware!$B$1, IF(F969+(E969)*(1/60) &lt; 0, 0, F969+(E969)*(1/60)))</f>
        <v>40406.219999999972</v>
      </c>
    </row>
    <row r="971" spans="1:6">
      <c r="A971">
        <v>969</v>
      </c>
      <c r="B971" t="s">
        <v>82</v>
      </c>
      <c r="C971">
        <f>_xlfn.XLOOKUP(B971,Backend_data!$A$5:$A$18,Backend_data!$B$5:$B$18)</f>
        <v>2656.3</v>
      </c>
      <c r="D971">
        <f>'Power generation (nadir)'!B971*(1000*'Power generation (nadir)'!$F$1)</f>
        <v>6834.4</v>
      </c>
      <c r="E971" s="2">
        <f t="shared" si="16"/>
        <v>4178.0999999999995</v>
      </c>
      <c r="F971">
        <f>IF(F970+(E970)*(1/60) &gt; Hardware!$B$1, Hardware!$B$1, IF(F970+(E970)*(1/60) &lt; 0, 0, F970+(E970)*(1/60)))</f>
        <v>40473.188333333303</v>
      </c>
    </row>
    <row r="972" spans="1:6">
      <c r="A972">
        <v>970</v>
      </c>
      <c r="B972" t="s">
        <v>82</v>
      </c>
      <c r="C972">
        <f>_xlfn.XLOOKUP(B972,Backend_data!$A$5:$A$18,Backend_data!$B$5:$B$18)</f>
        <v>2656.3</v>
      </c>
      <c r="D972">
        <f>'Power generation (nadir)'!B972*(1000*'Power generation (nadir)'!$F$1)</f>
        <v>6966.4000000000005</v>
      </c>
      <c r="E972" s="2">
        <f t="shared" si="16"/>
        <v>4310.1000000000004</v>
      </c>
      <c r="F972">
        <f>IF(F971+(E971)*(1/60) &gt; Hardware!$B$1, Hardware!$B$1, IF(F971+(E971)*(1/60) &lt; 0, 0, F971+(E971)*(1/60)))</f>
        <v>40542.823333333305</v>
      </c>
    </row>
    <row r="973" spans="1:6">
      <c r="A973">
        <v>971</v>
      </c>
      <c r="B973" t="s">
        <v>82</v>
      </c>
      <c r="C973">
        <f>_xlfn.XLOOKUP(B973,Backend_data!$A$5:$A$18,Backend_data!$B$5:$B$18)</f>
        <v>2656.3</v>
      </c>
      <c r="D973">
        <f>'Power generation (nadir)'!B973*(1000*'Power generation (nadir)'!$F$1)</f>
        <v>7071.2000000000007</v>
      </c>
      <c r="E973" s="2">
        <f t="shared" si="16"/>
        <v>4414.9000000000005</v>
      </c>
      <c r="F973">
        <f>IF(F972+(E972)*(1/60) &gt; Hardware!$B$1, Hardware!$B$1, IF(F972+(E972)*(1/60) &lt; 0, 0, F972+(E972)*(1/60)))</f>
        <v>40614.658333333304</v>
      </c>
    </row>
    <row r="974" spans="1:6">
      <c r="A974">
        <v>972</v>
      </c>
      <c r="B974" t="s">
        <v>82</v>
      </c>
      <c r="C974">
        <f>_xlfn.XLOOKUP(B974,Backend_data!$A$5:$A$18,Backend_data!$B$5:$B$18)</f>
        <v>2656.3</v>
      </c>
      <c r="D974">
        <f>'Power generation (nadir)'!B974*(1000*'Power generation (nadir)'!$F$1)</f>
        <v>7142.4000000000005</v>
      </c>
      <c r="E974" s="2">
        <f t="shared" si="16"/>
        <v>4486.1000000000004</v>
      </c>
      <c r="F974">
        <f>IF(F973+(E973)*(1/60) &gt; Hardware!$B$1, Hardware!$B$1, IF(F973+(E973)*(1/60) &lt; 0, 0, F973+(E973)*(1/60)))</f>
        <v>40688.239999999969</v>
      </c>
    </row>
    <row r="975" spans="1:6">
      <c r="A975">
        <v>973</v>
      </c>
      <c r="B975" t="s">
        <v>82</v>
      </c>
      <c r="C975">
        <f>_xlfn.XLOOKUP(B975,Backend_data!$A$5:$A$18,Backend_data!$B$5:$B$18)</f>
        <v>2656.3</v>
      </c>
      <c r="D975">
        <f>'Power generation (nadir)'!B975*(1000*'Power generation (nadir)'!$F$1)</f>
        <v>7189.6</v>
      </c>
      <c r="E975" s="2">
        <f t="shared" si="16"/>
        <v>4533.3</v>
      </c>
      <c r="F975">
        <f>IF(F974+(E974)*(1/60) &gt; Hardware!$B$1, Hardware!$B$1, IF(F974+(E974)*(1/60) &lt; 0, 0, F974+(E974)*(1/60)))</f>
        <v>40763.008333333302</v>
      </c>
    </row>
    <row r="976" spans="1:6">
      <c r="A976">
        <v>974</v>
      </c>
      <c r="B976" t="s">
        <v>82</v>
      </c>
      <c r="C976">
        <f>_xlfn.XLOOKUP(B976,Backend_data!$A$5:$A$18,Backend_data!$B$5:$B$18)</f>
        <v>2656.3</v>
      </c>
      <c r="D976">
        <f>'Power generation (nadir)'!B976*(1000*'Power generation (nadir)'!$F$1)</f>
        <v>7206.4</v>
      </c>
      <c r="E976" s="2">
        <f t="shared" si="16"/>
        <v>4550.0999999999995</v>
      </c>
      <c r="F976">
        <f>IF(F975+(E975)*(1/60) &gt; Hardware!$B$1, Hardware!$B$1, IF(F975+(E975)*(1/60) &lt; 0, 0, F975+(E975)*(1/60)))</f>
        <v>40838.563333333303</v>
      </c>
    </row>
    <row r="977" spans="1:7">
      <c r="A977">
        <v>975</v>
      </c>
      <c r="B977" t="s">
        <v>82</v>
      </c>
      <c r="C977">
        <f>_xlfn.XLOOKUP(B977,Backend_data!$A$5:$A$18,Backend_data!$B$5:$B$18)</f>
        <v>2656.3</v>
      </c>
      <c r="D977">
        <f>'Power generation (nadir)'!B977*(1000*'Power generation (nadir)'!$F$1)</f>
        <v>7192</v>
      </c>
      <c r="E977" s="2">
        <f t="shared" si="16"/>
        <v>4535.7</v>
      </c>
      <c r="F977">
        <f>IF(F976+(E976)*(1/60) &gt; Hardware!$B$1, Hardware!$B$1, IF(F976+(E976)*(1/60) &lt; 0, 0, F976+(E976)*(1/60)))</f>
        <v>40914.398333333302</v>
      </c>
    </row>
    <row r="978" spans="1:7">
      <c r="A978">
        <v>976</v>
      </c>
      <c r="B978" t="s">
        <v>82</v>
      </c>
      <c r="C978">
        <f>_xlfn.XLOOKUP(B978,Backend_data!$A$5:$A$18,Backend_data!$B$5:$B$18)</f>
        <v>2656.3</v>
      </c>
      <c r="D978">
        <f>'Power generation (nadir)'!B978*(1000*'Power generation (nadir)'!$F$1)</f>
        <v>7146.4</v>
      </c>
      <c r="E978" s="2">
        <f t="shared" si="16"/>
        <v>4490.0999999999995</v>
      </c>
      <c r="F978">
        <f>IF(F977+(E977)*(1/60) &gt; Hardware!$B$1, Hardware!$B$1, IF(F977+(E977)*(1/60) &lt; 0, 0, F977+(E977)*(1/60)))</f>
        <v>40989.993333333303</v>
      </c>
    </row>
    <row r="979" spans="1:7">
      <c r="A979">
        <v>977</v>
      </c>
      <c r="B979" t="s">
        <v>82</v>
      </c>
      <c r="C979">
        <f>_xlfn.XLOOKUP(B979,Backend_data!$A$5:$A$18,Backend_data!$B$5:$B$18)</f>
        <v>2656.3</v>
      </c>
      <c r="D979">
        <f>'Power generation (nadir)'!B979*(1000*'Power generation (nadir)'!$F$1)</f>
        <v>7074.4</v>
      </c>
      <c r="E979" s="2">
        <f t="shared" si="16"/>
        <v>4418.0999999999995</v>
      </c>
      <c r="F979">
        <f>IF(F978+(E978)*(1/60) &gt; Hardware!$B$1, Hardware!$B$1, IF(F978+(E978)*(1/60) &lt; 0, 0, F978+(E978)*(1/60)))</f>
        <v>41064.828333333302</v>
      </c>
    </row>
    <row r="980" spans="1:7">
      <c r="A980">
        <v>978</v>
      </c>
      <c r="B980" t="s">
        <v>82</v>
      </c>
      <c r="C980">
        <f>_xlfn.XLOOKUP(B980,Backend_data!$A$5:$A$18,Backend_data!$B$5:$B$18)</f>
        <v>2656.3</v>
      </c>
      <c r="D980">
        <f>'Power generation (nadir)'!B980*(1000*'Power generation (nadir)'!$F$1)</f>
        <v>6970.4</v>
      </c>
      <c r="E980" s="2">
        <f t="shared" si="16"/>
        <v>4314.0999999999995</v>
      </c>
      <c r="F980">
        <f>IF(F979+(E979)*(1/60) &gt; Hardware!$B$1, Hardware!$B$1, IF(F979+(E979)*(1/60) &lt; 0, 0, F979+(E979)*(1/60)))</f>
        <v>41138.463333333304</v>
      </c>
    </row>
    <row r="981" spans="1:7">
      <c r="A981">
        <v>979</v>
      </c>
      <c r="B981" t="s">
        <v>100</v>
      </c>
      <c r="C981">
        <f>_xlfn.XLOOKUP(B981,Backend_data!$A$5:$A$18,Backend_data!$B$5:$B$18)</f>
        <v>3885.55</v>
      </c>
      <c r="D981">
        <f>'Power generation (nadir)'!B981*(1000*'Power generation (nadir)'!$F$1)</f>
        <v>6836</v>
      </c>
      <c r="E981" s="2">
        <f t="shared" si="16"/>
        <v>2950.45</v>
      </c>
      <c r="F981">
        <f>IF(F980+(E980)*(1/60) &gt; Hardware!$B$1, Hardware!$B$1, IF(F980+(E980)*(1/60) &lt; 0, 0, F980+(E980)*(1/60)))</f>
        <v>41210.364999999969</v>
      </c>
      <c r="G981" s="1" t="s">
        <v>124</v>
      </c>
    </row>
    <row r="982" spans="1:7">
      <c r="A982">
        <v>980</v>
      </c>
      <c r="B982" t="s">
        <v>82</v>
      </c>
      <c r="C982">
        <f>_xlfn.XLOOKUP(B982,Backend_data!$A$5:$A$18,Backend_data!$B$5:$B$18)</f>
        <v>2656.3</v>
      </c>
      <c r="D982">
        <f>'Power generation (nadir)'!B982*(1000*'Power generation (nadir)'!$F$1)</f>
        <v>6676.8</v>
      </c>
      <c r="E982" s="2">
        <f t="shared" si="16"/>
        <v>4020.5</v>
      </c>
      <c r="F982">
        <f>IF(F981+(E981)*(1/60) &gt; Hardware!$B$1, Hardware!$B$1, IF(F981+(E981)*(1/60) &lt; 0, 0, F981+(E981)*(1/60)))</f>
        <v>41259.539166666633</v>
      </c>
    </row>
    <row r="983" spans="1:7">
      <c r="A983">
        <v>981</v>
      </c>
      <c r="B983" t="s">
        <v>82</v>
      </c>
      <c r="C983">
        <f>_xlfn.XLOOKUP(B983,Backend_data!$A$5:$A$18,Backend_data!$B$5:$B$18)</f>
        <v>2656.3</v>
      </c>
      <c r="D983">
        <f>'Power generation (nadir)'!B983*(1000*'Power generation (nadir)'!$F$1)</f>
        <v>6485.5999999999995</v>
      </c>
      <c r="E983" s="2">
        <f t="shared" si="16"/>
        <v>3829.2999999999993</v>
      </c>
      <c r="F983">
        <f>IF(F982+(E982)*(1/60) &gt; Hardware!$B$1, Hardware!$B$1, IF(F982+(E982)*(1/60) &lt; 0, 0, F982+(E982)*(1/60)))</f>
        <v>41326.547499999964</v>
      </c>
    </row>
    <row r="984" spans="1:7">
      <c r="A984">
        <v>982</v>
      </c>
      <c r="B984" t="s">
        <v>82</v>
      </c>
      <c r="C984">
        <f>_xlfn.XLOOKUP(B984,Backend_data!$A$5:$A$18,Backend_data!$B$5:$B$18)</f>
        <v>2656.3</v>
      </c>
      <c r="D984">
        <f>'Power generation (nadir)'!B984*(1000*'Power generation (nadir)'!$F$1)</f>
        <v>6268</v>
      </c>
      <c r="E984" s="2">
        <f t="shared" si="16"/>
        <v>3611.7</v>
      </c>
      <c r="F984">
        <f>IF(F983+(E983)*(1/60) &gt; Hardware!$B$1, Hardware!$B$1, IF(F983+(E983)*(1/60) &lt; 0, 0, F983+(E983)*(1/60)))</f>
        <v>41390.369166666627</v>
      </c>
    </row>
    <row r="985" spans="1:7">
      <c r="A985">
        <v>983</v>
      </c>
      <c r="B985" t="s">
        <v>82</v>
      </c>
      <c r="C985">
        <f>_xlfn.XLOOKUP(B985,Backend_data!$A$5:$A$18,Backend_data!$B$5:$B$18)</f>
        <v>2656.3</v>
      </c>
      <c r="D985">
        <f>'Power generation (nadir)'!B985*(1000*'Power generation (nadir)'!$F$1)</f>
        <v>6024.8</v>
      </c>
      <c r="E985" s="2">
        <f t="shared" si="16"/>
        <v>3368.5</v>
      </c>
      <c r="F985">
        <f>IF(F984+(E984)*(1/60) &gt; Hardware!$B$1, Hardware!$B$1, IF(F984+(E984)*(1/60) &lt; 0, 0, F984+(E984)*(1/60)))</f>
        <v>41450.564166666627</v>
      </c>
    </row>
    <row r="986" spans="1:7">
      <c r="A986">
        <v>984</v>
      </c>
      <c r="B986" t="s">
        <v>82</v>
      </c>
      <c r="C986">
        <f>_xlfn.XLOOKUP(B986,Backend_data!$A$5:$A$18,Backend_data!$B$5:$B$18)</f>
        <v>2656.3</v>
      </c>
      <c r="D986">
        <f>'Power generation (nadir)'!B986*(1000*'Power generation (nadir)'!$F$1)</f>
        <v>5752.8</v>
      </c>
      <c r="E986" s="2">
        <f t="shared" si="16"/>
        <v>3096.5</v>
      </c>
      <c r="F986">
        <f>IF(F985+(E985)*(1/60) &gt; Hardware!$B$1, Hardware!$B$1, IF(F985+(E985)*(1/60) &lt; 0, 0, F985+(E985)*(1/60)))</f>
        <v>41506.705833333297</v>
      </c>
    </row>
    <row r="987" spans="1:7">
      <c r="A987">
        <v>985</v>
      </c>
      <c r="B987" t="s">
        <v>82</v>
      </c>
      <c r="C987">
        <f>_xlfn.XLOOKUP(B987,Backend_data!$A$5:$A$18,Backend_data!$B$5:$B$18)</f>
        <v>2656.3</v>
      </c>
      <c r="D987">
        <f>'Power generation (nadir)'!B987*(1000*'Power generation (nadir)'!$F$1)</f>
        <v>5462.4000000000005</v>
      </c>
      <c r="E987" s="2">
        <f t="shared" si="16"/>
        <v>2806.1000000000004</v>
      </c>
      <c r="F987">
        <f>IF(F986+(E986)*(1/60) &gt; Hardware!$B$1, Hardware!$B$1, IF(F986+(E986)*(1/60) &lt; 0, 0, F986+(E986)*(1/60)))</f>
        <v>41558.314166666627</v>
      </c>
    </row>
    <row r="988" spans="1:7">
      <c r="A988">
        <v>986</v>
      </c>
      <c r="B988" t="s">
        <v>82</v>
      </c>
      <c r="C988">
        <f>_xlfn.XLOOKUP(B988,Backend_data!$A$5:$A$18,Backend_data!$B$5:$B$18)</f>
        <v>2656.3</v>
      </c>
      <c r="D988">
        <f>'Power generation (nadir)'!B988*(1000*'Power generation (nadir)'!$F$1)</f>
        <v>5144</v>
      </c>
      <c r="E988" s="2">
        <f t="shared" si="16"/>
        <v>2487.6999999999998</v>
      </c>
      <c r="F988">
        <f>IF(F987+(E987)*(1/60) &gt; Hardware!$B$1, Hardware!$B$1, IF(F987+(E987)*(1/60) &lt; 0, 0, F987+(E987)*(1/60)))</f>
        <v>41605.08249999996</v>
      </c>
    </row>
    <row r="989" spans="1:7">
      <c r="A989">
        <v>987</v>
      </c>
      <c r="B989" t="s">
        <v>82</v>
      </c>
      <c r="C989">
        <f>_xlfn.XLOOKUP(B989,Backend_data!$A$5:$A$18,Backend_data!$B$5:$B$18)</f>
        <v>2656.3</v>
      </c>
      <c r="D989">
        <f>'Power generation (nadir)'!B989*(1000*'Power generation (nadir)'!$F$1)</f>
        <v>4806.3999999999996</v>
      </c>
      <c r="E989" s="2">
        <f t="shared" si="16"/>
        <v>2150.0999999999995</v>
      </c>
      <c r="F989">
        <f>IF(F988+(E988)*(1/60) &gt; Hardware!$B$1, Hardware!$B$1, IF(F988+(E988)*(1/60) &lt; 0, 0, F988+(E988)*(1/60)))</f>
        <v>41646.54416666663</v>
      </c>
    </row>
    <row r="990" spans="1:7">
      <c r="A990">
        <v>988</v>
      </c>
      <c r="B990" t="s">
        <v>82</v>
      </c>
      <c r="C990">
        <f>_xlfn.XLOOKUP(B990,Backend_data!$A$5:$A$18,Backend_data!$B$5:$B$18)</f>
        <v>2656.3</v>
      </c>
      <c r="D990">
        <f>'Power generation (nadir)'!B990*(1000*'Power generation (nadir)'!$F$1)</f>
        <v>4447.2</v>
      </c>
      <c r="E990" s="2">
        <f t="shared" si="16"/>
        <v>1790.8999999999996</v>
      </c>
      <c r="F990">
        <f>IF(F989+(E989)*(1/60) &gt; Hardware!$B$1, Hardware!$B$1, IF(F989+(E989)*(1/60) &lt; 0, 0, F989+(E989)*(1/60)))</f>
        <v>41682.379166666629</v>
      </c>
    </row>
    <row r="991" spans="1:7">
      <c r="A991">
        <v>989</v>
      </c>
      <c r="B991" t="s">
        <v>82</v>
      </c>
      <c r="C991">
        <f>_xlfn.XLOOKUP(B991,Backend_data!$A$5:$A$18,Backend_data!$B$5:$B$18)</f>
        <v>2656.3</v>
      </c>
      <c r="D991">
        <f>'Power generation (nadir)'!B991*(1000*'Power generation (nadir)'!$F$1)</f>
        <v>4071.2000000000003</v>
      </c>
      <c r="E991" s="2">
        <f t="shared" si="16"/>
        <v>1414.9</v>
      </c>
      <c r="F991">
        <f>IF(F990+(E990)*(1/60) &gt; Hardware!$B$1, Hardware!$B$1, IF(F990+(E990)*(1/60) &lt; 0, 0, F990+(E990)*(1/60)))</f>
        <v>41712.227499999964</v>
      </c>
    </row>
    <row r="992" spans="1:7">
      <c r="A992">
        <v>990</v>
      </c>
      <c r="B992" t="s">
        <v>82</v>
      </c>
      <c r="C992">
        <f>_xlfn.XLOOKUP(B992,Backend_data!$A$5:$A$18,Backend_data!$B$5:$B$18)</f>
        <v>2656.3</v>
      </c>
      <c r="D992">
        <f>'Power generation (nadir)'!B992*(1000*'Power generation (nadir)'!$F$1)</f>
        <v>3667.2</v>
      </c>
      <c r="E992" s="2">
        <f t="shared" si="16"/>
        <v>1010.8999999999996</v>
      </c>
      <c r="F992">
        <f>IF(F991+(E991)*(1/60) &gt; Hardware!$B$1, Hardware!$B$1, IF(F991+(E991)*(1/60) &lt; 0, 0, F991+(E991)*(1/60)))</f>
        <v>41735.80916666663</v>
      </c>
    </row>
    <row r="993" spans="1:7">
      <c r="A993">
        <v>991</v>
      </c>
      <c r="B993" t="s">
        <v>82</v>
      </c>
      <c r="C993">
        <f>_xlfn.XLOOKUP(B993,Backend_data!$A$5:$A$18,Backend_data!$B$5:$B$18)</f>
        <v>2656.3</v>
      </c>
      <c r="D993">
        <f>'Power generation (nadir)'!B993*(1000*'Power generation (nadir)'!$F$1)</f>
        <v>3268</v>
      </c>
      <c r="E993" s="2">
        <f t="shared" si="16"/>
        <v>611.69999999999982</v>
      </c>
      <c r="F993">
        <f>IF(F992+(E992)*(1/60) &gt; Hardware!$B$1, Hardware!$B$1, IF(F992+(E992)*(1/60) &lt; 0, 0, F992+(E992)*(1/60)))</f>
        <v>41752.657499999965</v>
      </c>
    </row>
    <row r="994" spans="1:7">
      <c r="A994">
        <v>992</v>
      </c>
      <c r="B994" t="s">
        <v>82</v>
      </c>
      <c r="C994">
        <f>_xlfn.XLOOKUP(B994,Backend_data!$A$5:$A$18,Backend_data!$B$5:$B$18)</f>
        <v>2656.3</v>
      </c>
      <c r="D994">
        <f>'Power generation (nadir)'!B994*(1000*'Power generation (nadir)'!$F$1)</f>
        <v>2844</v>
      </c>
      <c r="E994" s="2">
        <f t="shared" si="16"/>
        <v>187.69999999999982</v>
      </c>
      <c r="F994">
        <f>IF(F993+(E993)*(1/60) &gt; Hardware!$B$1, Hardware!$B$1, IF(F993+(E993)*(1/60) &lt; 0, 0, F993+(E993)*(1/60)))</f>
        <v>41762.852499999964</v>
      </c>
    </row>
    <row r="995" spans="1:7">
      <c r="A995">
        <v>993</v>
      </c>
      <c r="B995" t="s">
        <v>82</v>
      </c>
      <c r="C995">
        <f>_xlfn.XLOOKUP(B995,Backend_data!$A$5:$A$18,Backend_data!$B$5:$B$18)</f>
        <v>2656.3</v>
      </c>
      <c r="D995">
        <f>'Power generation (nadir)'!B995*(1000*'Power generation (nadir)'!$F$1)</f>
        <v>2413.6</v>
      </c>
      <c r="E995" s="2">
        <f t="shared" si="16"/>
        <v>-242.70000000000027</v>
      </c>
      <c r="F995">
        <f>IF(F994+(E994)*(1/60) &gt; Hardware!$B$1, Hardware!$B$1, IF(F994+(E994)*(1/60) &lt; 0, 0, F994+(E994)*(1/60)))</f>
        <v>41765.980833333299</v>
      </c>
    </row>
    <row r="996" spans="1:7">
      <c r="A996">
        <v>994</v>
      </c>
      <c r="B996" t="s">
        <v>82</v>
      </c>
      <c r="C996">
        <f>_xlfn.XLOOKUP(B996,Backend_data!$A$5:$A$18,Backend_data!$B$5:$B$18)</f>
        <v>2656.3</v>
      </c>
      <c r="D996">
        <f>'Power generation (nadir)'!B996*(1000*'Power generation (nadir)'!$F$1)</f>
        <v>1967.2</v>
      </c>
      <c r="E996" s="2">
        <f t="shared" si="16"/>
        <v>-689.10000000000014</v>
      </c>
      <c r="F996">
        <f>IF(F995+(E995)*(1/60) &gt; Hardware!$B$1, Hardware!$B$1, IF(F995+(E995)*(1/60) &lt; 0, 0, F995+(E995)*(1/60)))</f>
        <v>41761.9358333333</v>
      </c>
    </row>
    <row r="997" spans="1:7">
      <c r="A997">
        <v>995</v>
      </c>
      <c r="B997" t="s">
        <v>82</v>
      </c>
      <c r="C997">
        <f>_xlfn.XLOOKUP(B997,Backend_data!$A$5:$A$18,Backend_data!$B$5:$B$18)</f>
        <v>2656.3</v>
      </c>
      <c r="D997">
        <f>'Power generation (nadir)'!B997*(1000*'Power generation (nadir)'!$F$1)</f>
        <v>1517.6</v>
      </c>
      <c r="E997" s="2">
        <f t="shared" si="16"/>
        <v>-1138.7000000000003</v>
      </c>
      <c r="F997">
        <f>IF(F996+(E996)*(1/60) &gt; Hardware!$B$1, Hardware!$B$1, IF(F996+(E996)*(1/60) &lt; 0, 0, F996+(E996)*(1/60)))</f>
        <v>41750.4508333333</v>
      </c>
    </row>
    <row r="998" spans="1:7">
      <c r="A998">
        <v>996</v>
      </c>
      <c r="B998" t="s">
        <v>82</v>
      </c>
      <c r="C998">
        <f>_xlfn.XLOOKUP(B998,Backend_data!$A$5:$A$18,Backend_data!$B$5:$B$18)</f>
        <v>2656.3</v>
      </c>
      <c r="D998">
        <f>'Power generation (nadir)'!B998*(1000*'Power generation (nadir)'!$F$1)</f>
        <v>1060.8</v>
      </c>
      <c r="E998" s="2">
        <f t="shared" si="16"/>
        <v>-1595.5000000000002</v>
      </c>
      <c r="F998">
        <f>IF(F997+(E997)*(1/60) &gt; Hardware!$B$1, Hardware!$B$1, IF(F997+(E997)*(1/60) &lt; 0, 0, F997+(E997)*(1/60)))</f>
        <v>41731.472499999967</v>
      </c>
    </row>
    <row r="999" spans="1:7">
      <c r="A999">
        <v>997</v>
      </c>
      <c r="B999" t="s">
        <v>82</v>
      </c>
      <c r="C999">
        <f>_xlfn.XLOOKUP(B999,Backend_data!$A$5:$A$18,Backend_data!$B$5:$B$18)</f>
        <v>2656.3</v>
      </c>
      <c r="D999">
        <f>'Power generation (nadir)'!B999*(1000*'Power generation (nadir)'!$F$1)</f>
        <v>710.4</v>
      </c>
      <c r="E999" s="2">
        <f t="shared" si="16"/>
        <v>-1945.9</v>
      </c>
      <c r="F999">
        <f>IF(F998+(E998)*(1/60) &gt; Hardware!$B$1, Hardware!$B$1, IF(F998+(E998)*(1/60) &lt; 0, 0, F998+(E998)*(1/60)))</f>
        <v>41704.8808333333</v>
      </c>
    </row>
    <row r="1000" spans="1:7">
      <c r="A1000">
        <v>998</v>
      </c>
      <c r="B1000" t="s">
        <v>82</v>
      </c>
      <c r="C1000">
        <f>_xlfn.XLOOKUP(B1000,Backend_data!$A$5:$A$18,Backend_data!$B$5:$B$18)</f>
        <v>2656.3</v>
      </c>
      <c r="D1000">
        <f>'Power generation (nadir)'!B1000*(1000*'Power generation (nadir)'!$F$1)</f>
        <v>673.6</v>
      </c>
      <c r="E1000" s="2">
        <f t="shared" si="16"/>
        <v>-1982.7000000000003</v>
      </c>
      <c r="F1000">
        <f>IF(F999+(E999)*(1/60) &gt; Hardware!$B$1, Hardware!$B$1, IF(F999+(E999)*(1/60) &lt; 0, 0, F999+(E999)*(1/60)))</f>
        <v>41672.449166666636</v>
      </c>
    </row>
    <row r="1001" spans="1:7">
      <c r="A1001">
        <v>999</v>
      </c>
      <c r="B1001" t="s">
        <v>100</v>
      </c>
      <c r="C1001">
        <f>_xlfn.XLOOKUP(B1001,Backend_data!$A$5:$A$18,Backend_data!$B$5:$B$18)</f>
        <v>3885.55</v>
      </c>
      <c r="D1001">
        <f>'Power generation (nadir)'!B1001*(1000*'Power generation (nadir)'!$F$1)</f>
        <v>705.6</v>
      </c>
      <c r="E1001" s="2">
        <f t="shared" si="16"/>
        <v>-3179.9500000000003</v>
      </c>
      <c r="F1001">
        <f>IF(F1000+(E1000)*(1/60) &gt; Hardware!$B$1, Hardware!$B$1, IF(F1000+(E1000)*(1/60) &lt; 0, 0, F1000+(E1000)*(1/60)))</f>
        <v>41639.404166666638</v>
      </c>
      <c r="G1001" s="1" t="s">
        <v>122</v>
      </c>
    </row>
    <row r="1002" spans="1:7">
      <c r="A1002">
        <v>1000</v>
      </c>
      <c r="B1002" t="s">
        <v>82</v>
      </c>
      <c r="C1002">
        <f>_xlfn.XLOOKUP(B1002,Backend_data!$A$5:$A$18,Backend_data!$B$5:$B$18)</f>
        <v>2656.3</v>
      </c>
      <c r="D1002">
        <f>'Power generation (nadir)'!B1002*(1000*'Power generation (nadir)'!$F$1)</f>
        <v>1332</v>
      </c>
      <c r="E1002" s="2">
        <f t="shared" si="16"/>
        <v>-1324.3000000000002</v>
      </c>
      <c r="F1002">
        <f>IF(F1001+(E1001)*(1/60) &gt; Hardware!$B$1, Hardware!$B$1, IF(F1001+(E1001)*(1/60) &lt; 0, 0, F1001+(E1001)*(1/60)))</f>
        <v>41586.40499999997</v>
      </c>
    </row>
    <row r="1003" spans="1:7">
      <c r="A1003">
        <v>1001</v>
      </c>
      <c r="B1003" t="s">
        <v>82</v>
      </c>
      <c r="C1003">
        <f>_xlfn.XLOOKUP(B1003,Backend_data!$A$5:$A$18,Backend_data!$B$5:$B$18)</f>
        <v>2656.3</v>
      </c>
      <c r="D1003">
        <f>'Power generation (nadir)'!B1003*(1000*'Power generation (nadir)'!$F$1)</f>
        <v>1952</v>
      </c>
      <c r="E1003" s="2">
        <f t="shared" si="16"/>
        <v>-704.30000000000018</v>
      </c>
      <c r="F1003">
        <f>IF(F1002+(E1002)*(1/60) &gt; Hardware!$B$1, Hardware!$B$1, IF(F1002+(E1002)*(1/60) &lt; 0, 0, F1002+(E1002)*(1/60)))</f>
        <v>41564.333333333307</v>
      </c>
    </row>
    <row r="1004" spans="1:7">
      <c r="A1004">
        <v>1002</v>
      </c>
      <c r="B1004" t="s">
        <v>82</v>
      </c>
      <c r="C1004">
        <f>_xlfn.XLOOKUP(B1004,Backend_data!$A$5:$A$18,Backend_data!$B$5:$B$18)</f>
        <v>2656.3</v>
      </c>
      <c r="D1004">
        <f>'Power generation (nadir)'!B1004*(1000*'Power generation (nadir)'!$F$1)</f>
        <v>2565.6</v>
      </c>
      <c r="E1004" s="2">
        <f t="shared" si="16"/>
        <v>-90.700000000000273</v>
      </c>
      <c r="F1004">
        <f>IF(F1003+(E1003)*(1/60) &gt; Hardware!$B$1, Hardware!$B$1, IF(F1003+(E1003)*(1/60) &lt; 0, 0, F1003+(E1003)*(1/60)))</f>
        <v>41552.594999999972</v>
      </c>
    </row>
    <row r="1005" spans="1:7">
      <c r="A1005">
        <v>1003</v>
      </c>
      <c r="B1005" t="s">
        <v>82</v>
      </c>
      <c r="C1005">
        <f>_xlfn.XLOOKUP(B1005,Backend_data!$A$5:$A$18,Backend_data!$B$5:$B$18)</f>
        <v>2656.3</v>
      </c>
      <c r="D1005">
        <f>'Power generation (nadir)'!B1005*(1000*'Power generation (nadir)'!$F$1)</f>
        <v>3168.7999999999997</v>
      </c>
      <c r="E1005" s="2">
        <f t="shared" si="16"/>
        <v>512.49999999999955</v>
      </c>
      <c r="F1005">
        <f>IF(F1004+(E1004)*(1/60) &gt; Hardware!$B$1, Hardware!$B$1, IF(F1004+(E1004)*(1/60) &lt; 0, 0, F1004+(E1004)*(1/60)))</f>
        <v>41551.083333333307</v>
      </c>
    </row>
    <row r="1006" spans="1:7">
      <c r="A1006">
        <v>1004</v>
      </c>
      <c r="B1006" t="s">
        <v>82</v>
      </c>
      <c r="C1006">
        <f>_xlfn.XLOOKUP(B1006,Backend_data!$A$5:$A$18,Backend_data!$B$5:$B$18)</f>
        <v>2656.3</v>
      </c>
      <c r="D1006">
        <f>'Power generation (nadir)'!B1006*(1000*'Power generation (nadir)'!$F$1)</f>
        <v>3757.6</v>
      </c>
      <c r="E1006" s="2">
        <f t="shared" ref="E1006:E1069" si="17">D1006-C1006</f>
        <v>1101.2999999999997</v>
      </c>
      <c r="F1006">
        <f>IF(F1005+(E1005)*(1/60) &gt; Hardware!$B$1, Hardware!$B$1, IF(F1005+(E1005)*(1/60) &lt; 0, 0, F1005+(E1005)*(1/60)))</f>
        <v>41559.624999999971</v>
      </c>
    </row>
    <row r="1007" spans="1:7">
      <c r="A1007">
        <v>1005</v>
      </c>
      <c r="B1007" t="s">
        <v>82</v>
      </c>
      <c r="C1007">
        <f>_xlfn.XLOOKUP(B1007,Backend_data!$A$5:$A$18,Backend_data!$B$5:$B$18)</f>
        <v>2656.3</v>
      </c>
      <c r="D1007">
        <f>'Power generation (nadir)'!B1007*(1000*'Power generation (nadir)'!$F$1)</f>
        <v>4331.2</v>
      </c>
      <c r="E1007" s="2">
        <f t="shared" si="17"/>
        <v>1674.8999999999996</v>
      </c>
      <c r="F1007">
        <f>IF(F1006+(E1006)*(1/60) &gt; Hardware!$B$1, Hardware!$B$1, IF(F1006+(E1006)*(1/60) &lt; 0, 0, F1006+(E1006)*(1/60)))</f>
        <v>41577.979999999974</v>
      </c>
    </row>
    <row r="1008" spans="1:7">
      <c r="A1008">
        <v>1006</v>
      </c>
      <c r="B1008" t="s">
        <v>82</v>
      </c>
      <c r="C1008">
        <f>_xlfn.XLOOKUP(B1008,Backend_data!$A$5:$A$18,Backend_data!$B$5:$B$18)</f>
        <v>2656.3</v>
      </c>
      <c r="D1008">
        <f>'Power generation (nadir)'!B1008*(1000*'Power generation (nadir)'!$F$1)</f>
        <v>4886.3999999999996</v>
      </c>
      <c r="E1008" s="2">
        <f t="shared" si="17"/>
        <v>2230.0999999999995</v>
      </c>
      <c r="F1008">
        <f>IF(F1007+(E1007)*(1/60) &gt; Hardware!$B$1, Hardware!$B$1, IF(F1007+(E1007)*(1/60) &lt; 0, 0, F1007+(E1007)*(1/60)))</f>
        <v>41605.894999999975</v>
      </c>
    </row>
    <row r="1009" spans="1:6">
      <c r="A1009">
        <v>1007</v>
      </c>
      <c r="B1009" t="s">
        <v>82</v>
      </c>
      <c r="C1009">
        <f>_xlfn.XLOOKUP(B1009,Backend_data!$A$5:$A$18,Backend_data!$B$5:$B$18)</f>
        <v>2656.3</v>
      </c>
      <c r="D1009">
        <f>'Power generation (nadir)'!B1009*(1000*'Power generation (nadir)'!$F$1)</f>
        <v>5422.4</v>
      </c>
      <c r="E1009" s="2">
        <f t="shared" si="17"/>
        <v>2766.0999999999995</v>
      </c>
      <c r="F1009">
        <f>IF(F1008+(E1008)*(1/60) &gt; Hardware!$B$1, Hardware!$B$1, IF(F1008+(E1008)*(1/60) &lt; 0, 0, F1008+(E1008)*(1/60)))</f>
        <v>41643.06333333331</v>
      </c>
    </row>
    <row r="1010" spans="1:6">
      <c r="A1010">
        <v>1008</v>
      </c>
      <c r="B1010" t="s">
        <v>82</v>
      </c>
      <c r="C1010">
        <f>_xlfn.XLOOKUP(B1010,Backend_data!$A$5:$A$18,Backend_data!$B$5:$B$18)</f>
        <v>2656.3</v>
      </c>
      <c r="D1010">
        <f>'Power generation (nadir)'!B1010*(1000*'Power generation (nadir)'!$F$1)</f>
        <v>5934.4000000000005</v>
      </c>
      <c r="E1010" s="2">
        <f t="shared" si="17"/>
        <v>3278.1000000000004</v>
      </c>
      <c r="F1010">
        <f>IF(F1009+(E1009)*(1/60) &gt; Hardware!$B$1, Hardware!$B$1, IF(F1009+(E1009)*(1/60) &lt; 0, 0, F1009+(E1009)*(1/60)))</f>
        <v>41689.164999999979</v>
      </c>
    </row>
    <row r="1011" spans="1:6">
      <c r="A1011">
        <v>1009</v>
      </c>
      <c r="B1011" t="s">
        <v>82</v>
      </c>
      <c r="C1011">
        <f>_xlfn.XLOOKUP(B1011,Backend_data!$A$5:$A$18,Backend_data!$B$5:$B$18)</f>
        <v>2656.3</v>
      </c>
      <c r="D1011">
        <f>'Power generation (nadir)'!B1011*(1000*'Power generation (nadir)'!$F$1)</f>
        <v>6422.4000000000005</v>
      </c>
      <c r="E1011" s="2">
        <f t="shared" si="17"/>
        <v>3766.1000000000004</v>
      </c>
      <c r="F1011">
        <f>IF(F1010+(E1010)*(1/60) &gt; Hardware!$B$1, Hardware!$B$1, IF(F1010+(E1010)*(1/60) &lt; 0, 0, F1010+(E1010)*(1/60)))</f>
        <v>41743.799999999981</v>
      </c>
    </row>
    <row r="1012" spans="1:6">
      <c r="A1012">
        <v>1010</v>
      </c>
      <c r="B1012" t="s">
        <v>82</v>
      </c>
      <c r="C1012">
        <f>_xlfn.XLOOKUP(B1012,Backend_data!$A$5:$A$18,Backend_data!$B$5:$B$18)</f>
        <v>2656.3</v>
      </c>
      <c r="D1012">
        <f>'Power generation (nadir)'!B1012*(1000*'Power generation (nadir)'!$F$1)</f>
        <v>6882.4</v>
      </c>
      <c r="E1012" s="2">
        <f t="shared" si="17"/>
        <v>4226.0999999999995</v>
      </c>
      <c r="F1012">
        <f>IF(F1011+(E1011)*(1/60) &gt; Hardware!$B$1, Hardware!$B$1, IF(F1011+(E1011)*(1/60) &lt; 0, 0, F1011+(E1011)*(1/60)))</f>
        <v>41806.568333333315</v>
      </c>
    </row>
    <row r="1013" spans="1:6">
      <c r="A1013">
        <v>1011</v>
      </c>
      <c r="B1013" t="s">
        <v>82</v>
      </c>
      <c r="C1013">
        <f>_xlfn.XLOOKUP(B1013,Backend_data!$A$5:$A$18,Backend_data!$B$5:$B$18)</f>
        <v>2656.3</v>
      </c>
      <c r="D1013">
        <f>'Power generation (nadir)'!B1013*(1000*'Power generation (nadir)'!$F$1)</f>
        <v>7312.8</v>
      </c>
      <c r="E1013" s="2">
        <f t="shared" si="17"/>
        <v>4656.5</v>
      </c>
      <c r="F1013">
        <f>IF(F1012+(E1012)*(1/60) &gt; Hardware!$B$1, Hardware!$B$1, IF(F1012+(E1012)*(1/60) &lt; 0, 0, F1012+(E1012)*(1/60)))</f>
        <v>41877.003333333312</v>
      </c>
    </row>
    <row r="1014" spans="1:6">
      <c r="A1014">
        <v>1012</v>
      </c>
      <c r="B1014" t="s">
        <v>82</v>
      </c>
      <c r="C1014">
        <f>_xlfn.XLOOKUP(B1014,Backend_data!$A$5:$A$18,Backend_data!$B$5:$B$18)</f>
        <v>2656.3</v>
      </c>
      <c r="D1014">
        <f>'Power generation (nadir)'!B1014*(1000*'Power generation (nadir)'!$F$1)</f>
        <v>7713.5999999999995</v>
      </c>
      <c r="E1014" s="2">
        <f t="shared" si="17"/>
        <v>5057.2999999999993</v>
      </c>
      <c r="F1014">
        <f>IF(F1013+(E1013)*(1/60) &gt; Hardware!$B$1, Hardware!$B$1, IF(F1013+(E1013)*(1/60) &lt; 0, 0, F1013+(E1013)*(1/60)))</f>
        <v>41954.611666666642</v>
      </c>
    </row>
    <row r="1015" spans="1:6">
      <c r="A1015">
        <v>1013</v>
      </c>
      <c r="B1015" t="s">
        <v>82</v>
      </c>
      <c r="C1015">
        <f>_xlfn.XLOOKUP(B1015,Backend_data!$A$5:$A$18,Backend_data!$B$5:$B$18)</f>
        <v>2656.3</v>
      </c>
      <c r="D1015">
        <f>'Power generation (nadir)'!B1015*(1000*'Power generation (nadir)'!$F$1)</f>
        <v>8081.6</v>
      </c>
      <c r="E1015" s="2">
        <f t="shared" si="17"/>
        <v>5425.3</v>
      </c>
      <c r="F1015">
        <f>IF(F1014+(E1014)*(1/60) &gt; Hardware!$B$1, Hardware!$B$1, IF(F1014+(E1014)*(1/60) &lt; 0, 0, F1014+(E1014)*(1/60)))</f>
        <v>42000</v>
      </c>
    </row>
    <row r="1016" spans="1:6">
      <c r="A1016">
        <v>1014</v>
      </c>
      <c r="B1016" t="s">
        <v>82</v>
      </c>
      <c r="C1016">
        <f>_xlfn.XLOOKUP(B1016,Backend_data!$A$5:$A$18,Backend_data!$B$5:$B$18)</f>
        <v>2656.3</v>
      </c>
      <c r="D1016">
        <f>'Power generation (nadir)'!B1016*(1000*'Power generation (nadir)'!$F$1)</f>
        <v>8414.4000000000015</v>
      </c>
      <c r="E1016" s="2">
        <f t="shared" si="17"/>
        <v>5758.1000000000013</v>
      </c>
      <c r="F1016">
        <f>IF(F1015+(E1015)*(1/60) &gt; Hardware!$B$1, Hardware!$B$1, IF(F1015+(E1015)*(1/60) &lt; 0, 0, F1015+(E1015)*(1/60)))</f>
        <v>42000</v>
      </c>
    </row>
    <row r="1017" spans="1:6">
      <c r="A1017">
        <v>1015</v>
      </c>
      <c r="B1017" t="s">
        <v>82</v>
      </c>
      <c r="C1017">
        <f>_xlfn.XLOOKUP(B1017,Backend_data!$A$5:$A$18,Backend_data!$B$5:$B$18)</f>
        <v>2656.3</v>
      </c>
      <c r="D1017">
        <f>'Power generation (nadir)'!B1017*(1000*'Power generation (nadir)'!$F$1)</f>
        <v>8715.2000000000007</v>
      </c>
      <c r="E1017" s="2">
        <f t="shared" si="17"/>
        <v>6058.9000000000005</v>
      </c>
      <c r="F1017">
        <f>IF(F1016+(E1016)*(1/60) &gt; Hardware!$B$1, Hardware!$B$1, IF(F1016+(E1016)*(1/60) &lt; 0, 0, F1016+(E1016)*(1/60)))</f>
        <v>42000</v>
      </c>
    </row>
    <row r="1018" spans="1:6">
      <c r="A1018">
        <v>1016</v>
      </c>
      <c r="B1018" t="s">
        <v>82</v>
      </c>
      <c r="C1018">
        <f>_xlfn.XLOOKUP(B1018,Backend_data!$A$5:$A$18,Backend_data!$B$5:$B$18)</f>
        <v>2656.3</v>
      </c>
      <c r="D1018">
        <f>'Power generation (nadir)'!B1018*(1000*'Power generation (nadir)'!$F$1)</f>
        <v>8975.1999999999989</v>
      </c>
      <c r="E1018" s="2">
        <f t="shared" si="17"/>
        <v>6318.8999999999987</v>
      </c>
      <c r="F1018">
        <f>IF(F1017+(E1017)*(1/60) &gt; Hardware!$B$1, Hardware!$B$1, IF(F1017+(E1017)*(1/60) &lt; 0, 0, F1017+(E1017)*(1/60)))</f>
        <v>42000</v>
      </c>
    </row>
    <row r="1019" spans="1:6">
      <c r="A1019">
        <v>1017</v>
      </c>
      <c r="B1019" t="s">
        <v>82</v>
      </c>
      <c r="C1019">
        <f>_xlfn.XLOOKUP(B1019,Backend_data!$A$5:$A$18,Backend_data!$B$5:$B$18)</f>
        <v>2656.3</v>
      </c>
      <c r="D1019">
        <f>'Power generation (nadir)'!B1019*(1000*'Power generation (nadir)'!$F$1)</f>
        <v>9200</v>
      </c>
      <c r="E1019" s="2">
        <f t="shared" si="17"/>
        <v>6543.7</v>
      </c>
      <c r="F1019">
        <f>IF(F1018+(E1018)*(1/60) &gt; Hardware!$B$1, Hardware!$B$1, IF(F1018+(E1018)*(1/60) &lt; 0, 0, F1018+(E1018)*(1/60)))</f>
        <v>42000</v>
      </c>
    </row>
    <row r="1020" spans="1:6">
      <c r="A1020">
        <v>1018</v>
      </c>
      <c r="B1020" t="s">
        <v>82</v>
      </c>
      <c r="C1020">
        <f>_xlfn.XLOOKUP(B1020,Backend_data!$A$5:$A$18,Backend_data!$B$5:$B$18)</f>
        <v>2656.3</v>
      </c>
      <c r="D1020">
        <f>'Power generation (nadir)'!B1020*(1000*'Power generation (nadir)'!$F$1)</f>
        <v>9383.1999999999989</v>
      </c>
      <c r="E1020" s="2">
        <f t="shared" si="17"/>
        <v>6726.8999999999987</v>
      </c>
      <c r="F1020">
        <f>IF(F1019+(E1019)*(1/60) &gt; Hardware!$B$1, Hardware!$B$1, IF(F1019+(E1019)*(1/60) &lt; 0, 0, F1019+(E1019)*(1/60)))</f>
        <v>42000</v>
      </c>
    </row>
    <row r="1021" spans="1:6">
      <c r="A1021">
        <v>1019</v>
      </c>
      <c r="B1021" t="s">
        <v>82</v>
      </c>
      <c r="C1021">
        <f>_xlfn.XLOOKUP(B1021,Backend_data!$A$5:$A$18,Backend_data!$B$5:$B$18)</f>
        <v>2656.3</v>
      </c>
      <c r="D1021">
        <f>'Power generation (nadir)'!B1021*(1000*'Power generation (nadir)'!$F$1)</f>
        <v>9527.2000000000007</v>
      </c>
      <c r="E1021" s="2">
        <f t="shared" si="17"/>
        <v>6870.9000000000005</v>
      </c>
      <c r="F1021">
        <f>IF(F1020+(E1020)*(1/60) &gt; Hardware!$B$1, Hardware!$B$1, IF(F1020+(E1020)*(1/60) &lt; 0, 0, F1020+(E1020)*(1/60)))</f>
        <v>42000</v>
      </c>
    </row>
    <row r="1022" spans="1:6">
      <c r="A1022">
        <v>1020</v>
      </c>
      <c r="B1022" t="s">
        <v>82</v>
      </c>
      <c r="C1022">
        <f>_xlfn.XLOOKUP(B1022,Backend_data!$A$5:$A$18,Backend_data!$B$5:$B$18)</f>
        <v>2656.3</v>
      </c>
      <c r="D1022">
        <f>'Power generation (nadir)'!B1022*(1000*'Power generation (nadir)'!$F$1)</f>
        <v>9636</v>
      </c>
      <c r="E1022" s="2">
        <f t="shared" si="17"/>
        <v>6979.7</v>
      </c>
      <c r="F1022">
        <f>IF(F1021+(E1021)*(1/60) &gt; Hardware!$B$1, Hardware!$B$1, IF(F1021+(E1021)*(1/60) &lt; 0, 0, F1021+(E1021)*(1/60)))</f>
        <v>42000</v>
      </c>
    </row>
    <row r="1023" spans="1:6">
      <c r="A1023">
        <v>1021</v>
      </c>
      <c r="B1023" t="s">
        <v>82</v>
      </c>
      <c r="C1023">
        <f>_xlfn.XLOOKUP(B1023,Backend_data!$A$5:$A$18,Backend_data!$B$5:$B$18)</f>
        <v>2656.3</v>
      </c>
      <c r="D1023">
        <f>'Power generation (nadir)'!B1023*(1000*'Power generation (nadir)'!$F$1)</f>
        <v>9696</v>
      </c>
      <c r="E1023" s="2">
        <f t="shared" si="17"/>
        <v>7039.7</v>
      </c>
      <c r="F1023">
        <f>IF(F1022+(E1022)*(1/60) &gt; Hardware!$B$1, Hardware!$B$1, IF(F1022+(E1022)*(1/60) &lt; 0, 0, F1022+(E1022)*(1/60)))</f>
        <v>42000</v>
      </c>
    </row>
    <row r="1024" spans="1:6">
      <c r="A1024">
        <v>1022</v>
      </c>
      <c r="B1024" t="s">
        <v>82</v>
      </c>
      <c r="C1024">
        <f>_xlfn.XLOOKUP(B1024,Backend_data!$A$5:$A$18,Backend_data!$B$5:$B$18)</f>
        <v>2656.3</v>
      </c>
      <c r="D1024">
        <f>'Power generation (nadir)'!B1024*(1000*'Power generation (nadir)'!$F$1)</f>
        <v>9719.1999999999989</v>
      </c>
      <c r="E1024" s="2">
        <f t="shared" si="17"/>
        <v>7062.8999999999987</v>
      </c>
      <c r="F1024">
        <f>IF(F1023+(E1023)*(1/60) &gt; Hardware!$B$1, Hardware!$B$1, IF(F1023+(E1023)*(1/60) &lt; 0, 0, F1023+(E1023)*(1/60)))</f>
        <v>42000</v>
      </c>
    </row>
    <row r="1025" spans="1:6">
      <c r="A1025">
        <v>1023</v>
      </c>
      <c r="B1025" t="s">
        <v>82</v>
      </c>
      <c r="C1025">
        <f>_xlfn.XLOOKUP(B1025,Backend_data!$A$5:$A$18,Backend_data!$B$5:$B$18)</f>
        <v>2656.3</v>
      </c>
      <c r="D1025">
        <f>'Power generation (nadir)'!B1025*(1000*'Power generation (nadir)'!$F$1)</f>
        <v>9700.7999999999993</v>
      </c>
      <c r="E1025" s="2">
        <f t="shared" si="17"/>
        <v>7044.4999999999991</v>
      </c>
      <c r="F1025">
        <f>IF(F1024+(E1024)*(1/60) &gt; Hardware!$B$1, Hardware!$B$1, IF(F1024+(E1024)*(1/60) &lt; 0, 0, F1024+(E1024)*(1/60)))</f>
        <v>42000</v>
      </c>
    </row>
    <row r="1026" spans="1:6">
      <c r="A1026">
        <v>1024</v>
      </c>
      <c r="B1026" t="s">
        <v>82</v>
      </c>
      <c r="C1026">
        <f>_xlfn.XLOOKUP(B1026,Backend_data!$A$5:$A$18,Backend_data!$B$5:$B$18)</f>
        <v>2656.3</v>
      </c>
      <c r="D1026">
        <f>'Power generation (nadir)'!B1026*(1000*'Power generation (nadir)'!$F$1)</f>
        <v>9643.2000000000007</v>
      </c>
      <c r="E1026" s="2">
        <f t="shared" si="17"/>
        <v>6986.9000000000005</v>
      </c>
      <c r="F1026">
        <f>IF(F1025+(E1025)*(1/60) &gt; Hardware!$B$1, Hardware!$B$1, IF(F1025+(E1025)*(1/60) &lt; 0, 0, F1025+(E1025)*(1/60)))</f>
        <v>42000</v>
      </c>
    </row>
    <row r="1027" spans="1:6">
      <c r="A1027">
        <v>1025</v>
      </c>
      <c r="B1027" t="s">
        <v>82</v>
      </c>
      <c r="C1027">
        <f>_xlfn.XLOOKUP(B1027,Backend_data!$A$5:$A$18,Backend_data!$B$5:$B$18)</f>
        <v>2656.3</v>
      </c>
      <c r="D1027">
        <f>'Power generation (nadir)'!B1027*(1000*'Power generation (nadir)'!$F$1)</f>
        <v>9542.4000000000015</v>
      </c>
      <c r="E1027" s="2">
        <f t="shared" si="17"/>
        <v>6886.1000000000013</v>
      </c>
      <c r="F1027">
        <f>IF(F1026+(E1026)*(1/60) &gt; Hardware!$B$1, Hardware!$B$1, IF(F1026+(E1026)*(1/60) &lt; 0, 0, F1026+(E1026)*(1/60)))</f>
        <v>42000</v>
      </c>
    </row>
    <row r="1028" spans="1:6">
      <c r="A1028">
        <v>1026</v>
      </c>
      <c r="B1028" t="s">
        <v>82</v>
      </c>
      <c r="C1028">
        <f>_xlfn.XLOOKUP(B1028,Backend_data!$A$5:$A$18,Backend_data!$B$5:$B$18)</f>
        <v>2656.3</v>
      </c>
      <c r="D1028">
        <f>'Power generation (nadir)'!B1028*(1000*'Power generation (nadir)'!$F$1)</f>
        <v>9398.4</v>
      </c>
      <c r="E1028" s="2">
        <f t="shared" si="17"/>
        <v>6742.0999999999995</v>
      </c>
      <c r="F1028">
        <f>IF(F1027+(E1027)*(1/60) &gt; Hardware!$B$1, Hardware!$B$1, IF(F1027+(E1027)*(1/60) &lt; 0, 0, F1027+(E1027)*(1/60)))</f>
        <v>42000</v>
      </c>
    </row>
    <row r="1029" spans="1:6">
      <c r="A1029">
        <v>1027</v>
      </c>
      <c r="B1029" t="s">
        <v>82</v>
      </c>
      <c r="C1029">
        <f>_xlfn.XLOOKUP(B1029,Backend_data!$A$5:$A$18,Backend_data!$B$5:$B$18)</f>
        <v>2656.3</v>
      </c>
      <c r="D1029">
        <f>'Power generation (nadir)'!B1029*(1000*'Power generation (nadir)'!$F$1)</f>
        <v>9223.2000000000007</v>
      </c>
      <c r="E1029" s="2">
        <f t="shared" si="17"/>
        <v>6566.9000000000005</v>
      </c>
      <c r="F1029">
        <f>IF(F1028+(E1028)*(1/60) &gt; Hardware!$B$1, Hardware!$B$1, IF(F1028+(E1028)*(1/60) &lt; 0, 0, F1028+(E1028)*(1/60)))</f>
        <v>42000</v>
      </c>
    </row>
    <row r="1030" spans="1:6">
      <c r="A1030">
        <v>1028</v>
      </c>
      <c r="B1030" t="s">
        <v>82</v>
      </c>
      <c r="C1030">
        <f>_xlfn.XLOOKUP(B1030,Backend_data!$A$5:$A$18,Backend_data!$B$5:$B$18)</f>
        <v>2656.3</v>
      </c>
      <c r="D1030">
        <f>'Power generation (nadir)'!B1030*(1000*'Power generation (nadir)'!$F$1)</f>
        <v>9003.1999999999989</v>
      </c>
      <c r="E1030" s="2">
        <f t="shared" si="17"/>
        <v>6346.8999999999987</v>
      </c>
      <c r="F1030">
        <f>IF(F1029+(E1029)*(1/60) &gt; Hardware!$B$1, Hardware!$B$1, IF(F1029+(E1029)*(1/60) &lt; 0, 0, F1029+(E1029)*(1/60)))</f>
        <v>42000</v>
      </c>
    </row>
    <row r="1031" spans="1:6">
      <c r="A1031">
        <v>1029</v>
      </c>
      <c r="B1031" t="s">
        <v>82</v>
      </c>
      <c r="C1031">
        <f>_xlfn.XLOOKUP(B1031,Backend_data!$A$5:$A$18,Backend_data!$B$5:$B$18)</f>
        <v>2656.3</v>
      </c>
      <c r="D1031">
        <f>'Power generation (nadir)'!B1031*(1000*'Power generation (nadir)'!$F$1)</f>
        <v>0</v>
      </c>
      <c r="E1031" s="2">
        <f t="shared" si="17"/>
        <v>-2656.3</v>
      </c>
      <c r="F1031">
        <f>IF(F1030+(E1030)*(1/60) &gt; Hardware!$B$1, Hardware!$B$1, IF(F1030+(E1030)*(1/60) &lt; 0, 0, F1030+(E1030)*(1/60)))</f>
        <v>42000</v>
      </c>
    </row>
    <row r="1032" spans="1:6">
      <c r="A1032">
        <v>1030</v>
      </c>
      <c r="B1032" t="s">
        <v>82</v>
      </c>
      <c r="C1032">
        <f>_xlfn.XLOOKUP(B1032,Backend_data!$A$5:$A$18,Backend_data!$B$5:$B$18)</f>
        <v>2656.3</v>
      </c>
      <c r="D1032">
        <f>'Power generation (nadir)'!B1032*(1000*'Power generation (nadir)'!$F$1)</f>
        <v>0</v>
      </c>
      <c r="E1032" s="2">
        <f t="shared" si="17"/>
        <v>-2656.3</v>
      </c>
      <c r="F1032">
        <f>IF(F1031+(E1031)*(1/60) &gt; Hardware!$B$1, Hardware!$B$1, IF(F1031+(E1031)*(1/60) &lt; 0, 0, F1031+(E1031)*(1/60)))</f>
        <v>41955.728333333333</v>
      </c>
    </row>
    <row r="1033" spans="1:6">
      <c r="A1033">
        <v>1031</v>
      </c>
      <c r="B1033" t="s">
        <v>82</v>
      </c>
      <c r="C1033">
        <f>_xlfn.XLOOKUP(B1033,Backend_data!$A$5:$A$18,Backend_data!$B$5:$B$18)</f>
        <v>2656.3</v>
      </c>
      <c r="D1033">
        <f>'Power generation (nadir)'!B1033*(1000*'Power generation (nadir)'!$F$1)</f>
        <v>0</v>
      </c>
      <c r="E1033" s="2">
        <f t="shared" si="17"/>
        <v>-2656.3</v>
      </c>
      <c r="F1033">
        <f>IF(F1032+(E1032)*(1/60) &gt; Hardware!$B$1, Hardware!$B$1, IF(F1032+(E1032)*(1/60) &lt; 0, 0, F1032+(E1032)*(1/60)))</f>
        <v>41911.456666666665</v>
      </c>
    </row>
    <row r="1034" spans="1:6">
      <c r="A1034">
        <v>1032</v>
      </c>
      <c r="B1034" t="s">
        <v>82</v>
      </c>
      <c r="C1034">
        <f>_xlfn.XLOOKUP(B1034,Backend_data!$A$5:$A$18,Backend_data!$B$5:$B$18)</f>
        <v>2656.3</v>
      </c>
      <c r="D1034">
        <f>'Power generation (nadir)'!B1034*(1000*'Power generation (nadir)'!$F$1)</f>
        <v>0</v>
      </c>
      <c r="E1034" s="2">
        <f t="shared" si="17"/>
        <v>-2656.3</v>
      </c>
      <c r="F1034">
        <f>IF(F1033+(E1033)*(1/60) &gt; Hardware!$B$1, Hardware!$B$1, IF(F1033+(E1033)*(1/60) &lt; 0, 0, F1033+(E1033)*(1/60)))</f>
        <v>41867.184999999998</v>
      </c>
    </row>
    <row r="1035" spans="1:6">
      <c r="A1035">
        <v>1033</v>
      </c>
      <c r="B1035" t="s">
        <v>82</v>
      </c>
      <c r="C1035">
        <f>_xlfn.XLOOKUP(B1035,Backend_data!$A$5:$A$18,Backend_data!$B$5:$B$18)</f>
        <v>2656.3</v>
      </c>
      <c r="D1035">
        <f>'Power generation (nadir)'!B1035*(1000*'Power generation (nadir)'!$F$1)</f>
        <v>0</v>
      </c>
      <c r="E1035" s="2">
        <f t="shared" si="17"/>
        <v>-2656.3</v>
      </c>
      <c r="F1035">
        <f>IF(F1034+(E1034)*(1/60) &gt; Hardware!$B$1, Hardware!$B$1, IF(F1034+(E1034)*(1/60) &lt; 0, 0, F1034+(E1034)*(1/60)))</f>
        <v>41822.91333333333</v>
      </c>
    </row>
    <row r="1036" spans="1:6">
      <c r="A1036">
        <v>1034</v>
      </c>
      <c r="B1036" t="s">
        <v>82</v>
      </c>
      <c r="C1036">
        <f>_xlfn.XLOOKUP(B1036,Backend_data!$A$5:$A$18,Backend_data!$B$5:$B$18)</f>
        <v>2656.3</v>
      </c>
      <c r="D1036">
        <f>'Power generation (nadir)'!B1036*(1000*'Power generation (nadir)'!$F$1)</f>
        <v>0</v>
      </c>
      <c r="E1036" s="2">
        <f t="shared" si="17"/>
        <v>-2656.3</v>
      </c>
      <c r="F1036">
        <f>IF(F1035+(E1035)*(1/60) &gt; Hardware!$B$1, Hardware!$B$1, IF(F1035+(E1035)*(1/60) &lt; 0, 0, F1035+(E1035)*(1/60)))</f>
        <v>41778.641666666663</v>
      </c>
    </row>
    <row r="1037" spans="1:6">
      <c r="A1037">
        <v>1035</v>
      </c>
      <c r="B1037" t="s">
        <v>82</v>
      </c>
      <c r="C1037">
        <f>_xlfn.XLOOKUP(B1037,Backend_data!$A$5:$A$18,Backend_data!$B$5:$B$18)</f>
        <v>2656.3</v>
      </c>
      <c r="D1037">
        <f>'Power generation (nadir)'!B1037*(1000*'Power generation (nadir)'!$F$1)</f>
        <v>0</v>
      </c>
      <c r="E1037" s="2">
        <f t="shared" si="17"/>
        <v>-2656.3</v>
      </c>
      <c r="F1037">
        <f>IF(F1036+(E1036)*(1/60) &gt; Hardware!$B$1, Hardware!$B$1, IF(F1036+(E1036)*(1/60) &lt; 0, 0, F1036+(E1036)*(1/60)))</f>
        <v>41734.369999999995</v>
      </c>
    </row>
    <row r="1038" spans="1:6">
      <c r="A1038">
        <v>1036</v>
      </c>
      <c r="B1038" t="s">
        <v>82</v>
      </c>
      <c r="C1038">
        <f>_xlfn.XLOOKUP(B1038,Backend_data!$A$5:$A$18,Backend_data!$B$5:$B$18)</f>
        <v>2656.3</v>
      </c>
      <c r="D1038">
        <f>'Power generation (nadir)'!B1038*(1000*'Power generation (nadir)'!$F$1)</f>
        <v>0</v>
      </c>
      <c r="E1038" s="2">
        <f t="shared" si="17"/>
        <v>-2656.3</v>
      </c>
      <c r="F1038">
        <f>IF(F1037+(E1037)*(1/60) &gt; Hardware!$B$1, Hardware!$B$1, IF(F1037+(E1037)*(1/60) &lt; 0, 0, F1037+(E1037)*(1/60)))</f>
        <v>41690.098333333328</v>
      </c>
    </row>
    <row r="1039" spans="1:6">
      <c r="A1039">
        <v>1037</v>
      </c>
      <c r="B1039" t="s">
        <v>82</v>
      </c>
      <c r="C1039">
        <f>_xlfn.XLOOKUP(B1039,Backend_data!$A$5:$A$18,Backend_data!$B$5:$B$18)</f>
        <v>2656.3</v>
      </c>
      <c r="D1039">
        <f>'Power generation (nadir)'!B1039*(1000*'Power generation (nadir)'!$F$1)</f>
        <v>0</v>
      </c>
      <c r="E1039" s="2">
        <f t="shared" si="17"/>
        <v>-2656.3</v>
      </c>
      <c r="F1039">
        <f>IF(F1038+(E1038)*(1/60) &gt; Hardware!$B$1, Hardware!$B$1, IF(F1038+(E1038)*(1/60) &lt; 0, 0, F1038+(E1038)*(1/60)))</f>
        <v>41645.82666666666</v>
      </c>
    </row>
    <row r="1040" spans="1:6">
      <c r="A1040">
        <v>1038</v>
      </c>
      <c r="B1040" t="s">
        <v>82</v>
      </c>
      <c r="C1040">
        <f>_xlfn.XLOOKUP(B1040,Backend_data!$A$5:$A$18,Backend_data!$B$5:$B$18)</f>
        <v>2656.3</v>
      </c>
      <c r="D1040">
        <f>'Power generation (nadir)'!B1040*(1000*'Power generation (nadir)'!$F$1)</f>
        <v>0</v>
      </c>
      <c r="E1040" s="2">
        <f t="shared" si="17"/>
        <v>-2656.3</v>
      </c>
      <c r="F1040">
        <f>IF(F1039+(E1039)*(1/60) &gt; Hardware!$B$1, Hardware!$B$1, IF(F1039+(E1039)*(1/60) &lt; 0, 0, F1039+(E1039)*(1/60)))</f>
        <v>41601.554999999993</v>
      </c>
    </row>
    <row r="1041" spans="1:6">
      <c r="A1041">
        <v>1039</v>
      </c>
      <c r="B1041" t="s">
        <v>82</v>
      </c>
      <c r="C1041">
        <f>_xlfn.XLOOKUP(B1041,Backend_data!$A$5:$A$18,Backend_data!$B$5:$B$18)</f>
        <v>2656.3</v>
      </c>
      <c r="D1041">
        <f>'Power generation (nadir)'!B1041*(1000*'Power generation (nadir)'!$F$1)</f>
        <v>0</v>
      </c>
      <c r="E1041" s="2">
        <f t="shared" si="17"/>
        <v>-2656.3</v>
      </c>
      <c r="F1041">
        <f>IF(F1040+(E1040)*(1/60) &gt; Hardware!$B$1, Hardware!$B$1, IF(F1040+(E1040)*(1/60) &lt; 0, 0, F1040+(E1040)*(1/60)))</f>
        <v>41557.283333333326</v>
      </c>
    </row>
    <row r="1042" spans="1:6">
      <c r="A1042">
        <v>1040</v>
      </c>
      <c r="B1042" t="s">
        <v>82</v>
      </c>
      <c r="C1042">
        <f>_xlfn.XLOOKUP(B1042,Backend_data!$A$5:$A$18,Backend_data!$B$5:$B$18)</f>
        <v>2656.3</v>
      </c>
      <c r="D1042">
        <f>'Power generation (nadir)'!B1042*(1000*'Power generation (nadir)'!$F$1)</f>
        <v>0</v>
      </c>
      <c r="E1042" s="2">
        <f t="shared" si="17"/>
        <v>-2656.3</v>
      </c>
      <c r="F1042">
        <f>IF(F1041+(E1041)*(1/60) &gt; Hardware!$B$1, Hardware!$B$1, IF(F1041+(E1041)*(1/60) &lt; 0, 0, F1041+(E1041)*(1/60)))</f>
        <v>41513.011666666658</v>
      </c>
    </row>
    <row r="1043" spans="1:6">
      <c r="A1043">
        <v>1041</v>
      </c>
      <c r="B1043" t="s">
        <v>82</v>
      </c>
      <c r="C1043">
        <f>_xlfn.XLOOKUP(B1043,Backend_data!$A$5:$A$18,Backend_data!$B$5:$B$18)</f>
        <v>2656.3</v>
      </c>
      <c r="D1043">
        <f>'Power generation (nadir)'!B1043*(1000*'Power generation (nadir)'!$F$1)</f>
        <v>0</v>
      </c>
      <c r="E1043" s="2">
        <f t="shared" si="17"/>
        <v>-2656.3</v>
      </c>
      <c r="F1043">
        <f>IF(F1042+(E1042)*(1/60) &gt; Hardware!$B$1, Hardware!$B$1, IF(F1042+(E1042)*(1/60) &lt; 0, 0, F1042+(E1042)*(1/60)))</f>
        <v>41468.739999999991</v>
      </c>
    </row>
    <row r="1044" spans="1:6">
      <c r="A1044">
        <v>1042</v>
      </c>
      <c r="B1044" t="s">
        <v>82</v>
      </c>
      <c r="C1044">
        <f>_xlfn.XLOOKUP(B1044,Backend_data!$A$5:$A$18,Backend_data!$B$5:$B$18)</f>
        <v>2656.3</v>
      </c>
      <c r="D1044">
        <f>'Power generation (nadir)'!B1044*(1000*'Power generation (nadir)'!$F$1)</f>
        <v>0</v>
      </c>
      <c r="E1044" s="2">
        <f t="shared" si="17"/>
        <v>-2656.3</v>
      </c>
      <c r="F1044">
        <f>IF(F1043+(E1043)*(1/60) &gt; Hardware!$B$1, Hardware!$B$1, IF(F1043+(E1043)*(1/60) &lt; 0, 0, F1043+(E1043)*(1/60)))</f>
        <v>41424.468333333323</v>
      </c>
    </row>
    <row r="1045" spans="1:6">
      <c r="A1045">
        <v>1043</v>
      </c>
      <c r="B1045" t="s">
        <v>82</v>
      </c>
      <c r="C1045">
        <f>_xlfn.XLOOKUP(B1045,Backend_data!$A$5:$A$18,Backend_data!$B$5:$B$18)</f>
        <v>2656.3</v>
      </c>
      <c r="D1045">
        <f>'Power generation (nadir)'!B1045*(1000*'Power generation (nadir)'!$F$1)</f>
        <v>0</v>
      </c>
      <c r="E1045" s="2">
        <f t="shared" si="17"/>
        <v>-2656.3</v>
      </c>
      <c r="F1045">
        <f>IF(F1044+(E1044)*(1/60) &gt; Hardware!$B$1, Hardware!$B$1, IF(F1044+(E1044)*(1/60) &lt; 0, 0, F1044+(E1044)*(1/60)))</f>
        <v>41380.196666666656</v>
      </c>
    </row>
    <row r="1046" spans="1:6">
      <c r="A1046">
        <v>1044</v>
      </c>
      <c r="B1046" t="s">
        <v>82</v>
      </c>
      <c r="C1046">
        <f>_xlfn.XLOOKUP(B1046,Backend_data!$A$5:$A$18,Backend_data!$B$5:$B$18)</f>
        <v>2656.3</v>
      </c>
      <c r="D1046">
        <f>'Power generation (nadir)'!B1046*(1000*'Power generation (nadir)'!$F$1)</f>
        <v>0</v>
      </c>
      <c r="E1046" s="2">
        <f t="shared" si="17"/>
        <v>-2656.3</v>
      </c>
      <c r="F1046">
        <f>IF(F1045+(E1045)*(1/60) &gt; Hardware!$B$1, Hardware!$B$1, IF(F1045+(E1045)*(1/60) &lt; 0, 0, F1045+(E1045)*(1/60)))</f>
        <v>41335.924999999988</v>
      </c>
    </row>
    <row r="1047" spans="1:6">
      <c r="A1047">
        <v>1045</v>
      </c>
      <c r="B1047" t="s">
        <v>82</v>
      </c>
      <c r="C1047">
        <f>_xlfn.XLOOKUP(B1047,Backend_data!$A$5:$A$18,Backend_data!$B$5:$B$18)</f>
        <v>2656.3</v>
      </c>
      <c r="D1047">
        <f>'Power generation (nadir)'!B1047*(1000*'Power generation (nadir)'!$F$1)</f>
        <v>0</v>
      </c>
      <c r="E1047" s="2">
        <f t="shared" si="17"/>
        <v>-2656.3</v>
      </c>
      <c r="F1047">
        <f>IF(F1046+(E1046)*(1/60) &gt; Hardware!$B$1, Hardware!$B$1, IF(F1046+(E1046)*(1/60) &lt; 0, 0, F1046+(E1046)*(1/60)))</f>
        <v>41291.653333333321</v>
      </c>
    </row>
    <row r="1048" spans="1:6">
      <c r="A1048">
        <v>1046</v>
      </c>
      <c r="B1048" t="s">
        <v>82</v>
      </c>
      <c r="C1048">
        <f>_xlfn.XLOOKUP(B1048,Backend_data!$A$5:$A$18,Backend_data!$B$5:$B$18)</f>
        <v>2656.3</v>
      </c>
      <c r="D1048">
        <f>'Power generation (nadir)'!B1048*(1000*'Power generation (nadir)'!$F$1)</f>
        <v>0</v>
      </c>
      <c r="E1048" s="2">
        <f t="shared" si="17"/>
        <v>-2656.3</v>
      </c>
      <c r="F1048">
        <f>IF(F1047+(E1047)*(1/60) &gt; Hardware!$B$1, Hardware!$B$1, IF(F1047+(E1047)*(1/60) &lt; 0, 0, F1047+(E1047)*(1/60)))</f>
        <v>41247.381666666653</v>
      </c>
    </row>
    <row r="1049" spans="1:6">
      <c r="A1049">
        <v>1047</v>
      </c>
      <c r="B1049" t="s">
        <v>82</v>
      </c>
      <c r="C1049">
        <f>_xlfn.XLOOKUP(B1049,Backend_data!$A$5:$A$18,Backend_data!$B$5:$B$18)</f>
        <v>2656.3</v>
      </c>
      <c r="D1049">
        <f>'Power generation (nadir)'!B1049*(1000*'Power generation (nadir)'!$F$1)</f>
        <v>0</v>
      </c>
      <c r="E1049" s="2">
        <f t="shared" si="17"/>
        <v>-2656.3</v>
      </c>
      <c r="F1049">
        <f>IF(F1048+(E1048)*(1/60) &gt; Hardware!$B$1, Hardware!$B$1, IF(F1048+(E1048)*(1/60) &lt; 0, 0, F1048+(E1048)*(1/60)))</f>
        <v>41203.109999999986</v>
      </c>
    </row>
    <row r="1050" spans="1:6">
      <c r="A1050">
        <v>1048</v>
      </c>
      <c r="B1050" t="s">
        <v>82</v>
      </c>
      <c r="C1050">
        <f>_xlfn.XLOOKUP(B1050,Backend_data!$A$5:$A$18,Backend_data!$B$5:$B$18)</f>
        <v>2656.3</v>
      </c>
      <c r="D1050">
        <f>'Power generation (nadir)'!B1050*(1000*'Power generation (nadir)'!$F$1)</f>
        <v>0</v>
      </c>
      <c r="E1050" s="2">
        <f t="shared" si="17"/>
        <v>-2656.3</v>
      </c>
      <c r="F1050">
        <f>IF(F1049+(E1049)*(1/60) &gt; Hardware!$B$1, Hardware!$B$1, IF(F1049+(E1049)*(1/60) &lt; 0, 0, F1049+(E1049)*(1/60)))</f>
        <v>41158.838333333319</v>
      </c>
    </row>
    <row r="1051" spans="1:6">
      <c r="A1051">
        <v>1049</v>
      </c>
      <c r="B1051" t="s">
        <v>82</v>
      </c>
      <c r="C1051">
        <f>_xlfn.XLOOKUP(B1051,Backend_data!$A$5:$A$18,Backend_data!$B$5:$B$18)</f>
        <v>2656.3</v>
      </c>
      <c r="D1051">
        <f>'Power generation (nadir)'!B1051*(1000*'Power generation (nadir)'!$F$1)</f>
        <v>0</v>
      </c>
      <c r="E1051" s="2">
        <f t="shared" si="17"/>
        <v>-2656.3</v>
      </c>
      <c r="F1051">
        <f>IF(F1050+(E1050)*(1/60) &gt; Hardware!$B$1, Hardware!$B$1, IF(F1050+(E1050)*(1/60) &lt; 0, 0, F1050+(E1050)*(1/60)))</f>
        <v>41114.566666666651</v>
      </c>
    </row>
    <row r="1052" spans="1:6">
      <c r="A1052">
        <v>1050</v>
      </c>
      <c r="B1052" t="s">
        <v>82</v>
      </c>
      <c r="C1052">
        <f>_xlfn.XLOOKUP(B1052,Backend_data!$A$5:$A$18,Backend_data!$B$5:$B$18)</f>
        <v>2656.3</v>
      </c>
      <c r="D1052">
        <f>'Power generation (nadir)'!B1052*(1000*'Power generation (nadir)'!$F$1)</f>
        <v>0</v>
      </c>
      <c r="E1052" s="2">
        <f t="shared" si="17"/>
        <v>-2656.3</v>
      </c>
      <c r="F1052">
        <f>IF(F1051+(E1051)*(1/60) &gt; Hardware!$B$1, Hardware!$B$1, IF(F1051+(E1051)*(1/60) &lt; 0, 0, F1051+(E1051)*(1/60)))</f>
        <v>41070.294999999984</v>
      </c>
    </row>
    <row r="1053" spans="1:6">
      <c r="A1053">
        <v>1051</v>
      </c>
      <c r="B1053" t="s">
        <v>82</v>
      </c>
      <c r="C1053">
        <f>_xlfn.XLOOKUP(B1053,Backend_data!$A$5:$A$18,Backend_data!$B$5:$B$18)</f>
        <v>2656.3</v>
      </c>
      <c r="D1053">
        <f>'Power generation (nadir)'!B1053*(1000*'Power generation (nadir)'!$F$1)</f>
        <v>0</v>
      </c>
      <c r="E1053" s="2">
        <f t="shared" si="17"/>
        <v>-2656.3</v>
      </c>
      <c r="F1053">
        <f>IF(F1052+(E1052)*(1/60) &gt; Hardware!$B$1, Hardware!$B$1, IF(F1052+(E1052)*(1/60) &lt; 0, 0, F1052+(E1052)*(1/60)))</f>
        <v>41026.023333333316</v>
      </c>
    </row>
    <row r="1054" spans="1:6">
      <c r="A1054">
        <v>1052</v>
      </c>
      <c r="B1054" t="s">
        <v>82</v>
      </c>
      <c r="C1054">
        <f>_xlfn.XLOOKUP(B1054,Backend_data!$A$5:$A$18,Backend_data!$B$5:$B$18)</f>
        <v>2656.3</v>
      </c>
      <c r="D1054">
        <f>'Power generation (nadir)'!B1054*(1000*'Power generation (nadir)'!$F$1)</f>
        <v>0</v>
      </c>
      <c r="E1054" s="2">
        <f t="shared" si="17"/>
        <v>-2656.3</v>
      </c>
      <c r="F1054">
        <f>IF(F1053+(E1053)*(1/60) &gt; Hardware!$B$1, Hardware!$B$1, IF(F1053+(E1053)*(1/60) &lt; 0, 0, F1053+(E1053)*(1/60)))</f>
        <v>40981.751666666649</v>
      </c>
    </row>
    <row r="1055" spans="1:6">
      <c r="A1055">
        <v>1053</v>
      </c>
      <c r="B1055" t="s">
        <v>82</v>
      </c>
      <c r="C1055">
        <f>_xlfn.XLOOKUP(B1055,Backend_data!$A$5:$A$18,Backend_data!$B$5:$B$18)</f>
        <v>2656.3</v>
      </c>
      <c r="D1055">
        <f>'Power generation (nadir)'!B1055*(1000*'Power generation (nadir)'!$F$1)</f>
        <v>0</v>
      </c>
      <c r="E1055" s="2">
        <f t="shared" si="17"/>
        <v>-2656.3</v>
      </c>
      <c r="F1055">
        <f>IF(F1054+(E1054)*(1/60) &gt; Hardware!$B$1, Hardware!$B$1, IF(F1054+(E1054)*(1/60) &lt; 0, 0, F1054+(E1054)*(1/60)))</f>
        <v>40937.479999999981</v>
      </c>
    </row>
    <row r="1056" spans="1:6">
      <c r="A1056">
        <v>1054</v>
      </c>
      <c r="B1056" t="s">
        <v>82</v>
      </c>
      <c r="C1056">
        <f>_xlfn.XLOOKUP(B1056,Backend_data!$A$5:$A$18,Backend_data!$B$5:$B$18)</f>
        <v>2656.3</v>
      </c>
      <c r="D1056">
        <f>'Power generation (nadir)'!B1056*(1000*'Power generation (nadir)'!$F$1)</f>
        <v>0</v>
      </c>
      <c r="E1056" s="2">
        <f t="shared" si="17"/>
        <v>-2656.3</v>
      </c>
      <c r="F1056">
        <f>IF(F1055+(E1055)*(1/60) &gt; Hardware!$B$1, Hardware!$B$1, IF(F1055+(E1055)*(1/60) &lt; 0, 0, F1055+(E1055)*(1/60)))</f>
        <v>40893.208333333314</v>
      </c>
    </row>
    <row r="1057" spans="1:6">
      <c r="A1057">
        <v>1055</v>
      </c>
      <c r="B1057" t="s">
        <v>82</v>
      </c>
      <c r="C1057">
        <f>_xlfn.XLOOKUP(B1057,Backend_data!$A$5:$A$18,Backend_data!$B$5:$B$18)</f>
        <v>2656.3</v>
      </c>
      <c r="D1057">
        <f>'Power generation (nadir)'!B1057*(1000*'Power generation (nadir)'!$F$1)</f>
        <v>0</v>
      </c>
      <c r="E1057" s="2">
        <f t="shared" si="17"/>
        <v>-2656.3</v>
      </c>
      <c r="F1057">
        <f>IF(F1056+(E1056)*(1/60) &gt; Hardware!$B$1, Hardware!$B$1, IF(F1056+(E1056)*(1/60) &lt; 0, 0, F1056+(E1056)*(1/60)))</f>
        <v>40848.936666666646</v>
      </c>
    </row>
    <row r="1058" spans="1:6">
      <c r="A1058">
        <v>1056</v>
      </c>
      <c r="B1058" t="s">
        <v>82</v>
      </c>
      <c r="C1058">
        <f>_xlfn.XLOOKUP(B1058,Backend_data!$A$5:$A$18,Backend_data!$B$5:$B$18)</f>
        <v>2656.3</v>
      </c>
      <c r="D1058">
        <f>'Power generation (nadir)'!B1058*(1000*'Power generation (nadir)'!$F$1)</f>
        <v>0</v>
      </c>
      <c r="E1058" s="2">
        <f t="shared" si="17"/>
        <v>-2656.3</v>
      </c>
      <c r="F1058">
        <f>IF(F1057+(E1057)*(1/60) &gt; Hardware!$B$1, Hardware!$B$1, IF(F1057+(E1057)*(1/60) &lt; 0, 0, F1057+(E1057)*(1/60)))</f>
        <v>40804.664999999979</v>
      </c>
    </row>
    <row r="1059" spans="1:6">
      <c r="A1059">
        <v>1057</v>
      </c>
      <c r="B1059" t="s">
        <v>82</v>
      </c>
      <c r="C1059">
        <f>_xlfn.XLOOKUP(B1059,Backend_data!$A$5:$A$18,Backend_data!$B$5:$B$18)</f>
        <v>2656.3</v>
      </c>
      <c r="D1059">
        <f>'Power generation (nadir)'!B1059*(1000*'Power generation (nadir)'!$F$1)</f>
        <v>0</v>
      </c>
      <c r="E1059" s="2">
        <f t="shared" si="17"/>
        <v>-2656.3</v>
      </c>
      <c r="F1059">
        <f>IF(F1058+(E1058)*(1/60) &gt; Hardware!$B$1, Hardware!$B$1, IF(F1058+(E1058)*(1/60) &lt; 0, 0, F1058+(E1058)*(1/60)))</f>
        <v>40760.393333333312</v>
      </c>
    </row>
    <row r="1060" spans="1:6">
      <c r="A1060">
        <v>1058</v>
      </c>
      <c r="B1060" t="s">
        <v>82</v>
      </c>
      <c r="C1060">
        <f>_xlfn.XLOOKUP(B1060,Backend_data!$A$5:$A$18,Backend_data!$B$5:$B$18)</f>
        <v>2656.3</v>
      </c>
      <c r="D1060">
        <f>'Power generation (nadir)'!B1060*(1000*'Power generation (nadir)'!$F$1)</f>
        <v>0</v>
      </c>
      <c r="E1060" s="2">
        <f t="shared" si="17"/>
        <v>-2656.3</v>
      </c>
      <c r="F1060">
        <f>IF(F1059+(E1059)*(1/60) &gt; Hardware!$B$1, Hardware!$B$1, IF(F1059+(E1059)*(1/60) &lt; 0, 0, F1059+(E1059)*(1/60)))</f>
        <v>40716.121666666644</v>
      </c>
    </row>
    <row r="1061" spans="1:6">
      <c r="A1061">
        <v>1059</v>
      </c>
      <c r="B1061" t="s">
        <v>82</v>
      </c>
      <c r="C1061">
        <f>_xlfn.XLOOKUP(B1061,Backend_data!$A$5:$A$18,Backend_data!$B$5:$B$18)</f>
        <v>2656.3</v>
      </c>
      <c r="D1061">
        <f>'Power generation (nadir)'!B1061*(1000*'Power generation (nadir)'!$F$1)</f>
        <v>0</v>
      </c>
      <c r="E1061" s="2">
        <f t="shared" si="17"/>
        <v>-2656.3</v>
      </c>
      <c r="F1061">
        <f>IF(F1060+(E1060)*(1/60) &gt; Hardware!$B$1, Hardware!$B$1, IF(F1060+(E1060)*(1/60) &lt; 0, 0, F1060+(E1060)*(1/60)))</f>
        <v>40671.849999999977</v>
      </c>
    </row>
    <row r="1062" spans="1:6">
      <c r="A1062">
        <v>1060</v>
      </c>
      <c r="B1062" t="s">
        <v>82</v>
      </c>
      <c r="C1062">
        <f>_xlfn.XLOOKUP(B1062,Backend_data!$A$5:$A$18,Backend_data!$B$5:$B$18)</f>
        <v>2656.3</v>
      </c>
      <c r="D1062">
        <f>'Power generation (nadir)'!B1062*(1000*'Power generation (nadir)'!$F$1)</f>
        <v>0</v>
      </c>
      <c r="E1062" s="2">
        <f t="shared" si="17"/>
        <v>-2656.3</v>
      </c>
      <c r="F1062">
        <f>IF(F1061+(E1061)*(1/60) &gt; Hardware!$B$1, Hardware!$B$1, IF(F1061+(E1061)*(1/60) &lt; 0, 0, F1061+(E1061)*(1/60)))</f>
        <v>40627.578333333309</v>
      </c>
    </row>
    <row r="1063" spans="1:6">
      <c r="A1063">
        <v>1061</v>
      </c>
      <c r="B1063" t="s">
        <v>82</v>
      </c>
      <c r="C1063">
        <f>_xlfn.XLOOKUP(B1063,Backend_data!$A$5:$A$18,Backend_data!$B$5:$B$18)</f>
        <v>2656.3</v>
      </c>
      <c r="D1063">
        <f>'Power generation (nadir)'!B1063*(1000*'Power generation (nadir)'!$F$1)</f>
        <v>0</v>
      </c>
      <c r="E1063" s="2">
        <f t="shared" si="17"/>
        <v>-2656.3</v>
      </c>
      <c r="F1063">
        <f>IF(F1062+(E1062)*(1/60) &gt; Hardware!$B$1, Hardware!$B$1, IF(F1062+(E1062)*(1/60) &lt; 0, 0, F1062+(E1062)*(1/60)))</f>
        <v>40583.306666666642</v>
      </c>
    </row>
    <row r="1064" spans="1:6">
      <c r="A1064">
        <v>1062</v>
      </c>
      <c r="B1064" t="s">
        <v>82</v>
      </c>
      <c r="C1064">
        <f>_xlfn.XLOOKUP(B1064,Backend_data!$A$5:$A$18,Backend_data!$B$5:$B$18)</f>
        <v>2656.3</v>
      </c>
      <c r="D1064">
        <f>'Power generation (nadir)'!B1064*(1000*'Power generation (nadir)'!$F$1)</f>
        <v>0</v>
      </c>
      <c r="E1064" s="2">
        <f t="shared" si="17"/>
        <v>-2656.3</v>
      </c>
      <c r="F1064">
        <f>IF(F1063+(E1063)*(1/60) &gt; Hardware!$B$1, Hardware!$B$1, IF(F1063+(E1063)*(1/60) &lt; 0, 0, F1063+(E1063)*(1/60)))</f>
        <v>40539.034999999974</v>
      </c>
    </row>
    <row r="1065" spans="1:6">
      <c r="A1065">
        <v>1063</v>
      </c>
      <c r="B1065" t="s">
        <v>82</v>
      </c>
      <c r="C1065">
        <f>_xlfn.XLOOKUP(B1065,Backend_data!$A$5:$A$18,Backend_data!$B$5:$B$18)</f>
        <v>2656.3</v>
      </c>
      <c r="D1065">
        <f>'Power generation (nadir)'!B1065*(1000*'Power generation (nadir)'!$F$1)</f>
        <v>0</v>
      </c>
      <c r="E1065" s="2">
        <f t="shared" si="17"/>
        <v>-2656.3</v>
      </c>
      <c r="F1065">
        <f>IF(F1064+(E1064)*(1/60) &gt; Hardware!$B$1, Hardware!$B$1, IF(F1064+(E1064)*(1/60) &lt; 0, 0, F1064+(E1064)*(1/60)))</f>
        <v>40494.763333333307</v>
      </c>
    </row>
    <row r="1066" spans="1:6">
      <c r="A1066">
        <v>1064</v>
      </c>
      <c r="B1066" t="s">
        <v>82</v>
      </c>
      <c r="C1066">
        <f>_xlfn.XLOOKUP(B1066,Backend_data!$A$5:$A$18,Backend_data!$B$5:$B$18)</f>
        <v>2656.3</v>
      </c>
      <c r="D1066">
        <f>'Power generation (nadir)'!B1066*(1000*'Power generation (nadir)'!$F$1)</f>
        <v>3071.2</v>
      </c>
      <c r="E1066" s="2">
        <f t="shared" si="17"/>
        <v>414.89999999999964</v>
      </c>
      <c r="F1066">
        <f>IF(F1065+(E1065)*(1/60) &gt; Hardware!$B$1, Hardware!$B$1, IF(F1065+(E1065)*(1/60) &lt; 0, 0, F1065+(E1065)*(1/60)))</f>
        <v>40450.49166666664</v>
      </c>
    </row>
    <row r="1067" spans="1:6">
      <c r="A1067">
        <v>1065</v>
      </c>
      <c r="B1067" t="s">
        <v>82</v>
      </c>
      <c r="C1067">
        <f>_xlfn.XLOOKUP(B1067,Backend_data!$A$5:$A$18,Backend_data!$B$5:$B$18)</f>
        <v>2656.3</v>
      </c>
      <c r="D1067">
        <f>'Power generation (nadir)'!B1067*(1000*'Power generation (nadir)'!$F$1)</f>
        <v>6708.7999999999993</v>
      </c>
      <c r="E1067" s="2">
        <f t="shared" si="17"/>
        <v>4052.4999999999991</v>
      </c>
      <c r="F1067">
        <f>IF(F1066+(E1066)*(1/60) &gt; Hardware!$B$1, Hardware!$B$1, IF(F1066+(E1066)*(1/60) &lt; 0, 0, F1066+(E1066)*(1/60)))</f>
        <v>40457.40666666664</v>
      </c>
    </row>
    <row r="1068" spans="1:6">
      <c r="A1068">
        <v>1066</v>
      </c>
      <c r="B1068" t="s">
        <v>82</v>
      </c>
      <c r="C1068">
        <f>_xlfn.XLOOKUP(B1068,Backend_data!$A$5:$A$18,Backend_data!$B$5:$B$18)</f>
        <v>2656.3</v>
      </c>
      <c r="D1068">
        <f>'Power generation (nadir)'!B1068*(1000*'Power generation (nadir)'!$F$1)</f>
        <v>6862.4</v>
      </c>
      <c r="E1068" s="2">
        <f t="shared" si="17"/>
        <v>4206.0999999999995</v>
      </c>
      <c r="F1068">
        <f>IF(F1067+(E1067)*(1/60) &gt; Hardware!$B$1, Hardware!$B$1, IF(F1067+(E1067)*(1/60) &lt; 0, 0, F1067+(E1067)*(1/60)))</f>
        <v>40524.948333333305</v>
      </c>
    </row>
    <row r="1069" spans="1:6">
      <c r="A1069">
        <v>1067</v>
      </c>
      <c r="B1069" t="s">
        <v>82</v>
      </c>
      <c r="C1069">
        <f>_xlfn.XLOOKUP(B1069,Backend_data!$A$5:$A$18,Backend_data!$B$5:$B$18)</f>
        <v>2656.3</v>
      </c>
      <c r="D1069">
        <f>'Power generation (nadir)'!B1069*(1000*'Power generation (nadir)'!$F$1)</f>
        <v>6988.8</v>
      </c>
      <c r="E1069" s="2">
        <f t="shared" si="17"/>
        <v>4332.5</v>
      </c>
      <c r="F1069">
        <f>IF(F1068+(E1068)*(1/60) &gt; Hardware!$B$1, Hardware!$B$1, IF(F1068+(E1068)*(1/60) &lt; 0, 0, F1068+(E1068)*(1/60)))</f>
        <v>40595.049999999974</v>
      </c>
    </row>
    <row r="1070" spans="1:6">
      <c r="A1070">
        <v>1068</v>
      </c>
      <c r="B1070" t="s">
        <v>82</v>
      </c>
      <c r="C1070">
        <f>_xlfn.XLOOKUP(B1070,Backend_data!$A$5:$A$18,Backend_data!$B$5:$B$18)</f>
        <v>2656.3</v>
      </c>
      <c r="D1070">
        <f>'Power generation (nadir)'!B1070*(1000*'Power generation (nadir)'!$F$1)</f>
        <v>7088.8</v>
      </c>
      <c r="E1070" s="2">
        <f t="shared" ref="E1070:E1133" si="18">D1070-C1070</f>
        <v>4432.5</v>
      </c>
      <c r="F1070">
        <f>IF(F1069+(E1069)*(1/60) &gt; Hardware!$B$1, Hardware!$B$1, IF(F1069+(E1069)*(1/60) &lt; 0, 0, F1069+(E1069)*(1/60)))</f>
        <v>40667.25833333331</v>
      </c>
    </row>
    <row r="1071" spans="1:6">
      <c r="A1071">
        <v>1069</v>
      </c>
      <c r="B1071" t="s">
        <v>82</v>
      </c>
      <c r="C1071">
        <f>_xlfn.XLOOKUP(B1071,Backend_data!$A$5:$A$18,Backend_data!$B$5:$B$18)</f>
        <v>2656.3</v>
      </c>
      <c r="D1071">
        <f>'Power generation (nadir)'!B1071*(1000*'Power generation (nadir)'!$F$1)</f>
        <v>7156.8</v>
      </c>
      <c r="E1071" s="2">
        <f t="shared" si="18"/>
        <v>4500.5</v>
      </c>
      <c r="F1071">
        <f>IF(F1070+(E1070)*(1/60) &gt; Hardware!$B$1, Hardware!$B$1, IF(F1070+(E1070)*(1/60) &lt; 0, 0, F1070+(E1070)*(1/60)))</f>
        <v>40741.13333333331</v>
      </c>
    </row>
    <row r="1072" spans="1:6">
      <c r="A1072">
        <v>1070</v>
      </c>
      <c r="B1072" t="s">
        <v>82</v>
      </c>
      <c r="C1072">
        <f>_xlfn.XLOOKUP(B1072,Backend_data!$A$5:$A$18,Backend_data!$B$5:$B$18)</f>
        <v>2656.3</v>
      </c>
      <c r="D1072">
        <f>'Power generation (nadir)'!B1072*(1000*'Power generation (nadir)'!$F$1)</f>
        <v>7195.9999999999991</v>
      </c>
      <c r="E1072" s="2">
        <f t="shared" si="18"/>
        <v>4539.6999999999989</v>
      </c>
      <c r="F1072">
        <f>IF(F1071+(E1071)*(1/60) &gt; Hardware!$B$1, Hardware!$B$1, IF(F1071+(E1071)*(1/60) &lt; 0, 0, F1071+(E1071)*(1/60)))</f>
        <v>40816.141666666641</v>
      </c>
    </row>
    <row r="1073" spans="1:7">
      <c r="A1073">
        <v>1071</v>
      </c>
      <c r="B1073" t="s">
        <v>82</v>
      </c>
      <c r="C1073">
        <f>_xlfn.XLOOKUP(B1073,Backend_data!$A$5:$A$18,Backend_data!$B$5:$B$18)</f>
        <v>2656.3</v>
      </c>
      <c r="D1073">
        <f>'Power generation (nadir)'!B1073*(1000*'Power generation (nadir)'!$F$1)</f>
        <v>7206.4</v>
      </c>
      <c r="E1073" s="2">
        <f t="shared" si="18"/>
        <v>4550.0999999999995</v>
      </c>
      <c r="F1073">
        <f>IF(F1072+(E1072)*(1/60) &gt; Hardware!$B$1, Hardware!$B$1, IF(F1072+(E1072)*(1/60) &lt; 0, 0, F1072+(E1072)*(1/60)))</f>
        <v>40891.803333333308</v>
      </c>
    </row>
    <row r="1074" spans="1:7">
      <c r="A1074">
        <v>1072</v>
      </c>
      <c r="B1074" t="s">
        <v>82</v>
      </c>
      <c r="C1074">
        <f>_xlfn.XLOOKUP(B1074,Backend_data!$A$5:$A$18,Backend_data!$B$5:$B$18)</f>
        <v>2656.3</v>
      </c>
      <c r="D1074">
        <f>'Power generation (nadir)'!B1074*(1000*'Power generation (nadir)'!$F$1)</f>
        <v>7186.4000000000005</v>
      </c>
      <c r="E1074" s="2">
        <f t="shared" si="18"/>
        <v>4530.1000000000004</v>
      </c>
      <c r="F1074">
        <f>IF(F1073+(E1073)*(1/60) &gt; Hardware!$B$1, Hardware!$B$1, IF(F1073+(E1073)*(1/60) &lt; 0, 0, F1073+(E1073)*(1/60)))</f>
        <v>40967.638333333307</v>
      </c>
    </row>
    <row r="1075" spans="1:7">
      <c r="A1075">
        <v>1073</v>
      </c>
      <c r="B1075" t="s">
        <v>82</v>
      </c>
      <c r="C1075">
        <f>_xlfn.XLOOKUP(B1075,Backend_data!$A$5:$A$18,Backend_data!$B$5:$B$18)</f>
        <v>2656.3</v>
      </c>
      <c r="D1075">
        <f>'Power generation (nadir)'!B1075*(1000*'Power generation (nadir)'!$F$1)</f>
        <v>7131.2</v>
      </c>
      <c r="E1075" s="2">
        <f t="shared" si="18"/>
        <v>4474.8999999999996</v>
      </c>
      <c r="F1075">
        <f>IF(F1074+(E1074)*(1/60) &gt; Hardware!$B$1, Hardware!$B$1, IF(F1074+(E1074)*(1/60) &lt; 0, 0, F1074+(E1074)*(1/60)))</f>
        <v>41043.13999999997</v>
      </c>
    </row>
    <row r="1076" spans="1:7">
      <c r="A1076">
        <v>1074</v>
      </c>
      <c r="B1076" t="s">
        <v>82</v>
      </c>
      <c r="C1076">
        <f>_xlfn.XLOOKUP(B1076,Backend_data!$A$5:$A$18,Backend_data!$B$5:$B$18)</f>
        <v>2656.3</v>
      </c>
      <c r="D1076">
        <f>'Power generation (nadir)'!B1076*(1000*'Power generation (nadir)'!$F$1)</f>
        <v>7056.8</v>
      </c>
      <c r="E1076" s="2">
        <f t="shared" si="18"/>
        <v>4400.5</v>
      </c>
      <c r="F1076">
        <f>IF(F1075+(E1075)*(1/60) &gt; Hardware!$B$1, Hardware!$B$1, IF(F1075+(E1075)*(1/60) &lt; 0, 0, F1075+(E1075)*(1/60)))</f>
        <v>41117.721666666635</v>
      </c>
    </row>
    <row r="1077" spans="1:7">
      <c r="A1077">
        <v>1075</v>
      </c>
      <c r="B1077" t="s">
        <v>82</v>
      </c>
      <c r="C1077">
        <f>_xlfn.XLOOKUP(B1077,Backend_data!$A$5:$A$18,Backend_data!$B$5:$B$18)</f>
        <v>2656.3</v>
      </c>
      <c r="D1077">
        <f>'Power generation (nadir)'!B1077*(1000*'Power generation (nadir)'!$F$1)</f>
        <v>6948.8</v>
      </c>
      <c r="E1077" s="2">
        <f t="shared" si="18"/>
        <v>4292.5</v>
      </c>
      <c r="F1077">
        <f>IF(F1076+(E1076)*(1/60) &gt; Hardware!$B$1, Hardware!$B$1, IF(F1076+(E1076)*(1/60) &lt; 0, 0, F1076+(E1076)*(1/60)))</f>
        <v>41191.063333333303</v>
      </c>
    </row>
    <row r="1078" spans="1:7">
      <c r="A1078">
        <v>1076</v>
      </c>
      <c r="B1078" t="s">
        <v>100</v>
      </c>
      <c r="C1078">
        <f>_xlfn.XLOOKUP(B1078,Backend_data!$A$5:$A$18,Backend_data!$B$5:$B$18)</f>
        <v>3885.55</v>
      </c>
      <c r="D1078">
        <f>'Power generation (nadir)'!B1078*(1000*'Power generation (nadir)'!$F$1)</f>
        <v>6808.7999999999993</v>
      </c>
      <c r="E1078" s="2">
        <f t="shared" si="18"/>
        <v>2923.2499999999991</v>
      </c>
      <c r="F1078">
        <f>IF(F1077+(E1077)*(1/60) &gt; Hardware!$B$1, Hardware!$B$1, IF(F1077+(E1077)*(1/60) &lt; 0, 0, F1077+(E1077)*(1/60)))</f>
        <v>41262.604999999967</v>
      </c>
      <c r="G1078" s="1" t="s">
        <v>124</v>
      </c>
    </row>
    <row r="1079" spans="1:7">
      <c r="A1079">
        <v>1077</v>
      </c>
      <c r="B1079" t="s">
        <v>82</v>
      </c>
      <c r="C1079">
        <f>_xlfn.XLOOKUP(B1079,Backend_data!$A$5:$A$18,Backend_data!$B$5:$B$18)</f>
        <v>2656.3</v>
      </c>
      <c r="D1079">
        <f>'Power generation (nadir)'!B1079*(1000*'Power generation (nadir)'!$F$1)</f>
        <v>6641.5999999999995</v>
      </c>
      <c r="E1079" s="2">
        <f t="shared" si="18"/>
        <v>3985.2999999999993</v>
      </c>
      <c r="F1079">
        <f>IF(F1078+(E1078)*(1/60) &gt; Hardware!$B$1, Hardware!$B$1, IF(F1078+(E1078)*(1/60) &lt; 0, 0, F1078+(E1078)*(1/60)))</f>
        <v>41311.3258333333</v>
      </c>
    </row>
    <row r="1080" spans="1:7">
      <c r="A1080">
        <v>1078</v>
      </c>
      <c r="B1080" t="s">
        <v>82</v>
      </c>
      <c r="C1080">
        <f>_xlfn.XLOOKUP(B1080,Backend_data!$A$5:$A$18,Backend_data!$B$5:$B$18)</f>
        <v>2656.3</v>
      </c>
      <c r="D1080">
        <f>'Power generation (nadir)'!B1080*(1000*'Power generation (nadir)'!$F$1)</f>
        <v>6446.4</v>
      </c>
      <c r="E1080" s="2">
        <f t="shared" si="18"/>
        <v>3790.0999999999995</v>
      </c>
      <c r="F1080">
        <f>IF(F1079+(E1079)*(1/60) &gt; Hardware!$B$1, Hardware!$B$1, IF(F1079+(E1079)*(1/60) &lt; 0, 0, F1079+(E1079)*(1/60)))</f>
        <v>41377.747499999969</v>
      </c>
    </row>
    <row r="1081" spans="1:7">
      <c r="A1081">
        <v>1079</v>
      </c>
      <c r="B1081" t="s">
        <v>82</v>
      </c>
      <c r="C1081">
        <f>_xlfn.XLOOKUP(B1081,Backend_data!$A$5:$A$18,Backend_data!$B$5:$B$18)</f>
        <v>2656.3</v>
      </c>
      <c r="D1081">
        <f>'Power generation (nadir)'!B1081*(1000*'Power generation (nadir)'!$F$1)</f>
        <v>6223.2</v>
      </c>
      <c r="E1081" s="2">
        <f t="shared" si="18"/>
        <v>3566.8999999999996</v>
      </c>
      <c r="F1081">
        <f>IF(F1080+(E1080)*(1/60) &gt; Hardware!$B$1, Hardware!$B$1, IF(F1080+(E1080)*(1/60) &lt; 0, 0, F1080+(E1080)*(1/60)))</f>
        <v>41440.915833333303</v>
      </c>
    </row>
    <row r="1082" spans="1:7">
      <c r="A1082">
        <v>1080</v>
      </c>
      <c r="B1082" t="s">
        <v>82</v>
      </c>
      <c r="C1082">
        <f>_xlfn.XLOOKUP(B1082,Backend_data!$A$5:$A$18,Backend_data!$B$5:$B$18)</f>
        <v>2656.3</v>
      </c>
      <c r="D1082">
        <f>'Power generation (nadir)'!B1082*(1000*'Power generation (nadir)'!$F$1)</f>
        <v>5973.5999999999995</v>
      </c>
      <c r="E1082" s="2">
        <f t="shared" si="18"/>
        <v>3317.2999999999993</v>
      </c>
      <c r="F1082">
        <f>IF(F1081+(E1081)*(1/60) &gt; Hardware!$B$1, Hardware!$B$1, IF(F1081+(E1081)*(1/60) &lt; 0, 0, F1081+(E1081)*(1/60)))</f>
        <v>41500.364166666637</v>
      </c>
    </row>
    <row r="1083" spans="1:7">
      <c r="A1083">
        <v>1081</v>
      </c>
      <c r="B1083" t="s">
        <v>82</v>
      </c>
      <c r="C1083">
        <f>_xlfn.XLOOKUP(B1083,Backend_data!$A$5:$A$18,Backend_data!$B$5:$B$18)</f>
        <v>2656.3</v>
      </c>
      <c r="D1083">
        <f>'Power generation (nadir)'!B1083*(1000*'Power generation (nadir)'!$F$1)</f>
        <v>5701.5999999999995</v>
      </c>
      <c r="E1083" s="2">
        <f t="shared" si="18"/>
        <v>3045.2999999999993</v>
      </c>
      <c r="F1083">
        <f>IF(F1082+(E1082)*(1/60) &gt; Hardware!$B$1, Hardware!$B$1, IF(F1082+(E1082)*(1/60) &lt; 0, 0, F1082+(E1082)*(1/60)))</f>
        <v>41555.652499999967</v>
      </c>
    </row>
    <row r="1084" spans="1:7">
      <c r="A1084">
        <v>1082</v>
      </c>
      <c r="B1084" t="s">
        <v>82</v>
      </c>
      <c r="C1084">
        <f>_xlfn.XLOOKUP(B1084,Backend_data!$A$5:$A$18,Backend_data!$B$5:$B$18)</f>
        <v>2656.3</v>
      </c>
      <c r="D1084">
        <f>'Power generation (nadir)'!B1084*(1000*'Power generation (nadir)'!$F$1)</f>
        <v>5396.8</v>
      </c>
      <c r="E1084" s="2">
        <f t="shared" si="18"/>
        <v>2740.5</v>
      </c>
      <c r="F1084">
        <f>IF(F1083+(E1083)*(1/60) &gt; Hardware!$B$1, Hardware!$B$1, IF(F1083+(E1083)*(1/60) &lt; 0, 0, F1083+(E1083)*(1/60)))</f>
        <v>41606.407499999965</v>
      </c>
    </row>
    <row r="1085" spans="1:7">
      <c r="A1085">
        <v>1083</v>
      </c>
      <c r="B1085" t="s">
        <v>82</v>
      </c>
      <c r="C1085">
        <f>_xlfn.XLOOKUP(B1085,Backend_data!$A$5:$A$18,Backend_data!$B$5:$B$18)</f>
        <v>2656.3</v>
      </c>
      <c r="D1085">
        <f>'Power generation (nadir)'!B1085*(1000*'Power generation (nadir)'!$F$1)</f>
        <v>5080</v>
      </c>
      <c r="E1085" s="2">
        <f t="shared" si="18"/>
        <v>2423.6999999999998</v>
      </c>
      <c r="F1085">
        <f>IF(F1084+(E1084)*(1/60) &gt; Hardware!$B$1, Hardware!$B$1, IF(F1084+(E1084)*(1/60) &lt; 0, 0, F1084+(E1084)*(1/60)))</f>
        <v>41652.082499999968</v>
      </c>
    </row>
    <row r="1086" spans="1:7">
      <c r="A1086">
        <v>1084</v>
      </c>
      <c r="B1086" t="s">
        <v>82</v>
      </c>
      <c r="C1086">
        <f>_xlfn.XLOOKUP(B1086,Backend_data!$A$5:$A$18,Backend_data!$B$5:$B$18)</f>
        <v>2656.3</v>
      </c>
      <c r="D1086">
        <f>'Power generation (nadir)'!B1086*(1000*'Power generation (nadir)'!$F$1)</f>
        <v>4742.3999999999996</v>
      </c>
      <c r="E1086" s="2">
        <f t="shared" si="18"/>
        <v>2086.0999999999995</v>
      </c>
      <c r="F1086">
        <f>IF(F1085+(E1085)*(1/60) &gt; Hardware!$B$1, Hardware!$B$1, IF(F1085+(E1085)*(1/60) &lt; 0, 0, F1085+(E1085)*(1/60)))</f>
        <v>41692.477499999964</v>
      </c>
    </row>
    <row r="1087" spans="1:7">
      <c r="A1087">
        <v>1085</v>
      </c>
      <c r="B1087" t="s">
        <v>82</v>
      </c>
      <c r="C1087">
        <f>_xlfn.XLOOKUP(B1087,Backend_data!$A$5:$A$18,Backend_data!$B$5:$B$18)</f>
        <v>2656.3</v>
      </c>
      <c r="D1087">
        <f>'Power generation (nadir)'!B1087*(1000*'Power generation (nadir)'!$F$1)</f>
        <v>4375.2</v>
      </c>
      <c r="E1087" s="2">
        <f t="shared" si="18"/>
        <v>1718.8999999999996</v>
      </c>
      <c r="F1087">
        <f>IF(F1086+(E1086)*(1/60) &gt; Hardware!$B$1, Hardware!$B$1, IF(F1086+(E1086)*(1/60) &lt; 0, 0, F1086+(E1086)*(1/60)))</f>
        <v>41727.245833333298</v>
      </c>
    </row>
    <row r="1088" spans="1:7">
      <c r="A1088">
        <v>1086</v>
      </c>
      <c r="B1088" t="s">
        <v>82</v>
      </c>
      <c r="C1088">
        <f>_xlfn.XLOOKUP(B1088,Backend_data!$A$5:$A$18,Backend_data!$B$5:$B$18)</f>
        <v>2656.3</v>
      </c>
      <c r="D1088">
        <f>'Power generation (nadir)'!B1088*(1000*'Power generation (nadir)'!$F$1)</f>
        <v>3994.4</v>
      </c>
      <c r="E1088" s="2">
        <f t="shared" si="18"/>
        <v>1338.1</v>
      </c>
      <c r="F1088">
        <f>IF(F1087+(E1087)*(1/60) &gt; Hardware!$B$1, Hardware!$B$1, IF(F1087+(E1087)*(1/60) &lt; 0, 0, F1087+(E1087)*(1/60)))</f>
        <v>41755.894166666629</v>
      </c>
    </row>
    <row r="1089" spans="1:7">
      <c r="A1089">
        <v>1087</v>
      </c>
      <c r="B1089" t="s">
        <v>82</v>
      </c>
      <c r="C1089">
        <f>_xlfn.XLOOKUP(B1089,Backend_data!$A$5:$A$18,Backend_data!$B$5:$B$18)</f>
        <v>2656.3</v>
      </c>
      <c r="D1089">
        <f>'Power generation (nadir)'!B1089*(1000*'Power generation (nadir)'!$F$1)</f>
        <v>3601.6</v>
      </c>
      <c r="E1089" s="2">
        <f t="shared" si="18"/>
        <v>945.29999999999973</v>
      </c>
      <c r="F1089">
        <f>IF(F1088+(E1088)*(1/60) &gt; Hardware!$B$1, Hardware!$B$1, IF(F1088+(E1088)*(1/60) &lt; 0, 0, F1088+(E1088)*(1/60)))</f>
        <v>41778.195833333295</v>
      </c>
    </row>
    <row r="1090" spans="1:7">
      <c r="A1090">
        <v>1088</v>
      </c>
      <c r="B1090" t="s">
        <v>82</v>
      </c>
      <c r="C1090">
        <f>_xlfn.XLOOKUP(B1090,Backend_data!$A$5:$A$18,Backend_data!$B$5:$B$18)</f>
        <v>2656.3</v>
      </c>
      <c r="D1090">
        <f>'Power generation (nadir)'!B1090*(1000*'Power generation (nadir)'!$F$1)</f>
        <v>3189.6</v>
      </c>
      <c r="E1090" s="2">
        <f t="shared" si="18"/>
        <v>533.29999999999973</v>
      </c>
      <c r="F1090">
        <f>IF(F1089+(E1089)*(1/60) &gt; Hardware!$B$1, Hardware!$B$1, IF(F1089+(E1089)*(1/60) &lt; 0, 0, F1089+(E1089)*(1/60)))</f>
        <v>41793.950833333292</v>
      </c>
    </row>
    <row r="1091" spans="1:7">
      <c r="A1091">
        <v>1089</v>
      </c>
      <c r="B1091" t="s">
        <v>100</v>
      </c>
      <c r="C1091">
        <f>_xlfn.XLOOKUP(B1091,Backend_data!$A$5:$A$18,Backend_data!$B$5:$B$18)</f>
        <v>3885.55</v>
      </c>
      <c r="D1091">
        <f>'Power generation (nadir)'!B1091*(1000*'Power generation (nadir)'!$F$1)</f>
        <v>2764</v>
      </c>
      <c r="E1091" s="2">
        <f t="shared" si="18"/>
        <v>-1121.5500000000002</v>
      </c>
      <c r="F1091">
        <f>IF(F1090+(E1090)*(1/60) &gt; Hardware!$B$1, Hardware!$B$1, IF(F1090+(E1090)*(1/60) &lt; 0, 0, F1090+(E1090)*(1/60)))</f>
        <v>41802.839166666628</v>
      </c>
      <c r="G1091" s="1" t="s">
        <v>122</v>
      </c>
    </row>
    <row r="1092" spans="1:7">
      <c r="A1092">
        <v>1090</v>
      </c>
      <c r="B1092" t="s">
        <v>82</v>
      </c>
      <c r="C1092">
        <f>_xlfn.XLOOKUP(B1092,Backend_data!$A$5:$A$18,Backend_data!$B$5:$B$18)</f>
        <v>2656.3</v>
      </c>
      <c r="D1092">
        <f>'Power generation (nadir)'!B1092*(1000*'Power generation (nadir)'!$F$1)</f>
        <v>2327.1999999999998</v>
      </c>
      <c r="E1092" s="2">
        <f t="shared" si="18"/>
        <v>-329.10000000000036</v>
      </c>
      <c r="F1092">
        <f>IF(F1091+(E1091)*(1/60) &gt; Hardware!$B$1, Hardware!$B$1, IF(F1091+(E1091)*(1/60) &lt; 0, 0, F1091+(E1091)*(1/60)))</f>
        <v>41784.146666666631</v>
      </c>
    </row>
    <row r="1093" spans="1:7">
      <c r="A1093">
        <v>1091</v>
      </c>
      <c r="B1093" t="s">
        <v>82</v>
      </c>
      <c r="C1093">
        <f>_xlfn.XLOOKUP(B1093,Backend_data!$A$5:$A$18,Backend_data!$B$5:$B$18)</f>
        <v>2656.3</v>
      </c>
      <c r="D1093">
        <f>'Power generation (nadir)'!B1093*(1000*'Power generation (nadir)'!$F$1)</f>
        <v>1883.2</v>
      </c>
      <c r="E1093" s="2">
        <f t="shared" si="18"/>
        <v>-773.10000000000014</v>
      </c>
      <c r="F1093">
        <f>IF(F1092+(E1092)*(1/60) &gt; Hardware!$B$1, Hardware!$B$1, IF(F1092+(E1092)*(1/60) &lt; 0, 0, F1092+(E1092)*(1/60)))</f>
        <v>41778.66166666663</v>
      </c>
    </row>
    <row r="1094" spans="1:7">
      <c r="A1094">
        <v>1092</v>
      </c>
      <c r="B1094" t="s">
        <v>82</v>
      </c>
      <c r="C1094">
        <f>_xlfn.XLOOKUP(B1094,Backend_data!$A$5:$A$18,Backend_data!$B$5:$B$18)</f>
        <v>2656.3</v>
      </c>
      <c r="D1094">
        <f>'Power generation (nadir)'!B1094*(1000*'Power generation (nadir)'!$F$1)</f>
        <v>1429.6</v>
      </c>
      <c r="E1094" s="2">
        <f t="shared" si="18"/>
        <v>-1226.7000000000003</v>
      </c>
      <c r="F1094">
        <f>IF(F1093+(E1093)*(1/60) &gt; Hardware!$B$1, Hardware!$B$1, IF(F1093+(E1093)*(1/60) &lt; 0, 0, F1093+(E1093)*(1/60)))</f>
        <v>41765.776666666628</v>
      </c>
    </row>
    <row r="1095" spans="1:7">
      <c r="A1095">
        <v>1093</v>
      </c>
      <c r="B1095" t="s">
        <v>82</v>
      </c>
      <c r="C1095">
        <f>_xlfn.XLOOKUP(B1095,Backend_data!$A$5:$A$18,Backend_data!$B$5:$B$18)</f>
        <v>2656.3</v>
      </c>
      <c r="D1095">
        <f>'Power generation (nadir)'!B1095*(1000*'Power generation (nadir)'!$F$1)</f>
        <v>973.6</v>
      </c>
      <c r="E1095" s="2">
        <f t="shared" si="18"/>
        <v>-1682.7000000000003</v>
      </c>
      <c r="F1095">
        <f>IF(F1094+(E1094)*(1/60) &gt; Hardware!$B$1, Hardware!$B$1, IF(F1094+(E1094)*(1/60) &lt; 0, 0, F1094+(E1094)*(1/60)))</f>
        <v>41745.331666666629</v>
      </c>
    </row>
    <row r="1096" spans="1:7">
      <c r="A1096">
        <v>1094</v>
      </c>
      <c r="B1096" t="s">
        <v>82</v>
      </c>
      <c r="C1096">
        <f>_xlfn.XLOOKUP(B1096,Backend_data!$A$5:$A$18,Backend_data!$B$5:$B$18)</f>
        <v>2656.3</v>
      </c>
      <c r="D1096">
        <f>'Power generation (nadir)'!B1096*(1000*'Power generation (nadir)'!$F$1)</f>
        <v>704.8</v>
      </c>
      <c r="E1096" s="2">
        <f t="shared" si="18"/>
        <v>-1951.5000000000002</v>
      </c>
      <c r="F1096">
        <f>IF(F1095+(E1095)*(1/60) &gt; Hardware!$B$1, Hardware!$B$1, IF(F1095+(E1095)*(1/60) &lt; 0, 0, F1095+(E1095)*(1/60)))</f>
        <v>41717.28666666663</v>
      </c>
    </row>
    <row r="1097" spans="1:7">
      <c r="A1097">
        <v>1095</v>
      </c>
      <c r="B1097" t="s">
        <v>82</v>
      </c>
      <c r="C1097">
        <f>_xlfn.XLOOKUP(B1097,Backend_data!$A$5:$A$18,Backend_data!$B$5:$B$18)</f>
        <v>2656.3</v>
      </c>
      <c r="D1097">
        <f>'Power generation (nadir)'!B1097*(1000*'Power generation (nadir)'!$F$1)</f>
        <v>666.4</v>
      </c>
      <c r="E1097" s="2">
        <f t="shared" si="18"/>
        <v>-1989.9</v>
      </c>
      <c r="F1097">
        <f>IF(F1096+(E1096)*(1/60) &gt; Hardware!$B$1, Hardware!$B$1, IF(F1096+(E1096)*(1/60) &lt; 0, 0, F1096+(E1096)*(1/60)))</f>
        <v>41684.761666666629</v>
      </c>
    </row>
    <row r="1098" spans="1:7">
      <c r="A1098">
        <v>1096</v>
      </c>
      <c r="B1098" t="s">
        <v>82</v>
      </c>
      <c r="C1098">
        <f>_xlfn.XLOOKUP(B1098,Backend_data!$A$5:$A$18,Backend_data!$B$5:$B$18)</f>
        <v>2656.3</v>
      </c>
      <c r="D1098">
        <f>'Power generation (nadir)'!B1098*(1000*'Power generation (nadir)'!$F$1)</f>
        <v>824.8</v>
      </c>
      <c r="E1098" s="2">
        <f t="shared" si="18"/>
        <v>-1831.5000000000002</v>
      </c>
      <c r="F1098">
        <f>IF(F1097+(E1097)*(1/60) &gt; Hardware!$B$1, Hardware!$B$1, IF(F1097+(E1097)*(1/60) &lt; 0, 0, F1097+(E1097)*(1/60)))</f>
        <v>41651.596666666628</v>
      </c>
    </row>
    <row r="1099" spans="1:7">
      <c r="A1099">
        <v>1097</v>
      </c>
      <c r="B1099" t="s">
        <v>82</v>
      </c>
      <c r="C1099">
        <f>_xlfn.XLOOKUP(B1099,Backend_data!$A$5:$A$18,Backend_data!$B$5:$B$18)</f>
        <v>2656.3</v>
      </c>
      <c r="D1099">
        <f>'Power generation (nadir)'!B1099*(1000*'Power generation (nadir)'!$F$1)</f>
        <v>1454.4</v>
      </c>
      <c r="E1099" s="2">
        <f t="shared" si="18"/>
        <v>-1201.9000000000001</v>
      </c>
      <c r="F1099">
        <f>IF(F1098+(E1098)*(1/60) &gt; Hardware!$B$1, Hardware!$B$1, IF(F1098+(E1098)*(1/60) &lt; 0, 0, F1098+(E1098)*(1/60)))</f>
        <v>41621.071666666627</v>
      </c>
    </row>
    <row r="1100" spans="1:7">
      <c r="A1100">
        <v>1098</v>
      </c>
      <c r="B1100" t="s">
        <v>82</v>
      </c>
      <c r="C1100">
        <f>_xlfn.XLOOKUP(B1100,Backend_data!$A$5:$A$18,Backend_data!$B$5:$B$18)</f>
        <v>2656.3</v>
      </c>
      <c r="D1100">
        <f>'Power generation (nadir)'!B1100*(1000*'Power generation (nadir)'!$F$1)</f>
        <v>2072</v>
      </c>
      <c r="E1100" s="2">
        <f t="shared" si="18"/>
        <v>-584.30000000000018</v>
      </c>
      <c r="F1100">
        <f>IF(F1099+(E1099)*(1/60) &gt; Hardware!$B$1, Hardware!$B$1, IF(F1099+(E1099)*(1/60) &lt; 0, 0, F1099+(E1099)*(1/60)))</f>
        <v>41601.039999999957</v>
      </c>
    </row>
    <row r="1101" spans="1:7">
      <c r="A1101">
        <v>1099</v>
      </c>
      <c r="B1101" t="s">
        <v>82</v>
      </c>
      <c r="C1101">
        <f>_xlfn.XLOOKUP(B1101,Backend_data!$A$5:$A$18,Backend_data!$B$5:$B$18)</f>
        <v>2656.3</v>
      </c>
      <c r="D1101">
        <f>'Power generation (nadir)'!B1101*(1000*'Power generation (nadir)'!$F$1)</f>
        <v>2681.6</v>
      </c>
      <c r="E1101" s="2">
        <f t="shared" si="18"/>
        <v>25.299999999999727</v>
      </c>
      <c r="F1101">
        <f>IF(F1100+(E1100)*(1/60) &gt; Hardware!$B$1, Hardware!$B$1, IF(F1100+(E1100)*(1/60) &lt; 0, 0, F1100+(E1100)*(1/60)))</f>
        <v>41591.301666666623</v>
      </c>
    </row>
    <row r="1102" spans="1:7">
      <c r="A1102">
        <v>1100</v>
      </c>
      <c r="B1102" t="s">
        <v>82</v>
      </c>
      <c r="C1102">
        <f>_xlfn.XLOOKUP(B1102,Backend_data!$A$5:$A$18,Backend_data!$B$5:$B$18)</f>
        <v>2656.3</v>
      </c>
      <c r="D1102">
        <f>'Power generation (nadir)'!B1102*(1000*'Power generation (nadir)'!$F$1)</f>
        <v>3284.0000000000005</v>
      </c>
      <c r="E1102" s="2">
        <f t="shared" si="18"/>
        <v>627.70000000000027</v>
      </c>
      <c r="F1102">
        <f>IF(F1101+(E1101)*(1/60) &gt; Hardware!$B$1, Hardware!$B$1, IF(F1101+(E1101)*(1/60) &lt; 0, 0, F1101+(E1101)*(1/60)))</f>
        <v>41591.723333333292</v>
      </c>
    </row>
    <row r="1103" spans="1:7">
      <c r="A1103">
        <v>1101</v>
      </c>
      <c r="B1103" t="s">
        <v>82</v>
      </c>
      <c r="C1103">
        <f>_xlfn.XLOOKUP(B1103,Backend_data!$A$5:$A$18,Backend_data!$B$5:$B$18)</f>
        <v>2656.3</v>
      </c>
      <c r="D1103">
        <f>'Power generation (nadir)'!B1103*(1000*'Power generation (nadir)'!$F$1)</f>
        <v>3867.2</v>
      </c>
      <c r="E1103" s="2">
        <f t="shared" si="18"/>
        <v>1210.8999999999996</v>
      </c>
      <c r="F1103">
        <f>IF(F1102+(E1102)*(1/60) &gt; Hardware!$B$1, Hardware!$B$1, IF(F1102+(E1102)*(1/60) &lt; 0, 0, F1102+(E1102)*(1/60)))</f>
        <v>41602.184999999961</v>
      </c>
    </row>
    <row r="1104" spans="1:7">
      <c r="A1104">
        <v>1102</v>
      </c>
      <c r="B1104" t="s">
        <v>82</v>
      </c>
      <c r="C1104">
        <f>_xlfn.XLOOKUP(B1104,Backend_data!$A$5:$A$18,Backend_data!$B$5:$B$18)</f>
        <v>2656.3</v>
      </c>
      <c r="D1104">
        <f>'Power generation (nadir)'!B1104*(1000*'Power generation (nadir)'!$F$1)</f>
        <v>4440.8</v>
      </c>
      <c r="E1104" s="2">
        <f t="shared" si="18"/>
        <v>1784.5</v>
      </c>
      <c r="F1104">
        <f>IF(F1103+(E1103)*(1/60) &gt; Hardware!$B$1, Hardware!$B$1, IF(F1103+(E1103)*(1/60) &lt; 0, 0, F1103+(E1103)*(1/60)))</f>
        <v>41622.366666666625</v>
      </c>
    </row>
    <row r="1105" spans="1:6">
      <c r="A1105">
        <v>1103</v>
      </c>
      <c r="B1105" t="s">
        <v>82</v>
      </c>
      <c r="C1105">
        <f>_xlfn.XLOOKUP(B1105,Backend_data!$A$5:$A$18,Backend_data!$B$5:$B$18)</f>
        <v>2656.3</v>
      </c>
      <c r="D1105">
        <f>'Power generation (nadir)'!B1105*(1000*'Power generation (nadir)'!$F$1)</f>
        <v>4989.6000000000004</v>
      </c>
      <c r="E1105" s="2">
        <f t="shared" si="18"/>
        <v>2333.3000000000002</v>
      </c>
      <c r="F1105">
        <f>IF(F1104+(E1104)*(1/60) &gt; Hardware!$B$1, Hardware!$B$1, IF(F1104+(E1104)*(1/60) &lt; 0, 0, F1104+(E1104)*(1/60)))</f>
        <v>41652.108333333294</v>
      </c>
    </row>
    <row r="1106" spans="1:6">
      <c r="A1106">
        <v>1104</v>
      </c>
      <c r="B1106" t="s">
        <v>82</v>
      </c>
      <c r="C1106">
        <f>_xlfn.XLOOKUP(B1106,Backend_data!$A$5:$A$18,Backend_data!$B$5:$B$18)</f>
        <v>2656.3</v>
      </c>
      <c r="D1106">
        <f>'Power generation (nadir)'!B1106*(1000*'Power generation (nadir)'!$F$1)</f>
        <v>5522.4</v>
      </c>
      <c r="E1106" s="2">
        <f t="shared" si="18"/>
        <v>2866.0999999999995</v>
      </c>
      <c r="F1106">
        <f>IF(F1105+(E1105)*(1/60) &gt; Hardware!$B$1, Hardware!$B$1, IF(F1105+(E1105)*(1/60) &lt; 0, 0, F1105+(E1105)*(1/60)))</f>
        <v>41690.99666666663</v>
      </c>
    </row>
    <row r="1107" spans="1:6">
      <c r="A1107">
        <v>1105</v>
      </c>
      <c r="B1107" t="s">
        <v>82</v>
      </c>
      <c r="C1107">
        <f>_xlfn.XLOOKUP(B1107,Backend_data!$A$5:$A$18,Backend_data!$B$5:$B$18)</f>
        <v>2656.3</v>
      </c>
      <c r="D1107">
        <f>'Power generation (nadir)'!B1107*(1000*'Power generation (nadir)'!$F$1)</f>
        <v>6031.2</v>
      </c>
      <c r="E1107" s="2">
        <f t="shared" si="18"/>
        <v>3374.8999999999996</v>
      </c>
      <c r="F1107">
        <f>IF(F1106+(E1106)*(1/60) &gt; Hardware!$B$1, Hardware!$B$1, IF(F1106+(E1106)*(1/60) &lt; 0, 0, F1106+(E1106)*(1/60)))</f>
        <v>41738.764999999963</v>
      </c>
    </row>
    <row r="1108" spans="1:6">
      <c r="A1108">
        <v>1106</v>
      </c>
      <c r="B1108" t="s">
        <v>82</v>
      </c>
      <c r="C1108">
        <f>_xlfn.XLOOKUP(B1108,Backend_data!$A$5:$A$18,Backend_data!$B$5:$B$18)</f>
        <v>2656.3</v>
      </c>
      <c r="D1108">
        <f>'Power generation (nadir)'!B1108*(1000*'Power generation (nadir)'!$F$1)</f>
        <v>6514.4000000000005</v>
      </c>
      <c r="E1108" s="2">
        <f t="shared" si="18"/>
        <v>3858.1000000000004</v>
      </c>
      <c r="F1108">
        <f>IF(F1107+(E1107)*(1/60) &gt; Hardware!$B$1, Hardware!$B$1, IF(F1107+(E1107)*(1/60) &lt; 0, 0, F1107+(E1107)*(1/60)))</f>
        <v>41795.0133333333</v>
      </c>
    </row>
    <row r="1109" spans="1:6">
      <c r="A1109">
        <v>1107</v>
      </c>
      <c r="B1109" t="s">
        <v>82</v>
      </c>
      <c r="C1109">
        <f>_xlfn.XLOOKUP(B1109,Backend_data!$A$5:$A$18,Backend_data!$B$5:$B$18)</f>
        <v>2656.3</v>
      </c>
      <c r="D1109">
        <f>'Power generation (nadir)'!B1109*(1000*'Power generation (nadir)'!$F$1)</f>
        <v>6966.4000000000005</v>
      </c>
      <c r="E1109" s="2">
        <f t="shared" si="18"/>
        <v>4310.1000000000004</v>
      </c>
      <c r="F1109">
        <f>IF(F1108+(E1108)*(1/60) &gt; Hardware!$B$1, Hardware!$B$1, IF(F1108+(E1108)*(1/60) &lt; 0, 0, F1108+(E1108)*(1/60)))</f>
        <v>41859.314999999966</v>
      </c>
    </row>
    <row r="1110" spans="1:6">
      <c r="A1110">
        <v>1108</v>
      </c>
      <c r="B1110" t="s">
        <v>82</v>
      </c>
      <c r="C1110">
        <f>_xlfn.XLOOKUP(B1110,Backend_data!$A$5:$A$18,Backend_data!$B$5:$B$18)</f>
        <v>2656.3</v>
      </c>
      <c r="D1110">
        <f>'Power generation (nadir)'!B1110*(1000*'Power generation (nadir)'!$F$1)</f>
        <v>7387.2</v>
      </c>
      <c r="E1110" s="2">
        <f t="shared" si="18"/>
        <v>4730.8999999999996</v>
      </c>
      <c r="F1110">
        <f>IF(F1109+(E1109)*(1/60) &gt; Hardware!$B$1, Hardware!$B$1, IF(F1109+(E1109)*(1/60) &lt; 0, 0, F1109+(E1109)*(1/60)))</f>
        <v>41931.149999999965</v>
      </c>
    </row>
    <row r="1111" spans="1:6">
      <c r="A1111">
        <v>1109</v>
      </c>
      <c r="B1111" t="s">
        <v>82</v>
      </c>
      <c r="C1111">
        <f>_xlfn.XLOOKUP(B1111,Backend_data!$A$5:$A$18,Backend_data!$B$5:$B$18)</f>
        <v>2656.3</v>
      </c>
      <c r="D1111">
        <f>'Power generation (nadir)'!B1111*(1000*'Power generation (nadir)'!$F$1)</f>
        <v>7786.4000000000005</v>
      </c>
      <c r="E1111" s="2">
        <f t="shared" si="18"/>
        <v>5130.1000000000004</v>
      </c>
      <c r="F1111">
        <f>IF(F1110+(E1110)*(1/60) &gt; Hardware!$B$1, Hardware!$B$1, IF(F1110+(E1110)*(1/60) &lt; 0, 0, F1110+(E1110)*(1/60)))</f>
        <v>42000</v>
      </c>
    </row>
    <row r="1112" spans="1:6">
      <c r="A1112">
        <v>1110</v>
      </c>
      <c r="B1112" t="s">
        <v>82</v>
      </c>
      <c r="C1112">
        <f>_xlfn.XLOOKUP(B1112,Backend_data!$A$5:$A$18,Backend_data!$B$5:$B$18)</f>
        <v>2656.3</v>
      </c>
      <c r="D1112">
        <f>'Power generation (nadir)'!B1112*(1000*'Power generation (nadir)'!$F$1)</f>
        <v>8149.5999999999995</v>
      </c>
      <c r="E1112" s="2">
        <f t="shared" si="18"/>
        <v>5493.2999999999993</v>
      </c>
      <c r="F1112">
        <f>IF(F1111+(E1111)*(1/60) &gt; Hardware!$B$1, Hardware!$B$1, IF(F1111+(E1111)*(1/60) &lt; 0, 0, F1111+(E1111)*(1/60)))</f>
        <v>42000</v>
      </c>
    </row>
    <row r="1113" spans="1:6">
      <c r="A1113">
        <v>1111</v>
      </c>
      <c r="B1113" t="s">
        <v>82</v>
      </c>
      <c r="C1113">
        <f>_xlfn.XLOOKUP(B1113,Backend_data!$A$5:$A$18,Backend_data!$B$5:$B$18)</f>
        <v>2656.3</v>
      </c>
      <c r="D1113">
        <f>'Power generation (nadir)'!B1113*(1000*'Power generation (nadir)'!$F$1)</f>
        <v>8474.4</v>
      </c>
      <c r="E1113" s="2">
        <f t="shared" si="18"/>
        <v>5818.0999999999995</v>
      </c>
      <c r="F1113">
        <f>IF(F1112+(E1112)*(1/60) &gt; Hardware!$B$1, Hardware!$B$1, IF(F1112+(E1112)*(1/60) &lt; 0, 0, F1112+(E1112)*(1/60)))</f>
        <v>42000</v>
      </c>
    </row>
    <row r="1114" spans="1:6">
      <c r="A1114">
        <v>1112</v>
      </c>
      <c r="B1114" t="s">
        <v>82</v>
      </c>
      <c r="C1114">
        <f>_xlfn.XLOOKUP(B1114,Backend_data!$A$5:$A$18,Backend_data!$B$5:$B$18)</f>
        <v>2656.3</v>
      </c>
      <c r="D1114">
        <f>'Power generation (nadir)'!B1114*(1000*'Power generation (nadir)'!$F$1)</f>
        <v>8764</v>
      </c>
      <c r="E1114" s="2">
        <f t="shared" si="18"/>
        <v>6107.7</v>
      </c>
      <c r="F1114">
        <f>IF(F1113+(E1113)*(1/60) &gt; Hardware!$B$1, Hardware!$B$1, IF(F1113+(E1113)*(1/60) &lt; 0, 0, F1113+(E1113)*(1/60)))</f>
        <v>42000</v>
      </c>
    </row>
    <row r="1115" spans="1:6">
      <c r="A1115">
        <v>1113</v>
      </c>
      <c r="B1115" t="s">
        <v>82</v>
      </c>
      <c r="C1115">
        <f>_xlfn.XLOOKUP(B1115,Backend_data!$A$5:$A$18,Backend_data!$B$5:$B$18)</f>
        <v>2656.3</v>
      </c>
      <c r="D1115">
        <f>'Power generation (nadir)'!B1115*(1000*'Power generation (nadir)'!$F$1)</f>
        <v>9018.4</v>
      </c>
      <c r="E1115" s="2">
        <f t="shared" si="18"/>
        <v>6362.0999999999995</v>
      </c>
      <c r="F1115">
        <f>IF(F1114+(E1114)*(1/60) &gt; Hardware!$B$1, Hardware!$B$1, IF(F1114+(E1114)*(1/60) &lt; 0, 0, F1114+(E1114)*(1/60)))</f>
        <v>42000</v>
      </c>
    </row>
    <row r="1116" spans="1:6">
      <c r="A1116">
        <v>1114</v>
      </c>
      <c r="B1116" t="s">
        <v>82</v>
      </c>
      <c r="C1116">
        <f>_xlfn.XLOOKUP(B1116,Backend_data!$A$5:$A$18,Backend_data!$B$5:$B$18)</f>
        <v>2656.3</v>
      </c>
      <c r="D1116">
        <f>'Power generation (nadir)'!B1116*(1000*'Power generation (nadir)'!$F$1)</f>
        <v>9237.6</v>
      </c>
      <c r="E1116" s="2">
        <f t="shared" si="18"/>
        <v>6581.3</v>
      </c>
      <c r="F1116">
        <f>IF(F1115+(E1115)*(1/60) &gt; Hardware!$B$1, Hardware!$B$1, IF(F1115+(E1115)*(1/60) &lt; 0, 0, F1115+(E1115)*(1/60)))</f>
        <v>42000</v>
      </c>
    </row>
    <row r="1117" spans="1:6">
      <c r="A1117">
        <v>1115</v>
      </c>
      <c r="B1117" t="s">
        <v>82</v>
      </c>
      <c r="C1117">
        <f>_xlfn.XLOOKUP(B1117,Backend_data!$A$5:$A$18,Backend_data!$B$5:$B$18)</f>
        <v>2656.3</v>
      </c>
      <c r="D1117">
        <f>'Power generation (nadir)'!B1117*(1000*'Power generation (nadir)'!$F$1)</f>
        <v>9415.2000000000007</v>
      </c>
      <c r="E1117" s="2">
        <f t="shared" si="18"/>
        <v>6758.9000000000005</v>
      </c>
      <c r="F1117">
        <f>IF(F1116+(E1116)*(1/60) &gt; Hardware!$B$1, Hardware!$B$1, IF(F1116+(E1116)*(1/60) &lt; 0, 0, F1116+(E1116)*(1/60)))</f>
        <v>42000</v>
      </c>
    </row>
    <row r="1118" spans="1:6">
      <c r="A1118">
        <v>1116</v>
      </c>
      <c r="B1118" t="s">
        <v>82</v>
      </c>
      <c r="C1118">
        <f>_xlfn.XLOOKUP(B1118,Backend_data!$A$5:$A$18,Backend_data!$B$5:$B$18)</f>
        <v>2656.3</v>
      </c>
      <c r="D1118">
        <f>'Power generation (nadir)'!B1118*(1000*'Power generation (nadir)'!$F$1)</f>
        <v>9552.8000000000011</v>
      </c>
      <c r="E1118" s="2">
        <f t="shared" si="18"/>
        <v>6896.5000000000009</v>
      </c>
      <c r="F1118">
        <f>IF(F1117+(E1117)*(1/60) &gt; Hardware!$B$1, Hardware!$B$1, IF(F1117+(E1117)*(1/60) &lt; 0, 0, F1117+(E1117)*(1/60)))</f>
        <v>42000</v>
      </c>
    </row>
    <row r="1119" spans="1:6">
      <c r="A1119">
        <v>1117</v>
      </c>
      <c r="B1119" t="s">
        <v>82</v>
      </c>
      <c r="C1119">
        <f>_xlfn.XLOOKUP(B1119,Backend_data!$A$5:$A$18,Backend_data!$B$5:$B$18)</f>
        <v>2656.3</v>
      </c>
      <c r="D1119">
        <f>'Power generation (nadir)'!B1119*(1000*'Power generation (nadir)'!$F$1)</f>
        <v>9648.7999999999993</v>
      </c>
      <c r="E1119" s="2">
        <f t="shared" si="18"/>
        <v>6992.4999999999991</v>
      </c>
      <c r="F1119">
        <f>IF(F1118+(E1118)*(1/60) &gt; Hardware!$B$1, Hardware!$B$1, IF(F1118+(E1118)*(1/60) &lt; 0, 0, F1118+(E1118)*(1/60)))</f>
        <v>42000</v>
      </c>
    </row>
    <row r="1120" spans="1:6">
      <c r="A1120">
        <v>1118</v>
      </c>
      <c r="B1120" t="s">
        <v>82</v>
      </c>
      <c r="C1120">
        <f>_xlfn.XLOOKUP(B1120,Backend_data!$A$5:$A$18,Backend_data!$B$5:$B$18)</f>
        <v>2656.3</v>
      </c>
      <c r="D1120">
        <f>'Power generation (nadir)'!B1120*(1000*'Power generation (nadir)'!$F$1)</f>
        <v>9706.4</v>
      </c>
      <c r="E1120" s="2">
        <f t="shared" si="18"/>
        <v>7050.0999999999995</v>
      </c>
      <c r="F1120">
        <f>IF(F1119+(E1119)*(1/60) &gt; Hardware!$B$1, Hardware!$B$1, IF(F1119+(E1119)*(1/60) &lt; 0, 0, F1119+(E1119)*(1/60)))</f>
        <v>42000</v>
      </c>
    </row>
    <row r="1121" spans="1:6">
      <c r="A1121">
        <v>1119</v>
      </c>
      <c r="B1121" t="s">
        <v>82</v>
      </c>
      <c r="C1121">
        <f>_xlfn.XLOOKUP(B1121,Backend_data!$A$5:$A$18,Backend_data!$B$5:$B$18)</f>
        <v>2656.3</v>
      </c>
      <c r="D1121">
        <f>'Power generation (nadir)'!B1121*(1000*'Power generation (nadir)'!$F$1)</f>
        <v>9720</v>
      </c>
      <c r="E1121" s="2">
        <f t="shared" si="18"/>
        <v>7063.7</v>
      </c>
      <c r="F1121">
        <f>IF(F1120+(E1120)*(1/60) &gt; Hardware!$B$1, Hardware!$B$1, IF(F1120+(E1120)*(1/60) &lt; 0, 0, F1120+(E1120)*(1/60)))</f>
        <v>42000</v>
      </c>
    </row>
    <row r="1122" spans="1:6">
      <c r="A1122">
        <v>1120</v>
      </c>
      <c r="B1122" t="s">
        <v>82</v>
      </c>
      <c r="C1122">
        <f>_xlfn.XLOOKUP(B1122,Backend_data!$A$5:$A$18,Backend_data!$B$5:$B$18)</f>
        <v>2656.3</v>
      </c>
      <c r="D1122">
        <f>'Power generation (nadir)'!B1122*(1000*'Power generation (nadir)'!$F$1)</f>
        <v>9691.2000000000007</v>
      </c>
      <c r="E1122" s="2">
        <f t="shared" si="18"/>
        <v>7034.9000000000005</v>
      </c>
      <c r="F1122">
        <f>IF(F1121+(E1121)*(1/60) &gt; Hardware!$B$1, Hardware!$B$1, IF(F1121+(E1121)*(1/60) &lt; 0, 0, F1121+(E1121)*(1/60)))</f>
        <v>42000</v>
      </c>
    </row>
    <row r="1123" spans="1:6">
      <c r="A1123">
        <v>1121</v>
      </c>
      <c r="B1123" t="s">
        <v>82</v>
      </c>
      <c r="C1123">
        <f>_xlfn.XLOOKUP(B1123,Backend_data!$A$5:$A$18,Backend_data!$B$5:$B$18)</f>
        <v>2656.3</v>
      </c>
      <c r="D1123">
        <f>'Power generation (nadir)'!B1123*(1000*'Power generation (nadir)'!$F$1)</f>
        <v>9626.4</v>
      </c>
      <c r="E1123" s="2">
        <f t="shared" si="18"/>
        <v>6970.0999999999995</v>
      </c>
      <c r="F1123">
        <f>IF(F1122+(E1122)*(1/60) &gt; Hardware!$B$1, Hardware!$B$1, IF(F1122+(E1122)*(1/60) &lt; 0, 0, F1122+(E1122)*(1/60)))</f>
        <v>42000</v>
      </c>
    </row>
    <row r="1124" spans="1:6">
      <c r="A1124">
        <v>1122</v>
      </c>
      <c r="B1124" t="s">
        <v>82</v>
      </c>
      <c r="C1124">
        <f>_xlfn.XLOOKUP(B1124,Backend_data!$A$5:$A$18,Backend_data!$B$5:$B$18)</f>
        <v>2656.3</v>
      </c>
      <c r="D1124">
        <f>'Power generation (nadir)'!B1124*(1000*'Power generation (nadir)'!$F$1)</f>
        <v>9518.4</v>
      </c>
      <c r="E1124" s="2">
        <f t="shared" si="18"/>
        <v>6862.0999999999995</v>
      </c>
      <c r="F1124">
        <f>IF(F1123+(E1123)*(1/60) &gt; Hardware!$B$1, Hardware!$B$1, IF(F1123+(E1123)*(1/60) &lt; 0, 0, F1123+(E1123)*(1/60)))</f>
        <v>42000</v>
      </c>
    </row>
    <row r="1125" spans="1:6">
      <c r="A1125">
        <v>1123</v>
      </c>
      <c r="B1125" t="s">
        <v>82</v>
      </c>
      <c r="C1125">
        <f>_xlfn.XLOOKUP(B1125,Backend_data!$A$5:$A$18,Backend_data!$B$5:$B$18)</f>
        <v>2656.3</v>
      </c>
      <c r="D1125">
        <f>'Power generation (nadir)'!B1125*(1000*'Power generation (nadir)'!$F$1)</f>
        <v>9369.6</v>
      </c>
      <c r="E1125" s="2">
        <f t="shared" si="18"/>
        <v>6713.3</v>
      </c>
      <c r="F1125">
        <f>IF(F1124+(E1124)*(1/60) &gt; Hardware!$B$1, Hardware!$B$1, IF(F1124+(E1124)*(1/60) &lt; 0, 0, F1124+(E1124)*(1/60)))</f>
        <v>42000</v>
      </c>
    </row>
    <row r="1126" spans="1:6">
      <c r="A1126">
        <v>1124</v>
      </c>
      <c r="B1126" t="s">
        <v>82</v>
      </c>
      <c r="C1126">
        <f>_xlfn.XLOOKUP(B1126,Backend_data!$A$5:$A$18,Backend_data!$B$5:$B$18)</f>
        <v>2656.3</v>
      </c>
      <c r="D1126">
        <f>'Power generation (nadir)'!B1126*(1000*'Power generation (nadir)'!$F$1)</f>
        <v>9184</v>
      </c>
      <c r="E1126" s="2">
        <f t="shared" si="18"/>
        <v>6527.7</v>
      </c>
      <c r="F1126">
        <f>IF(F1125+(E1125)*(1/60) &gt; Hardware!$B$1, Hardware!$B$1, IF(F1125+(E1125)*(1/60) &lt; 0, 0, F1125+(E1125)*(1/60)))</f>
        <v>42000</v>
      </c>
    </row>
    <row r="1127" spans="1:6">
      <c r="A1127">
        <v>1125</v>
      </c>
      <c r="B1127" t="s">
        <v>82</v>
      </c>
      <c r="C1127">
        <f>_xlfn.XLOOKUP(B1127,Backend_data!$A$5:$A$18,Backend_data!$B$5:$B$18)</f>
        <v>2656.3</v>
      </c>
      <c r="D1127">
        <f>'Power generation (nadir)'!B1127*(1000*'Power generation (nadir)'!$F$1)</f>
        <v>8964.7999999999993</v>
      </c>
      <c r="E1127" s="2">
        <f t="shared" si="18"/>
        <v>6308.4999999999991</v>
      </c>
      <c r="F1127">
        <f>IF(F1126+(E1126)*(1/60) &gt; Hardware!$B$1, Hardware!$B$1, IF(F1126+(E1126)*(1/60) &lt; 0, 0, F1126+(E1126)*(1/60)))</f>
        <v>42000</v>
      </c>
    </row>
    <row r="1128" spans="1:6">
      <c r="A1128">
        <v>1126</v>
      </c>
      <c r="B1128" t="s">
        <v>82</v>
      </c>
      <c r="C1128">
        <f>_xlfn.XLOOKUP(B1128,Backend_data!$A$5:$A$18,Backend_data!$B$5:$B$18)</f>
        <v>2656.3</v>
      </c>
      <c r="D1128">
        <f>'Power generation (nadir)'!B1128*(1000*'Power generation (nadir)'!$F$1)</f>
        <v>0</v>
      </c>
      <c r="E1128" s="2">
        <f t="shared" si="18"/>
        <v>-2656.3</v>
      </c>
      <c r="F1128">
        <f>IF(F1127+(E1127)*(1/60) &gt; Hardware!$B$1, Hardware!$B$1, IF(F1127+(E1127)*(1/60) &lt; 0, 0, F1127+(E1127)*(1/60)))</f>
        <v>42000</v>
      </c>
    </row>
    <row r="1129" spans="1:6">
      <c r="A1129">
        <v>1127</v>
      </c>
      <c r="B1129" t="s">
        <v>82</v>
      </c>
      <c r="C1129">
        <f>_xlfn.XLOOKUP(B1129,Backend_data!$A$5:$A$18,Backend_data!$B$5:$B$18)</f>
        <v>2656.3</v>
      </c>
      <c r="D1129">
        <f>'Power generation (nadir)'!B1129*(1000*'Power generation (nadir)'!$F$1)</f>
        <v>0</v>
      </c>
      <c r="E1129" s="2">
        <f t="shared" si="18"/>
        <v>-2656.3</v>
      </c>
      <c r="F1129">
        <f>IF(F1128+(E1128)*(1/60) &gt; Hardware!$B$1, Hardware!$B$1, IF(F1128+(E1128)*(1/60) &lt; 0, 0, F1128+(E1128)*(1/60)))</f>
        <v>41955.728333333333</v>
      </c>
    </row>
    <row r="1130" spans="1:6">
      <c r="A1130">
        <v>1128</v>
      </c>
      <c r="B1130" t="s">
        <v>82</v>
      </c>
      <c r="C1130">
        <f>_xlfn.XLOOKUP(B1130,Backend_data!$A$5:$A$18,Backend_data!$B$5:$B$18)</f>
        <v>2656.3</v>
      </c>
      <c r="D1130">
        <f>'Power generation (nadir)'!B1130*(1000*'Power generation (nadir)'!$F$1)</f>
        <v>0</v>
      </c>
      <c r="E1130" s="2">
        <f t="shared" si="18"/>
        <v>-2656.3</v>
      </c>
      <c r="F1130">
        <f>IF(F1129+(E1129)*(1/60) &gt; Hardware!$B$1, Hardware!$B$1, IF(F1129+(E1129)*(1/60) &lt; 0, 0, F1129+(E1129)*(1/60)))</f>
        <v>41911.456666666665</v>
      </c>
    </row>
    <row r="1131" spans="1:6">
      <c r="A1131">
        <v>1129</v>
      </c>
      <c r="B1131" t="s">
        <v>82</v>
      </c>
      <c r="C1131">
        <f>_xlfn.XLOOKUP(B1131,Backend_data!$A$5:$A$18,Backend_data!$B$5:$B$18)</f>
        <v>2656.3</v>
      </c>
      <c r="D1131">
        <f>'Power generation (nadir)'!B1131*(1000*'Power generation (nadir)'!$F$1)</f>
        <v>0</v>
      </c>
      <c r="E1131" s="2">
        <f t="shared" si="18"/>
        <v>-2656.3</v>
      </c>
      <c r="F1131">
        <f>IF(F1130+(E1130)*(1/60) &gt; Hardware!$B$1, Hardware!$B$1, IF(F1130+(E1130)*(1/60) &lt; 0, 0, F1130+(E1130)*(1/60)))</f>
        <v>41867.184999999998</v>
      </c>
    </row>
    <row r="1132" spans="1:6">
      <c r="A1132">
        <v>1130</v>
      </c>
      <c r="B1132" t="s">
        <v>82</v>
      </c>
      <c r="C1132">
        <f>_xlfn.XLOOKUP(B1132,Backend_data!$A$5:$A$18,Backend_data!$B$5:$B$18)</f>
        <v>2656.3</v>
      </c>
      <c r="D1132">
        <f>'Power generation (nadir)'!B1132*(1000*'Power generation (nadir)'!$F$1)</f>
        <v>0</v>
      </c>
      <c r="E1132" s="2">
        <f t="shared" si="18"/>
        <v>-2656.3</v>
      </c>
      <c r="F1132">
        <f>IF(F1131+(E1131)*(1/60) &gt; Hardware!$B$1, Hardware!$B$1, IF(F1131+(E1131)*(1/60) &lt; 0, 0, F1131+(E1131)*(1/60)))</f>
        <v>41822.91333333333</v>
      </c>
    </row>
    <row r="1133" spans="1:6">
      <c r="A1133">
        <v>1131</v>
      </c>
      <c r="B1133" t="s">
        <v>82</v>
      </c>
      <c r="C1133">
        <f>_xlfn.XLOOKUP(B1133,Backend_data!$A$5:$A$18,Backend_data!$B$5:$B$18)</f>
        <v>2656.3</v>
      </c>
      <c r="D1133">
        <f>'Power generation (nadir)'!B1133*(1000*'Power generation (nadir)'!$F$1)</f>
        <v>0</v>
      </c>
      <c r="E1133" s="2">
        <f t="shared" si="18"/>
        <v>-2656.3</v>
      </c>
      <c r="F1133">
        <f>IF(F1132+(E1132)*(1/60) &gt; Hardware!$B$1, Hardware!$B$1, IF(F1132+(E1132)*(1/60) &lt; 0, 0, F1132+(E1132)*(1/60)))</f>
        <v>41778.641666666663</v>
      </c>
    </row>
    <row r="1134" spans="1:6">
      <c r="A1134">
        <v>1132</v>
      </c>
      <c r="B1134" t="s">
        <v>82</v>
      </c>
      <c r="C1134">
        <f>_xlfn.XLOOKUP(B1134,Backend_data!$A$5:$A$18,Backend_data!$B$5:$B$18)</f>
        <v>2656.3</v>
      </c>
      <c r="D1134">
        <f>'Power generation (nadir)'!B1134*(1000*'Power generation (nadir)'!$F$1)</f>
        <v>0</v>
      </c>
      <c r="E1134" s="2">
        <f t="shared" ref="E1134:E1197" si="19">D1134-C1134</f>
        <v>-2656.3</v>
      </c>
      <c r="F1134">
        <f>IF(F1133+(E1133)*(1/60) &gt; Hardware!$B$1, Hardware!$B$1, IF(F1133+(E1133)*(1/60) &lt; 0, 0, F1133+(E1133)*(1/60)))</f>
        <v>41734.369999999995</v>
      </c>
    </row>
    <row r="1135" spans="1:6">
      <c r="A1135">
        <v>1133</v>
      </c>
      <c r="B1135" t="s">
        <v>82</v>
      </c>
      <c r="C1135">
        <f>_xlfn.XLOOKUP(B1135,Backend_data!$A$5:$A$18,Backend_data!$B$5:$B$18)</f>
        <v>2656.3</v>
      </c>
      <c r="D1135">
        <f>'Power generation (nadir)'!B1135*(1000*'Power generation (nadir)'!$F$1)</f>
        <v>0</v>
      </c>
      <c r="E1135" s="2">
        <f t="shared" si="19"/>
        <v>-2656.3</v>
      </c>
      <c r="F1135">
        <f>IF(F1134+(E1134)*(1/60) &gt; Hardware!$B$1, Hardware!$B$1, IF(F1134+(E1134)*(1/60) &lt; 0, 0, F1134+(E1134)*(1/60)))</f>
        <v>41690.098333333328</v>
      </c>
    </row>
    <row r="1136" spans="1:6">
      <c r="A1136">
        <v>1134</v>
      </c>
      <c r="B1136" t="s">
        <v>82</v>
      </c>
      <c r="C1136">
        <f>_xlfn.XLOOKUP(B1136,Backend_data!$A$5:$A$18,Backend_data!$B$5:$B$18)</f>
        <v>2656.3</v>
      </c>
      <c r="D1136">
        <f>'Power generation (nadir)'!B1136*(1000*'Power generation (nadir)'!$F$1)</f>
        <v>0</v>
      </c>
      <c r="E1136" s="2">
        <f t="shared" si="19"/>
        <v>-2656.3</v>
      </c>
      <c r="F1136">
        <f>IF(F1135+(E1135)*(1/60) &gt; Hardware!$B$1, Hardware!$B$1, IF(F1135+(E1135)*(1/60) &lt; 0, 0, F1135+(E1135)*(1/60)))</f>
        <v>41645.82666666666</v>
      </c>
    </row>
    <row r="1137" spans="1:6">
      <c r="A1137">
        <v>1135</v>
      </c>
      <c r="B1137" t="s">
        <v>82</v>
      </c>
      <c r="C1137">
        <f>_xlfn.XLOOKUP(B1137,Backend_data!$A$5:$A$18,Backend_data!$B$5:$B$18)</f>
        <v>2656.3</v>
      </c>
      <c r="D1137">
        <f>'Power generation (nadir)'!B1137*(1000*'Power generation (nadir)'!$F$1)</f>
        <v>0</v>
      </c>
      <c r="E1137" s="2">
        <f t="shared" si="19"/>
        <v>-2656.3</v>
      </c>
      <c r="F1137">
        <f>IF(F1136+(E1136)*(1/60) &gt; Hardware!$B$1, Hardware!$B$1, IF(F1136+(E1136)*(1/60) &lt; 0, 0, F1136+(E1136)*(1/60)))</f>
        <v>41601.554999999993</v>
      </c>
    </row>
    <row r="1138" spans="1:6">
      <c r="A1138">
        <v>1136</v>
      </c>
      <c r="B1138" t="s">
        <v>82</v>
      </c>
      <c r="C1138">
        <f>_xlfn.XLOOKUP(B1138,Backend_data!$A$5:$A$18,Backend_data!$B$5:$B$18)</f>
        <v>2656.3</v>
      </c>
      <c r="D1138">
        <f>'Power generation (nadir)'!B1138*(1000*'Power generation (nadir)'!$F$1)</f>
        <v>0</v>
      </c>
      <c r="E1138" s="2">
        <f t="shared" si="19"/>
        <v>-2656.3</v>
      </c>
      <c r="F1138">
        <f>IF(F1137+(E1137)*(1/60) &gt; Hardware!$B$1, Hardware!$B$1, IF(F1137+(E1137)*(1/60) &lt; 0, 0, F1137+(E1137)*(1/60)))</f>
        <v>41557.283333333326</v>
      </c>
    </row>
    <row r="1139" spans="1:6">
      <c r="A1139">
        <v>1137</v>
      </c>
      <c r="B1139" t="s">
        <v>82</v>
      </c>
      <c r="C1139">
        <f>_xlfn.XLOOKUP(B1139,Backend_data!$A$5:$A$18,Backend_data!$B$5:$B$18)</f>
        <v>2656.3</v>
      </c>
      <c r="D1139">
        <f>'Power generation (nadir)'!B1139*(1000*'Power generation (nadir)'!$F$1)</f>
        <v>0</v>
      </c>
      <c r="E1139" s="2">
        <f t="shared" si="19"/>
        <v>-2656.3</v>
      </c>
      <c r="F1139">
        <f>IF(F1138+(E1138)*(1/60) &gt; Hardware!$B$1, Hardware!$B$1, IF(F1138+(E1138)*(1/60) &lt; 0, 0, F1138+(E1138)*(1/60)))</f>
        <v>41513.011666666658</v>
      </c>
    </row>
    <row r="1140" spans="1:6">
      <c r="A1140">
        <v>1138</v>
      </c>
      <c r="B1140" t="s">
        <v>82</v>
      </c>
      <c r="C1140">
        <f>_xlfn.XLOOKUP(B1140,Backend_data!$A$5:$A$18,Backend_data!$B$5:$B$18)</f>
        <v>2656.3</v>
      </c>
      <c r="D1140">
        <f>'Power generation (nadir)'!B1140*(1000*'Power generation (nadir)'!$F$1)</f>
        <v>0</v>
      </c>
      <c r="E1140" s="2">
        <f t="shared" si="19"/>
        <v>-2656.3</v>
      </c>
      <c r="F1140">
        <f>IF(F1139+(E1139)*(1/60) &gt; Hardware!$B$1, Hardware!$B$1, IF(F1139+(E1139)*(1/60) &lt; 0, 0, F1139+(E1139)*(1/60)))</f>
        <v>41468.739999999991</v>
      </c>
    </row>
    <row r="1141" spans="1:6">
      <c r="A1141">
        <v>1139</v>
      </c>
      <c r="B1141" t="s">
        <v>82</v>
      </c>
      <c r="C1141">
        <f>_xlfn.XLOOKUP(B1141,Backend_data!$A$5:$A$18,Backend_data!$B$5:$B$18)</f>
        <v>2656.3</v>
      </c>
      <c r="D1141">
        <f>'Power generation (nadir)'!B1141*(1000*'Power generation (nadir)'!$F$1)</f>
        <v>0</v>
      </c>
      <c r="E1141" s="2">
        <f t="shared" si="19"/>
        <v>-2656.3</v>
      </c>
      <c r="F1141">
        <f>IF(F1140+(E1140)*(1/60) &gt; Hardware!$B$1, Hardware!$B$1, IF(F1140+(E1140)*(1/60) &lt; 0, 0, F1140+(E1140)*(1/60)))</f>
        <v>41424.468333333323</v>
      </c>
    </row>
    <row r="1142" spans="1:6">
      <c r="A1142">
        <v>1140</v>
      </c>
      <c r="B1142" t="s">
        <v>82</v>
      </c>
      <c r="C1142">
        <f>_xlfn.XLOOKUP(B1142,Backend_data!$A$5:$A$18,Backend_data!$B$5:$B$18)</f>
        <v>2656.3</v>
      </c>
      <c r="D1142">
        <f>'Power generation (nadir)'!B1142*(1000*'Power generation (nadir)'!$F$1)</f>
        <v>0</v>
      </c>
      <c r="E1142" s="2">
        <f t="shared" si="19"/>
        <v>-2656.3</v>
      </c>
      <c r="F1142">
        <f>IF(F1141+(E1141)*(1/60) &gt; Hardware!$B$1, Hardware!$B$1, IF(F1141+(E1141)*(1/60) &lt; 0, 0, F1141+(E1141)*(1/60)))</f>
        <v>41380.196666666656</v>
      </c>
    </row>
    <row r="1143" spans="1:6">
      <c r="A1143">
        <v>1141</v>
      </c>
      <c r="B1143" t="s">
        <v>82</v>
      </c>
      <c r="C1143">
        <f>_xlfn.XLOOKUP(B1143,Backend_data!$A$5:$A$18,Backend_data!$B$5:$B$18)</f>
        <v>2656.3</v>
      </c>
      <c r="D1143">
        <f>'Power generation (nadir)'!B1143*(1000*'Power generation (nadir)'!$F$1)</f>
        <v>0</v>
      </c>
      <c r="E1143" s="2">
        <f t="shared" si="19"/>
        <v>-2656.3</v>
      </c>
      <c r="F1143">
        <f>IF(F1142+(E1142)*(1/60) &gt; Hardware!$B$1, Hardware!$B$1, IF(F1142+(E1142)*(1/60) &lt; 0, 0, F1142+(E1142)*(1/60)))</f>
        <v>41335.924999999988</v>
      </c>
    </row>
    <row r="1144" spans="1:6">
      <c r="A1144">
        <v>1142</v>
      </c>
      <c r="B1144" t="s">
        <v>82</v>
      </c>
      <c r="C1144">
        <f>_xlfn.XLOOKUP(B1144,Backend_data!$A$5:$A$18,Backend_data!$B$5:$B$18)</f>
        <v>2656.3</v>
      </c>
      <c r="D1144">
        <f>'Power generation (nadir)'!B1144*(1000*'Power generation (nadir)'!$F$1)</f>
        <v>0</v>
      </c>
      <c r="E1144" s="2">
        <f t="shared" si="19"/>
        <v>-2656.3</v>
      </c>
      <c r="F1144">
        <f>IF(F1143+(E1143)*(1/60) &gt; Hardware!$B$1, Hardware!$B$1, IF(F1143+(E1143)*(1/60) &lt; 0, 0, F1143+(E1143)*(1/60)))</f>
        <v>41291.653333333321</v>
      </c>
    </row>
    <row r="1145" spans="1:6">
      <c r="A1145">
        <v>1143</v>
      </c>
      <c r="B1145" t="s">
        <v>82</v>
      </c>
      <c r="C1145">
        <f>_xlfn.XLOOKUP(B1145,Backend_data!$A$5:$A$18,Backend_data!$B$5:$B$18)</f>
        <v>2656.3</v>
      </c>
      <c r="D1145">
        <f>'Power generation (nadir)'!B1145*(1000*'Power generation (nadir)'!$F$1)</f>
        <v>0</v>
      </c>
      <c r="E1145" s="2">
        <f t="shared" si="19"/>
        <v>-2656.3</v>
      </c>
      <c r="F1145">
        <f>IF(F1144+(E1144)*(1/60) &gt; Hardware!$B$1, Hardware!$B$1, IF(F1144+(E1144)*(1/60) &lt; 0, 0, F1144+(E1144)*(1/60)))</f>
        <v>41247.381666666653</v>
      </c>
    </row>
    <row r="1146" spans="1:6">
      <c r="A1146">
        <v>1144</v>
      </c>
      <c r="B1146" t="s">
        <v>82</v>
      </c>
      <c r="C1146">
        <f>_xlfn.XLOOKUP(B1146,Backend_data!$A$5:$A$18,Backend_data!$B$5:$B$18)</f>
        <v>2656.3</v>
      </c>
      <c r="D1146">
        <f>'Power generation (nadir)'!B1146*(1000*'Power generation (nadir)'!$F$1)</f>
        <v>0</v>
      </c>
      <c r="E1146" s="2">
        <f t="shared" si="19"/>
        <v>-2656.3</v>
      </c>
      <c r="F1146">
        <f>IF(F1145+(E1145)*(1/60) &gt; Hardware!$B$1, Hardware!$B$1, IF(F1145+(E1145)*(1/60) &lt; 0, 0, F1145+(E1145)*(1/60)))</f>
        <v>41203.109999999986</v>
      </c>
    </row>
    <row r="1147" spans="1:6">
      <c r="A1147">
        <v>1145</v>
      </c>
      <c r="B1147" t="s">
        <v>82</v>
      </c>
      <c r="C1147">
        <f>_xlfn.XLOOKUP(B1147,Backend_data!$A$5:$A$18,Backend_data!$B$5:$B$18)</f>
        <v>2656.3</v>
      </c>
      <c r="D1147">
        <f>'Power generation (nadir)'!B1147*(1000*'Power generation (nadir)'!$F$1)</f>
        <v>0</v>
      </c>
      <c r="E1147" s="2">
        <f t="shared" si="19"/>
        <v>-2656.3</v>
      </c>
      <c r="F1147">
        <f>IF(F1146+(E1146)*(1/60) &gt; Hardware!$B$1, Hardware!$B$1, IF(F1146+(E1146)*(1/60) &lt; 0, 0, F1146+(E1146)*(1/60)))</f>
        <v>41158.838333333319</v>
      </c>
    </row>
    <row r="1148" spans="1:6">
      <c r="A1148">
        <v>1146</v>
      </c>
      <c r="B1148" t="s">
        <v>82</v>
      </c>
      <c r="C1148">
        <f>_xlfn.XLOOKUP(B1148,Backend_data!$A$5:$A$18,Backend_data!$B$5:$B$18)</f>
        <v>2656.3</v>
      </c>
      <c r="D1148">
        <f>'Power generation (nadir)'!B1148*(1000*'Power generation (nadir)'!$F$1)</f>
        <v>0</v>
      </c>
      <c r="E1148" s="2">
        <f t="shared" si="19"/>
        <v>-2656.3</v>
      </c>
      <c r="F1148">
        <f>IF(F1147+(E1147)*(1/60) &gt; Hardware!$B$1, Hardware!$B$1, IF(F1147+(E1147)*(1/60) &lt; 0, 0, F1147+(E1147)*(1/60)))</f>
        <v>41114.566666666651</v>
      </c>
    </row>
    <row r="1149" spans="1:6">
      <c r="A1149">
        <v>1147</v>
      </c>
      <c r="B1149" t="s">
        <v>82</v>
      </c>
      <c r="C1149">
        <f>_xlfn.XLOOKUP(B1149,Backend_data!$A$5:$A$18,Backend_data!$B$5:$B$18)</f>
        <v>2656.3</v>
      </c>
      <c r="D1149">
        <f>'Power generation (nadir)'!B1149*(1000*'Power generation (nadir)'!$F$1)</f>
        <v>0</v>
      </c>
      <c r="E1149" s="2">
        <f t="shared" si="19"/>
        <v>-2656.3</v>
      </c>
      <c r="F1149">
        <f>IF(F1148+(E1148)*(1/60) &gt; Hardware!$B$1, Hardware!$B$1, IF(F1148+(E1148)*(1/60) &lt; 0, 0, F1148+(E1148)*(1/60)))</f>
        <v>41070.294999999984</v>
      </c>
    </row>
    <row r="1150" spans="1:6">
      <c r="A1150">
        <v>1148</v>
      </c>
      <c r="B1150" t="s">
        <v>82</v>
      </c>
      <c r="C1150">
        <f>_xlfn.XLOOKUP(B1150,Backend_data!$A$5:$A$18,Backend_data!$B$5:$B$18)</f>
        <v>2656.3</v>
      </c>
      <c r="D1150">
        <f>'Power generation (nadir)'!B1150*(1000*'Power generation (nadir)'!$F$1)</f>
        <v>0</v>
      </c>
      <c r="E1150" s="2">
        <f t="shared" si="19"/>
        <v>-2656.3</v>
      </c>
      <c r="F1150">
        <f>IF(F1149+(E1149)*(1/60) &gt; Hardware!$B$1, Hardware!$B$1, IF(F1149+(E1149)*(1/60) &lt; 0, 0, F1149+(E1149)*(1/60)))</f>
        <v>41026.023333333316</v>
      </c>
    </row>
    <row r="1151" spans="1:6">
      <c r="A1151">
        <v>1149</v>
      </c>
      <c r="B1151" t="s">
        <v>82</v>
      </c>
      <c r="C1151">
        <f>_xlfn.XLOOKUP(B1151,Backend_data!$A$5:$A$18,Backend_data!$B$5:$B$18)</f>
        <v>2656.3</v>
      </c>
      <c r="D1151">
        <f>'Power generation (nadir)'!B1151*(1000*'Power generation (nadir)'!$F$1)</f>
        <v>0</v>
      </c>
      <c r="E1151" s="2">
        <f t="shared" si="19"/>
        <v>-2656.3</v>
      </c>
      <c r="F1151">
        <f>IF(F1150+(E1150)*(1/60) &gt; Hardware!$B$1, Hardware!$B$1, IF(F1150+(E1150)*(1/60) &lt; 0, 0, F1150+(E1150)*(1/60)))</f>
        <v>40981.751666666649</v>
      </c>
    </row>
    <row r="1152" spans="1:6">
      <c r="A1152">
        <v>1150</v>
      </c>
      <c r="B1152" t="s">
        <v>82</v>
      </c>
      <c r="C1152">
        <f>_xlfn.XLOOKUP(B1152,Backend_data!$A$5:$A$18,Backend_data!$B$5:$B$18)</f>
        <v>2656.3</v>
      </c>
      <c r="D1152">
        <f>'Power generation (nadir)'!B1152*(1000*'Power generation (nadir)'!$F$1)</f>
        <v>0</v>
      </c>
      <c r="E1152" s="2">
        <f t="shared" si="19"/>
        <v>-2656.3</v>
      </c>
      <c r="F1152">
        <f>IF(F1151+(E1151)*(1/60) &gt; Hardware!$B$1, Hardware!$B$1, IF(F1151+(E1151)*(1/60) &lt; 0, 0, F1151+(E1151)*(1/60)))</f>
        <v>40937.479999999981</v>
      </c>
    </row>
    <row r="1153" spans="1:6">
      <c r="A1153">
        <v>1151</v>
      </c>
      <c r="B1153" t="s">
        <v>82</v>
      </c>
      <c r="C1153">
        <f>_xlfn.XLOOKUP(B1153,Backend_data!$A$5:$A$18,Backend_data!$B$5:$B$18)</f>
        <v>2656.3</v>
      </c>
      <c r="D1153">
        <f>'Power generation (nadir)'!B1153*(1000*'Power generation (nadir)'!$F$1)</f>
        <v>0</v>
      </c>
      <c r="E1153" s="2">
        <f t="shared" si="19"/>
        <v>-2656.3</v>
      </c>
      <c r="F1153">
        <f>IF(F1152+(E1152)*(1/60) &gt; Hardware!$B$1, Hardware!$B$1, IF(F1152+(E1152)*(1/60) &lt; 0, 0, F1152+(E1152)*(1/60)))</f>
        <v>40893.208333333314</v>
      </c>
    </row>
    <row r="1154" spans="1:6">
      <c r="A1154">
        <v>1152</v>
      </c>
      <c r="B1154" t="s">
        <v>82</v>
      </c>
      <c r="C1154">
        <f>_xlfn.XLOOKUP(B1154,Backend_data!$A$5:$A$18,Backend_data!$B$5:$B$18)</f>
        <v>2656.3</v>
      </c>
      <c r="D1154">
        <f>'Power generation (nadir)'!B1154*(1000*'Power generation (nadir)'!$F$1)</f>
        <v>0</v>
      </c>
      <c r="E1154" s="2">
        <f t="shared" si="19"/>
        <v>-2656.3</v>
      </c>
      <c r="F1154">
        <f>IF(F1153+(E1153)*(1/60) &gt; Hardware!$B$1, Hardware!$B$1, IF(F1153+(E1153)*(1/60) &lt; 0, 0, F1153+(E1153)*(1/60)))</f>
        <v>40848.936666666646</v>
      </c>
    </row>
    <row r="1155" spans="1:6">
      <c r="A1155">
        <v>1153</v>
      </c>
      <c r="B1155" t="s">
        <v>82</v>
      </c>
      <c r="C1155">
        <f>_xlfn.XLOOKUP(B1155,Backend_data!$A$5:$A$18,Backend_data!$B$5:$B$18)</f>
        <v>2656.3</v>
      </c>
      <c r="D1155">
        <f>'Power generation (nadir)'!B1155*(1000*'Power generation (nadir)'!$F$1)</f>
        <v>0</v>
      </c>
      <c r="E1155" s="2">
        <f t="shared" si="19"/>
        <v>-2656.3</v>
      </c>
      <c r="F1155">
        <f>IF(F1154+(E1154)*(1/60) &gt; Hardware!$B$1, Hardware!$B$1, IF(F1154+(E1154)*(1/60) &lt; 0, 0, F1154+(E1154)*(1/60)))</f>
        <v>40804.664999999979</v>
      </c>
    </row>
    <row r="1156" spans="1:6">
      <c r="A1156">
        <v>1154</v>
      </c>
      <c r="B1156" t="s">
        <v>82</v>
      </c>
      <c r="C1156">
        <f>_xlfn.XLOOKUP(B1156,Backend_data!$A$5:$A$18,Backend_data!$B$5:$B$18)</f>
        <v>2656.3</v>
      </c>
      <c r="D1156">
        <f>'Power generation (nadir)'!B1156*(1000*'Power generation (nadir)'!$F$1)</f>
        <v>0</v>
      </c>
      <c r="E1156" s="2">
        <f t="shared" si="19"/>
        <v>-2656.3</v>
      </c>
      <c r="F1156">
        <f>IF(F1155+(E1155)*(1/60) &gt; Hardware!$B$1, Hardware!$B$1, IF(F1155+(E1155)*(1/60) &lt; 0, 0, F1155+(E1155)*(1/60)))</f>
        <v>40760.393333333312</v>
      </c>
    </row>
    <row r="1157" spans="1:6">
      <c r="A1157">
        <v>1155</v>
      </c>
      <c r="B1157" t="s">
        <v>82</v>
      </c>
      <c r="C1157">
        <f>_xlfn.XLOOKUP(B1157,Backend_data!$A$5:$A$18,Backend_data!$B$5:$B$18)</f>
        <v>2656.3</v>
      </c>
      <c r="D1157">
        <f>'Power generation (nadir)'!B1157*(1000*'Power generation (nadir)'!$F$1)</f>
        <v>0</v>
      </c>
      <c r="E1157" s="2">
        <f t="shared" si="19"/>
        <v>-2656.3</v>
      </c>
      <c r="F1157">
        <f>IF(F1156+(E1156)*(1/60) &gt; Hardware!$B$1, Hardware!$B$1, IF(F1156+(E1156)*(1/60) &lt; 0, 0, F1156+(E1156)*(1/60)))</f>
        <v>40716.121666666644</v>
      </c>
    </row>
    <row r="1158" spans="1:6">
      <c r="A1158">
        <v>1156</v>
      </c>
      <c r="B1158" t="s">
        <v>82</v>
      </c>
      <c r="C1158">
        <f>_xlfn.XLOOKUP(B1158,Backend_data!$A$5:$A$18,Backend_data!$B$5:$B$18)</f>
        <v>2656.3</v>
      </c>
      <c r="D1158">
        <f>'Power generation (nadir)'!B1158*(1000*'Power generation (nadir)'!$F$1)</f>
        <v>0</v>
      </c>
      <c r="E1158" s="2">
        <f t="shared" si="19"/>
        <v>-2656.3</v>
      </c>
      <c r="F1158">
        <f>IF(F1157+(E1157)*(1/60) &gt; Hardware!$B$1, Hardware!$B$1, IF(F1157+(E1157)*(1/60) &lt; 0, 0, F1157+(E1157)*(1/60)))</f>
        <v>40671.849999999977</v>
      </c>
    </row>
    <row r="1159" spans="1:6">
      <c r="A1159">
        <v>1157</v>
      </c>
      <c r="B1159" t="s">
        <v>82</v>
      </c>
      <c r="C1159">
        <f>_xlfn.XLOOKUP(B1159,Backend_data!$A$5:$A$18,Backend_data!$B$5:$B$18)</f>
        <v>2656.3</v>
      </c>
      <c r="D1159">
        <f>'Power generation (nadir)'!B1159*(1000*'Power generation (nadir)'!$F$1)</f>
        <v>0</v>
      </c>
      <c r="E1159" s="2">
        <f t="shared" si="19"/>
        <v>-2656.3</v>
      </c>
      <c r="F1159">
        <f>IF(F1158+(E1158)*(1/60) &gt; Hardware!$B$1, Hardware!$B$1, IF(F1158+(E1158)*(1/60) &lt; 0, 0, F1158+(E1158)*(1/60)))</f>
        <v>40627.578333333309</v>
      </c>
    </row>
    <row r="1160" spans="1:6">
      <c r="A1160">
        <v>1158</v>
      </c>
      <c r="B1160" t="s">
        <v>82</v>
      </c>
      <c r="C1160">
        <f>_xlfn.XLOOKUP(B1160,Backend_data!$A$5:$A$18,Backend_data!$B$5:$B$18)</f>
        <v>2656.3</v>
      </c>
      <c r="D1160">
        <f>'Power generation (nadir)'!B1160*(1000*'Power generation (nadir)'!$F$1)</f>
        <v>0</v>
      </c>
      <c r="E1160" s="2">
        <f t="shared" si="19"/>
        <v>-2656.3</v>
      </c>
      <c r="F1160">
        <f>IF(F1159+(E1159)*(1/60) &gt; Hardware!$B$1, Hardware!$B$1, IF(F1159+(E1159)*(1/60) &lt; 0, 0, F1159+(E1159)*(1/60)))</f>
        <v>40583.306666666642</v>
      </c>
    </row>
    <row r="1161" spans="1:6">
      <c r="A1161">
        <v>1159</v>
      </c>
      <c r="B1161" t="s">
        <v>82</v>
      </c>
      <c r="C1161">
        <f>_xlfn.XLOOKUP(B1161,Backend_data!$A$5:$A$18,Backend_data!$B$5:$B$18)</f>
        <v>2656.3</v>
      </c>
      <c r="D1161">
        <f>'Power generation (nadir)'!B1161*(1000*'Power generation (nadir)'!$F$1)</f>
        <v>0</v>
      </c>
      <c r="E1161" s="2">
        <f t="shared" si="19"/>
        <v>-2656.3</v>
      </c>
      <c r="F1161">
        <f>IF(F1160+(E1160)*(1/60) &gt; Hardware!$B$1, Hardware!$B$1, IF(F1160+(E1160)*(1/60) &lt; 0, 0, F1160+(E1160)*(1/60)))</f>
        <v>40539.034999999974</v>
      </c>
    </row>
    <row r="1162" spans="1:6">
      <c r="A1162">
        <v>1160</v>
      </c>
      <c r="B1162" t="s">
        <v>82</v>
      </c>
      <c r="C1162">
        <f>_xlfn.XLOOKUP(B1162,Backend_data!$A$5:$A$18,Backend_data!$B$5:$B$18)</f>
        <v>2656.3</v>
      </c>
      <c r="D1162">
        <f>'Power generation (nadir)'!B1162*(1000*'Power generation (nadir)'!$F$1)</f>
        <v>0</v>
      </c>
      <c r="E1162" s="2">
        <f t="shared" si="19"/>
        <v>-2656.3</v>
      </c>
      <c r="F1162">
        <f>IF(F1161+(E1161)*(1/60) &gt; Hardware!$B$1, Hardware!$B$1, IF(F1161+(E1161)*(1/60) &lt; 0, 0, F1161+(E1161)*(1/60)))</f>
        <v>40494.763333333307</v>
      </c>
    </row>
    <row r="1163" spans="1:6">
      <c r="A1163">
        <v>1161</v>
      </c>
      <c r="B1163" t="s">
        <v>82</v>
      </c>
      <c r="C1163">
        <f>_xlfn.XLOOKUP(B1163,Backend_data!$A$5:$A$18,Backend_data!$B$5:$B$18)</f>
        <v>2656.3</v>
      </c>
      <c r="D1163">
        <f>'Power generation (nadir)'!B1163*(1000*'Power generation (nadir)'!$F$1)</f>
        <v>6561.6</v>
      </c>
      <c r="E1163" s="2">
        <f t="shared" si="19"/>
        <v>3905.3</v>
      </c>
      <c r="F1163">
        <f>IF(F1162+(E1162)*(1/60) &gt; Hardware!$B$1, Hardware!$B$1, IF(F1162+(E1162)*(1/60) &lt; 0, 0, F1162+(E1162)*(1/60)))</f>
        <v>40450.49166666664</v>
      </c>
    </row>
    <row r="1164" spans="1:6">
      <c r="A1164">
        <v>1162</v>
      </c>
      <c r="B1164" t="s">
        <v>82</v>
      </c>
      <c r="C1164">
        <f>_xlfn.XLOOKUP(B1164,Backend_data!$A$5:$A$18,Backend_data!$B$5:$B$18)</f>
        <v>2656.3</v>
      </c>
      <c r="D1164">
        <f>'Power generation (nadir)'!B1164*(1000*'Power generation (nadir)'!$F$1)</f>
        <v>6740.0000000000009</v>
      </c>
      <c r="E1164" s="2">
        <f t="shared" si="19"/>
        <v>4083.7000000000007</v>
      </c>
      <c r="F1164">
        <f>IF(F1163+(E1163)*(1/60) &gt; Hardware!$B$1, Hardware!$B$1, IF(F1163+(E1163)*(1/60) &lt; 0, 0, F1163+(E1163)*(1/60)))</f>
        <v>40515.579999999973</v>
      </c>
    </row>
    <row r="1165" spans="1:6">
      <c r="A1165">
        <v>1163</v>
      </c>
      <c r="B1165" t="s">
        <v>82</v>
      </c>
      <c r="C1165">
        <f>_xlfn.XLOOKUP(B1165,Backend_data!$A$5:$A$18,Backend_data!$B$5:$B$18)</f>
        <v>2656.3</v>
      </c>
      <c r="D1165">
        <f>'Power generation (nadir)'!B1165*(1000*'Power generation (nadir)'!$F$1)</f>
        <v>6890.4</v>
      </c>
      <c r="E1165" s="2">
        <f t="shared" si="19"/>
        <v>4234.0999999999995</v>
      </c>
      <c r="F1165">
        <f>IF(F1164+(E1164)*(1/60) &gt; Hardware!$B$1, Hardware!$B$1, IF(F1164+(E1164)*(1/60) &lt; 0, 0, F1164+(E1164)*(1/60)))</f>
        <v>40583.641666666641</v>
      </c>
    </row>
    <row r="1166" spans="1:6">
      <c r="A1166">
        <v>1164</v>
      </c>
      <c r="B1166" t="s">
        <v>82</v>
      </c>
      <c r="C1166">
        <f>_xlfn.XLOOKUP(B1166,Backend_data!$A$5:$A$18,Backend_data!$B$5:$B$18)</f>
        <v>2656.3</v>
      </c>
      <c r="D1166">
        <f>'Power generation (nadir)'!B1166*(1000*'Power generation (nadir)'!$F$1)</f>
        <v>7011.2</v>
      </c>
      <c r="E1166" s="2">
        <f t="shared" si="19"/>
        <v>4354.8999999999996</v>
      </c>
      <c r="F1166">
        <f>IF(F1165+(E1165)*(1/60) &gt; Hardware!$B$1, Hardware!$B$1, IF(F1165+(E1165)*(1/60) &lt; 0, 0, F1165+(E1165)*(1/60)))</f>
        <v>40654.209999999977</v>
      </c>
    </row>
    <row r="1167" spans="1:6">
      <c r="A1167">
        <v>1165</v>
      </c>
      <c r="B1167" t="s">
        <v>82</v>
      </c>
      <c r="C1167">
        <f>_xlfn.XLOOKUP(B1167,Backend_data!$A$5:$A$18,Backend_data!$B$5:$B$18)</f>
        <v>2656.3</v>
      </c>
      <c r="D1167">
        <f>'Power generation (nadir)'!B1167*(1000*'Power generation (nadir)'!$F$1)</f>
        <v>7104.0000000000009</v>
      </c>
      <c r="E1167" s="2">
        <f t="shared" si="19"/>
        <v>4447.7000000000007</v>
      </c>
      <c r="F1167">
        <f>IF(F1166+(E1166)*(1/60) &gt; Hardware!$B$1, Hardware!$B$1, IF(F1166+(E1166)*(1/60) &lt; 0, 0, F1166+(E1166)*(1/60)))</f>
        <v>40726.791666666642</v>
      </c>
    </row>
    <row r="1168" spans="1:6">
      <c r="A1168">
        <v>1166</v>
      </c>
      <c r="B1168" t="s">
        <v>82</v>
      </c>
      <c r="C1168">
        <f>_xlfn.XLOOKUP(B1168,Backend_data!$A$5:$A$18,Backend_data!$B$5:$B$18)</f>
        <v>2656.3</v>
      </c>
      <c r="D1168">
        <f>'Power generation (nadir)'!B1168*(1000*'Power generation (nadir)'!$F$1)</f>
        <v>7165.6</v>
      </c>
      <c r="E1168" s="2">
        <f t="shared" si="19"/>
        <v>4509.3</v>
      </c>
      <c r="F1168">
        <f>IF(F1167+(E1167)*(1/60) &gt; Hardware!$B$1, Hardware!$B$1, IF(F1167+(E1167)*(1/60) &lt; 0, 0, F1167+(E1167)*(1/60)))</f>
        <v>40800.919999999976</v>
      </c>
    </row>
    <row r="1169" spans="1:7">
      <c r="A1169">
        <v>1167</v>
      </c>
      <c r="B1169" t="s">
        <v>82</v>
      </c>
      <c r="C1169">
        <f>_xlfn.XLOOKUP(B1169,Backend_data!$A$5:$A$18,Backend_data!$B$5:$B$18)</f>
        <v>2656.3</v>
      </c>
      <c r="D1169">
        <f>'Power generation (nadir)'!B1169*(1000*'Power generation (nadir)'!$F$1)</f>
        <v>7203.2</v>
      </c>
      <c r="E1169" s="2">
        <f t="shared" si="19"/>
        <v>4546.8999999999996</v>
      </c>
      <c r="F1169">
        <f>IF(F1168+(E1168)*(1/60) &gt; Hardware!$B$1, Hardware!$B$1, IF(F1168+(E1168)*(1/60) &lt; 0, 0, F1168+(E1168)*(1/60)))</f>
        <v>40876.074999999975</v>
      </c>
    </row>
    <row r="1170" spans="1:7">
      <c r="A1170">
        <v>1168</v>
      </c>
      <c r="B1170" t="s">
        <v>82</v>
      </c>
      <c r="C1170">
        <f>_xlfn.XLOOKUP(B1170,Backend_data!$A$5:$A$18,Backend_data!$B$5:$B$18)</f>
        <v>2656.3</v>
      </c>
      <c r="D1170">
        <f>'Power generation (nadir)'!B1170*(1000*'Power generation (nadir)'!$F$1)</f>
        <v>7204.8</v>
      </c>
      <c r="E1170" s="2">
        <f t="shared" si="19"/>
        <v>4548.5</v>
      </c>
      <c r="F1170">
        <f>IF(F1169+(E1169)*(1/60) &gt; Hardware!$B$1, Hardware!$B$1, IF(F1169+(E1169)*(1/60) &lt; 0, 0, F1169+(E1169)*(1/60)))</f>
        <v>40951.856666666645</v>
      </c>
    </row>
    <row r="1171" spans="1:7">
      <c r="A1171">
        <v>1169</v>
      </c>
      <c r="B1171" t="s">
        <v>82</v>
      </c>
      <c r="C1171">
        <f>_xlfn.XLOOKUP(B1171,Backend_data!$A$5:$A$18,Backend_data!$B$5:$B$18)</f>
        <v>2656.3</v>
      </c>
      <c r="D1171">
        <f>'Power generation (nadir)'!B1171*(1000*'Power generation (nadir)'!$F$1)</f>
        <v>7178.4000000000005</v>
      </c>
      <c r="E1171" s="2">
        <f t="shared" si="19"/>
        <v>4522.1000000000004</v>
      </c>
      <c r="F1171">
        <f>IF(F1170+(E1170)*(1/60) &gt; Hardware!$B$1, Hardware!$B$1, IF(F1170+(E1170)*(1/60) &lt; 0, 0, F1170+(E1170)*(1/60)))</f>
        <v>41027.664999999979</v>
      </c>
    </row>
    <row r="1172" spans="1:7">
      <c r="A1172">
        <v>1170</v>
      </c>
      <c r="B1172" t="s">
        <v>82</v>
      </c>
      <c r="C1172">
        <f>_xlfn.XLOOKUP(B1172,Backend_data!$A$5:$A$18,Backend_data!$B$5:$B$18)</f>
        <v>2656.3</v>
      </c>
      <c r="D1172">
        <f>'Power generation (nadir)'!B1172*(1000*'Power generation (nadir)'!$F$1)</f>
        <v>7119.1999999999989</v>
      </c>
      <c r="E1172" s="2">
        <f t="shared" si="19"/>
        <v>4462.8999999999987</v>
      </c>
      <c r="F1172">
        <f>IF(F1171+(E1171)*(1/60) &gt; Hardware!$B$1, Hardware!$B$1, IF(F1171+(E1171)*(1/60) &lt; 0, 0, F1171+(E1171)*(1/60)))</f>
        <v>41103.033333333311</v>
      </c>
    </row>
    <row r="1173" spans="1:7">
      <c r="A1173">
        <v>1171</v>
      </c>
      <c r="B1173" t="s">
        <v>82</v>
      </c>
      <c r="C1173">
        <f>_xlfn.XLOOKUP(B1173,Backend_data!$A$5:$A$18,Backend_data!$B$5:$B$18)</f>
        <v>2656.3</v>
      </c>
      <c r="D1173">
        <f>'Power generation (nadir)'!B1173*(1000*'Power generation (nadir)'!$F$1)</f>
        <v>7037.6</v>
      </c>
      <c r="E1173" s="2">
        <f t="shared" si="19"/>
        <v>4381.3</v>
      </c>
      <c r="F1173">
        <f>IF(F1172+(E1172)*(1/60) &gt; Hardware!$B$1, Hardware!$B$1, IF(F1172+(E1172)*(1/60) &lt; 0, 0, F1172+(E1172)*(1/60)))</f>
        <v>41177.414999999979</v>
      </c>
    </row>
    <row r="1174" spans="1:7">
      <c r="A1174">
        <v>1172</v>
      </c>
      <c r="B1174" t="s">
        <v>82</v>
      </c>
      <c r="C1174">
        <f>_xlfn.XLOOKUP(B1174,Backend_data!$A$5:$A$18,Backend_data!$B$5:$B$18)</f>
        <v>2656.3</v>
      </c>
      <c r="D1174">
        <f>'Power generation (nadir)'!B1174*(1000*'Power generation (nadir)'!$F$1)</f>
        <v>6922.4000000000005</v>
      </c>
      <c r="E1174" s="2">
        <f t="shared" si="19"/>
        <v>4266.1000000000004</v>
      </c>
      <c r="F1174">
        <f>IF(F1173+(E1173)*(1/60) &gt; Hardware!$B$1, Hardware!$B$1, IF(F1173+(E1173)*(1/60) &lt; 0, 0, F1173+(E1173)*(1/60)))</f>
        <v>41250.436666666646</v>
      </c>
    </row>
    <row r="1175" spans="1:7">
      <c r="A1175">
        <v>1173</v>
      </c>
      <c r="B1175" t="s">
        <v>82</v>
      </c>
      <c r="C1175">
        <f>_xlfn.XLOOKUP(B1175,Backend_data!$A$5:$A$18,Backend_data!$B$5:$B$18)</f>
        <v>2656.3</v>
      </c>
      <c r="D1175">
        <f>'Power generation (nadir)'!B1175*(1000*'Power generation (nadir)'!$F$1)</f>
        <v>6780.8000000000011</v>
      </c>
      <c r="E1175" s="2">
        <f t="shared" si="19"/>
        <v>4124.5000000000009</v>
      </c>
      <c r="F1175">
        <f>IF(F1174+(E1174)*(1/60) &gt; Hardware!$B$1, Hardware!$B$1, IF(F1174+(E1174)*(1/60) &lt; 0, 0, F1174+(E1174)*(1/60)))</f>
        <v>41321.538333333316</v>
      </c>
    </row>
    <row r="1176" spans="1:7">
      <c r="A1176">
        <v>1174</v>
      </c>
      <c r="B1176" t="s">
        <v>82</v>
      </c>
      <c r="C1176">
        <f>_xlfn.XLOOKUP(B1176,Backend_data!$A$5:$A$18,Backend_data!$B$5:$B$18)</f>
        <v>2656.3</v>
      </c>
      <c r="D1176">
        <f>'Power generation (nadir)'!B1176*(1000*'Power generation (nadir)'!$F$1)</f>
        <v>6606.4</v>
      </c>
      <c r="E1176" s="2">
        <f t="shared" si="19"/>
        <v>3950.0999999999995</v>
      </c>
      <c r="F1176">
        <f>IF(F1175+(E1175)*(1/60) &gt; Hardware!$B$1, Hardware!$B$1, IF(F1175+(E1175)*(1/60) &lt; 0, 0, F1175+(E1175)*(1/60)))</f>
        <v>41390.279999999984</v>
      </c>
    </row>
    <row r="1177" spans="1:7">
      <c r="A1177">
        <v>1175</v>
      </c>
      <c r="B1177" t="s">
        <v>82</v>
      </c>
      <c r="C1177">
        <f>_xlfn.XLOOKUP(B1177,Backend_data!$A$5:$A$18,Backend_data!$B$5:$B$18)</f>
        <v>2656.3</v>
      </c>
      <c r="D1177">
        <f>'Power generation (nadir)'!B1177*(1000*'Power generation (nadir)'!$F$1)</f>
        <v>6404.8</v>
      </c>
      <c r="E1177" s="2">
        <f t="shared" si="19"/>
        <v>3748.5</v>
      </c>
      <c r="F1177">
        <f>IF(F1176+(E1176)*(1/60) &gt; Hardware!$B$1, Hardware!$B$1, IF(F1176+(E1176)*(1/60) &lt; 0, 0, F1176+(E1176)*(1/60)))</f>
        <v>41456.114999999983</v>
      </c>
    </row>
    <row r="1178" spans="1:7">
      <c r="A1178">
        <v>1176</v>
      </c>
      <c r="B1178" t="s">
        <v>82</v>
      </c>
      <c r="C1178">
        <f>_xlfn.XLOOKUP(B1178,Backend_data!$A$5:$A$18,Backend_data!$B$5:$B$18)</f>
        <v>2656.3</v>
      </c>
      <c r="D1178">
        <f>'Power generation (nadir)'!B1178*(1000*'Power generation (nadir)'!$F$1)</f>
        <v>6177.6</v>
      </c>
      <c r="E1178" s="2">
        <f t="shared" si="19"/>
        <v>3521.3</v>
      </c>
      <c r="F1178">
        <f>IF(F1177+(E1177)*(1/60) &gt; Hardware!$B$1, Hardware!$B$1, IF(F1177+(E1177)*(1/60) &lt; 0, 0, F1177+(E1177)*(1/60)))</f>
        <v>41518.589999999982</v>
      </c>
    </row>
    <row r="1179" spans="1:7">
      <c r="A1179">
        <v>1177</v>
      </c>
      <c r="B1179" t="s">
        <v>82</v>
      </c>
      <c r="C1179">
        <f>_xlfn.XLOOKUP(B1179,Backend_data!$A$5:$A$18,Backend_data!$B$5:$B$18)</f>
        <v>2656.3</v>
      </c>
      <c r="D1179">
        <f>'Power generation (nadir)'!B1179*(1000*'Power generation (nadir)'!$F$1)</f>
        <v>5924</v>
      </c>
      <c r="E1179" s="2">
        <f t="shared" si="19"/>
        <v>3267.7</v>
      </c>
      <c r="F1179">
        <f>IF(F1178+(E1178)*(1/60) &gt; Hardware!$B$1, Hardware!$B$1, IF(F1178+(E1178)*(1/60) &lt; 0, 0, F1178+(E1178)*(1/60)))</f>
        <v>41577.278333333314</v>
      </c>
    </row>
    <row r="1180" spans="1:7">
      <c r="A1180">
        <v>1178</v>
      </c>
      <c r="B1180" t="s">
        <v>82</v>
      </c>
      <c r="C1180">
        <f>_xlfn.XLOOKUP(B1180,Backend_data!$A$5:$A$18,Backend_data!$B$5:$B$18)</f>
        <v>2656.3</v>
      </c>
      <c r="D1180">
        <f>'Power generation (nadir)'!B1180*(1000*'Power generation (nadir)'!$F$1)</f>
        <v>5648.8</v>
      </c>
      <c r="E1180" s="2">
        <f t="shared" si="19"/>
        <v>2992.5</v>
      </c>
      <c r="F1180">
        <f>IF(F1179+(E1179)*(1/60) &gt; Hardware!$B$1, Hardware!$B$1, IF(F1179+(E1179)*(1/60) &lt; 0, 0, F1179+(E1179)*(1/60)))</f>
        <v>41631.739999999983</v>
      </c>
    </row>
    <row r="1181" spans="1:7">
      <c r="A1181">
        <v>1179</v>
      </c>
      <c r="B1181" t="s">
        <v>82</v>
      </c>
      <c r="C1181">
        <f>_xlfn.XLOOKUP(B1181,Backend_data!$A$5:$A$18,Backend_data!$B$5:$B$18)</f>
        <v>2656.3</v>
      </c>
      <c r="D1181">
        <f>'Power generation (nadir)'!B1181*(1000*'Power generation (nadir)'!$F$1)</f>
        <v>5340</v>
      </c>
      <c r="E1181" s="2">
        <f t="shared" si="19"/>
        <v>2683.7</v>
      </c>
      <c r="F1181">
        <f>IF(F1180+(E1180)*(1/60) &gt; Hardware!$B$1, Hardware!$B$1, IF(F1180+(E1180)*(1/60) &lt; 0, 0, F1180+(E1180)*(1/60)))</f>
        <v>41681.614999999983</v>
      </c>
    </row>
    <row r="1182" spans="1:7">
      <c r="A1182">
        <v>1180</v>
      </c>
      <c r="B1182" t="s">
        <v>82</v>
      </c>
      <c r="C1182">
        <f>_xlfn.XLOOKUP(B1182,Backend_data!$A$5:$A$18,Backend_data!$B$5:$B$18)</f>
        <v>2656.3</v>
      </c>
      <c r="D1182">
        <f>'Power generation (nadir)'!B1182*(1000*'Power generation (nadir)'!$F$1)</f>
        <v>5014.3999999999996</v>
      </c>
      <c r="E1182" s="2">
        <f t="shared" si="19"/>
        <v>2358.0999999999995</v>
      </c>
      <c r="F1182">
        <f>IF(F1181+(E1181)*(1/60) &gt; Hardware!$B$1, Hardware!$B$1, IF(F1181+(E1181)*(1/60) &lt; 0, 0, F1181+(E1181)*(1/60)))</f>
        <v>41726.343333333316</v>
      </c>
    </row>
    <row r="1183" spans="1:7">
      <c r="A1183">
        <v>1181</v>
      </c>
      <c r="B1183" t="s">
        <v>100</v>
      </c>
      <c r="C1183">
        <f>_xlfn.XLOOKUP(B1183,Backend_data!$A$5:$A$18,Backend_data!$B$5:$B$18)</f>
        <v>3885.55</v>
      </c>
      <c r="D1183">
        <f>'Power generation (nadir)'!B1183*(1000*'Power generation (nadir)'!$F$1)</f>
        <v>4671.2000000000007</v>
      </c>
      <c r="E1183" s="2">
        <f t="shared" si="19"/>
        <v>785.65000000000055</v>
      </c>
      <c r="F1183">
        <f>IF(F1182+(E1182)*(1/60) &gt; Hardware!$B$1, Hardware!$B$1, IF(F1182+(E1182)*(1/60) &lt; 0, 0, F1182+(E1182)*(1/60)))</f>
        <v>41765.644999999982</v>
      </c>
      <c r="G1183" s="1" t="s">
        <v>122</v>
      </c>
    </row>
    <row r="1184" spans="1:7">
      <c r="A1184">
        <v>1182</v>
      </c>
      <c r="B1184" t="s">
        <v>82</v>
      </c>
      <c r="C1184">
        <f>_xlfn.XLOOKUP(B1184,Backend_data!$A$5:$A$18,Backend_data!$B$5:$B$18)</f>
        <v>2656.3</v>
      </c>
      <c r="D1184">
        <f>'Power generation (nadir)'!B1184*(1000*'Power generation (nadir)'!$F$1)</f>
        <v>4305.5999999999995</v>
      </c>
      <c r="E1184" s="2">
        <f t="shared" si="19"/>
        <v>1649.2999999999993</v>
      </c>
      <c r="F1184">
        <f>IF(F1183+(E1183)*(1/60) &gt; Hardware!$B$1, Hardware!$B$1, IF(F1183+(E1183)*(1/60) &lt; 0, 0, F1183+(E1183)*(1/60)))</f>
        <v>41778.739166666652</v>
      </c>
    </row>
    <row r="1185" spans="1:6">
      <c r="A1185">
        <v>1183</v>
      </c>
      <c r="B1185" t="s">
        <v>82</v>
      </c>
      <c r="C1185">
        <f>_xlfn.XLOOKUP(B1185,Backend_data!$A$5:$A$18,Backend_data!$B$5:$B$18)</f>
        <v>2656.3</v>
      </c>
      <c r="D1185">
        <f>'Power generation (nadir)'!B1185*(1000*'Power generation (nadir)'!$F$1)</f>
        <v>3922.3999999999996</v>
      </c>
      <c r="E1185" s="2">
        <f t="shared" si="19"/>
        <v>1266.0999999999995</v>
      </c>
      <c r="F1185">
        <f>IF(F1184+(E1184)*(1/60) &gt; Hardware!$B$1, Hardware!$B$1, IF(F1184+(E1184)*(1/60) &lt; 0, 0, F1184+(E1184)*(1/60)))</f>
        <v>41806.227499999986</v>
      </c>
    </row>
    <row r="1186" spans="1:6">
      <c r="A1186">
        <v>1184</v>
      </c>
      <c r="B1186" t="s">
        <v>82</v>
      </c>
      <c r="C1186">
        <f>_xlfn.XLOOKUP(B1186,Backend_data!$A$5:$A$18,Backend_data!$B$5:$B$18)</f>
        <v>2656.3</v>
      </c>
      <c r="D1186">
        <f>'Power generation (nadir)'!B1186*(1000*'Power generation (nadir)'!$F$1)</f>
        <v>3519.2</v>
      </c>
      <c r="E1186" s="2">
        <f t="shared" si="19"/>
        <v>862.89999999999964</v>
      </c>
      <c r="F1186">
        <f>IF(F1185+(E1185)*(1/60) &gt; Hardware!$B$1, Hardware!$B$1, IF(F1185+(E1185)*(1/60) &lt; 0, 0, F1185+(E1185)*(1/60)))</f>
        <v>41827.329166666656</v>
      </c>
    </row>
    <row r="1187" spans="1:6">
      <c r="A1187">
        <v>1185</v>
      </c>
      <c r="B1187" t="s">
        <v>82</v>
      </c>
      <c r="C1187">
        <f>_xlfn.XLOOKUP(B1187,Backend_data!$A$5:$A$18,Backend_data!$B$5:$B$18)</f>
        <v>2656.3</v>
      </c>
      <c r="D1187">
        <f>'Power generation (nadir)'!B1187*(1000*'Power generation (nadir)'!$F$1)</f>
        <v>3108.8</v>
      </c>
      <c r="E1187" s="2">
        <f t="shared" si="19"/>
        <v>452.5</v>
      </c>
      <c r="F1187">
        <f>IF(F1186+(E1186)*(1/60) &gt; Hardware!$B$1, Hardware!$B$1, IF(F1186+(E1186)*(1/60) &lt; 0, 0, F1186+(E1186)*(1/60)))</f>
        <v>41841.710833333324</v>
      </c>
    </row>
    <row r="1188" spans="1:6">
      <c r="A1188">
        <v>1186</v>
      </c>
      <c r="B1188" t="s">
        <v>82</v>
      </c>
      <c r="C1188">
        <f>_xlfn.XLOOKUP(B1188,Backend_data!$A$5:$A$18,Backend_data!$B$5:$B$18)</f>
        <v>2656.3</v>
      </c>
      <c r="D1188">
        <f>'Power generation (nadir)'!B1188*(1000*'Power generation (nadir)'!$F$1)</f>
        <v>2678.4</v>
      </c>
      <c r="E1188" s="2">
        <f t="shared" si="19"/>
        <v>22.099999999999909</v>
      </c>
      <c r="F1188">
        <f>IF(F1187+(E1187)*(1/60) &gt; Hardware!$B$1, Hardware!$B$1, IF(F1187+(E1187)*(1/60) &lt; 0, 0, F1187+(E1187)*(1/60)))</f>
        <v>41849.252499999988</v>
      </c>
    </row>
    <row r="1189" spans="1:6">
      <c r="A1189">
        <v>1187</v>
      </c>
      <c r="B1189" t="s">
        <v>82</v>
      </c>
      <c r="C1189">
        <f>_xlfn.XLOOKUP(B1189,Backend_data!$A$5:$A$18,Backend_data!$B$5:$B$18)</f>
        <v>2656.3</v>
      </c>
      <c r="D1189">
        <f>'Power generation (nadir)'!B1189*(1000*'Power generation (nadir)'!$F$1)</f>
        <v>2242.4</v>
      </c>
      <c r="E1189" s="2">
        <f t="shared" si="19"/>
        <v>-413.90000000000009</v>
      </c>
      <c r="F1189">
        <f>IF(F1188+(E1188)*(1/60) &gt; Hardware!$B$1, Hardware!$B$1, IF(F1188+(E1188)*(1/60) &lt; 0, 0, F1188+(E1188)*(1/60)))</f>
        <v>41849.62083333332</v>
      </c>
    </row>
    <row r="1190" spans="1:6">
      <c r="A1190">
        <v>1188</v>
      </c>
      <c r="B1190" t="s">
        <v>82</v>
      </c>
      <c r="C1190">
        <f>_xlfn.XLOOKUP(B1190,Backend_data!$A$5:$A$18,Backend_data!$B$5:$B$18)</f>
        <v>2656.3</v>
      </c>
      <c r="D1190">
        <f>'Power generation (nadir)'!B1190*(1000*'Power generation (nadir)'!$F$1)</f>
        <v>1795.2000000000003</v>
      </c>
      <c r="E1190" s="2">
        <f t="shared" si="19"/>
        <v>-861.09999999999991</v>
      </c>
      <c r="F1190">
        <f>IF(F1189+(E1189)*(1/60) &gt; Hardware!$B$1, Hardware!$B$1, IF(F1189+(E1189)*(1/60) &lt; 0, 0, F1189+(E1189)*(1/60)))</f>
        <v>41842.722499999989</v>
      </c>
    </row>
    <row r="1191" spans="1:6">
      <c r="A1191">
        <v>1189</v>
      </c>
      <c r="B1191" t="s">
        <v>82</v>
      </c>
      <c r="C1191">
        <f>_xlfn.XLOOKUP(B1191,Backend_data!$A$5:$A$18,Backend_data!$B$5:$B$18)</f>
        <v>2656.3</v>
      </c>
      <c r="D1191">
        <f>'Power generation (nadir)'!B1191*(1000*'Power generation (nadir)'!$F$1)</f>
        <v>1343.2</v>
      </c>
      <c r="E1191" s="2">
        <f t="shared" si="19"/>
        <v>-1313.1000000000001</v>
      </c>
      <c r="F1191">
        <f>IF(F1190+(E1190)*(1/60) &gt; Hardware!$B$1, Hardware!$B$1, IF(F1190+(E1190)*(1/60) &lt; 0, 0, F1190+(E1190)*(1/60)))</f>
        <v>41828.37083333332</v>
      </c>
    </row>
    <row r="1192" spans="1:6">
      <c r="A1192">
        <v>1190</v>
      </c>
      <c r="B1192" t="s">
        <v>82</v>
      </c>
      <c r="C1192">
        <f>_xlfn.XLOOKUP(B1192,Backend_data!$A$5:$A$18,Backend_data!$B$5:$B$18)</f>
        <v>2656.3</v>
      </c>
      <c r="D1192">
        <f>'Power generation (nadir)'!B1192*(1000*'Power generation (nadir)'!$F$1)</f>
        <v>882.4</v>
      </c>
      <c r="E1192" s="2">
        <f t="shared" si="19"/>
        <v>-1773.9</v>
      </c>
      <c r="F1192">
        <f>IF(F1191+(E1191)*(1/60) &gt; Hardware!$B$1, Hardware!$B$1, IF(F1191+(E1191)*(1/60) &lt; 0, 0, F1191+(E1191)*(1/60)))</f>
        <v>41806.485833333318</v>
      </c>
    </row>
    <row r="1193" spans="1:6">
      <c r="A1193">
        <v>1191</v>
      </c>
      <c r="B1193" t="s">
        <v>82</v>
      </c>
      <c r="C1193">
        <f>_xlfn.XLOOKUP(B1193,Backend_data!$A$5:$A$18,Backend_data!$B$5:$B$18)</f>
        <v>2656.3</v>
      </c>
      <c r="D1193">
        <f>'Power generation (nadir)'!B1193*(1000*'Power generation (nadir)'!$F$1)</f>
        <v>696</v>
      </c>
      <c r="E1193" s="2">
        <f t="shared" si="19"/>
        <v>-1960.3000000000002</v>
      </c>
      <c r="F1193">
        <f>IF(F1192+(E1192)*(1/60) &gt; Hardware!$B$1, Hardware!$B$1, IF(F1192+(E1192)*(1/60) &lt; 0, 0, F1192+(E1192)*(1/60)))</f>
        <v>41776.920833333315</v>
      </c>
    </row>
    <row r="1194" spans="1:6">
      <c r="A1194">
        <v>1192</v>
      </c>
      <c r="B1194" t="s">
        <v>82</v>
      </c>
      <c r="C1194">
        <f>_xlfn.XLOOKUP(B1194,Backend_data!$A$5:$A$18,Backend_data!$B$5:$B$18)</f>
        <v>2656.3</v>
      </c>
      <c r="D1194">
        <f>'Power generation (nadir)'!B1194*(1000*'Power generation (nadir)'!$F$1)</f>
        <v>659.19999999999993</v>
      </c>
      <c r="E1194" s="2">
        <f t="shared" si="19"/>
        <v>-1997.1000000000004</v>
      </c>
      <c r="F1194">
        <f>IF(F1193+(E1193)*(1/60) &gt; Hardware!$B$1, Hardware!$B$1, IF(F1193+(E1193)*(1/60) &lt; 0, 0, F1193+(E1193)*(1/60)))</f>
        <v>41744.249166666646</v>
      </c>
    </row>
    <row r="1195" spans="1:6">
      <c r="A1195">
        <v>1193</v>
      </c>
      <c r="B1195" t="s">
        <v>82</v>
      </c>
      <c r="C1195">
        <f>_xlfn.XLOOKUP(B1195,Backend_data!$A$5:$A$18,Backend_data!$B$5:$B$18)</f>
        <v>2656.3</v>
      </c>
      <c r="D1195">
        <f>'Power generation (nadir)'!B1195*(1000*'Power generation (nadir)'!$F$1)</f>
        <v>945.59999999999991</v>
      </c>
      <c r="E1195" s="2">
        <f t="shared" si="19"/>
        <v>-1710.7000000000003</v>
      </c>
      <c r="F1195">
        <f>IF(F1194+(E1194)*(1/60) &gt; Hardware!$B$1, Hardware!$B$1, IF(F1194+(E1194)*(1/60) &lt; 0, 0, F1194+(E1194)*(1/60)))</f>
        <v>41710.964166666643</v>
      </c>
    </row>
    <row r="1196" spans="1:6">
      <c r="A1196">
        <v>1194</v>
      </c>
      <c r="B1196" t="s">
        <v>82</v>
      </c>
      <c r="C1196">
        <f>_xlfn.XLOOKUP(B1196,Backend_data!$A$5:$A$18,Backend_data!$B$5:$B$18)</f>
        <v>2656.3</v>
      </c>
      <c r="D1196">
        <f>'Power generation (nadir)'!B1196*(1000*'Power generation (nadir)'!$F$1)</f>
        <v>1569.6</v>
      </c>
      <c r="E1196" s="2">
        <f t="shared" si="19"/>
        <v>-1086.7000000000003</v>
      </c>
      <c r="F1196">
        <f>IF(F1195+(E1195)*(1/60) &gt; Hardware!$B$1, Hardware!$B$1, IF(F1195+(E1195)*(1/60) &lt; 0, 0, F1195+(E1195)*(1/60)))</f>
        <v>41682.452499999978</v>
      </c>
    </row>
    <row r="1197" spans="1:6">
      <c r="A1197">
        <v>1195</v>
      </c>
      <c r="B1197" t="s">
        <v>82</v>
      </c>
      <c r="C1197">
        <f>_xlfn.XLOOKUP(B1197,Backend_data!$A$5:$A$18,Backend_data!$B$5:$B$18)</f>
        <v>2656.3</v>
      </c>
      <c r="D1197">
        <f>'Power generation (nadir)'!B1197*(1000*'Power generation (nadir)'!$F$1)</f>
        <v>2190.4</v>
      </c>
      <c r="E1197" s="2">
        <f t="shared" si="19"/>
        <v>-465.90000000000009</v>
      </c>
      <c r="F1197">
        <f>IF(F1196+(E1196)*(1/60) &gt; Hardware!$B$1, Hardware!$B$1, IF(F1196+(E1196)*(1/60) &lt; 0, 0, F1196+(E1196)*(1/60)))</f>
        <v>41664.340833333314</v>
      </c>
    </row>
    <row r="1198" spans="1:6">
      <c r="A1198">
        <v>1196</v>
      </c>
      <c r="B1198" t="s">
        <v>82</v>
      </c>
      <c r="C1198">
        <f>_xlfn.XLOOKUP(B1198,Backend_data!$A$5:$A$18,Backend_data!$B$5:$B$18)</f>
        <v>2656.3</v>
      </c>
      <c r="D1198">
        <f>'Power generation (nadir)'!B1198*(1000*'Power generation (nadir)'!$F$1)</f>
        <v>2801.6</v>
      </c>
      <c r="E1198" s="2">
        <f t="shared" ref="E1198:E1261" si="20">D1198-C1198</f>
        <v>145.29999999999973</v>
      </c>
      <c r="F1198">
        <f>IF(F1197+(E1197)*(1/60) &gt; Hardware!$B$1, Hardware!$B$1, IF(F1197+(E1197)*(1/60) &lt; 0, 0, F1197+(E1197)*(1/60)))</f>
        <v>41656.575833333314</v>
      </c>
    </row>
    <row r="1199" spans="1:6">
      <c r="A1199">
        <v>1197</v>
      </c>
      <c r="B1199" t="s">
        <v>82</v>
      </c>
      <c r="C1199">
        <f>_xlfn.XLOOKUP(B1199,Backend_data!$A$5:$A$18,Backend_data!$B$5:$B$18)</f>
        <v>2656.3</v>
      </c>
      <c r="D1199">
        <f>'Power generation (nadir)'!B1199*(1000*'Power generation (nadir)'!$F$1)</f>
        <v>3398.4</v>
      </c>
      <c r="E1199" s="2">
        <f t="shared" si="20"/>
        <v>742.09999999999991</v>
      </c>
      <c r="F1199">
        <f>IF(F1198+(E1198)*(1/60) &gt; Hardware!$B$1, Hardware!$B$1, IF(F1198+(E1198)*(1/60) &lt; 0, 0, F1198+(E1198)*(1/60)))</f>
        <v>41658.997499999983</v>
      </c>
    </row>
    <row r="1200" spans="1:6">
      <c r="A1200">
        <v>1198</v>
      </c>
      <c r="B1200" t="s">
        <v>82</v>
      </c>
      <c r="C1200">
        <f>_xlfn.XLOOKUP(B1200,Backend_data!$A$5:$A$18,Backend_data!$B$5:$B$18)</f>
        <v>2656.3</v>
      </c>
      <c r="D1200">
        <f>'Power generation (nadir)'!B1200*(1000*'Power generation (nadir)'!$F$1)</f>
        <v>3979.2000000000003</v>
      </c>
      <c r="E1200" s="2">
        <f t="shared" si="20"/>
        <v>1322.9</v>
      </c>
      <c r="F1200">
        <f>IF(F1199+(E1199)*(1/60) &gt; Hardware!$B$1, Hardware!$B$1, IF(F1199+(E1199)*(1/60) &lt; 0, 0, F1199+(E1199)*(1/60)))</f>
        <v>41671.365833333315</v>
      </c>
    </row>
    <row r="1201" spans="1:6">
      <c r="A1201">
        <v>1199</v>
      </c>
      <c r="B1201" t="s">
        <v>82</v>
      </c>
      <c r="C1201">
        <f>_xlfn.XLOOKUP(B1201,Backend_data!$A$5:$A$18,Backend_data!$B$5:$B$18)</f>
        <v>2656.3</v>
      </c>
      <c r="D1201">
        <f>'Power generation (nadir)'!B1201*(1000*'Power generation (nadir)'!$F$1)</f>
        <v>4548</v>
      </c>
      <c r="E1201" s="2">
        <f t="shared" si="20"/>
        <v>1891.6999999999998</v>
      </c>
      <c r="F1201">
        <f>IF(F1200+(E1200)*(1/60) &gt; Hardware!$B$1, Hardware!$B$1, IF(F1200+(E1200)*(1/60) &lt; 0, 0, F1200+(E1200)*(1/60)))</f>
        <v>41693.414166666647</v>
      </c>
    </row>
    <row r="1202" spans="1:6">
      <c r="A1202">
        <v>1200</v>
      </c>
      <c r="B1202" t="s">
        <v>82</v>
      </c>
      <c r="C1202">
        <f>_xlfn.XLOOKUP(B1202,Backend_data!$A$5:$A$18,Backend_data!$B$5:$B$18)</f>
        <v>2656.3</v>
      </c>
      <c r="D1202">
        <f>'Power generation (nadir)'!B1202*(1000*'Power generation (nadir)'!$F$1)</f>
        <v>5095.2</v>
      </c>
      <c r="E1202" s="2">
        <f t="shared" si="20"/>
        <v>2438.8999999999996</v>
      </c>
      <c r="F1202">
        <f>IF(F1201+(E1201)*(1/60) &gt; Hardware!$B$1, Hardware!$B$1, IF(F1201+(E1201)*(1/60) &lt; 0, 0, F1201+(E1201)*(1/60)))</f>
        <v>41724.942499999983</v>
      </c>
    </row>
    <row r="1203" spans="1:6">
      <c r="A1203">
        <v>1201</v>
      </c>
      <c r="B1203" t="s">
        <v>82</v>
      </c>
      <c r="C1203">
        <f>_xlfn.XLOOKUP(B1203,Backend_data!$A$5:$A$18,Backend_data!$B$5:$B$18)</f>
        <v>2656.3</v>
      </c>
      <c r="D1203">
        <f>'Power generation (nadir)'!B1203*(1000*'Power generation (nadir)'!$F$1)</f>
        <v>5622.4</v>
      </c>
      <c r="E1203" s="2">
        <f t="shared" si="20"/>
        <v>2966.0999999999995</v>
      </c>
      <c r="F1203">
        <f>IF(F1202+(E1202)*(1/60) &gt; Hardware!$B$1, Hardware!$B$1, IF(F1202+(E1202)*(1/60) &lt; 0, 0, F1202+(E1202)*(1/60)))</f>
        <v>41765.590833333314</v>
      </c>
    </row>
    <row r="1204" spans="1:6">
      <c r="A1204">
        <v>1202</v>
      </c>
      <c r="B1204" t="s">
        <v>82</v>
      </c>
      <c r="C1204">
        <f>_xlfn.XLOOKUP(B1204,Backend_data!$A$5:$A$18,Backend_data!$B$5:$B$18)</f>
        <v>2656.3</v>
      </c>
      <c r="D1204">
        <f>'Power generation (nadir)'!B1204*(1000*'Power generation (nadir)'!$F$1)</f>
        <v>6120.8</v>
      </c>
      <c r="E1204" s="2">
        <f t="shared" si="20"/>
        <v>3464.5</v>
      </c>
      <c r="F1204">
        <f>IF(F1203+(E1203)*(1/60) &gt; Hardware!$B$1, Hardware!$B$1, IF(F1203+(E1203)*(1/60) &lt; 0, 0, F1203+(E1203)*(1/60)))</f>
        <v>41815.025833333311</v>
      </c>
    </row>
    <row r="1205" spans="1:6">
      <c r="A1205">
        <v>1203</v>
      </c>
      <c r="B1205" t="s">
        <v>82</v>
      </c>
      <c r="C1205">
        <f>_xlfn.XLOOKUP(B1205,Backend_data!$A$5:$A$18,Backend_data!$B$5:$B$18)</f>
        <v>2656.3</v>
      </c>
      <c r="D1205">
        <f>'Power generation (nadir)'!B1205*(1000*'Power generation (nadir)'!$F$1)</f>
        <v>6601.6</v>
      </c>
      <c r="E1205" s="2">
        <f t="shared" si="20"/>
        <v>3945.3</v>
      </c>
      <c r="F1205">
        <f>IF(F1204+(E1204)*(1/60) &gt; Hardware!$B$1, Hardware!$B$1, IF(F1204+(E1204)*(1/60) &lt; 0, 0, F1204+(E1204)*(1/60)))</f>
        <v>41872.76749999998</v>
      </c>
    </row>
    <row r="1206" spans="1:6">
      <c r="A1206">
        <v>1204</v>
      </c>
      <c r="B1206" t="s">
        <v>82</v>
      </c>
      <c r="C1206">
        <f>_xlfn.XLOOKUP(B1206,Backend_data!$A$5:$A$18,Backend_data!$B$5:$B$18)</f>
        <v>2656.3</v>
      </c>
      <c r="D1206">
        <f>'Power generation (nadir)'!B1206*(1000*'Power generation (nadir)'!$F$1)</f>
        <v>7052</v>
      </c>
      <c r="E1206" s="2">
        <f t="shared" si="20"/>
        <v>4395.7</v>
      </c>
      <c r="F1206">
        <f>IF(F1205+(E1205)*(1/60) &gt; Hardware!$B$1, Hardware!$B$1, IF(F1205+(E1205)*(1/60) &lt; 0, 0, F1205+(E1205)*(1/60)))</f>
        <v>41938.522499999977</v>
      </c>
    </row>
    <row r="1207" spans="1:6">
      <c r="A1207">
        <v>1205</v>
      </c>
      <c r="B1207" t="s">
        <v>82</v>
      </c>
      <c r="C1207">
        <f>_xlfn.XLOOKUP(B1207,Backend_data!$A$5:$A$18,Backend_data!$B$5:$B$18)</f>
        <v>2656.3</v>
      </c>
      <c r="D1207">
        <f>'Power generation (nadir)'!B1207*(1000*'Power generation (nadir)'!$F$1)</f>
        <v>7471.2000000000007</v>
      </c>
      <c r="E1207" s="2">
        <f t="shared" si="20"/>
        <v>4814.9000000000005</v>
      </c>
      <c r="F1207">
        <f>IF(F1206+(E1206)*(1/60) &gt; Hardware!$B$1, Hardware!$B$1, IF(F1206+(E1206)*(1/60) &lt; 0, 0, F1206+(E1206)*(1/60)))</f>
        <v>42000</v>
      </c>
    </row>
    <row r="1208" spans="1:6">
      <c r="A1208">
        <v>1206</v>
      </c>
      <c r="B1208" t="s">
        <v>82</v>
      </c>
      <c r="C1208">
        <f>_xlfn.XLOOKUP(B1208,Backend_data!$A$5:$A$18,Backend_data!$B$5:$B$18)</f>
        <v>2656.3</v>
      </c>
      <c r="D1208">
        <f>'Power generation (nadir)'!B1208*(1000*'Power generation (nadir)'!$F$1)</f>
        <v>7858.4000000000005</v>
      </c>
      <c r="E1208" s="2">
        <f t="shared" si="20"/>
        <v>5202.1000000000004</v>
      </c>
      <c r="F1208">
        <f>IF(F1207+(E1207)*(1/60) &gt; Hardware!$B$1, Hardware!$B$1, IF(F1207+(E1207)*(1/60) &lt; 0, 0, F1207+(E1207)*(1/60)))</f>
        <v>42000</v>
      </c>
    </row>
    <row r="1209" spans="1:6">
      <c r="A1209">
        <v>1207</v>
      </c>
      <c r="B1209" t="s">
        <v>82</v>
      </c>
      <c r="C1209">
        <f>_xlfn.XLOOKUP(B1209,Backend_data!$A$5:$A$18,Backend_data!$B$5:$B$18)</f>
        <v>2656.3</v>
      </c>
      <c r="D1209">
        <f>'Power generation (nadir)'!B1209*(1000*'Power generation (nadir)'!$F$1)</f>
        <v>8217.6</v>
      </c>
      <c r="E1209" s="2">
        <f t="shared" si="20"/>
        <v>5561.3</v>
      </c>
      <c r="F1209">
        <f>IF(F1208+(E1208)*(1/60) &gt; Hardware!$B$1, Hardware!$B$1, IF(F1208+(E1208)*(1/60) &lt; 0, 0, F1208+(E1208)*(1/60)))</f>
        <v>42000</v>
      </c>
    </row>
    <row r="1210" spans="1:6">
      <c r="A1210">
        <v>1208</v>
      </c>
      <c r="B1210" t="s">
        <v>82</v>
      </c>
      <c r="C1210">
        <f>_xlfn.XLOOKUP(B1210,Backend_data!$A$5:$A$18,Backend_data!$B$5:$B$18)</f>
        <v>2656.3</v>
      </c>
      <c r="D1210">
        <f>'Power generation (nadir)'!B1210*(1000*'Power generation (nadir)'!$F$1)</f>
        <v>8533.6</v>
      </c>
      <c r="E1210" s="2">
        <f t="shared" si="20"/>
        <v>5877.3</v>
      </c>
      <c r="F1210">
        <f>IF(F1209+(E1209)*(1/60) &gt; Hardware!$B$1, Hardware!$B$1, IF(F1209+(E1209)*(1/60) &lt; 0, 0, F1209+(E1209)*(1/60)))</f>
        <v>42000</v>
      </c>
    </row>
    <row r="1211" spans="1:6">
      <c r="A1211">
        <v>1209</v>
      </c>
      <c r="B1211" t="s">
        <v>82</v>
      </c>
      <c r="C1211">
        <f>_xlfn.XLOOKUP(B1211,Backend_data!$A$5:$A$18,Backend_data!$B$5:$B$18)</f>
        <v>2656.3</v>
      </c>
      <c r="D1211">
        <f>'Power generation (nadir)'!B1211*(1000*'Power generation (nadir)'!$F$1)</f>
        <v>8818.4</v>
      </c>
      <c r="E1211" s="2">
        <f t="shared" si="20"/>
        <v>6162.0999999999995</v>
      </c>
      <c r="F1211">
        <f>IF(F1210+(E1210)*(1/60) &gt; Hardware!$B$1, Hardware!$B$1, IF(F1210+(E1210)*(1/60) &lt; 0, 0, F1210+(E1210)*(1/60)))</f>
        <v>42000</v>
      </c>
    </row>
    <row r="1212" spans="1:6">
      <c r="A1212">
        <v>1210</v>
      </c>
      <c r="B1212" t="s">
        <v>82</v>
      </c>
      <c r="C1212">
        <f>_xlfn.XLOOKUP(B1212,Backend_data!$A$5:$A$18,Backend_data!$B$5:$B$18)</f>
        <v>2656.3</v>
      </c>
      <c r="D1212">
        <f>'Power generation (nadir)'!B1212*(1000*'Power generation (nadir)'!$F$1)</f>
        <v>9064</v>
      </c>
      <c r="E1212" s="2">
        <f t="shared" si="20"/>
        <v>6407.7</v>
      </c>
      <c r="F1212">
        <f>IF(F1211+(E1211)*(1/60) &gt; Hardware!$B$1, Hardware!$B$1, IF(F1211+(E1211)*(1/60) &lt; 0, 0, F1211+(E1211)*(1/60)))</f>
        <v>42000</v>
      </c>
    </row>
    <row r="1213" spans="1:6">
      <c r="A1213">
        <v>1211</v>
      </c>
      <c r="B1213" t="s">
        <v>82</v>
      </c>
      <c r="C1213">
        <f>_xlfn.XLOOKUP(B1213,Backend_data!$A$5:$A$18,Backend_data!$B$5:$B$18)</f>
        <v>2656.3</v>
      </c>
      <c r="D1213">
        <f>'Power generation (nadir)'!B1213*(1000*'Power generation (nadir)'!$F$1)</f>
        <v>9279.2000000000007</v>
      </c>
      <c r="E1213" s="2">
        <f t="shared" si="20"/>
        <v>6622.9000000000005</v>
      </c>
      <c r="F1213">
        <f>IF(F1212+(E1212)*(1/60) &gt; Hardware!$B$1, Hardware!$B$1, IF(F1212+(E1212)*(1/60) &lt; 0, 0, F1212+(E1212)*(1/60)))</f>
        <v>42000</v>
      </c>
    </row>
    <row r="1214" spans="1:6">
      <c r="A1214">
        <v>1212</v>
      </c>
      <c r="B1214" t="s">
        <v>82</v>
      </c>
      <c r="C1214">
        <f>_xlfn.XLOOKUP(B1214,Backend_data!$A$5:$A$18,Backend_data!$B$5:$B$18)</f>
        <v>2656.3</v>
      </c>
      <c r="D1214">
        <f>'Power generation (nadir)'!B1214*(1000*'Power generation (nadir)'!$F$1)</f>
        <v>9444</v>
      </c>
      <c r="E1214" s="2">
        <f t="shared" si="20"/>
        <v>6787.7</v>
      </c>
      <c r="F1214">
        <f>IF(F1213+(E1213)*(1/60) &gt; Hardware!$B$1, Hardware!$B$1, IF(F1213+(E1213)*(1/60) &lt; 0, 0, F1213+(E1213)*(1/60)))</f>
        <v>42000</v>
      </c>
    </row>
    <row r="1215" spans="1:6">
      <c r="A1215">
        <v>1213</v>
      </c>
      <c r="B1215" t="s">
        <v>82</v>
      </c>
      <c r="C1215">
        <f>_xlfn.XLOOKUP(B1215,Backend_data!$A$5:$A$18,Backend_data!$B$5:$B$18)</f>
        <v>2656.3</v>
      </c>
      <c r="D1215">
        <f>'Power generation (nadir)'!B1215*(1000*'Power generation (nadir)'!$F$1)</f>
        <v>9571.2000000000007</v>
      </c>
      <c r="E1215" s="2">
        <f t="shared" si="20"/>
        <v>6914.9000000000005</v>
      </c>
      <c r="F1215">
        <f>IF(F1214+(E1214)*(1/60) &gt; Hardware!$B$1, Hardware!$B$1, IF(F1214+(E1214)*(1/60) &lt; 0, 0, F1214+(E1214)*(1/60)))</f>
        <v>42000</v>
      </c>
    </row>
    <row r="1216" spans="1:6">
      <c r="A1216">
        <v>1214</v>
      </c>
      <c r="B1216" t="s">
        <v>82</v>
      </c>
      <c r="C1216">
        <f>_xlfn.XLOOKUP(B1216,Backend_data!$A$5:$A$18,Backend_data!$B$5:$B$18)</f>
        <v>2656.3</v>
      </c>
      <c r="D1216">
        <f>'Power generation (nadir)'!B1216*(1000*'Power generation (nadir)'!$F$1)</f>
        <v>9663.2000000000007</v>
      </c>
      <c r="E1216" s="2">
        <f t="shared" si="20"/>
        <v>7006.9000000000005</v>
      </c>
      <c r="F1216">
        <f>IF(F1215+(E1215)*(1/60) &gt; Hardware!$B$1, Hardware!$B$1, IF(F1215+(E1215)*(1/60) &lt; 0, 0, F1215+(E1215)*(1/60)))</f>
        <v>42000</v>
      </c>
    </row>
    <row r="1217" spans="1:6">
      <c r="A1217">
        <v>1215</v>
      </c>
      <c r="B1217" t="s">
        <v>82</v>
      </c>
      <c r="C1217">
        <f>_xlfn.XLOOKUP(B1217,Backend_data!$A$5:$A$18,Backend_data!$B$5:$B$18)</f>
        <v>2656.3</v>
      </c>
      <c r="D1217">
        <f>'Power generation (nadir)'!B1217*(1000*'Power generation (nadir)'!$F$1)</f>
        <v>9718.4</v>
      </c>
      <c r="E1217" s="2">
        <f t="shared" si="20"/>
        <v>7062.0999999999995</v>
      </c>
      <c r="F1217">
        <f>IF(F1216+(E1216)*(1/60) &gt; Hardware!$B$1, Hardware!$B$1, IF(F1216+(E1216)*(1/60) &lt; 0, 0, F1216+(E1216)*(1/60)))</f>
        <v>42000</v>
      </c>
    </row>
    <row r="1218" spans="1:6">
      <c r="A1218">
        <v>1216</v>
      </c>
      <c r="B1218" t="s">
        <v>82</v>
      </c>
      <c r="C1218">
        <f>_xlfn.XLOOKUP(B1218,Backend_data!$A$5:$A$18,Backend_data!$B$5:$B$18)</f>
        <v>2656.3</v>
      </c>
      <c r="D1218">
        <f>'Power generation (nadir)'!B1218*(1000*'Power generation (nadir)'!$F$1)</f>
        <v>9720.7999999999993</v>
      </c>
      <c r="E1218" s="2">
        <f t="shared" si="20"/>
        <v>7064.4999999999991</v>
      </c>
      <c r="F1218">
        <f>IF(F1217+(E1217)*(1/60) &gt; Hardware!$B$1, Hardware!$B$1, IF(F1217+(E1217)*(1/60) &lt; 0, 0, F1217+(E1217)*(1/60)))</f>
        <v>42000</v>
      </c>
    </row>
    <row r="1219" spans="1:6">
      <c r="A1219">
        <v>1217</v>
      </c>
      <c r="B1219" t="s">
        <v>82</v>
      </c>
      <c r="C1219">
        <f>_xlfn.XLOOKUP(B1219,Backend_data!$A$5:$A$18,Backend_data!$B$5:$B$18)</f>
        <v>2656.3</v>
      </c>
      <c r="D1219">
        <f>'Power generation (nadir)'!B1219*(1000*'Power generation (nadir)'!$F$1)</f>
        <v>9684.7999999999993</v>
      </c>
      <c r="E1219" s="2">
        <f t="shared" si="20"/>
        <v>7028.4999999999991</v>
      </c>
      <c r="F1219">
        <f>IF(F1218+(E1218)*(1/60) &gt; Hardware!$B$1, Hardware!$B$1, IF(F1218+(E1218)*(1/60) &lt; 0, 0, F1218+(E1218)*(1/60)))</f>
        <v>42000</v>
      </c>
    </row>
    <row r="1220" spans="1:6">
      <c r="A1220">
        <v>1218</v>
      </c>
      <c r="B1220" t="s">
        <v>82</v>
      </c>
      <c r="C1220">
        <f>_xlfn.XLOOKUP(B1220,Backend_data!$A$5:$A$18,Backend_data!$B$5:$B$18)</f>
        <v>2656.3</v>
      </c>
      <c r="D1220">
        <f>'Power generation (nadir)'!B1220*(1000*'Power generation (nadir)'!$F$1)</f>
        <v>9611.1999999999989</v>
      </c>
      <c r="E1220" s="2">
        <f t="shared" si="20"/>
        <v>6954.8999999999987</v>
      </c>
      <c r="F1220">
        <f>IF(F1219+(E1219)*(1/60) &gt; Hardware!$B$1, Hardware!$B$1, IF(F1219+(E1219)*(1/60) &lt; 0, 0, F1219+(E1219)*(1/60)))</f>
        <v>42000</v>
      </c>
    </row>
    <row r="1221" spans="1:6">
      <c r="A1221">
        <v>1219</v>
      </c>
      <c r="B1221" t="s">
        <v>82</v>
      </c>
      <c r="C1221">
        <f>_xlfn.XLOOKUP(B1221,Backend_data!$A$5:$A$18,Backend_data!$B$5:$B$18)</f>
        <v>2656.3</v>
      </c>
      <c r="D1221">
        <f>'Power generation (nadir)'!B1221*(1000*'Power generation (nadir)'!$F$1)</f>
        <v>9494.4</v>
      </c>
      <c r="E1221" s="2">
        <f t="shared" si="20"/>
        <v>6838.0999999999995</v>
      </c>
      <c r="F1221">
        <f>IF(F1220+(E1220)*(1/60) &gt; Hardware!$B$1, Hardware!$B$1, IF(F1220+(E1220)*(1/60) &lt; 0, 0, F1220+(E1220)*(1/60)))</f>
        <v>42000</v>
      </c>
    </row>
    <row r="1222" spans="1:6">
      <c r="A1222">
        <v>1220</v>
      </c>
      <c r="B1222" t="s">
        <v>82</v>
      </c>
      <c r="C1222">
        <f>_xlfn.XLOOKUP(B1222,Backend_data!$A$5:$A$18,Backend_data!$B$5:$B$18)</f>
        <v>2656.3</v>
      </c>
      <c r="D1222">
        <f>'Power generation (nadir)'!B1222*(1000*'Power generation (nadir)'!$F$1)</f>
        <v>9342.4000000000015</v>
      </c>
      <c r="E1222" s="2">
        <f t="shared" si="20"/>
        <v>6686.1000000000013</v>
      </c>
      <c r="F1222">
        <f>IF(F1221+(E1221)*(1/60) &gt; Hardware!$B$1, Hardware!$B$1, IF(F1221+(E1221)*(1/60) &lt; 0, 0, F1221+(E1221)*(1/60)))</f>
        <v>42000</v>
      </c>
    </row>
    <row r="1223" spans="1:6">
      <c r="A1223">
        <v>1221</v>
      </c>
      <c r="B1223" t="s">
        <v>82</v>
      </c>
      <c r="C1223">
        <f>_xlfn.XLOOKUP(B1223,Backend_data!$A$5:$A$18,Backend_data!$B$5:$B$18)</f>
        <v>2656.3</v>
      </c>
      <c r="D1223">
        <f>'Power generation (nadir)'!B1223*(1000*'Power generation (nadir)'!$F$1)</f>
        <v>9143.2000000000007</v>
      </c>
      <c r="E1223" s="2">
        <f t="shared" si="20"/>
        <v>6486.9000000000005</v>
      </c>
      <c r="F1223">
        <f>IF(F1222+(E1222)*(1/60) &gt; Hardware!$B$1, Hardware!$B$1, IF(F1222+(E1222)*(1/60) &lt; 0, 0, F1222+(E1222)*(1/60)))</f>
        <v>42000</v>
      </c>
    </row>
    <row r="1224" spans="1:6">
      <c r="A1224">
        <v>1222</v>
      </c>
      <c r="B1224" t="s">
        <v>82</v>
      </c>
      <c r="C1224">
        <f>_xlfn.XLOOKUP(B1224,Backend_data!$A$5:$A$18,Backend_data!$B$5:$B$18)</f>
        <v>2656.3</v>
      </c>
      <c r="D1224">
        <f>'Power generation (nadir)'!B1224*(1000*'Power generation (nadir)'!$F$1)</f>
        <v>8908</v>
      </c>
      <c r="E1224" s="2">
        <f t="shared" si="20"/>
        <v>6251.7</v>
      </c>
      <c r="F1224">
        <f>IF(F1223+(E1223)*(1/60) &gt; Hardware!$B$1, Hardware!$B$1, IF(F1223+(E1223)*(1/60) &lt; 0, 0, F1223+(E1223)*(1/60)))</f>
        <v>42000</v>
      </c>
    </row>
    <row r="1225" spans="1:6">
      <c r="A1225">
        <v>1223</v>
      </c>
      <c r="B1225" t="s">
        <v>82</v>
      </c>
      <c r="C1225">
        <f>_xlfn.XLOOKUP(B1225,Backend_data!$A$5:$A$18,Backend_data!$B$5:$B$18)</f>
        <v>2656.3</v>
      </c>
      <c r="D1225">
        <f>'Power generation (nadir)'!B1225*(1000*'Power generation (nadir)'!$F$1)</f>
        <v>0</v>
      </c>
      <c r="E1225" s="2">
        <f t="shared" si="20"/>
        <v>-2656.3</v>
      </c>
      <c r="F1225">
        <f>IF(F1224+(E1224)*(1/60) &gt; Hardware!$B$1, Hardware!$B$1, IF(F1224+(E1224)*(1/60) &lt; 0, 0, F1224+(E1224)*(1/60)))</f>
        <v>42000</v>
      </c>
    </row>
    <row r="1226" spans="1:6">
      <c r="A1226">
        <v>1224</v>
      </c>
      <c r="B1226" t="s">
        <v>82</v>
      </c>
      <c r="C1226">
        <f>_xlfn.XLOOKUP(B1226,Backend_data!$A$5:$A$18,Backend_data!$B$5:$B$18)</f>
        <v>2656.3</v>
      </c>
      <c r="D1226">
        <f>'Power generation (nadir)'!B1226*(1000*'Power generation (nadir)'!$F$1)</f>
        <v>0</v>
      </c>
      <c r="E1226" s="2">
        <f t="shared" si="20"/>
        <v>-2656.3</v>
      </c>
      <c r="F1226">
        <f>IF(F1225+(E1225)*(1/60) &gt; Hardware!$B$1, Hardware!$B$1, IF(F1225+(E1225)*(1/60) &lt; 0, 0, F1225+(E1225)*(1/60)))</f>
        <v>41955.728333333333</v>
      </c>
    </row>
    <row r="1227" spans="1:6">
      <c r="A1227">
        <v>1225</v>
      </c>
      <c r="B1227" t="s">
        <v>82</v>
      </c>
      <c r="C1227">
        <f>_xlfn.XLOOKUP(B1227,Backend_data!$A$5:$A$18,Backend_data!$B$5:$B$18)</f>
        <v>2656.3</v>
      </c>
      <c r="D1227">
        <f>'Power generation (nadir)'!B1227*(1000*'Power generation (nadir)'!$F$1)</f>
        <v>0</v>
      </c>
      <c r="E1227" s="2">
        <f t="shared" si="20"/>
        <v>-2656.3</v>
      </c>
      <c r="F1227">
        <f>IF(F1226+(E1226)*(1/60) &gt; Hardware!$B$1, Hardware!$B$1, IF(F1226+(E1226)*(1/60) &lt; 0, 0, F1226+(E1226)*(1/60)))</f>
        <v>41911.456666666665</v>
      </c>
    </row>
    <row r="1228" spans="1:6">
      <c r="A1228">
        <v>1226</v>
      </c>
      <c r="B1228" t="s">
        <v>82</v>
      </c>
      <c r="C1228">
        <f>_xlfn.XLOOKUP(B1228,Backend_data!$A$5:$A$18,Backend_data!$B$5:$B$18)</f>
        <v>2656.3</v>
      </c>
      <c r="D1228">
        <f>'Power generation (nadir)'!B1228*(1000*'Power generation (nadir)'!$F$1)</f>
        <v>0</v>
      </c>
      <c r="E1228" s="2">
        <f t="shared" si="20"/>
        <v>-2656.3</v>
      </c>
      <c r="F1228">
        <f>IF(F1227+(E1227)*(1/60) &gt; Hardware!$B$1, Hardware!$B$1, IF(F1227+(E1227)*(1/60) &lt; 0, 0, F1227+(E1227)*(1/60)))</f>
        <v>41867.184999999998</v>
      </c>
    </row>
    <row r="1229" spans="1:6">
      <c r="A1229">
        <v>1227</v>
      </c>
      <c r="B1229" t="s">
        <v>82</v>
      </c>
      <c r="C1229">
        <f>_xlfn.XLOOKUP(B1229,Backend_data!$A$5:$A$18,Backend_data!$B$5:$B$18)</f>
        <v>2656.3</v>
      </c>
      <c r="D1229">
        <f>'Power generation (nadir)'!B1229*(1000*'Power generation (nadir)'!$F$1)</f>
        <v>0</v>
      </c>
      <c r="E1229" s="2">
        <f t="shared" si="20"/>
        <v>-2656.3</v>
      </c>
      <c r="F1229">
        <f>IF(F1228+(E1228)*(1/60) &gt; Hardware!$B$1, Hardware!$B$1, IF(F1228+(E1228)*(1/60) &lt; 0, 0, F1228+(E1228)*(1/60)))</f>
        <v>41822.91333333333</v>
      </c>
    </row>
    <row r="1230" spans="1:6">
      <c r="A1230">
        <v>1228</v>
      </c>
      <c r="B1230" t="s">
        <v>82</v>
      </c>
      <c r="C1230">
        <f>_xlfn.XLOOKUP(B1230,Backend_data!$A$5:$A$18,Backend_data!$B$5:$B$18)</f>
        <v>2656.3</v>
      </c>
      <c r="D1230">
        <f>'Power generation (nadir)'!B1230*(1000*'Power generation (nadir)'!$F$1)</f>
        <v>0</v>
      </c>
      <c r="E1230" s="2">
        <f t="shared" si="20"/>
        <v>-2656.3</v>
      </c>
      <c r="F1230">
        <f>IF(F1229+(E1229)*(1/60) &gt; Hardware!$B$1, Hardware!$B$1, IF(F1229+(E1229)*(1/60) &lt; 0, 0, F1229+(E1229)*(1/60)))</f>
        <v>41778.641666666663</v>
      </c>
    </row>
    <row r="1231" spans="1:6">
      <c r="A1231">
        <v>1229</v>
      </c>
      <c r="B1231" t="s">
        <v>82</v>
      </c>
      <c r="C1231">
        <f>_xlfn.XLOOKUP(B1231,Backend_data!$A$5:$A$18,Backend_data!$B$5:$B$18)</f>
        <v>2656.3</v>
      </c>
      <c r="D1231">
        <f>'Power generation (nadir)'!B1231*(1000*'Power generation (nadir)'!$F$1)</f>
        <v>0</v>
      </c>
      <c r="E1231" s="2">
        <f t="shared" si="20"/>
        <v>-2656.3</v>
      </c>
      <c r="F1231">
        <f>IF(F1230+(E1230)*(1/60) &gt; Hardware!$B$1, Hardware!$B$1, IF(F1230+(E1230)*(1/60) &lt; 0, 0, F1230+(E1230)*(1/60)))</f>
        <v>41734.369999999995</v>
      </c>
    </row>
    <row r="1232" spans="1:6">
      <c r="A1232">
        <v>1230</v>
      </c>
      <c r="B1232" t="s">
        <v>82</v>
      </c>
      <c r="C1232">
        <f>_xlfn.XLOOKUP(B1232,Backend_data!$A$5:$A$18,Backend_data!$B$5:$B$18)</f>
        <v>2656.3</v>
      </c>
      <c r="D1232">
        <f>'Power generation (nadir)'!B1232*(1000*'Power generation (nadir)'!$F$1)</f>
        <v>0</v>
      </c>
      <c r="E1232" s="2">
        <f t="shared" si="20"/>
        <v>-2656.3</v>
      </c>
      <c r="F1232">
        <f>IF(F1231+(E1231)*(1/60) &gt; Hardware!$B$1, Hardware!$B$1, IF(F1231+(E1231)*(1/60) &lt; 0, 0, F1231+(E1231)*(1/60)))</f>
        <v>41690.098333333328</v>
      </c>
    </row>
    <row r="1233" spans="1:6">
      <c r="A1233">
        <v>1231</v>
      </c>
      <c r="B1233" t="s">
        <v>82</v>
      </c>
      <c r="C1233">
        <f>_xlfn.XLOOKUP(B1233,Backend_data!$A$5:$A$18,Backend_data!$B$5:$B$18)</f>
        <v>2656.3</v>
      </c>
      <c r="D1233">
        <f>'Power generation (nadir)'!B1233*(1000*'Power generation (nadir)'!$F$1)</f>
        <v>0</v>
      </c>
      <c r="E1233" s="2">
        <f t="shared" si="20"/>
        <v>-2656.3</v>
      </c>
      <c r="F1233">
        <f>IF(F1232+(E1232)*(1/60) &gt; Hardware!$B$1, Hardware!$B$1, IF(F1232+(E1232)*(1/60) &lt; 0, 0, F1232+(E1232)*(1/60)))</f>
        <v>41645.82666666666</v>
      </c>
    </row>
    <row r="1234" spans="1:6">
      <c r="A1234">
        <v>1232</v>
      </c>
      <c r="B1234" t="s">
        <v>82</v>
      </c>
      <c r="C1234">
        <f>_xlfn.XLOOKUP(B1234,Backend_data!$A$5:$A$18,Backend_data!$B$5:$B$18)</f>
        <v>2656.3</v>
      </c>
      <c r="D1234">
        <f>'Power generation (nadir)'!B1234*(1000*'Power generation (nadir)'!$F$1)</f>
        <v>0</v>
      </c>
      <c r="E1234" s="2">
        <f t="shared" si="20"/>
        <v>-2656.3</v>
      </c>
      <c r="F1234">
        <f>IF(F1233+(E1233)*(1/60) &gt; Hardware!$B$1, Hardware!$B$1, IF(F1233+(E1233)*(1/60) &lt; 0, 0, F1233+(E1233)*(1/60)))</f>
        <v>41601.554999999993</v>
      </c>
    </row>
    <row r="1235" spans="1:6">
      <c r="A1235">
        <v>1233</v>
      </c>
      <c r="B1235" t="s">
        <v>82</v>
      </c>
      <c r="C1235">
        <f>_xlfn.XLOOKUP(B1235,Backend_data!$A$5:$A$18,Backend_data!$B$5:$B$18)</f>
        <v>2656.3</v>
      </c>
      <c r="D1235">
        <f>'Power generation (nadir)'!B1235*(1000*'Power generation (nadir)'!$F$1)</f>
        <v>0</v>
      </c>
      <c r="E1235" s="2">
        <f t="shared" si="20"/>
        <v>-2656.3</v>
      </c>
      <c r="F1235">
        <f>IF(F1234+(E1234)*(1/60) &gt; Hardware!$B$1, Hardware!$B$1, IF(F1234+(E1234)*(1/60) &lt; 0, 0, F1234+(E1234)*(1/60)))</f>
        <v>41557.283333333326</v>
      </c>
    </row>
    <row r="1236" spans="1:6">
      <c r="A1236">
        <v>1234</v>
      </c>
      <c r="B1236" t="s">
        <v>82</v>
      </c>
      <c r="C1236">
        <f>_xlfn.XLOOKUP(B1236,Backend_data!$A$5:$A$18,Backend_data!$B$5:$B$18)</f>
        <v>2656.3</v>
      </c>
      <c r="D1236">
        <f>'Power generation (nadir)'!B1236*(1000*'Power generation (nadir)'!$F$1)</f>
        <v>0</v>
      </c>
      <c r="E1236" s="2">
        <f t="shared" si="20"/>
        <v>-2656.3</v>
      </c>
      <c r="F1236">
        <f>IF(F1235+(E1235)*(1/60) &gt; Hardware!$B$1, Hardware!$B$1, IF(F1235+(E1235)*(1/60) &lt; 0, 0, F1235+(E1235)*(1/60)))</f>
        <v>41513.011666666658</v>
      </c>
    </row>
    <row r="1237" spans="1:6">
      <c r="A1237">
        <v>1235</v>
      </c>
      <c r="B1237" t="s">
        <v>82</v>
      </c>
      <c r="C1237">
        <f>_xlfn.XLOOKUP(B1237,Backend_data!$A$5:$A$18,Backend_data!$B$5:$B$18)</f>
        <v>2656.3</v>
      </c>
      <c r="D1237">
        <f>'Power generation (nadir)'!B1237*(1000*'Power generation (nadir)'!$F$1)</f>
        <v>0</v>
      </c>
      <c r="E1237" s="2">
        <f t="shared" si="20"/>
        <v>-2656.3</v>
      </c>
      <c r="F1237">
        <f>IF(F1236+(E1236)*(1/60) &gt; Hardware!$B$1, Hardware!$B$1, IF(F1236+(E1236)*(1/60) &lt; 0, 0, F1236+(E1236)*(1/60)))</f>
        <v>41468.739999999991</v>
      </c>
    </row>
    <row r="1238" spans="1:6">
      <c r="A1238">
        <v>1236</v>
      </c>
      <c r="B1238" t="s">
        <v>82</v>
      </c>
      <c r="C1238">
        <f>_xlfn.XLOOKUP(B1238,Backend_data!$A$5:$A$18,Backend_data!$B$5:$B$18)</f>
        <v>2656.3</v>
      </c>
      <c r="D1238">
        <f>'Power generation (nadir)'!B1238*(1000*'Power generation (nadir)'!$F$1)</f>
        <v>0</v>
      </c>
      <c r="E1238" s="2">
        <f t="shared" si="20"/>
        <v>-2656.3</v>
      </c>
      <c r="F1238">
        <f>IF(F1237+(E1237)*(1/60) &gt; Hardware!$B$1, Hardware!$B$1, IF(F1237+(E1237)*(1/60) &lt; 0, 0, F1237+(E1237)*(1/60)))</f>
        <v>41424.468333333323</v>
      </c>
    </row>
    <row r="1239" spans="1:6">
      <c r="A1239">
        <v>1237</v>
      </c>
      <c r="B1239" t="s">
        <v>82</v>
      </c>
      <c r="C1239">
        <f>_xlfn.XLOOKUP(B1239,Backend_data!$A$5:$A$18,Backend_data!$B$5:$B$18)</f>
        <v>2656.3</v>
      </c>
      <c r="D1239">
        <f>'Power generation (nadir)'!B1239*(1000*'Power generation (nadir)'!$F$1)</f>
        <v>0</v>
      </c>
      <c r="E1239" s="2">
        <f t="shared" si="20"/>
        <v>-2656.3</v>
      </c>
      <c r="F1239">
        <f>IF(F1238+(E1238)*(1/60) &gt; Hardware!$B$1, Hardware!$B$1, IF(F1238+(E1238)*(1/60) &lt; 0, 0, F1238+(E1238)*(1/60)))</f>
        <v>41380.196666666656</v>
      </c>
    </row>
    <row r="1240" spans="1:6">
      <c r="A1240">
        <v>1238</v>
      </c>
      <c r="B1240" t="s">
        <v>82</v>
      </c>
      <c r="C1240">
        <f>_xlfn.XLOOKUP(B1240,Backend_data!$A$5:$A$18,Backend_data!$B$5:$B$18)</f>
        <v>2656.3</v>
      </c>
      <c r="D1240">
        <f>'Power generation (nadir)'!B1240*(1000*'Power generation (nadir)'!$F$1)</f>
        <v>0</v>
      </c>
      <c r="E1240" s="2">
        <f t="shared" si="20"/>
        <v>-2656.3</v>
      </c>
      <c r="F1240">
        <f>IF(F1239+(E1239)*(1/60) &gt; Hardware!$B$1, Hardware!$B$1, IF(F1239+(E1239)*(1/60) &lt; 0, 0, F1239+(E1239)*(1/60)))</f>
        <v>41335.924999999988</v>
      </c>
    </row>
    <row r="1241" spans="1:6">
      <c r="A1241">
        <v>1239</v>
      </c>
      <c r="B1241" t="s">
        <v>82</v>
      </c>
      <c r="C1241">
        <f>_xlfn.XLOOKUP(B1241,Backend_data!$A$5:$A$18,Backend_data!$B$5:$B$18)</f>
        <v>2656.3</v>
      </c>
      <c r="D1241">
        <f>'Power generation (nadir)'!B1241*(1000*'Power generation (nadir)'!$F$1)</f>
        <v>0</v>
      </c>
      <c r="E1241" s="2">
        <f t="shared" si="20"/>
        <v>-2656.3</v>
      </c>
      <c r="F1241">
        <f>IF(F1240+(E1240)*(1/60) &gt; Hardware!$B$1, Hardware!$B$1, IF(F1240+(E1240)*(1/60) &lt; 0, 0, F1240+(E1240)*(1/60)))</f>
        <v>41291.653333333321</v>
      </c>
    </row>
    <row r="1242" spans="1:6">
      <c r="A1242">
        <v>1240</v>
      </c>
      <c r="B1242" t="s">
        <v>82</v>
      </c>
      <c r="C1242">
        <f>_xlfn.XLOOKUP(B1242,Backend_data!$A$5:$A$18,Backend_data!$B$5:$B$18)</f>
        <v>2656.3</v>
      </c>
      <c r="D1242">
        <f>'Power generation (nadir)'!B1242*(1000*'Power generation (nadir)'!$F$1)</f>
        <v>0</v>
      </c>
      <c r="E1242" s="2">
        <f t="shared" si="20"/>
        <v>-2656.3</v>
      </c>
      <c r="F1242">
        <f>IF(F1241+(E1241)*(1/60) &gt; Hardware!$B$1, Hardware!$B$1, IF(F1241+(E1241)*(1/60) &lt; 0, 0, F1241+(E1241)*(1/60)))</f>
        <v>41247.381666666653</v>
      </c>
    </row>
    <row r="1243" spans="1:6">
      <c r="A1243">
        <v>1241</v>
      </c>
      <c r="B1243" t="s">
        <v>82</v>
      </c>
      <c r="C1243">
        <f>_xlfn.XLOOKUP(B1243,Backend_data!$A$5:$A$18,Backend_data!$B$5:$B$18)</f>
        <v>2656.3</v>
      </c>
      <c r="D1243">
        <f>'Power generation (nadir)'!B1243*(1000*'Power generation (nadir)'!$F$1)</f>
        <v>0</v>
      </c>
      <c r="E1243" s="2">
        <f t="shared" si="20"/>
        <v>-2656.3</v>
      </c>
      <c r="F1243">
        <f>IF(F1242+(E1242)*(1/60) &gt; Hardware!$B$1, Hardware!$B$1, IF(F1242+(E1242)*(1/60) &lt; 0, 0, F1242+(E1242)*(1/60)))</f>
        <v>41203.109999999986</v>
      </c>
    </row>
    <row r="1244" spans="1:6">
      <c r="A1244">
        <v>1242</v>
      </c>
      <c r="B1244" t="s">
        <v>82</v>
      </c>
      <c r="C1244">
        <f>_xlfn.XLOOKUP(B1244,Backend_data!$A$5:$A$18,Backend_data!$B$5:$B$18)</f>
        <v>2656.3</v>
      </c>
      <c r="D1244">
        <f>'Power generation (nadir)'!B1244*(1000*'Power generation (nadir)'!$F$1)</f>
        <v>0</v>
      </c>
      <c r="E1244" s="2">
        <f t="shared" si="20"/>
        <v>-2656.3</v>
      </c>
      <c r="F1244">
        <f>IF(F1243+(E1243)*(1/60) &gt; Hardware!$B$1, Hardware!$B$1, IF(F1243+(E1243)*(1/60) &lt; 0, 0, F1243+(E1243)*(1/60)))</f>
        <v>41158.838333333319</v>
      </c>
    </row>
    <row r="1245" spans="1:6">
      <c r="A1245">
        <v>1243</v>
      </c>
      <c r="B1245" t="s">
        <v>82</v>
      </c>
      <c r="C1245">
        <f>_xlfn.XLOOKUP(B1245,Backend_data!$A$5:$A$18,Backend_data!$B$5:$B$18)</f>
        <v>2656.3</v>
      </c>
      <c r="D1245">
        <f>'Power generation (nadir)'!B1245*(1000*'Power generation (nadir)'!$F$1)</f>
        <v>0</v>
      </c>
      <c r="E1245" s="2">
        <f t="shared" si="20"/>
        <v>-2656.3</v>
      </c>
      <c r="F1245">
        <f>IF(F1244+(E1244)*(1/60) &gt; Hardware!$B$1, Hardware!$B$1, IF(F1244+(E1244)*(1/60) &lt; 0, 0, F1244+(E1244)*(1/60)))</f>
        <v>41114.566666666651</v>
      </c>
    </row>
    <row r="1246" spans="1:6">
      <c r="A1246">
        <v>1244</v>
      </c>
      <c r="B1246" t="s">
        <v>82</v>
      </c>
      <c r="C1246">
        <f>_xlfn.XLOOKUP(B1246,Backend_data!$A$5:$A$18,Backend_data!$B$5:$B$18)</f>
        <v>2656.3</v>
      </c>
      <c r="D1246">
        <f>'Power generation (nadir)'!B1246*(1000*'Power generation (nadir)'!$F$1)</f>
        <v>0</v>
      </c>
      <c r="E1246" s="2">
        <f t="shared" si="20"/>
        <v>-2656.3</v>
      </c>
      <c r="F1246">
        <f>IF(F1245+(E1245)*(1/60) &gt; Hardware!$B$1, Hardware!$B$1, IF(F1245+(E1245)*(1/60) &lt; 0, 0, F1245+(E1245)*(1/60)))</f>
        <v>41070.294999999984</v>
      </c>
    </row>
    <row r="1247" spans="1:6">
      <c r="A1247">
        <v>1245</v>
      </c>
      <c r="B1247" t="s">
        <v>82</v>
      </c>
      <c r="C1247">
        <f>_xlfn.XLOOKUP(B1247,Backend_data!$A$5:$A$18,Backend_data!$B$5:$B$18)</f>
        <v>2656.3</v>
      </c>
      <c r="D1247">
        <f>'Power generation (nadir)'!B1247*(1000*'Power generation (nadir)'!$F$1)</f>
        <v>0</v>
      </c>
      <c r="E1247" s="2">
        <f t="shared" si="20"/>
        <v>-2656.3</v>
      </c>
      <c r="F1247">
        <f>IF(F1246+(E1246)*(1/60) &gt; Hardware!$B$1, Hardware!$B$1, IF(F1246+(E1246)*(1/60) &lt; 0, 0, F1246+(E1246)*(1/60)))</f>
        <v>41026.023333333316</v>
      </c>
    </row>
    <row r="1248" spans="1:6">
      <c r="A1248">
        <v>1246</v>
      </c>
      <c r="B1248" t="s">
        <v>82</v>
      </c>
      <c r="C1248">
        <f>_xlfn.XLOOKUP(B1248,Backend_data!$A$5:$A$18,Backend_data!$B$5:$B$18)</f>
        <v>2656.3</v>
      </c>
      <c r="D1248">
        <f>'Power generation (nadir)'!B1248*(1000*'Power generation (nadir)'!$F$1)</f>
        <v>0</v>
      </c>
      <c r="E1248" s="2">
        <f t="shared" si="20"/>
        <v>-2656.3</v>
      </c>
      <c r="F1248">
        <f>IF(F1247+(E1247)*(1/60) &gt; Hardware!$B$1, Hardware!$B$1, IF(F1247+(E1247)*(1/60) &lt; 0, 0, F1247+(E1247)*(1/60)))</f>
        <v>40981.751666666649</v>
      </c>
    </row>
    <row r="1249" spans="1:6">
      <c r="A1249">
        <v>1247</v>
      </c>
      <c r="B1249" t="s">
        <v>82</v>
      </c>
      <c r="C1249">
        <f>_xlfn.XLOOKUP(B1249,Backend_data!$A$5:$A$18,Backend_data!$B$5:$B$18)</f>
        <v>2656.3</v>
      </c>
      <c r="D1249">
        <f>'Power generation (nadir)'!B1249*(1000*'Power generation (nadir)'!$F$1)</f>
        <v>0</v>
      </c>
      <c r="E1249" s="2">
        <f t="shared" si="20"/>
        <v>-2656.3</v>
      </c>
      <c r="F1249">
        <f>IF(F1248+(E1248)*(1/60) &gt; Hardware!$B$1, Hardware!$B$1, IF(F1248+(E1248)*(1/60) &lt; 0, 0, F1248+(E1248)*(1/60)))</f>
        <v>40937.479999999981</v>
      </c>
    </row>
    <row r="1250" spans="1:6">
      <c r="A1250">
        <v>1248</v>
      </c>
      <c r="B1250" t="s">
        <v>82</v>
      </c>
      <c r="C1250">
        <f>_xlfn.XLOOKUP(B1250,Backend_data!$A$5:$A$18,Backend_data!$B$5:$B$18)</f>
        <v>2656.3</v>
      </c>
      <c r="D1250">
        <f>'Power generation (nadir)'!B1250*(1000*'Power generation (nadir)'!$F$1)</f>
        <v>0</v>
      </c>
      <c r="E1250" s="2">
        <f t="shared" si="20"/>
        <v>-2656.3</v>
      </c>
      <c r="F1250">
        <f>IF(F1249+(E1249)*(1/60) &gt; Hardware!$B$1, Hardware!$B$1, IF(F1249+(E1249)*(1/60) &lt; 0, 0, F1249+(E1249)*(1/60)))</f>
        <v>40893.208333333314</v>
      </c>
    </row>
    <row r="1251" spans="1:6">
      <c r="A1251">
        <v>1249</v>
      </c>
      <c r="B1251" t="s">
        <v>82</v>
      </c>
      <c r="C1251">
        <f>_xlfn.XLOOKUP(B1251,Backend_data!$A$5:$A$18,Backend_data!$B$5:$B$18)</f>
        <v>2656.3</v>
      </c>
      <c r="D1251">
        <f>'Power generation (nadir)'!B1251*(1000*'Power generation (nadir)'!$F$1)</f>
        <v>0</v>
      </c>
      <c r="E1251" s="2">
        <f t="shared" si="20"/>
        <v>-2656.3</v>
      </c>
      <c r="F1251">
        <f>IF(F1250+(E1250)*(1/60) &gt; Hardware!$B$1, Hardware!$B$1, IF(F1250+(E1250)*(1/60) &lt; 0, 0, F1250+(E1250)*(1/60)))</f>
        <v>40848.936666666646</v>
      </c>
    </row>
    <row r="1252" spans="1:6">
      <c r="A1252">
        <v>1250</v>
      </c>
      <c r="B1252" t="s">
        <v>82</v>
      </c>
      <c r="C1252">
        <f>_xlfn.XLOOKUP(B1252,Backend_data!$A$5:$A$18,Backend_data!$B$5:$B$18)</f>
        <v>2656.3</v>
      </c>
      <c r="D1252">
        <f>'Power generation (nadir)'!B1252*(1000*'Power generation (nadir)'!$F$1)</f>
        <v>0</v>
      </c>
      <c r="E1252" s="2">
        <f t="shared" si="20"/>
        <v>-2656.3</v>
      </c>
      <c r="F1252">
        <f>IF(F1251+(E1251)*(1/60) &gt; Hardware!$B$1, Hardware!$B$1, IF(F1251+(E1251)*(1/60) &lt; 0, 0, F1251+(E1251)*(1/60)))</f>
        <v>40804.664999999979</v>
      </c>
    </row>
    <row r="1253" spans="1:6">
      <c r="A1253">
        <v>1251</v>
      </c>
      <c r="B1253" t="s">
        <v>82</v>
      </c>
      <c r="C1253">
        <f>_xlfn.XLOOKUP(B1253,Backend_data!$A$5:$A$18,Backend_data!$B$5:$B$18)</f>
        <v>2656.3</v>
      </c>
      <c r="D1253">
        <f>'Power generation (nadir)'!B1253*(1000*'Power generation (nadir)'!$F$1)</f>
        <v>0</v>
      </c>
      <c r="E1253" s="2">
        <f t="shared" si="20"/>
        <v>-2656.3</v>
      </c>
      <c r="F1253">
        <f>IF(F1252+(E1252)*(1/60) &gt; Hardware!$B$1, Hardware!$B$1, IF(F1252+(E1252)*(1/60) &lt; 0, 0, F1252+(E1252)*(1/60)))</f>
        <v>40760.393333333312</v>
      </c>
    </row>
    <row r="1254" spans="1:6">
      <c r="A1254">
        <v>1252</v>
      </c>
      <c r="B1254" t="s">
        <v>82</v>
      </c>
      <c r="C1254">
        <f>_xlfn.XLOOKUP(B1254,Backend_data!$A$5:$A$18,Backend_data!$B$5:$B$18)</f>
        <v>2656.3</v>
      </c>
      <c r="D1254">
        <f>'Power generation (nadir)'!B1254*(1000*'Power generation (nadir)'!$F$1)</f>
        <v>0</v>
      </c>
      <c r="E1254" s="2">
        <f t="shared" si="20"/>
        <v>-2656.3</v>
      </c>
      <c r="F1254">
        <f>IF(F1253+(E1253)*(1/60) &gt; Hardware!$B$1, Hardware!$B$1, IF(F1253+(E1253)*(1/60) &lt; 0, 0, F1253+(E1253)*(1/60)))</f>
        <v>40716.121666666644</v>
      </c>
    </row>
    <row r="1255" spans="1:6">
      <c r="A1255">
        <v>1253</v>
      </c>
      <c r="B1255" t="s">
        <v>82</v>
      </c>
      <c r="C1255">
        <f>_xlfn.XLOOKUP(B1255,Backend_data!$A$5:$A$18,Backend_data!$B$5:$B$18)</f>
        <v>2656.3</v>
      </c>
      <c r="D1255">
        <f>'Power generation (nadir)'!B1255*(1000*'Power generation (nadir)'!$F$1)</f>
        <v>0</v>
      </c>
      <c r="E1255" s="2">
        <f t="shared" si="20"/>
        <v>-2656.3</v>
      </c>
      <c r="F1255">
        <f>IF(F1254+(E1254)*(1/60) &gt; Hardware!$B$1, Hardware!$B$1, IF(F1254+(E1254)*(1/60) &lt; 0, 0, F1254+(E1254)*(1/60)))</f>
        <v>40671.849999999977</v>
      </c>
    </row>
    <row r="1256" spans="1:6">
      <c r="A1256">
        <v>1254</v>
      </c>
      <c r="B1256" t="s">
        <v>82</v>
      </c>
      <c r="C1256">
        <f>_xlfn.XLOOKUP(B1256,Backend_data!$A$5:$A$18,Backend_data!$B$5:$B$18)</f>
        <v>2656.3</v>
      </c>
      <c r="D1256">
        <f>'Power generation (nadir)'!B1256*(1000*'Power generation (nadir)'!$F$1)</f>
        <v>0</v>
      </c>
      <c r="E1256" s="2">
        <f t="shared" si="20"/>
        <v>-2656.3</v>
      </c>
      <c r="F1256">
        <f>IF(F1255+(E1255)*(1/60) &gt; Hardware!$B$1, Hardware!$B$1, IF(F1255+(E1255)*(1/60) &lt; 0, 0, F1255+(E1255)*(1/60)))</f>
        <v>40627.578333333309</v>
      </c>
    </row>
    <row r="1257" spans="1:6">
      <c r="A1257">
        <v>1255</v>
      </c>
      <c r="B1257" t="s">
        <v>82</v>
      </c>
      <c r="C1257">
        <f>_xlfn.XLOOKUP(B1257,Backend_data!$A$5:$A$18,Backend_data!$B$5:$B$18)</f>
        <v>2656.3</v>
      </c>
      <c r="D1257">
        <f>'Power generation (nadir)'!B1257*(1000*'Power generation (nadir)'!$F$1)</f>
        <v>0</v>
      </c>
      <c r="E1257" s="2">
        <f t="shared" si="20"/>
        <v>-2656.3</v>
      </c>
      <c r="F1257">
        <f>IF(F1256+(E1256)*(1/60) &gt; Hardware!$B$1, Hardware!$B$1, IF(F1256+(E1256)*(1/60) &lt; 0, 0, F1256+(E1256)*(1/60)))</f>
        <v>40583.306666666642</v>
      </c>
    </row>
    <row r="1258" spans="1:6">
      <c r="A1258">
        <v>1256</v>
      </c>
      <c r="B1258" t="s">
        <v>82</v>
      </c>
      <c r="C1258">
        <f>_xlfn.XLOOKUP(B1258,Backend_data!$A$5:$A$18,Backend_data!$B$5:$B$18)</f>
        <v>2656.3</v>
      </c>
      <c r="D1258">
        <f>'Power generation (nadir)'!B1258*(1000*'Power generation (nadir)'!$F$1)</f>
        <v>0</v>
      </c>
      <c r="E1258" s="2">
        <f t="shared" si="20"/>
        <v>-2656.3</v>
      </c>
      <c r="F1258">
        <f>IF(F1257+(E1257)*(1/60) &gt; Hardware!$B$1, Hardware!$B$1, IF(F1257+(E1257)*(1/60) &lt; 0, 0, F1257+(E1257)*(1/60)))</f>
        <v>40539.034999999974</v>
      </c>
    </row>
    <row r="1259" spans="1:6">
      <c r="A1259">
        <v>1257</v>
      </c>
      <c r="B1259" t="s">
        <v>82</v>
      </c>
      <c r="C1259">
        <f>_xlfn.XLOOKUP(B1259,Backend_data!$A$5:$A$18,Backend_data!$B$5:$B$18)</f>
        <v>2656.3</v>
      </c>
      <c r="D1259">
        <f>'Power generation (nadir)'!B1259*(1000*'Power generation (nadir)'!$F$1)</f>
        <v>0</v>
      </c>
      <c r="E1259" s="2">
        <f t="shared" si="20"/>
        <v>-2656.3</v>
      </c>
      <c r="F1259">
        <f>IF(F1258+(E1258)*(1/60) &gt; Hardware!$B$1, Hardware!$B$1, IF(F1258+(E1258)*(1/60) &lt; 0, 0, F1258+(E1258)*(1/60)))</f>
        <v>40494.763333333307</v>
      </c>
    </row>
    <row r="1260" spans="1:6">
      <c r="A1260">
        <v>1258</v>
      </c>
      <c r="B1260" t="s">
        <v>82</v>
      </c>
      <c r="C1260">
        <f>_xlfn.XLOOKUP(B1260,Backend_data!$A$5:$A$18,Backend_data!$B$5:$B$18)</f>
        <v>2656.3</v>
      </c>
      <c r="D1260">
        <f>'Power generation (nadir)'!B1260*(1000*'Power generation (nadir)'!$F$1)</f>
        <v>6595.9999999999991</v>
      </c>
      <c r="E1260" s="2">
        <f t="shared" si="20"/>
        <v>3939.6999999999989</v>
      </c>
      <c r="F1260">
        <f>IF(F1259+(E1259)*(1/60) &gt; Hardware!$B$1, Hardware!$B$1, IF(F1259+(E1259)*(1/60) &lt; 0, 0, F1259+(E1259)*(1/60)))</f>
        <v>40450.49166666664</v>
      </c>
    </row>
    <row r="1261" spans="1:6">
      <c r="A1261">
        <v>1259</v>
      </c>
      <c r="B1261" t="s">
        <v>82</v>
      </c>
      <c r="C1261">
        <f>_xlfn.XLOOKUP(B1261,Backend_data!$A$5:$A$18,Backend_data!$B$5:$B$18)</f>
        <v>2656.3</v>
      </c>
      <c r="D1261">
        <f>'Power generation (nadir)'!B1261*(1000*'Power generation (nadir)'!$F$1)</f>
        <v>6772</v>
      </c>
      <c r="E1261" s="2">
        <f t="shared" si="20"/>
        <v>4115.7</v>
      </c>
      <c r="F1261">
        <f>IF(F1260+(E1260)*(1/60) &gt; Hardware!$B$1, Hardware!$B$1, IF(F1260+(E1260)*(1/60) &lt; 0, 0, F1260+(E1260)*(1/60)))</f>
        <v>40516.153333333306</v>
      </c>
    </row>
    <row r="1262" spans="1:6">
      <c r="A1262">
        <v>1260</v>
      </c>
      <c r="B1262" t="s">
        <v>82</v>
      </c>
      <c r="C1262">
        <f>_xlfn.XLOOKUP(B1262,Backend_data!$A$5:$A$18,Backend_data!$B$5:$B$18)</f>
        <v>2656.3</v>
      </c>
      <c r="D1262">
        <f>'Power generation (nadir)'!B1262*(1000*'Power generation (nadir)'!$F$1)</f>
        <v>6914.4000000000005</v>
      </c>
      <c r="E1262" s="2">
        <f t="shared" ref="E1262:E1325" si="21">D1262-C1262</f>
        <v>4258.1000000000004</v>
      </c>
      <c r="F1262">
        <f>IF(F1261+(E1261)*(1/60) &gt; Hardware!$B$1, Hardware!$B$1, IF(F1261+(E1261)*(1/60) &lt; 0, 0, F1261+(E1261)*(1/60)))</f>
        <v>40584.748333333308</v>
      </c>
    </row>
    <row r="1263" spans="1:6">
      <c r="A1263">
        <v>1261</v>
      </c>
      <c r="B1263" t="s">
        <v>82</v>
      </c>
      <c r="C1263">
        <f>_xlfn.XLOOKUP(B1263,Backend_data!$A$5:$A$18,Backend_data!$B$5:$B$18)</f>
        <v>2656.3</v>
      </c>
      <c r="D1263">
        <f>'Power generation (nadir)'!B1263*(1000*'Power generation (nadir)'!$F$1)</f>
        <v>7028.7999999999993</v>
      </c>
      <c r="E1263" s="2">
        <f t="shared" si="21"/>
        <v>4372.4999999999991</v>
      </c>
      <c r="F1263">
        <f>IF(F1262+(E1262)*(1/60) &gt; Hardware!$B$1, Hardware!$B$1, IF(F1262+(E1262)*(1/60) &lt; 0, 0, F1262+(E1262)*(1/60)))</f>
        <v>40655.716666666638</v>
      </c>
    </row>
    <row r="1264" spans="1:6">
      <c r="A1264">
        <v>1262</v>
      </c>
      <c r="B1264" t="s">
        <v>82</v>
      </c>
      <c r="C1264">
        <f>_xlfn.XLOOKUP(B1264,Backend_data!$A$5:$A$18,Backend_data!$B$5:$B$18)</f>
        <v>2656.3</v>
      </c>
      <c r="D1264">
        <f>'Power generation (nadir)'!B1264*(1000*'Power generation (nadir)'!$F$1)</f>
        <v>7116</v>
      </c>
      <c r="E1264" s="2">
        <f t="shared" si="21"/>
        <v>4459.7</v>
      </c>
      <c r="F1264">
        <f>IF(F1263+(E1263)*(1/60) &gt; Hardware!$B$1, Hardware!$B$1, IF(F1263+(E1263)*(1/60) &lt; 0, 0, F1263+(E1263)*(1/60)))</f>
        <v>40728.591666666638</v>
      </c>
    </row>
    <row r="1265" spans="1:7">
      <c r="A1265">
        <v>1263</v>
      </c>
      <c r="B1265" t="s">
        <v>82</v>
      </c>
      <c r="C1265">
        <f>_xlfn.XLOOKUP(B1265,Backend_data!$A$5:$A$18,Backend_data!$B$5:$B$18)</f>
        <v>2656.3</v>
      </c>
      <c r="D1265">
        <f>'Power generation (nadir)'!B1265*(1000*'Power generation (nadir)'!$F$1)</f>
        <v>7174.4</v>
      </c>
      <c r="E1265" s="2">
        <f t="shared" si="21"/>
        <v>4518.0999999999995</v>
      </c>
      <c r="F1265">
        <f>IF(F1264+(E1264)*(1/60) &gt; Hardware!$B$1, Hardware!$B$1, IF(F1264+(E1264)*(1/60) &lt; 0, 0, F1264+(E1264)*(1/60)))</f>
        <v>40802.919999999969</v>
      </c>
    </row>
    <row r="1266" spans="1:7">
      <c r="A1266">
        <v>1264</v>
      </c>
      <c r="B1266" t="s">
        <v>82</v>
      </c>
      <c r="C1266">
        <f>_xlfn.XLOOKUP(B1266,Backend_data!$A$5:$A$18,Backend_data!$B$5:$B$18)</f>
        <v>2656.3</v>
      </c>
      <c r="D1266">
        <f>'Power generation (nadir)'!B1266*(1000*'Power generation (nadir)'!$F$1)</f>
        <v>7204.0000000000009</v>
      </c>
      <c r="E1266" s="2">
        <f t="shared" si="21"/>
        <v>4547.7000000000007</v>
      </c>
      <c r="F1266">
        <f>IF(F1265+(E1265)*(1/60) &gt; Hardware!$B$1, Hardware!$B$1, IF(F1265+(E1265)*(1/60) &lt; 0, 0, F1265+(E1265)*(1/60)))</f>
        <v>40878.221666666635</v>
      </c>
    </row>
    <row r="1267" spans="1:7">
      <c r="A1267">
        <v>1265</v>
      </c>
      <c r="B1267" t="s">
        <v>82</v>
      </c>
      <c r="C1267">
        <f>_xlfn.XLOOKUP(B1267,Backend_data!$A$5:$A$18,Backend_data!$B$5:$B$18)</f>
        <v>2656.3</v>
      </c>
      <c r="D1267">
        <f>'Power generation (nadir)'!B1267*(1000*'Power generation (nadir)'!$F$1)</f>
        <v>7204.0000000000009</v>
      </c>
      <c r="E1267" s="2">
        <f t="shared" si="21"/>
        <v>4547.7000000000007</v>
      </c>
      <c r="F1267">
        <f>IF(F1266+(E1266)*(1/60) &gt; Hardware!$B$1, Hardware!$B$1, IF(F1266+(E1266)*(1/60) &lt; 0, 0, F1266+(E1266)*(1/60)))</f>
        <v>40954.016666666634</v>
      </c>
    </row>
    <row r="1268" spans="1:7">
      <c r="A1268">
        <v>1266</v>
      </c>
      <c r="B1268" t="s">
        <v>82</v>
      </c>
      <c r="C1268">
        <f>_xlfn.XLOOKUP(B1268,Backend_data!$A$5:$A$18,Backend_data!$B$5:$B$18)</f>
        <v>2656.3</v>
      </c>
      <c r="D1268">
        <f>'Power generation (nadir)'!B1268*(1000*'Power generation (nadir)'!$F$1)</f>
        <v>7169.5999999999995</v>
      </c>
      <c r="E1268" s="2">
        <f t="shared" si="21"/>
        <v>4513.2999999999993</v>
      </c>
      <c r="F1268">
        <f>IF(F1267+(E1267)*(1/60) &gt; Hardware!$B$1, Hardware!$B$1, IF(F1267+(E1267)*(1/60) &lt; 0, 0, F1267+(E1267)*(1/60)))</f>
        <v>41029.811666666632</v>
      </c>
    </row>
    <row r="1269" spans="1:7">
      <c r="A1269">
        <v>1267</v>
      </c>
      <c r="B1269" t="s">
        <v>82</v>
      </c>
      <c r="C1269">
        <f>_xlfn.XLOOKUP(B1269,Backend_data!$A$5:$A$18,Backend_data!$B$5:$B$18)</f>
        <v>2656.3</v>
      </c>
      <c r="D1269">
        <f>'Power generation (nadir)'!B1269*(1000*'Power generation (nadir)'!$F$1)</f>
        <v>7107.2000000000007</v>
      </c>
      <c r="E1269" s="2">
        <f t="shared" si="21"/>
        <v>4450.9000000000005</v>
      </c>
      <c r="F1269">
        <f>IF(F1268+(E1268)*(1/60) &gt; Hardware!$B$1, Hardware!$B$1, IF(F1268+(E1268)*(1/60) &lt; 0, 0, F1268+(E1268)*(1/60)))</f>
        <v>41105.033333333296</v>
      </c>
    </row>
    <row r="1270" spans="1:7">
      <c r="A1270">
        <v>1268</v>
      </c>
      <c r="B1270" t="s">
        <v>82</v>
      </c>
      <c r="C1270">
        <f>_xlfn.XLOOKUP(B1270,Backend_data!$A$5:$A$18,Backend_data!$B$5:$B$18)</f>
        <v>2656.3</v>
      </c>
      <c r="D1270">
        <f>'Power generation (nadir)'!B1270*(1000*'Power generation (nadir)'!$F$1)</f>
        <v>7016.8000000000011</v>
      </c>
      <c r="E1270" s="2">
        <f t="shared" si="21"/>
        <v>4360.5000000000009</v>
      </c>
      <c r="F1270">
        <f>IF(F1269+(E1269)*(1/60) &gt; Hardware!$B$1, Hardware!$B$1, IF(F1269+(E1269)*(1/60) &lt; 0, 0, F1269+(E1269)*(1/60)))</f>
        <v>41179.21499999996</v>
      </c>
    </row>
    <row r="1271" spans="1:7">
      <c r="A1271">
        <v>1269</v>
      </c>
      <c r="B1271" t="s">
        <v>82</v>
      </c>
      <c r="C1271">
        <f>_xlfn.XLOOKUP(B1271,Backend_data!$A$5:$A$18,Backend_data!$B$5:$B$18)</f>
        <v>2656.3</v>
      </c>
      <c r="D1271">
        <f>'Power generation (nadir)'!B1271*(1000*'Power generation (nadir)'!$F$1)</f>
        <v>6898.4</v>
      </c>
      <c r="E1271" s="2">
        <f t="shared" si="21"/>
        <v>4242.0999999999995</v>
      </c>
      <c r="F1271">
        <f>IF(F1270+(E1270)*(1/60) &gt; Hardware!$B$1, Hardware!$B$1, IF(F1270+(E1270)*(1/60) &lt; 0, 0, F1270+(E1270)*(1/60)))</f>
        <v>41251.889999999963</v>
      </c>
    </row>
    <row r="1272" spans="1:7">
      <c r="A1272">
        <v>1270</v>
      </c>
      <c r="B1272" t="s">
        <v>82</v>
      </c>
      <c r="C1272">
        <f>_xlfn.XLOOKUP(B1272,Backend_data!$A$5:$A$18,Backend_data!$B$5:$B$18)</f>
        <v>2656.3</v>
      </c>
      <c r="D1272">
        <f>'Power generation (nadir)'!B1272*(1000*'Power generation (nadir)'!$F$1)</f>
        <v>6747.2</v>
      </c>
      <c r="E1272" s="2">
        <f t="shared" si="21"/>
        <v>4090.8999999999996</v>
      </c>
      <c r="F1272">
        <f>IF(F1271+(E1271)*(1/60) &gt; Hardware!$B$1, Hardware!$B$1, IF(F1271+(E1271)*(1/60) &lt; 0, 0, F1271+(E1271)*(1/60)))</f>
        <v>41322.591666666631</v>
      </c>
    </row>
    <row r="1273" spans="1:7">
      <c r="A1273">
        <v>1271</v>
      </c>
      <c r="B1273" t="s">
        <v>82</v>
      </c>
      <c r="C1273">
        <f>_xlfn.XLOOKUP(B1273,Backend_data!$A$5:$A$18,Backend_data!$B$5:$B$18)</f>
        <v>2656.3</v>
      </c>
      <c r="D1273">
        <f>'Power generation (nadir)'!B1273*(1000*'Power generation (nadir)'!$F$1)</f>
        <v>6572</v>
      </c>
      <c r="E1273" s="2">
        <f t="shared" si="21"/>
        <v>3915.7</v>
      </c>
      <c r="F1273">
        <f>IF(F1272+(E1272)*(1/60) &gt; Hardware!$B$1, Hardware!$B$1, IF(F1272+(E1272)*(1/60) &lt; 0, 0, F1272+(E1272)*(1/60)))</f>
        <v>41390.773333333294</v>
      </c>
    </row>
    <row r="1274" spans="1:7">
      <c r="A1274">
        <v>1272</v>
      </c>
      <c r="B1274" t="s">
        <v>82</v>
      </c>
      <c r="C1274">
        <f>_xlfn.XLOOKUP(B1274,Backend_data!$A$5:$A$18,Backend_data!$B$5:$B$18)</f>
        <v>2656.3</v>
      </c>
      <c r="D1274">
        <f>'Power generation (nadir)'!B1274*(1000*'Power generation (nadir)'!$F$1)</f>
        <v>6361.6</v>
      </c>
      <c r="E1274" s="2">
        <f t="shared" si="21"/>
        <v>3705.3</v>
      </c>
      <c r="F1274">
        <f>IF(F1273+(E1273)*(1/60) &gt; Hardware!$B$1, Hardware!$B$1, IF(F1273+(E1273)*(1/60) &lt; 0, 0, F1273+(E1273)*(1/60)))</f>
        <v>41456.03499999996</v>
      </c>
    </row>
    <row r="1275" spans="1:7">
      <c r="A1275">
        <v>1273</v>
      </c>
      <c r="B1275" t="s">
        <v>100</v>
      </c>
      <c r="C1275">
        <f>_xlfn.XLOOKUP(B1275,Backend_data!$A$5:$A$18,Backend_data!$B$5:$B$18)</f>
        <v>3885.55</v>
      </c>
      <c r="D1275">
        <f>'Power generation (nadir)'!B1275*(1000*'Power generation (nadir)'!$F$1)</f>
        <v>6131.2</v>
      </c>
      <c r="E1275" s="2">
        <f t="shared" si="21"/>
        <v>2245.6499999999996</v>
      </c>
      <c r="F1275">
        <f>IF(F1274+(E1274)*(1/60) &gt; Hardware!$B$1, Hardware!$B$1, IF(F1274+(E1274)*(1/60) &lt; 0, 0, F1274+(E1274)*(1/60)))</f>
        <v>41517.789999999957</v>
      </c>
      <c r="G1275" s="1" t="s">
        <v>122</v>
      </c>
    </row>
    <row r="1276" spans="1:7">
      <c r="A1276">
        <v>1274</v>
      </c>
      <c r="B1276" t="s">
        <v>82</v>
      </c>
      <c r="C1276">
        <f>_xlfn.XLOOKUP(B1276,Backend_data!$A$5:$A$18,Backend_data!$B$5:$B$18)</f>
        <v>2656.3</v>
      </c>
      <c r="D1276">
        <f>'Power generation (nadir)'!B1276*(1000*'Power generation (nadir)'!$F$1)</f>
        <v>5872</v>
      </c>
      <c r="E1276" s="2">
        <f t="shared" si="21"/>
        <v>3215.7</v>
      </c>
      <c r="F1276">
        <f>IF(F1275+(E1275)*(1/60) &gt; Hardware!$B$1, Hardware!$B$1, IF(F1275+(E1275)*(1/60) &lt; 0, 0, F1275+(E1275)*(1/60)))</f>
        <v>41555.217499999955</v>
      </c>
    </row>
    <row r="1277" spans="1:7">
      <c r="A1277">
        <v>1275</v>
      </c>
      <c r="B1277" t="s">
        <v>82</v>
      </c>
      <c r="C1277">
        <f>_xlfn.XLOOKUP(B1277,Backend_data!$A$5:$A$18,Backend_data!$B$5:$B$18)</f>
        <v>2656.3</v>
      </c>
      <c r="D1277">
        <f>'Power generation (nadir)'!B1277*(1000*'Power generation (nadir)'!$F$1)</f>
        <v>5584.8</v>
      </c>
      <c r="E1277" s="2">
        <f t="shared" si="21"/>
        <v>2928.5</v>
      </c>
      <c r="F1277">
        <f>IF(F1276+(E1276)*(1/60) &gt; Hardware!$B$1, Hardware!$B$1, IF(F1276+(E1276)*(1/60) &lt; 0, 0, F1276+(E1276)*(1/60)))</f>
        <v>41608.812499999956</v>
      </c>
    </row>
    <row r="1278" spans="1:7">
      <c r="A1278">
        <v>1276</v>
      </c>
      <c r="B1278" t="s">
        <v>82</v>
      </c>
      <c r="C1278">
        <f>_xlfn.XLOOKUP(B1278,Backend_data!$A$5:$A$18,Backend_data!$B$5:$B$18)</f>
        <v>2656.3</v>
      </c>
      <c r="D1278">
        <f>'Power generation (nadir)'!B1278*(1000*'Power generation (nadir)'!$F$1)</f>
        <v>5282.4</v>
      </c>
      <c r="E1278" s="2">
        <f t="shared" si="21"/>
        <v>2626.0999999999995</v>
      </c>
      <c r="F1278">
        <f>IF(F1277+(E1277)*(1/60) &gt; Hardware!$B$1, Hardware!$B$1, IF(F1277+(E1277)*(1/60) &lt; 0, 0, F1277+(E1277)*(1/60)))</f>
        <v>41657.620833333291</v>
      </c>
    </row>
    <row r="1279" spans="1:7">
      <c r="A1279">
        <v>1277</v>
      </c>
      <c r="B1279" t="s">
        <v>82</v>
      </c>
      <c r="C1279">
        <f>_xlfn.XLOOKUP(B1279,Backend_data!$A$5:$A$18,Backend_data!$B$5:$B$18)</f>
        <v>2656.3</v>
      </c>
      <c r="D1279">
        <f>'Power generation (nadir)'!B1279*(1000*'Power generation (nadir)'!$F$1)</f>
        <v>4951.2</v>
      </c>
      <c r="E1279" s="2">
        <f t="shared" si="21"/>
        <v>2294.8999999999996</v>
      </c>
      <c r="F1279">
        <f>IF(F1278+(E1278)*(1/60) &gt; Hardware!$B$1, Hardware!$B$1, IF(F1278+(E1278)*(1/60) &lt; 0, 0, F1278+(E1278)*(1/60)))</f>
        <v>41701.389166666624</v>
      </c>
    </row>
    <row r="1280" spans="1:7">
      <c r="A1280">
        <v>1278</v>
      </c>
      <c r="B1280" t="s">
        <v>82</v>
      </c>
      <c r="C1280">
        <f>_xlfn.XLOOKUP(B1280,Backend_data!$A$5:$A$18,Backend_data!$B$5:$B$18)</f>
        <v>2656.3</v>
      </c>
      <c r="D1280">
        <f>'Power generation (nadir)'!B1280*(1000*'Power generation (nadir)'!$F$1)</f>
        <v>4604</v>
      </c>
      <c r="E1280" s="2">
        <f t="shared" si="21"/>
        <v>1947.6999999999998</v>
      </c>
      <c r="F1280">
        <f>IF(F1279+(E1279)*(1/60) &gt; Hardware!$B$1, Hardware!$B$1, IF(F1279+(E1279)*(1/60) &lt; 0, 0, F1279+(E1279)*(1/60)))</f>
        <v>41739.637499999961</v>
      </c>
    </row>
    <row r="1281" spans="1:6">
      <c r="A1281">
        <v>1279</v>
      </c>
      <c r="B1281" t="s">
        <v>82</v>
      </c>
      <c r="C1281">
        <f>_xlfn.XLOOKUP(B1281,Backend_data!$A$5:$A$18,Backend_data!$B$5:$B$18)</f>
        <v>2656.3</v>
      </c>
      <c r="D1281">
        <f>'Power generation (nadir)'!B1281*(1000*'Power generation (nadir)'!$F$1)</f>
        <v>4233.5999999999995</v>
      </c>
      <c r="E1281" s="2">
        <f t="shared" si="21"/>
        <v>1577.2999999999993</v>
      </c>
      <c r="F1281">
        <f>IF(F1280+(E1280)*(1/60) &gt; Hardware!$B$1, Hardware!$B$1, IF(F1280+(E1280)*(1/60) &lt; 0, 0, F1280+(E1280)*(1/60)))</f>
        <v>41772.09916666663</v>
      </c>
    </row>
    <row r="1282" spans="1:6">
      <c r="A1282">
        <v>1280</v>
      </c>
      <c r="B1282" t="s">
        <v>82</v>
      </c>
      <c r="C1282">
        <f>_xlfn.XLOOKUP(B1282,Backend_data!$A$5:$A$18,Backend_data!$B$5:$B$18)</f>
        <v>2656.3</v>
      </c>
      <c r="D1282">
        <f>'Power generation (nadir)'!B1282*(1000*'Power generation (nadir)'!$F$1)</f>
        <v>3844.8</v>
      </c>
      <c r="E1282" s="2">
        <f t="shared" si="21"/>
        <v>1188.5</v>
      </c>
      <c r="F1282">
        <f>IF(F1281+(E1281)*(1/60) &gt; Hardware!$B$1, Hardware!$B$1, IF(F1281+(E1281)*(1/60) &lt; 0, 0, F1281+(E1281)*(1/60)))</f>
        <v>41798.387499999961</v>
      </c>
    </row>
    <row r="1283" spans="1:6">
      <c r="A1283">
        <v>1281</v>
      </c>
      <c r="B1283" t="s">
        <v>82</v>
      </c>
      <c r="C1283">
        <f>_xlfn.XLOOKUP(B1283,Backend_data!$A$5:$A$18,Backend_data!$B$5:$B$18)</f>
        <v>2656.3</v>
      </c>
      <c r="D1283">
        <f>'Power generation (nadir)'!B1283*(1000*'Power generation (nadir)'!$F$1)</f>
        <v>3440.8</v>
      </c>
      <c r="E1283" s="2">
        <f t="shared" si="21"/>
        <v>784.5</v>
      </c>
      <c r="F1283">
        <f>IF(F1282+(E1282)*(1/60) &gt; Hardware!$B$1, Hardware!$B$1, IF(F1282+(E1282)*(1/60) &lt; 0, 0, F1282+(E1282)*(1/60)))</f>
        <v>41818.195833333295</v>
      </c>
    </row>
    <row r="1284" spans="1:6">
      <c r="A1284">
        <v>1282</v>
      </c>
      <c r="B1284" t="s">
        <v>82</v>
      </c>
      <c r="C1284">
        <f>_xlfn.XLOOKUP(B1284,Backend_data!$A$5:$A$18,Backend_data!$B$5:$B$18)</f>
        <v>2656.3</v>
      </c>
      <c r="D1284">
        <f>'Power generation (nadir)'!B1284*(1000*'Power generation (nadir)'!$F$1)</f>
        <v>3027.2</v>
      </c>
      <c r="E1284" s="2">
        <f t="shared" si="21"/>
        <v>370.89999999999964</v>
      </c>
      <c r="F1284">
        <f>IF(F1283+(E1283)*(1/60) &gt; Hardware!$B$1, Hardware!$B$1, IF(F1283+(E1283)*(1/60) &lt; 0, 0, F1283+(E1283)*(1/60)))</f>
        <v>41831.270833333292</v>
      </c>
    </row>
    <row r="1285" spans="1:6">
      <c r="A1285">
        <v>1283</v>
      </c>
      <c r="B1285" t="s">
        <v>82</v>
      </c>
      <c r="C1285">
        <f>_xlfn.XLOOKUP(B1285,Backend_data!$A$5:$A$18,Backend_data!$B$5:$B$18)</f>
        <v>2656.3</v>
      </c>
      <c r="D1285">
        <f>'Power generation (nadir)'!B1285*(1000*'Power generation (nadir)'!$F$1)</f>
        <v>2591.1999999999998</v>
      </c>
      <c r="E1285" s="2">
        <f t="shared" si="21"/>
        <v>-65.100000000000364</v>
      </c>
      <c r="F1285">
        <f>IF(F1284+(E1284)*(1/60) &gt; Hardware!$B$1, Hardware!$B$1, IF(F1284+(E1284)*(1/60) &lt; 0, 0, F1284+(E1284)*(1/60)))</f>
        <v>41837.452499999956</v>
      </c>
    </row>
    <row r="1286" spans="1:6">
      <c r="A1286">
        <v>1284</v>
      </c>
      <c r="B1286" t="s">
        <v>82</v>
      </c>
      <c r="C1286">
        <f>_xlfn.XLOOKUP(B1286,Backend_data!$A$5:$A$18,Backend_data!$B$5:$B$18)</f>
        <v>2656.3</v>
      </c>
      <c r="D1286">
        <f>'Power generation (nadir)'!B1286*(1000*'Power generation (nadir)'!$F$1)</f>
        <v>2153.6000000000004</v>
      </c>
      <c r="E1286" s="2">
        <f t="shared" si="21"/>
        <v>-502.69999999999982</v>
      </c>
      <c r="F1286">
        <f>IF(F1285+(E1285)*(1/60) &gt; Hardware!$B$1, Hardware!$B$1, IF(F1285+(E1285)*(1/60) &lt; 0, 0, F1285+(E1285)*(1/60)))</f>
        <v>41836.367499999957</v>
      </c>
    </row>
    <row r="1287" spans="1:6">
      <c r="A1287">
        <v>1285</v>
      </c>
      <c r="B1287" t="s">
        <v>82</v>
      </c>
      <c r="C1287">
        <f>_xlfn.XLOOKUP(B1287,Backend_data!$A$5:$A$18,Backend_data!$B$5:$B$18)</f>
        <v>2656.3</v>
      </c>
      <c r="D1287">
        <f>'Power generation (nadir)'!B1287*(1000*'Power generation (nadir)'!$F$1)</f>
        <v>1708.8000000000002</v>
      </c>
      <c r="E1287" s="2">
        <f t="shared" si="21"/>
        <v>-947.5</v>
      </c>
      <c r="F1287">
        <f>IF(F1286+(E1286)*(1/60) &gt; Hardware!$B$1, Hardware!$B$1, IF(F1286+(E1286)*(1/60) &lt; 0, 0, F1286+(E1286)*(1/60)))</f>
        <v>41827.989166666623</v>
      </c>
    </row>
    <row r="1288" spans="1:6">
      <c r="A1288">
        <v>1286</v>
      </c>
      <c r="B1288" t="s">
        <v>82</v>
      </c>
      <c r="C1288">
        <f>_xlfn.XLOOKUP(B1288,Backend_data!$A$5:$A$18,Backend_data!$B$5:$B$18)</f>
        <v>2656.3</v>
      </c>
      <c r="D1288">
        <f>'Power generation (nadir)'!B1288*(1000*'Power generation (nadir)'!$F$1)</f>
        <v>1256.8</v>
      </c>
      <c r="E1288" s="2">
        <f t="shared" si="21"/>
        <v>-1399.5000000000002</v>
      </c>
      <c r="F1288">
        <f>IF(F1287+(E1287)*(1/60) &gt; Hardware!$B$1, Hardware!$B$1, IF(F1287+(E1287)*(1/60) &lt; 0, 0, F1287+(E1287)*(1/60)))</f>
        <v>41812.197499999958</v>
      </c>
    </row>
    <row r="1289" spans="1:6">
      <c r="A1289">
        <v>1287</v>
      </c>
      <c r="B1289" t="s">
        <v>82</v>
      </c>
      <c r="C1289">
        <f>_xlfn.XLOOKUP(B1289,Backend_data!$A$5:$A$18,Backend_data!$B$5:$B$18)</f>
        <v>2656.3</v>
      </c>
      <c r="D1289">
        <f>'Power generation (nadir)'!B1289*(1000*'Power generation (nadir)'!$F$1)</f>
        <v>795.2</v>
      </c>
      <c r="E1289" s="2">
        <f t="shared" si="21"/>
        <v>-1861.1000000000001</v>
      </c>
      <c r="F1289">
        <f>IF(F1288+(E1288)*(1/60) &gt; Hardware!$B$1, Hardware!$B$1, IF(F1288+(E1288)*(1/60) &lt; 0, 0, F1288+(E1288)*(1/60)))</f>
        <v>41788.872499999961</v>
      </c>
    </row>
    <row r="1290" spans="1:6">
      <c r="A1290">
        <v>1288</v>
      </c>
      <c r="B1290" t="s">
        <v>82</v>
      </c>
      <c r="C1290">
        <f>_xlfn.XLOOKUP(B1290,Backend_data!$A$5:$A$18,Backend_data!$B$5:$B$18)</f>
        <v>2656.3</v>
      </c>
      <c r="D1290">
        <f>'Power generation (nadir)'!B1290*(1000*'Power generation (nadir)'!$F$1)</f>
        <v>691.2</v>
      </c>
      <c r="E1290" s="2">
        <f t="shared" si="21"/>
        <v>-1965.1000000000001</v>
      </c>
      <c r="F1290">
        <f>IF(F1289+(E1289)*(1/60) &gt; Hardware!$B$1, Hardware!$B$1, IF(F1289+(E1289)*(1/60) &lt; 0, 0, F1289+(E1289)*(1/60)))</f>
        <v>41757.854166666628</v>
      </c>
    </row>
    <row r="1291" spans="1:6">
      <c r="A1291">
        <v>1289</v>
      </c>
      <c r="B1291" t="s">
        <v>82</v>
      </c>
      <c r="C1291">
        <f>_xlfn.XLOOKUP(B1291,Backend_data!$A$5:$A$18,Backend_data!$B$5:$B$18)</f>
        <v>2656.3</v>
      </c>
      <c r="D1291">
        <f>'Power generation (nadir)'!B1291*(1000*'Power generation (nadir)'!$F$1)</f>
        <v>650.4</v>
      </c>
      <c r="E1291" s="2">
        <f t="shared" si="21"/>
        <v>-2005.9</v>
      </c>
      <c r="F1291">
        <f>IF(F1290+(E1290)*(1/60) &gt; Hardware!$B$1, Hardware!$B$1, IF(F1290+(E1290)*(1/60) &lt; 0, 0, F1290+(E1290)*(1/60)))</f>
        <v>41725.102499999964</v>
      </c>
    </row>
    <row r="1292" spans="1:6">
      <c r="A1292">
        <v>1290</v>
      </c>
      <c r="B1292" t="s">
        <v>82</v>
      </c>
      <c r="C1292">
        <f>_xlfn.XLOOKUP(B1292,Backend_data!$A$5:$A$18,Backend_data!$B$5:$B$18)</f>
        <v>2656.3</v>
      </c>
      <c r="D1292">
        <f>'Power generation (nadir)'!B1292*(1000*'Power generation (nadir)'!$F$1)</f>
        <v>1067.2</v>
      </c>
      <c r="E1292" s="2">
        <f t="shared" si="21"/>
        <v>-1589.1000000000001</v>
      </c>
      <c r="F1292">
        <f>IF(F1291+(E1291)*(1/60) &gt; Hardware!$B$1, Hardware!$B$1, IF(F1291+(E1291)*(1/60) &lt; 0, 0, F1291+(E1291)*(1/60)))</f>
        <v>41691.670833333301</v>
      </c>
    </row>
    <row r="1293" spans="1:6">
      <c r="A1293">
        <v>1291</v>
      </c>
      <c r="B1293" t="s">
        <v>82</v>
      </c>
      <c r="C1293">
        <f>_xlfn.XLOOKUP(B1293,Backend_data!$A$5:$A$18,Backend_data!$B$5:$B$18)</f>
        <v>2656.3</v>
      </c>
      <c r="D1293">
        <f>'Power generation (nadir)'!B1293*(1000*'Power generation (nadir)'!$F$1)</f>
        <v>1693.6</v>
      </c>
      <c r="E1293" s="2">
        <f t="shared" si="21"/>
        <v>-962.70000000000027</v>
      </c>
      <c r="F1293">
        <f>IF(F1292+(E1292)*(1/60) &gt; Hardware!$B$1, Hardware!$B$1, IF(F1292+(E1292)*(1/60) &lt; 0, 0, F1292+(E1292)*(1/60)))</f>
        <v>41665.1858333333</v>
      </c>
    </row>
    <row r="1294" spans="1:6">
      <c r="A1294">
        <v>1292</v>
      </c>
      <c r="B1294" t="s">
        <v>82</v>
      </c>
      <c r="C1294">
        <f>_xlfn.XLOOKUP(B1294,Backend_data!$A$5:$A$18,Backend_data!$B$5:$B$18)</f>
        <v>2656.3</v>
      </c>
      <c r="D1294">
        <f>'Power generation (nadir)'!B1294*(1000*'Power generation (nadir)'!$F$1)</f>
        <v>2307.1999999999998</v>
      </c>
      <c r="E1294" s="2">
        <f t="shared" si="21"/>
        <v>-349.10000000000036</v>
      </c>
      <c r="F1294">
        <f>IF(F1293+(E1293)*(1/60) &gt; Hardware!$B$1, Hardware!$B$1, IF(F1293+(E1293)*(1/60) &lt; 0, 0, F1293+(E1293)*(1/60)))</f>
        <v>41649.140833333302</v>
      </c>
    </row>
    <row r="1295" spans="1:6">
      <c r="A1295">
        <v>1293</v>
      </c>
      <c r="B1295" t="s">
        <v>82</v>
      </c>
      <c r="C1295">
        <f>_xlfn.XLOOKUP(B1295,Backend_data!$A$5:$A$18,Backend_data!$B$5:$B$18)</f>
        <v>2656.3</v>
      </c>
      <c r="D1295">
        <f>'Power generation (nadir)'!B1295*(1000*'Power generation (nadir)'!$F$1)</f>
        <v>2913.6</v>
      </c>
      <c r="E1295" s="2">
        <f t="shared" si="21"/>
        <v>257.29999999999973</v>
      </c>
      <c r="F1295">
        <f>IF(F1294+(E1294)*(1/60) &gt; Hardware!$B$1, Hardware!$B$1, IF(F1294+(E1294)*(1/60) &lt; 0, 0, F1294+(E1294)*(1/60)))</f>
        <v>41643.322499999966</v>
      </c>
    </row>
    <row r="1296" spans="1:6">
      <c r="A1296">
        <v>1294</v>
      </c>
      <c r="B1296" t="s">
        <v>82</v>
      </c>
      <c r="C1296">
        <f>_xlfn.XLOOKUP(B1296,Backend_data!$A$5:$A$18,Backend_data!$B$5:$B$18)</f>
        <v>2656.3</v>
      </c>
      <c r="D1296">
        <f>'Power generation (nadir)'!B1296*(1000*'Power generation (nadir)'!$F$1)</f>
        <v>3504</v>
      </c>
      <c r="E1296" s="2">
        <f t="shared" si="21"/>
        <v>847.69999999999982</v>
      </c>
      <c r="F1296">
        <f>IF(F1295+(E1295)*(1/60) &gt; Hardware!$B$1, Hardware!$B$1, IF(F1295+(E1295)*(1/60) &lt; 0, 0, F1295+(E1295)*(1/60)))</f>
        <v>41647.610833333296</v>
      </c>
    </row>
    <row r="1297" spans="1:6">
      <c r="A1297">
        <v>1295</v>
      </c>
      <c r="B1297" t="s">
        <v>82</v>
      </c>
      <c r="C1297">
        <f>_xlfn.XLOOKUP(B1297,Backend_data!$A$5:$A$18,Backend_data!$B$5:$B$18)</f>
        <v>2656.3</v>
      </c>
      <c r="D1297">
        <f>'Power generation (nadir)'!B1297*(1000*'Power generation (nadir)'!$F$1)</f>
        <v>4092.7999999999997</v>
      </c>
      <c r="E1297" s="2">
        <f t="shared" si="21"/>
        <v>1436.4999999999995</v>
      </c>
      <c r="F1297">
        <f>IF(F1296+(E1296)*(1/60) &gt; Hardware!$B$1, Hardware!$B$1, IF(F1296+(E1296)*(1/60) &lt; 0, 0, F1296+(E1296)*(1/60)))</f>
        <v>41661.73916666663</v>
      </c>
    </row>
    <row r="1298" spans="1:6">
      <c r="A1298">
        <v>1296</v>
      </c>
      <c r="B1298" t="s">
        <v>82</v>
      </c>
      <c r="C1298">
        <f>_xlfn.XLOOKUP(B1298,Backend_data!$A$5:$A$18,Backend_data!$B$5:$B$18)</f>
        <v>2656.3</v>
      </c>
      <c r="D1298">
        <f>'Power generation (nadir)'!B1298*(1000*'Power generation (nadir)'!$F$1)</f>
        <v>4655.2</v>
      </c>
      <c r="E1298" s="2">
        <f t="shared" si="21"/>
        <v>1998.8999999999996</v>
      </c>
      <c r="F1298">
        <f>IF(F1297+(E1297)*(1/60) &gt; Hardware!$B$1, Hardware!$B$1, IF(F1297+(E1297)*(1/60) &lt; 0, 0, F1297+(E1297)*(1/60)))</f>
        <v>41685.680833333296</v>
      </c>
    </row>
    <row r="1299" spans="1:6">
      <c r="A1299">
        <v>1297</v>
      </c>
      <c r="B1299" t="s">
        <v>82</v>
      </c>
      <c r="C1299">
        <f>_xlfn.XLOOKUP(B1299,Backend_data!$A$5:$A$18,Backend_data!$B$5:$B$18)</f>
        <v>2656.3</v>
      </c>
      <c r="D1299">
        <f>'Power generation (nadir)'!B1299*(1000*'Power generation (nadir)'!$F$1)</f>
        <v>5198.4000000000005</v>
      </c>
      <c r="E1299" s="2">
        <f t="shared" si="21"/>
        <v>2542.1000000000004</v>
      </c>
      <c r="F1299">
        <f>IF(F1298+(E1298)*(1/60) &gt; Hardware!$B$1, Hardware!$B$1, IF(F1298+(E1298)*(1/60) &lt; 0, 0, F1298+(E1298)*(1/60)))</f>
        <v>41718.995833333298</v>
      </c>
    </row>
    <row r="1300" spans="1:6">
      <c r="A1300">
        <v>1298</v>
      </c>
      <c r="B1300" t="s">
        <v>82</v>
      </c>
      <c r="C1300">
        <f>_xlfn.XLOOKUP(B1300,Backend_data!$A$5:$A$18,Backend_data!$B$5:$B$18)</f>
        <v>2656.3</v>
      </c>
      <c r="D1300">
        <f>'Power generation (nadir)'!B1300*(1000*'Power generation (nadir)'!$F$1)</f>
        <v>5720.8</v>
      </c>
      <c r="E1300" s="2">
        <f t="shared" si="21"/>
        <v>3064.5</v>
      </c>
      <c r="F1300">
        <f>IF(F1299+(E1299)*(1/60) &gt; Hardware!$B$1, Hardware!$B$1, IF(F1299+(E1299)*(1/60) &lt; 0, 0, F1299+(E1299)*(1/60)))</f>
        <v>41761.36416666663</v>
      </c>
    </row>
    <row r="1301" spans="1:6">
      <c r="A1301">
        <v>1299</v>
      </c>
      <c r="B1301" t="s">
        <v>82</v>
      </c>
      <c r="C1301">
        <f>_xlfn.XLOOKUP(B1301,Backend_data!$A$5:$A$18,Backend_data!$B$5:$B$18)</f>
        <v>2656.3</v>
      </c>
      <c r="D1301">
        <f>'Power generation (nadir)'!B1301*(1000*'Power generation (nadir)'!$F$1)</f>
        <v>6221.6</v>
      </c>
      <c r="E1301" s="2">
        <f t="shared" si="21"/>
        <v>3565.3</v>
      </c>
      <c r="F1301">
        <f>IF(F1300+(E1300)*(1/60) &gt; Hardware!$B$1, Hardware!$B$1, IF(F1300+(E1300)*(1/60) &lt; 0, 0, F1300+(E1300)*(1/60)))</f>
        <v>41812.439166666627</v>
      </c>
    </row>
    <row r="1302" spans="1:6">
      <c r="A1302">
        <v>1300</v>
      </c>
      <c r="B1302" t="s">
        <v>82</v>
      </c>
      <c r="C1302">
        <f>_xlfn.XLOOKUP(B1302,Backend_data!$A$5:$A$18,Backend_data!$B$5:$B$18)</f>
        <v>2656.3</v>
      </c>
      <c r="D1302">
        <f>'Power generation (nadir)'!B1302*(1000*'Power generation (nadir)'!$F$1)</f>
        <v>6691.2000000000007</v>
      </c>
      <c r="E1302" s="2">
        <f t="shared" si="21"/>
        <v>4034.9000000000005</v>
      </c>
      <c r="F1302">
        <f>IF(F1301+(E1301)*(1/60) &gt; Hardware!$B$1, Hardware!$B$1, IF(F1301+(E1301)*(1/60) &lt; 0, 0, F1301+(E1301)*(1/60)))</f>
        <v>41871.860833333296</v>
      </c>
    </row>
    <row r="1303" spans="1:6">
      <c r="A1303">
        <v>1301</v>
      </c>
      <c r="B1303" t="s">
        <v>82</v>
      </c>
      <c r="C1303">
        <f>_xlfn.XLOOKUP(B1303,Backend_data!$A$5:$A$18,Backend_data!$B$5:$B$18)</f>
        <v>2656.3</v>
      </c>
      <c r="D1303">
        <f>'Power generation (nadir)'!B1303*(1000*'Power generation (nadir)'!$F$1)</f>
        <v>7136</v>
      </c>
      <c r="E1303" s="2">
        <f t="shared" si="21"/>
        <v>4479.7</v>
      </c>
      <c r="F1303">
        <f>IF(F1302+(E1302)*(1/60) &gt; Hardware!$B$1, Hardware!$B$1, IF(F1302+(E1302)*(1/60) &lt; 0, 0, F1302+(E1302)*(1/60)))</f>
        <v>41939.109166666633</v>
      </c>
    </row>
    <row r="1304" spans="1:6">
      <c r="A1304">
        <v>1302</v>
      </c>
      <c r="B1304" t="s">
        <v>82</v>
      </c>
      <c r="C1304">
        <f>_xlfn.XLOOKUP(B1304,Backend_data!$A$5:$A$18,Backend_data!$B$5:$B$18)</f>
        <v>2656.3</v>
      </c>
      <c r="D1304">
        <f>'Power generation (nadir)'!B1304*(1000*'Power generation (nadir)'!$F$1)</f>
        <v>7548</v>
      </c>
      <c r="E1304" s="2">
        <f t="shared" si="21"/>
        <v>4891.7</v>
      </c>
      <c r="F1304">
        <f>IF(F1303+(E1303)*(1/60) &gt; Hardware!$B$1, Hardware!$B$1, IF(F1303+(E1303)*(1/60) &lt; 0, 0, F1303+(E1303)*(1/60)))</f>
        <v>42000</v>
      </c>
    </row>
    <row r="1305" spans="1:6">
      <c r="A1305">
        <v>1303</v>
      </c>
      <c r="B1305" t="s">
        <v>82</v>
      </c>
      <c r="C1305">
        <f>_xlfn.XLOOKUP(B1305,Backend_data!$A$5:$A$18,Backend_data!$B$5:$B$18)</f>
        <v>2656.3</v>
      </c>
      <c r="D1305">
        <f>'Power generation (nadir)'!B1305*(1000*'Power generation (nadir)'!$F$1)</f>
        <v>7931.2</v>
      </c>
      <c r="E1305" s="2">
        <f t="shared" si="21"/>
        <v>5274.9</v>
      </c>
      <c r="F1305">
        <f>IF(F1304+(E1304)*(1/60) &gt; Hardware!$B$1, Hardware!$B$1, IF(F1304+(E1304)*(1/60) &lt; 0, 0, F1304+(E1304)*(1/60)))</f>
        <v>42000</v>
      </c>
    </row>
    <row r="1306" spans="1:6">
      <c r="A1306">
        <v>1304</v>
      </c>
      <c r="B1306" t="s">
        <v>82</v>
      </c>
      <c r="C1306">
        <f>_xlfn.XLOOKUP(B1306,Backend_data!$A$5:$A$18,Backend_data!$B$5:$B$18)</f>
        <v>2656.3</v>
      </c>
      <c r="D1306">
        <f>'Power generation (nadir)'!B1306*(1000*'Power generation (nadir)'!$F$1)</f>
        <v>8277.6</v>
      </c>
      <c r="E1306" s="2">
        <f t="shared" si="21"/>
        <v>5621.3</v>
      </c>
      <c r="F1306">
        <f>IF(F1305+(E1305)*(1/60) &gt; Hardware!$B$1, Hardware!$B$1, IF(F1305+(E1305)*(1/60) &lt; 0, 0, F1305+(E1305)*(1/60)))</f>
        <v>42000</v>
      </c>
    </row>
    <row r="1307" spans="1:6">
      <c r="A1307">
        <v>1305</v>
      </c>
      <c r="B1307" t="s">
        <v>82</v>
      </c>
      <c r="C1307">
        <f>_xlfn.XLOOKUP(B1307,Backend_data!$A$5:$A$18,Backend_data!$B$5:$B$18)</f>
        <v>2656.3</v>
      </c>
      <c r="D1307">
        <f>'Power generation (nadir)'!B1307*(1000*'Power generation (nadir)'!$F$1)</f>
        <v>8591.2000000000007</v>
      </c>
      <c r="E1307" s="2">
        <f t="shared" si="21"/>
        <v>5934.9000000000005</v>
      </c>
      <c r="F1307">
        <f>IF(F1306+(E1306)*(1/60) &gt; Hardware!$B$1, Hardware!$B$1, IF(F1306+(E1306)*(1/60) &lt; 0, 0, F1306+(E1306)*(1/60)))</f>
        <v>42000</v>
      </c>
    </row>
    <row r="1308" spans="1:6">
      <c r="A1308">
        <v>1306</v>
      </c>
      <c r="B1308" t="s">
        <v>82</v>
      </c>
      <c r="C1308">
        <f>_xlfn.XLOOKUP(B1308,Backend_data!$A$5:$A$18,Backend_data!$B$5:$B$18)</f>
        <v>2656.3</v>
      </c>
      <c r="D1308">
        <f>'Power generation (nadir)'!B1308*(1000*'Power generation (nadir)'!$F$1)</f>
        <v>8872.7999999999993</v>
      </c>
      <c r="E1308" s="2">
        <f t="shared" si="21"/>
        <v>6216.4999999999991</v>
      </c>
      <c r="F1308">
        <f>IF(F1307+(E1307)*(1/60) &gt; Hardware!$B$1, Hardware!$B$1, IF(F1307+(E1307)*(1/60) &lt; 0, 0, F1307+(E1307)*(1/60)))</f>
        <v>42000</v>
      </c>
    </row>
    <row r="1309" spans="1:6">
      <c r="A1309">
        <v>1307</v>
      </c>
      <c r="B1309" t="s">
        <v>82</v>
      </c>
      <c r="C1309">
        <f>_xlfn.XLOOKUP(B1309,Backend_data!$A$5:$A$18,Backend_data!$B$5:$B$18)</f>
        <v>2656.3</v>
      </c>
      <c r="D1309">
        <f>'Power generation (nadir)'!B1309*(1000*'Power generation (nadir)'!$F$1)</f>
        <v>9108</v>
      </c>
      <c r="E1309" s="2">
        <f t="shared" si="21"/>
        <v>6451.7</v>
      </c>
      <c r="F1309">
        <f>IF(F1308+(E1308)*(1/60) &gt; Hardware!$B$1, Hardware!$B$1, IF(F1308+(E1308)*(1/60) &lt; 0, 0, F1308+(E1308)*(1/60)))</f>
        <v>42000</v>
      </c>
    </row>
    <row r="1310" spans="1:6">
      <c r="A1310">
        <v>1308</v>
      </c>
      <c r="B1310" t="s">
        <v>82</v>
      </c>
      <c r="C1310">
        <f>_xlfn.XLOOKUP(B1310,Backend_data!$A$5:$A$18,Backend_data!$B$5:$B$18)</f>
        <v>2656.3</v>
      </c>
      <c r="D1310">
        <f>'Power generation (nadir)'!B1310*(1000*'Power generation (nadir)'!$F$1)</f>
        <v>9309.6</v>
      </c>
      <c r="E1310" s="2">
        <f t="shared" si="21"/>
        <v>6653.3</v>
      </c>
      <c r="F1310">
        <f>IF(F1309+(E1309)*(1/60) &gt; Hardware!$B$1, Hardware!$B$1, IF(F1309+(E1309)*(1/60) &lt; 0, 0, F1309+(E1309)*(1/60)))</f>
        <v>42000</v>
      </c>
    </row>
    <row r="1311" spans="1:6">
      <c r="A1311">
        <v>1309</v>
      </c>
      <c r="B1311" t="s">
        <v>82</v>
      </c>
      <c r="C1311">
        <f>_xlfn.XLOOKUP(B1311,Backend_data!$A$5:$A$18,Backend_data!$B$5:$B$18)</f>
        <v>2656.3</v>
      </c>
      <c r="D1311">
        <f>'Power generation (nadir)'!B1311*(1000*'Power generation (nadir)'!$F$1)</f>
        <v>9472.7999999999993</v>
      </c>
      <c r="E1311" s="2">
        <f t="shared" si="21"/>
        <v>6816.4999999999991</v>
      </c>
      <c r="F1311">
        <f>IF(F1310+(E1310)*(1/60) &gt; Hardware!$B$1, Hardware!$B$1, IF(F1310+(E1310)*(1/60) &lt; 0, 0, F1310+(E1310)*(1/60)))</f>
        <v>42000</v>
      </c>
    </row>
    <row r="1312" spans="1:6">
      <c r="A1312">
        <v>1310</v>
      </c>
      <c r="B1312" t="s">
        <v>82</v>
      </c>
      <c r="C1312">
        <f>_xlfn.XLOOKUP(B1312,Backend_data!$A$5:$A$18,Backend_data!$B$5:$B$18)</f>
        <v>2656.3</v>
      </c>
      <c r="D1312">
        <f>'Power generation (nadir)'!B1312*(1000*'Power generation (nadir)'!$F$1)</f>
        <v>9592</v>
      </c>
      <c r="E1312" s="2">
        <f t="shared" si="21"/>
        <v>6935.7</v>
      </c>
      <c r="F1312">
        <f>IF(F1311+(E1311)*(1/60) &gt; Hardware!$B$1, Hardware!$B$1, IF(F1311+(E1311)*(1/60) &lt; 0, 0, F1311+(E1311)*(1/60)))</f>
        <v>42000</v>
      </c>
    </row>
    <row r="1313" spans="1:6">
      <c r="A1313">
        <v>1311</v>
      </c>
      <c r="B1313" t="s">
        <v>82</v>
      </c>
      <c r="C1313">
        <f>_xlfn.XLOOKUP(B1313,Backend_data!$A$5:$A$18,Backend_data!$B$5:$B$18)</f>
        <v>2656.3</v>
      </c>
      <c r="D1313">
        <f>'Power generation (nadir)'!B1313*(1000*'Power generation (nadir)'!$F$1)</f>
        <v>9672.7999999999993</v>
      </c>
      <c r="E1313" s="2">
        <f t="shared" si="21"/>
        <v>7016.4999999999991</v>
      </c>
      <c r="F1313">
        <f>IF(F1312+(E1312)*(1/60) &gt; Hardware!$B$1, Hardware!$B$1, IF(F1312+(E1312)*(1/60) &lt; 0, 0, F1312+(E1312)*(1/60)))</f>
        <v>42000</v>
      </c>
    </row>
    <row r="1314" spans="1:6">
      <c r="A1314">
        <v>1312</v>
      </c>
      <c r="B1314" t="s">
        <v>82</v>
      </c>
      <c r="C1314">
        <f>_xlfn.XLOOKUP(B1314,Backend_data!$A$5:$A$18,Backend_data!$B$5:$B$18)</f>
        <v>2656.3</v>
      </c>
      <c r="D1314">
        <f>'Power generation (nadir)'!B1314*(1000*'Power generation (nadir)'!$F$1)</f>
        <v>9714.4000000000015</v>
      </c>
      <c r="E1314" s="2">
        <f t="shared" si="21"/>
        <v>7058.1000000000013</v>
      </c>
      <c r="F1314">
        <f>IF(F1313+(E1313)*(1/60) &gt; Hardware!$B$1, Hardware!$B$1, IF(F1313+(E1313)*(1/60) &lt; 0, 0, F1313+(E1313)*(1/60)))</f>
        <v>42000</v>
      </c>
    </row>
    <row r="1315" spans="1:6">
      <c r="A1315">
        <v>1313</v>
      </c>
      <c r="B1315" t="s">
        <v>82</v>
      </c>
      <c r="C1315">
        <f>_xlfn.XLOOKUP(B1315,Backend_data!$A$5:$A$18,Backend_data!$B$5:$B$18)</f>
        <v>2656.3</v>
      </c>
      <c r="D1315">
        <f>'Power generation (nadir)'!B1315*(1000*'Power generation (nadir)'!$F$1)</f>
        <v>9714.4000000000015</v>
      </c>
      <c r="E1315" s="2">
        <f t="shared" si="21"/>
        <v>7058.1000000000013</v>
      </c>
      <c r="F1315">
        <f>IF(F1314+(E1314)*(1/60) &gt; Hardware!$B$1, Hardware!$B$1, IF(F1314+(E1314)*(1/60) &lt; 0, 0, F1314+(E1314)*(1/60)))</f>
        <v>42000</v>
      </c>
    </row>
    <row r="1316" spans="1:6">
      <c r="A1316">
        <v>1314</v>
      </c>
      <c r="B1316" t="s">
        <v>82</v>
      </c>
      <c r="C1316">
        <f>_xlfn.XLOOKUP(B1316,Backend_data!$A$5:$A$18,Backend_data!$B$5:$B$18)</f>
        <v>2656.3</v>
      </c>
      <c r="D1316">
        <f>'Power generation (nadir)'!B1316*(1000*'Power generation (nadir)'!$F$1)</f>
        <v>9673.6</v>
      </c>
      <c r="E1316" s="2">
        <f t="shared" si="21"/>
        <v>7017.3</v>
      </c>
      <c r="F1316">
        <f>IF(F1315+(E1315)*(1/60) &gt; Hardware!$B$1, Hardware!$B$1, IF(F1315+(E1315)*(1/60) &lt; 0, 0, F1315+(E1315)*(1/60)))</f>
        <v>42000</v>
      </c>
    </row>
    <row r="1317" spans="1:6">
      <c r="A1317">
        <v>1315</v>
      </c>
      <c r="B1317" t="s">
        <v>82</v>
      </c>
      <c r="C1317">
        <f>_xlfn.XLOOKUP(B1317,Backend_data!$A$5:$A$18,Backend_data!$B$5:$B$18)</f>
        <v>2656.3</v>
      </c>
      <c r="D1317">
        <f>'Power generation (nadir)'!B1317*(1000*'Power generation (nadir)'!$F$1)</f>
        <v>9586.4</v>
      </c>
      <c r="E1317" s="2">
        <f t="shared" si="21"/>
        <v>6930.0999999999995</v>
      </c>
      <c r="F1317">
        <f>IF(F1316+(E1316)*(1/60) &gt; Hardware!$B$1, Hardware!$B$1, IF(F1316+(E1316)*(1/60) &lt; 0, 0, F1316+(E1316)*(1/60)))</f>
        <v>42000</v>
      </c>
    </row>
    <row r="1318" spans="1:6">
      <c r="A1318">
        <v>1316</v>
      </c>
      <c r="B1318" t="s">
        <v>82</v>
      </c>
      <c r="C1318">
        <f>_xlfn.XLOOKUP(B1318,Backend_data!$A$5:$A$18,Backend_data!$B$5:$B$18)</f>
        <v>2656.3</v>
      </c>
      <c r="D1318">
        <f>'Power generation (nadir)'!B1318*(1000*'Power generation (nadir)'!$F$1)</f>
        <v>9467.1999999999989</v>
      </c>
      <c r="E1318" s="2">
        <f t="shared" si="21"/>
        <v>6810.8999999999987</v>
      </c>
      <c r="F1318">
        <f>IF(F1317+(E1317)*(1/60) &gt; Hardware!$B$1, Hardware!$B$1, IF(F1317+(E1317)*(1/60) &lt; 0, 0, F1317+(E1317)*(1/60)))</f>
        <v>42000</v>
      </c>
    </row>
    <row r="1319" spans="1:6">
      <c r="A1319">
        <v>1317</v>
      </c>
      <c r="B1319" t="s">
        <v>82</v>
      </c>
      <c r="C1319">
        <f>_xlfn.XLOOKUP(B1319,Backend_data!$A$5:$A$18,Backend_data!$B$5:$B$18)</f>
        <v>2656.3</v>
      </c>
      <c r="D1319">
        <f>'Power generation (nadir)'!B1319*(1000*'Power generation (nadir)'!$F$1)</f>
        <v>9300.7999999999993</v>
      </c>
      <c r="E1319" s="2">
        <f t="shared" si="21"/>
        <v>6644.4999999999991</v>
      </c>
      <c r="F1319">
        <f>IF(F1318+(E1318)*(1/60) &gt; Hardware!$B$1, Hardware!$B$1, IF(F1318+(E1318)*(1/60) &lt; 0, 0, F1318+(E1318)*(1/60)))</f>
        <v>42000</v>
      </c>
    </row>
    <row r="1320" spans="1:6">
      <c r="A1320">
        <v>1318</v>
      </c>
      <c r="B1320" t="s">
        <v>82</v>
      </c>
      <c r="C1320">
        <f>_xlfn.XLOOKUP(B1320,Backend_data!$A$5:$A$18,Backend_data!$B$5:$B$18)</f>
        <v>2656.3</v>
      </c>
      <c r="D1320">
        <f>'Power generation (nadir)'!B1320*(1000*'Power generation (nadir)'!$F$1)</f>
        <v>9103.1999999999989</v>
      </c>
      <c r="E1320" s="2">
        <f t="shared" si="21"/>
        <v>6446.8999999999987</v>
      </c>
      <c r="F1320">
        <f>IF(F1319+(E1319)*(1/60) &gt; Hardware!$B$1, Hardware!$B$1, IF(F1319+(E1319)*(1/60) &lt; 0, 0, F1319+(E1319)*(1/60)))</f>
        <v>42000</v>
      </c>
    </row>
    <row r="1321" spans="1:6">
      <c r="A1321">
        <v>1319</v>
      </c>
      <c r="B1321" t="s">
        <v>82</v>
      </c>
      <c r="C1321">
        <f>_xlfn.XLOOKUP(B1321,Backend_data!$A$5:$A$18,Backend_data!$B$5:$B$18)</f>
        <v>2656.3</v>
      </c>
      <c r="D1321">
        <f>'Power generation (nadir)'!B1321*(1000*'Power generation (nadir)'!$F$1)</f>
        <v>8862.4</v>
      </c>
      <c r="E1321" s="2">
        <f t="shared" si="21"/>
        <v>6206.0999999999995</v>
      </c>
      <c r="F1321">
        <f>IF(F1320+(E1320)*(1/60) &gt; Hardware!$B$1, Hardware!$B$1, IF(F1320+(E1320)*(1/60) &lt; 0, 0, F1320+(E1320)*(1/60)))</f>
        <v>42000</v>
      </c>
    </row>
    <row r="1322" spans="1:6">
      <c r="A1322">
        <v>1320</v>
      </c>
      <c r="B1322" t="s">
        <v>82</v>
      </c>
      <c r="C1322">
        <f>_xlfn.XLOOKUP(B1322,Backend_data!$A$5:$A$18,Backend_data!$B$5:$B$18)</f>
        <v>2656.3</v>
      </c>
      <c r="D1322">
        <f>'Power generation (nadir)'!B1322*(1000*'Power generation (nadir)'!$F$1)</f>
        <v>0</v>
      </c>
      <c r="E1322" s="2">
        <f t="shared" si="21"/>
        <v>-2656.3</v>
      </c>
      <c r="F1322">
        <f>IF(F1321+(E1321)*(1/60) &gt; Hardware!$B$1, Hardware!$B$1, IF(F1321+(E1321)*(1/60) &lt; 0, 0, F1321+(E1321)*(1/60)))</f>
        <v>42000</v>
      </c>
    </row>
    <row r="1323" spans="1:6">
      <c r="A1323">
        <v>1321</v>
      </c>
      <c r="B1323" t="s">
        <v>82</v>
      </c>
      <c r="C1323">
        <f>_xlfn.XLOOKUP(B1323,Backend_data!$A$5:$A$18,Backend_data!$B$5:$B$18)</f>
        <v>2656.3</v>
      </c>
      <c r="D1323">
        <f>'Power generation (nadir)'!B1323*(1000*'Power generation (nadir)'!$F$1)</f>
        <v>0</v>
      </c>
      <c r="E1323" s="2">
        <f t="shared" si="21"/>
        <v>-2656.3</v>
      </c>
      <c r="F1323">
        <f>IF(F1322+(E1322)*(1/60) &gt; Hardware!$B$1, Hardware!$B$1, IF(F1322+(E1322)*(1/60) &lt; 0, 0, F1322+(E1322)*(1/60)))</f>
        <v>41955.728333333333</v>
      </c>
    </row>
    <row r="1324" spans="1:6">
      <c r="A1324">
        <v>1322</v>
      </c>
      <c r="B1324" t="s">
        <v>82</v>
      </c>
      <c r="C1324">
        <f>_xlfn.XLOOKUP(B1324,Backend_data!$A$5:$A$18,Backend_data!$B$5:$B$18)</f>
        <v>2656.3</v>
      </c>
      <c r="D1324">
        <f>'Power generation (nadir)'!B1324*(1000*'Power generation (nadir)'!$F$1)</f>
        <v>0</v>
      </c>
      <c r="E1324" s="2">
        <f t="shared" si="21"/>
        <v>-2656.3</v>
      </c>
      <c r="F1324">
        <f>IF(F1323+(E1323)*(1/60) &gt; Hardware!$B$1, Hardware!$B$1, IF(F1323+(E1323)*(1/60) &lt; 0, 0, F1323+(E1323)*(1/60)))</f>
        <v>41911.456666666665</v>
      </c>
    </row>
    <row r="1325" spans="1:6">
      <c r="A1325">
        <v>1323</v>
      </c>
      <c r="B1325" t="s">
        <v>82</v>
      </c>
      <c r="C1325">
        <f>_xlfn.XLOOKUP(B1325,Backend_data!$A$5:$A$18,Backend_data!$B$5:$B$18)</f>
        <v>2656.3</v>
      </c>
      <c r="D1325">
        <f>'Power generation (nadir)'!B1325*(1000*'Power generation (nadir)'!$F$1)</f>
        <v>0</v>
      </c>
      <c r="E1325" s="2">
        <f t="shared" si="21"/>
        <v>-2656.3</v>
      </c>
      <c r="F1325">
        <f>IF(F1324+(E1324)*(1/60) &gt; Hardware!$B$1, Hardware!$B$1, IF(F1324+(E1324)*(1/60) &lt; 0, 0, F1324+(E1324)*(1/60)))</f>
        <v>41867.184999999998</v>
      </c>
    </row>
    <row r="1326" spans="1:6">
      <c r="A1326">
        <v>1324</v>
      </c>
      <c r="B1326" t="s">
        <v>82</v>
      </c>
      <c r="C1326">
        <f>_xlfn.XLOOKUP(B1326,Backend_data!$A$5:$A$18,Backend_data!$B$5:$B$18)</f>
        <v>2656.3</v>
      </c>
      <c r="D1326">
        <f>'Power generation (nadir)'!B1326*(1000*'Power generation (nadir)'!$F$1)</f>
        <v>0</v>
      </c>
      <c r="E1326" s="2">
        <f t="shared" ref="E1326:E1389" si="22">D1326-C1326</f>
        <v>-2656.3</v>
      </c>
      <c r="F1326">
        <f>IF(F1325+(E1325)*(1/60) &gt; Hardware!$B$1, Hardware!$B$1, IF(F1325+(E1325)*(1/60) &lt; 0, 0, F1325+(E1325)*(1/60)))</f>
        <v>41822.91333333333</v>
      </c>
    </row>
    <row r="1327" spans="1:6">
      <c r="A1327">
        <v>1325</v>
      </c>
      <c r="B1327" t="s">
        <v>82</v>
      </c>
      <c r="C1327">
        <f>_xlfn.XLOOKUP(B1327,Backend_data!$A$5:$A$18,Backend_data!$B$5:$B$18)</f>
        <v>2656.3</v>
      </c>
      <c r="D1327">
        <f>'Power generation (nadir)'!B1327*(1000*'Power generation (nadir)'!$F$1)</f>
        <v>0</v>
      </c>
      <c r="E1327" s="2">
        <f t="shared" si="22"/>
        <v>-2656.3</v>
      </c>
      <c r="F1327">
        <f>IF(F1326+(E1326)*(1/60) &gt; Hardware!$B$1, Hardware!$B$1, IF(F1326+(E1326)*(1/60) &lt; 0, 0, F1326+(E1326)*(1/60)))</f>
        <v>41778.641666666663</v>
      </c>
    </row>
    <row r="1328" spans="1:6">
      <c r="A1328">
        <v>1326</v>
      </c>
      <c r="B1328" t="s">
        <v>82</v>
      </c>
      <c r="C1328">
        <f>_xlfn.XLOOKUP(B1328,Backend_data!$A$5:$A$18,Backend_data!$B$5:$B$18)</f>
        <v>2656.3</v>
      </c>
      <c r="D1328">
        <f>'Power generation (nadir)'!B1328*(1000*'Power generation (nadir)'!$F$1)</f>
        <v>0</v>
      </c>
      <c r="E1328" s="2">
        <f t="shared" si="22"/>
        <v>-2656.3</v>
      </c>
      <c r="F1328">
        <f>IF(F1327+(E1327)*(1/60) &gt; Hardware!$B$1, Hardware!$B$1, IF(F1327+(E1327)*(1/60) &lt; 0, 0, F1327+(E1327)*(1/60)))</f>
        <v>41734.369999999995</v>
      </c>
    </row>
    <row r="1329" spans="1:6">
      <c r="A1329">
        <v>1327</v>
      </c>
      <c r="B1329" t="s">
        <v>82</v>
      </c>
      <c r="C1329">
        <f>_xlfn.XLOOKUP(B1329,Backend_data!$A$5:$A$18,Backend_data!$B$5:$B$18)</f>
        <v>2656.3</v>
      </c>
      <c r="D1329">
        <f>'Power generation (nadir)'!B1329*(1000*'Power generation (nadir)'!$F$1)</f>
        <v>0</v>
      </c>
      <c r="E1329" s="2">
        <f t="shared" si="22"/>
        <v>-2656.3</v>
      </c>
      <c r="F1329">
        <f>IF(F1328+(E1328)*(1/60) &gt; Hardware!$B$1, Hardware!$B$1, IF(F1328+(E1328)*(1/60) &lt; 0, 0, F1328+(E1328)*(1/60)))</f>
        <v>41690.098333333328</v>
      </c>
    </row>
    <row r="1330" spans="1:6">
      <c r="A1330">
        <v>1328</v>
      </c>
      <c r="B1330" t="s">
        <v>82</v>
      </c>
      <c r="C1330">
        <f>_xlfn.XLOOKUP(B1330,Backend_data!$A$5:$A$18,Backend_data!$B$5:$B$18)</f>
        <v>2656.3</v>
      </c>
      <c r="D1330">
        <f>'Power generation (nadir)'!B1330*(1000*'Power generation (nadir)'!$F$1)</f>
        <v>0</v>
      </c>
      <c r="E1330" s="2">
        <f t="shared" si="22"/>
        <v>-2656.3</v>
      </c>
      <c r="F1330">
        <f>IF(F1329+(E1329)*(1/60) &gt; Hardware!$B$1, Hardware!$B$1, IF(F1329+(E1329)*(1/60) &lt; 0, 0, F1329+(E1329)*(1/60)))</f>
        <v>41645.82666666666</v>
      </c>
    </row>
    <row r="1331" spans="1:6">
      <c r="A1331">
        <v>1329</v>
      </c>
      <c r="B1331" t="s">
        <v>82</v>
      </c>
      <c r="C1331">
        <f>_xlfn.XLOOKUP(B1331,Backend_data!$A$5:$A$18,Backend_data!$B$5:$B$18)</f>
        <v>2656.3</v>
      </c>
      <c r="D1331">
        <f>'Power generation (nadir)'!B1331*(1000*'Power generation (nadir)'!$F$1)</f>
        <v>0</v>
      </c>
      <c r="E1331" s="2">
        <f t="shared" si="22"/>
        <v>-2656.3</v>
      </c>
      <c r="F1331">
        <f>IF(F1330+(E1330)*(1/60) &gt; Hardware!$B$1, Hardware!$B$1, IF(F1330+(E1330)*(1/60) &lt; 0, 0, F1330+(E1330)*(1/60)))</f>
        <v>41601.554999999993</v>
      </c>
    </row>
    <row r="1332" spans="1:6">
      <c r="A1332">
        <v>1330</v>
      </c>
      <c r="B1332" t="s">
        <v>82</v>
      </c>
      <c r="C1332">
        <f>_xlfn.XLOOKUP(B1332,Backend_data!$A$5:$A$18,Backend_data!$B$5:$B$18)</f>
        <v>2656.3</v>
      </c>
      <c r="D1332">
        <f>'Power generation (nadir)'!B1332*(1000*'Power generation (nadir)'!$F$1)</f>
        <v>0</v>
      </c>
      <c r="E1332" s="2">
        <f t="shared" si="22"/>
        <v>-2656.3</v>
      </c>
      <c r="F1332">
        <f>IF(F1331+(E1331)*(1/60) &gt; Hardware!$B$1, Hardware!$B$1, IF(F1331+(E1331)*(1/60) &lt; 0, 0, F1331+(E1331)*(1/60)))</f>
        <v>41557.283333333326</v>
      </c>
    </row>
    <row r="1333" spans="1:6">
      <c r="A1333">
        <v>1331</v>
      </c>
      <c r="B1333" t="s">
        <v>82</v>
      </c>
      <c r="C1333">
        <f>_xlfn.XLOOKUP(B1333,Backend_data!$A$5:$A$18,Backend_data!$B$5:$B$18)</f>
        <v>2656.3</v>
      </c>
      <c r="D1333">
        <f>'Power generation (nadir)'!B1333*(1000*'Power generation (nadir)'!$F$1)</f>
        <v>0</v>
      </c>
      <c r="E1333" s="2">
        <f t="shared" si="22"/>
        <v>-2656.3</v>
      </c>
      <c r="F1333">
        <f>IF(F1332+(E1332)*(1/60) &gt; Hardware!$B$1, Hardware!$B$1, IF(F1332+(E1332)*(1/60) &lt; 0, 0, F1332+(E1332)*(1/60)))</f>
        <v>41513.011666666658</v>
      </c>
    </row>
    <row r="1334" spans="1:6">
      <c r="A1334">
        <v>1332</v>
      </c>
      <c r="B1334" t="s">
        <v>82</v>
      </c>
      <c r="C1334">
        <f>_xlfn.XLOOKUP(B1334,Backend_data!$A$5:$A$18,Backend_data!$B$5:$B$18)</f>
        <v>2656.3</v>
      </c>
      <c r="D1334">
        <f>'Power generation (nadir)'!B1334*(1000*'Power generation (nadir)'!$F$1)</f>
        <v>0</v>
      </c>
      <c r="E1334" s="2">
        <f t="shared" si="22"/>
        <v>-2656.3</v>
      </c>
      <c r="F1334">
        <f>IF(F1333+(E1333)*(1/60) &gt; Hardware!$B$1, Hardware!$B$1, IF(F1333+(E1333)*(1/60) &lt; 0, 0, F1333+(E1333)*(1/60)))</f>
        <v>41468.739999999991</v>
      </c>
    </row>
    <row r="1335" spans="1:6">
      <c r="A1335">
        <v>1333</v>
      </c>
      <c r="B1335" t="s">
        <v>82</v>
      </c>
      <c r="C1335">
        <f>_xlfn.XLOOKUP(B1335,Backend_data!$A$5:$A$18,Backend_data!$B$5:$B$18)</f>
        <v>2656.3</v>
      </c>
      <c r="D1335">
        <f>'Power generation (nadir)'!B1335*(1000*'Power generation (nadir)'!$F$1)</f>
        <v>0</v>
      </c>
      <c r="E1335" s="2">
        <f t="shared" si="22"/>
        <v>-2656.3</v>
      </c>
      <c r="F1335">
        <f>IF(F1334+(E1334)*(1/60) &gt; Hardware!$B$1, Hardware!$B$1, IF(F1334+(E1334)*(1/60) &lt; 0, 0, F1334+(E1334)*(1/60)))</f>
        <v>41424.468333333323</v>
      </c>
    </row>
    <row r="1336" spans="1:6">
      <c r="A1336">
        <v>1334</v>
      </c>
      <c r="B1336" t="s">
        <v>82</v>
      </c>
      <c r="C1336">
        <f>_xlfn.XLOOKUP(B1336,Backend_data!$A$5:$A$18,Backend_data!$B$5:$B$18)</f>
        <v>2656.3</v>
      </c>
      <c r="D1336">
        <f>'Power generation (nadir)'!B1336*(1000*'Power generation (nadir)'!$F$1)</f>
        <v>0</v>
      </c>
      <c r="E1336" s="2">
        <f t="shared" si="22"/>
        <v>-2656.3</v>
      </c>
      <c r="F1336">
        <f>IF(F1335+(E1335)*(1/60) &gt; Hardware!$B$1, Hardware!$B$1, IF(F1335+(E1335)*(1/60) &lt; 0, 0, F1335+(E1335)*(1/60)))</f>
        <v>41380.196666666656</v>
      </c>
    </row>
    <row r="1337" spans="1:6">
      <c r="A1337">
        <v>1335</v>
      </c>
      <c r="B1337" t="s">
        <v>82</v>
      </c>
      <c r="C1337">
        <f>_xlfn.XLOOKUP(B1337,Backend_data!$A$5:$A$18,Backend_data!$B$5:$B$18)</f>
        <v>2656.3</v>
      </c>
      <c r="D1337">
        <f>'Power generation (nadir)'!B1337*(1000*'Power generation (nadir)'!$F$1)</f>
        <v>0</v>
      </c>
      <c r="E1337" s="2">
        <f t="shared" si="22"/>
        <v>-2656.3</v>
      </c>
      <c r="F1337">
        <f>IF(F1336+(E1336)*(1/60) &gt; Hardware!$B$1, Hardware!$B$1, IF(F1336+(E1336)*(1/60) &lt; 0, 0, F1336+(E1336)*(1/60)))</f>
        <v>41335.924999999988</v>
      </c>
    </row>
    <row r="1338" spans="1:6">
      <c r="A1338">
        <v>1336</v>
      </c>
      <c r="B1338" t="s">
        <v>82</v>
      </c>
      <c r="C1338">
        <f>_xlfn.XLOOKUP(B1338,Backend_data!$A$5:$A$18,Backend_data!$B$5:$B$18)</f>
        <v>2656.3</v>
      </c>
      <c r="D1338">
        <f>'Power generation (nadir)'!B1338*(1000*'Power generation (nadir)'!$F$1)</f>
        <v>0</v>
      </c>
      <c r="E1338" s="2">
        <f t="shared" si="22"/>
        <v>-2656.3</v>
      </c>
      <c r="F1338">
        <f>IF(F1337+(E1337)*(1/60) &gt; Hardware!$B$1, Hardware!$B$1, IF(F1337+(E1337)*(1/60) &lt; 0, 0, F1337+(E1337)*(1/60)))</f>
        <v>41291.653333333321</v>
      </c>
    </row>
    <row r="1339" spans="1:6">
      <c r="A1339">
        <v>1337</v>
      </c>
      <c r="B1339" t="s">
        <v>82</v>
      </c>
      <c r="C1339">
        <f>_xlfn.XLOOKUP(B1339,Backend_data!$A$5:$A$18,Backend_data!$B$5:$B$18)</f>
        <v>2656.3</v>
      </c>
      <c r="D1339">
        <f>'Power generation (nadir)'!B1339*(1000*'Power generation (nadir)'!$F$1)</f>
        <v>0</v>
      </c>
      <c r="E1339" s="2">
        <f t="shared" si="22"/>
        <v>-2656.3</v>
      </c>
      <c r="F1339">
        <f>IF(F1338+(E1338)*(1/60) &gt; Hardware!$B$1, Hardware!$B$1, IF(F1338+(E1338)*(1/60) &lt; 0, 0, F1338+(E1338)*(1/60)))</f>
        <v>41247.381666666653</v>
      </c>
    </row>
    <row r="1340" spans="1:6">
      <c r="A1340">
        <v>1338</v>
      </c>
      <c r="B1340" t="s">
        <v>82</v>
      </c>
      <c r="C1340">
        <f>_xlfn.XLOOKUP(B1340,Backend_data!$A$5:$A$18,Backend_data!$B$5:$B$18)</f>
        <v>2656.3</v>
      </c>
      <c r="D1340">
        <f>'Power generation (nadir)'!B1340*(1000*'Power generation (nadir)'!$F$1)</f>
        <v>0</v>
      </c>
      <c r="E1340" s="2">
        <f t="shared" si="22"/>
        <v>-2656.3</v>
      </c>
      <c r="F1340">
        <f>IF(F1339+(E1339)*(1/60) &gt; Hardware!$B$1, Hardware!$B$1, IF(F1339+(E1339)*(1/60) &lt; 0, 0, F1339+(E1339)*(1/60)))</f>
        <v>41203.109999999986</v>
      </c>
    </row>
    <row r="1341" spans="1:6">
      <c r="A1341">
        <v>1339</v>
      </c>
      <c r="B1341" t="s">
        <v>82</v>
      </c>
      <c r="C1341">
        <f>_xlfn.XLOOKUP(B1341,Backend_data!$A$5:$A$18,Backend_data!$B$5:$B$18)</f>
        <v>2656.3</v>
      </c>
      <c r="D1341">
        <f>'Power generation (nadir)'!B1341*(1000*'Power generation (nadir)'!$F$1)</f>
        <v>0</v>
      </c>
      <c r="E1341" s="2">
        <f t="shared" si="22"/>
        <v>-2656.3</v>
      </c>
      <c r="F1341">
        <f>IF(F1340+(E1340)*(1/60) &gt; Hardware!$B$1, Hardware!$B$1, IF(F1340+(E1340)*(1/60) &lt; 0, 0, F1340+(E1340)*(1/60)))</f>
        <v>41158.838333333319</v>
      </c>
    </row>
    <row r="1342" spans="1:6">
      <c r="A1342">
        <v>1340</v>
      </c>
      <c r="B1342" t="s">
        <v>82</v>
      </c>
      <c r="C1342">
        <f>_xlfn.XLOOKUP(B1342,Backend_data!$A$5:$A$18,Backend_data!$B$5:$B$18)</f>
        <v>2656.3</v>
      </c>
      <c r="D1342">
        <f>'Power generation (nadir)'!B1342*(1000*'Power generation (nadir)'!$F$1)</f>
        <v>0</v>
      </c>
      <c r="E1342" s="2">
        <f t="shared" si="22"/>
        <v>-2656.3</v>
      </c>
      <c r="F1342">
        <f>IF(F1341+(E1341)*(1/60) &gt; Hardware!$B$1, Hardware!$B$1, IF(F1341+(E1341)*(1/60) &lt; 0, 0, F1341+(E1341)*(1/60)))</f>
        <v>41114.566666666651</v>
      </c>
    </row>
    <row r="1343" spans="1:6">
      <c r="A1343">
        <v>1341</v>
      </c>
      <c r="B1343" t="s">
        <v>82</v>
      </c>
      <c r="C1343">
        <f>_xlfn.XLOOKUP(B1343,Backend_data!$A$5:$A$18,Backend_data!$B$5:$B$18)</f>
        <v>2656.3</v>
      </c>
      <c r="D1343">
        <f>'Power generation (nadir)'!B1343*(1000*'Power generation (nadir)'!$F$1)</f>
        <v>0</v>
      </c>
      <c r="E1343" s="2">
        <f t="shared" si="22"/>
        <v>-2656.3</v>
      </c>
      <c r="F1343">
        <f>IF(F1342+(E1342)*(1/60) &gt; Hardware!$B$1, Hardware!$B$1, IF(F1342+(E1342)*(1/60) &lt; 0, 0, F1342+(E1342)*(1/60)))</f>
        <v>41070.294999999984</v>
      </c>
    </row>
    <row r="1344" spans="1:6">
      <c r="A1344">
        <v>1342</v>
      </c>
      <c r="B1344" t="s">
        <v>82</v>
      </c>
      <c r="C1344">
        <f>_xlfn.XLOOKUP(B1344,Backend_data!$A$5:$A$18,Backend_data!$B$5:$B$18)</f>
        <v>2656.3</v>
      </c>
      <c r="D1344">
        <f>'Power generation (nadir)'!B1344*(1000*'Power generation (nadir)'!$F$1)</f>
        <v>0</v>
      </c>
      <c r="E1344" s="2">
        <f t="shared" si="22"/>
        <v>-2656.3</v>
      </c>
      <c r="F1344">
        <f>IF(F1343+(E1343)*(1/60) &gt; Hardware!$B$1, Hardware!$B$1, IF(F1343+(E1343)*(1/60) &lt; 0, 0, F1343+(E1343)*(1/60)))</f>
        <v>41026.023333333316</v>
      </c>
    </row>
    <row r="1345" spans="1:6">
      <c r="A1345">
        <v>1343</v>
      </c>
      <c r="B1345" t="s">
        <v>82</v>
      </c>
      <c r="C1345">
        <f>_xlfn.XLOOKUP(B1345,Backend_data!$A$5:$A$18,Backend_data!$B$5:$B$18)</f>
        <v>2656.3</v>
      </c>
      <c r="D1345">
        <f>'Power generation (nadir)'!B1345*(1000*'Power generation (nadir)'!$F$1)</f>
        <v>0</v>
      </c>
      <c r="E1345" s="2">
        <f t="shared" si="22"/>
        <v>-2656.3</v>
      </c>
      <c r="F1345">
        <f>IF(F1344+(E1344)*(1/60) &gt; Hardware!$B$1, Hardware!$B$1, IF(F1344+(E1344)*(1/60) &lt; 0, 0, F1344+(E1344)*(1/60)))</f>
        <v>40981.751666666649</v>
      </c>
    </row>
    <row r="1346" spans="1:6">
      <c r="A1346">
        <v>1344</v>
      </c>
      <c r="B1346" t="s">
        <v>82</v>
      </c>
      <c r="C1346">
        <f>_xlfn.XLOOKUP(B1346,Backend_data!$A$5:$A$18,Backend_data!$B$5:$B$18)</f>
        <v>2656.3</v>
      </c>
      <c r="D1346">
        <f>'Power generation (nadir)'!B1346*(1000*'Power generation (nadir)'!$F$1)</f>
        <v>0</v>
      </c>
      <c r="E1346" s="2">
        <f t="shared" si="22"/>
        <v>-2656.3</v>
      </c>
      <c r="F1346">
        <f>IF(F1345+(E1345)*(1/60) &gt; Hardware!$B$1, Hardware!$B$1, IF(F1345+(E1345)*(1/60) &lt; 0, 0, F1345+(E1345)*(1/60)))</f>
        <v>40937.479999999981</v>
      </c>
    </row>
    <row r="1347" spans="1:6">
      <c r="A1347">
        <v>1345</v>
      </c>
      <c r="B1347" t="s">
        <v>82</v>
      </c>
      <c r="C1347">
        <f>_xlfn.XLOOKUP(B1347,Backend_data!$A$5:$A$18,Backend_data!$B$5:$B$18)</f>
        <v>2656.3</v>
      </c>
      <c r="D1347">
        <f>'Power generation (nadir)'!B1347*(1000*'Power generation (nadir)'!$F$1)</f>
        <v>0</v>
      </c>
      <c r="E1347" s="2">
        <f t="shared" si="22"/>
        <v>-2656.3</v>
      </c>
      <c r="F1347">
        <f>IF(F1346+(E1346)*(1/60) &gt; Hardware!$B$1, Hardware!$B$1, IF(F1346+(E1346)*(1/60) &lt; 0, 0, F1346+(E1346)*(1/60)))</f>
        <v>40893.208333333314</v>
      </c>
    </row>
    <row r="1348" spans="1:6">
      <c r="A1348">
        <v>1346</v>
      </c>
      <c r="B1348" t="s">
        <v>82</v>
      </c>
      <c r="C1348">
        <f>_xlfn.XLOOKUP(B1348,Backend_data!$A$5:$A$18,Backend_data!$B$5:$B$18)</f>
        <v>2656.3</v>
      </c>
      <c r="D1348">
        <f>'Power generation (nadir)'!B1348*(1000*'Power generation (nadir)'!$F$1)</f>
        <v>0</v>
      </c>
      <c r="E1348" s="2">
        <f t="shared" si="22"/>
        <v>-2656.3</v>
      </c>
      <c r="F1348">
        <f>IF(F1347+(E1347)*(1/60) &gt; Hardware!$B$1, Hardware!$B$1, IF(F1347+(E1347)*(1/60) &lt; 0, 0, F1347+(E1347)*(1/60)))</f>
        <v>40848.936666666646</v>
      </c>
    </row>
    <row r="1349" spans="1:6">
      <c r="A1349">
        <v>1347</v>
      </c>
      <c r="B1349" t="s">
        <v>82</v>
      </c>
      <c r="C1349">
        <f>_xlfn.XLOOKUP(B1349,Backend_data!$A$5:$A$18,Backend_data!$B$5:$B$18)</f>
        <v>2656.3</v>
      </c>
      <c r="D1349">
        <f>'Power generation (nadir)'!B1349*(1000*'Power generation (nadir)'!$F$1)</f>
        <v>0</v>
      </c>
      <c r="E1349" s="2">
        <f t="shared" si="22"/>
        <v>-2656.3</v>
      </c>
      <c r="F1349">
        <f>IF(F1348+(E1348)*(1/60) &gt; Hardware!$B$1, Hardware!$B$1, IF(F1348+(E1348)*(1/60) &lt; 0, 0, F1348+(E1348)*(1/60)))</f>
        <v>40804.664999999979</v>
      </c>
    </row>
    <row r="1350" spans="1:6">
      <c r="A1350">
        <v>1348</v>
      </c>
      <c r="B1350" t="s">
        <v>82</v>
      </c>
      <c r="C1350">
        <f>_xlfn.XLOOKUP(B1350,Backend_data!$A$5:$A$18,Backend_data!$B$5:$B$18)</f>
        <v>2656.3</v>
      </c>
      <c r="D1350">
        <f>'Power generation (nadir)'!B1350*(1000*'Power generation (nadir)'!$F$1)</f>
        <v>0</v>
      </c>
      <c r="E1350" s="2">
        <f t="shared" si="22"/>
        <v>-2656.3</v>
      </c>
      <c r="F1350">
        <f>IF(F1349+(E1349)*(1/60) &gt; Hardware!$B$1, Hardware!$B$1, IF(F1349+(E1349)*(1/60) &lt; 0, 0, F1349+(E1349)*(1/60)))</f>
        <v>40760.393333333312</v>
      </c>
    </row>
    <row r="1351" spans="1:6">
      <c r="A1351">
        <v>1349</v>
      </c>
      <c r="B1351" t="s">
        <v>82</v>
      </c>
      <c r="C1351">
        <f>_xlfn.XLOOKUP(B1351,Backend_data!$A$5:$A$18,Backend_data!$B$5:$B$18)</f>
        <v>2656.3</v>
      </c>
      <c r="D1351">
        <f>'Power generation (nadir)'!B1351*(1000*'Power generation (nadir)'!$F$1)</f>
        <v>0</v>
      </c>
      <c r="E1351" s="2">
        <f t="shared" si="22"/>
        <v>-2656.3</v>
      </c>
      <c r="F1351">
        <f>IF(F1350+(E1350)*(1/60) &gt; Hardware!$B$1, Hardware!$B$1, IF(F1350+(E1350)*(1/60) &lt; 0, 0, F1350+(E1350)*(1/60)))</f>
        <v>40716.121666666644</v>
      </c>
    </row>
    <row r="1352" spans="1:6">
      <c r="A1352">
        <v>1350</v>
      </c>
      <c r="B1352" t="s">
        <v>82</v>
      </c>
      <c r="C1352">
        <f>_xlfn.XLOOKUP(B1352,Backend_data!$A$5:$A$18,Backend_data!$B$5:$B$18)</f>
        <v>2656.3</v>
      </c>
      <c r="D1352">
        <f>'Power generation (nadir)'!B1352*(1000*'Power generation (nadir)'!$F$1)</f>
        <v>0</v>
      </c>
      <c r="E1352" s="2">
        <f t="shared" si="22"/>
        <v>-2656.3</v>
      </c>
      <c r="F1352">
        <f>IF(F1351+(E1351)*(1/60) &gt; Hardware!$B$1, Hardware!$B$1, IF(F1351+(E1351)*(1/60) &lt; 0, 0, F1351+(E1351)*(1/60)))</f>
        <v>40671.849999999977</v>
      </c>
    </row>
    <row r="1353" spans="1:6">
      <c r="A1353">
        <v>1351</v>
      </c>
      <c r="B1353" t="s">
        <v>82</v>
      </c>
      <c r="C1353">
        <f>_xlfn.XLOOKUP(B1353,Backend_data!$A$5:$A$18,Backend_data!$B$5:$B$18)</f>
        <v>2656.3</v>
      </c>
      <c r="D1353">
        <f>'Power generation (nadir)'!B1353*(1000*'Power generation (nadir)'!$F$1)</f>
        <v>0</v>
      </c>
      <c r="E1353" s="2">
        <f t="shared" si="22"/>
        <v>-2656.3</v>
      </c>
      <c r="F1353">
        <f>IF(F1352+(E1352)*(1/60) &gt; Hardware!$B$1, Hardware!$B$1, IF(F1352+(E1352)*(1/60) &lt; 0, 0, F1352+(E1352)*(1/60)))</f>
        <v>40627.578333333309</v>
      </c>
    </row>
    <row r="1354" spans="1:6">
      <c r="A1354">
        <v>1352</v>
      </c>
      <c r="B1354" t="s">
        <v>82</v>
      </c>
      <c r="C1354">
        <f>_xlfn.XLOOKUP(B1354,Backend_data!$A$5:$A$18,Backend_data!$B$5:$B$18)</f>
        <v>2656.3</v>
      </c>
      <c r="D1354">
        <f>'Power generation (nadir)'!B1354*(1000*'Power generation (nadir)'!$F$1)</f>
        <v>0</v>
      </c>
      <c r="E1354" s="2">
        <f t="shared" si="22"/>
        <v>-2656.3</v>
      </c>
      <c r="F1354">
        <f>IF(F1353+(E1353)*(1/60) &gt; Hardware!$B$1, Hardware!$B$1, IF(F1353+(E1353)*(1/60) &lt; 0, 0, F1353+(E1353)*(1/60)))</f>
        <v>40583.306666666642</v>
      </c>
    </row>
    <row r="1355" spans="1:6">
      <c r="A1355">
        <v>1353</v>
      </c>
      <c r="B1355" t="s">
        <v>82</v>
      </c>
      <c r="C1355">
        <f>_xlfn.XLOOKUP(B1355,Backend_data!$A$5:$A$18,Backend_data!$B$5:$B$18)</f>
        <v>2656.3</v>
      </c>
      <c r="D1355">
        <f>'Power generation (nadir)'!B1355*(1000*'Power generation (nadir)'!$F$1)</f>
        <v>0</v>
      </c>
      <c r="E1355" s="2">
        <f t="shared" si="22"/>
        <v>-2656.3</v>
      </c>
      <c r="F1355">
        <f>IF(F1354+(E1354)*(1/60) &gt; Hardware!$B$1, Hardware!$B$1, IF(F1354+(E1354)*(1/60) &lt; 0, 0, F1354+(E1354)*(1/60)))</f>
        <v>40539.034999999974</v>
      </c>
    </row>
    <row r="1356" spans="1:6">
      <c r="A1356">
        <v>1354</v>
      </c>
      <c r="B1356" t="s">
        <v>82</v>
      </c>
      <c r="C1356">
        <f>_xlfn.XLOOKUP(B1356,Backend_data!$A$5:$A$18,Backend_data!$B$5:$B$18)</f>
        <v>2656.3</v>
      </c>
      <c r="D1356">
        <f>'Power generation (nadir)'!B1356*(1000*'Power generation (nadir)'!$F$1)</f>
        <v>0</v>
      </c>
      <c r="E1356" s="2">
        <f t="shared" si="22"/>
        <v>-2656.3</v>
      </c>
      <c r="F1356">
        <f>IF(F1355+(E1355)*(1/60) &gt; Hardware!$B$1, Hardware!$B$1, IF(F1355+(E1355)*(1/60) &lt; 0, 0, F1355+(E1355)*(1/60)))</f>
        <v>40494.763333333307</v>
      </c>
    </row>
    <row r="1357" spans="1:6">
      <c r="A1357">
        <v>1355</v>
      </c>
      <c r="B1357" t="s">
        <v>82</v>
      </c>
      <c r="C1357">
        <f>_xlfn.XLOOKUP(B1357,Backend_data!$A$5:$A$18,Backend_data!$B$5:$B$18)</f>
        <v>2656.3</v>
      </c>
      <c r="D1357">
        <f>'Power generation (nadir)'!B1357*(1000*'Power generation (nadir)'!$F$1)</f>
        <v>6642.4000000000005</v>
      </c>
      <c r="E1357" s="2">
        <f t="shared" si="22"/>
        <v>3986.1000000000004</v>
      </c>
      <c r="F1357">
        <f>IF(F1356+(E1356)*(1/60) &gt; Hardware!$B$1, Hardware!$B$1, IF(F1356+(E1356)*(1/60) &lt; 0, 0, F1356+(E1356)*(1/60)))</f>
        <v>40450.49166666664</v>
      </c>
    </row>
    <row r="1358" spans="1:6">
      <c r="A1358">
        <v>1356</v>
      </c>
      <c r="B1358" t="s">
        <v>82</v>
      </c>
      <c r="C1358">
        <f>_xlfn.XLOOKUP(B1358,Backend_data!$A$5:$A$18,Backend_data!$B$5:$B$18)</f>
        <v>2656.3</v>
      </c>
      <c r="D1358">
        <f>'Power generation (nadir)'!B1358*(1000*'Power generation (nadir)'!$F$1)</f>
        <v>6800.7999999999993</v>
      </c>
      <c r="E1358" s="2">
        <f t="shared" si="22"/>
        <v>4144.4999999999991</v>
      </c>
      <c r="F1358">
        <f>IF(F1357+(E1357)*(1/60) &gt; Hardware!$B$1, Hardware!$B$1, IF(F1357+(E1357)*(1/60) &lt; 0, 0, F1357+(E1357)*(1/60)))</f>
        <v>40516.926666666637</v>
      </c>
    </row>
    <row r="1359" spans="1:6">
      <c r="A1359">
        <v>1357</v>
      </c>
      <c r="B1359" t="s">
        <v>82</v>
      </c>
      <c r="C1359">
        <f>_xlfn.XLOOKUP(B1359,Backend_data!$A$5:$A$18,Backend_data!$B$5:$B$18)</f>
        <v>2656.3</v>
      </c>
      <c r="D1359">
        <f>'Power generation (nadir)'!B1359*(1000*'Power generation (nadir)'!$F$1)</f>
        <v>6939.2</v>
      </c>
      <c r="E1359" s="2">
        <f t="shared" si="22"/>
        <v>4282.8999999999996</v>
      </c>
      <c r="F1359">
        <f>IF(F1358+(E1358)*(1/60) &gt; Hardware!$B$1, Hardware!$B$1, IF(F1358+(E1358)*(1/60) &lt; 0, 0, F1358+(E1358)*(1/60)))</f>
        <v>40586.001666666634</v>
      </c>
    </row>
    <row r="1360" spans="1:6">
      <c r="A1360">
        <v>1358</v>
      </c>
      <c r="B1360" t="s">
        <v>82</v>
      </c>
      <c r="C1360">
        <f>_xlfn.XLOOKUP(B1360,Backend_data!$A$5:$A$18,Backend_data!$B$5:$B$18)</f>
        <v>2656.3</v>
      </c>
      <c r="D1360">
        <f>'Power generation (nadir)'!B1360*(1000*'Power generation (nadir)'!$F$1)</f>
        <v>7048</v>
      </c>
      <c r="E1360" s="2">
        <f t="shared" si="22"/>
        <v>4391.7</v>
      </c>
      <c r="F1360">
        <f>IF(F1359+(E1359)*(1/60) &gt; Hardware!$B$1, Hardware!$B$1, IF(F1359+(E1359)*(1/60) &lt; 0, 0, F1359+(E1359)*(1/60)))</f>
        <v>40657.383333333302</v>
      </c>
    </row>
    <row r="1361" spans="1:6">
      <c r="A1361">
        <v>1359</v>
      </c>
      <c r="B1361" t="s">
        <v>82</v>
      </c>
      <c r="C1361">
        <f>_xlfn.XLOOKUP(B1361,Backend_data!$A$5:$A$18,Backend_data!$B$5:$B$18)</f>
        <v>2656.3</v>
      </c>
      <c r="D1361">
        <f>'Power generation (nadir)'!B1361*(1000*'Power generation (nadir)'!$F$1)</f>
        <v>7133.5999999999995</v>
      </c>
      <c r="E1361" s="2">
        <f t="shared" si="22"/>
        <v>4477.2999999999993</v>
      </c>
      <c r="F1361">
        <f>IF(F1360+(E1360)*(1/60) &gt; Hardware!$B$1, Hardware!$B$1, IF(F1360+(E1360)*(1/60) &lt; 0, 0, F1360+(E1360)*(1/60)))</f>
        <v>40730.578333333302</v>
      </c>
    </row>
    <row r="1362" spans="1:6">
      <c r="A1362">
        <v>1360</v>
      </c>
      <c r="B1362" t="s">
        <v>82</v>
      </c>
      <c r="C1362">
        <f>_xlfn.XLOOKUP(B1362,Backend_data!$A$5:$A$18,Backend_data!$B$5:$B$18)</f>
        <v>2656.3</v>
      </c>
      <c r="D1362">
        <f>'Power generation (nadir)'!B1362*(1000*'Power generation (nadir)'!$F$1)</f>
        <v>7184.8</v>
      </c>
      <c r="E1362" s="2">
        <f t="shared" si="22"/>
        <v>4528.5</v>
      </c>
      <c r="F1362">
        <f>IF(F1361+(E1361)*(1/60) &gt; Hardware!$B$1, Hardware!$B$1, IF(F1361+(E1361)*(1/60) &lt; 0, 0, F1361+(E1361)*(1/60)))</f>
        <v>40805.199999999968</v>
      </c>
    </row>
    <row r="1363" spans="1:6">
      <c r="A1363">
        <v>1361</v>
      </c>
      <c r="B1363" t="s">
        <v>82</v>
      </c>
      <c r="C1363">
        <f>_xlfn.XLOOKUP(B1363,Backend_data!$A$5:$A$18,Backend_data!$B$5:$B$18)</f>
        <v>2656.3</v>
      </c>
      <c r="D1363">
        <f>'Power generation (nadir)'!B1363*(1000*'Power generation (nadir)'!$F$1)</f>
        <v>7204.0000000000009</v>
      </c>
      <c r="E1363" s="2">
        <f t="shared" si="22"/>
        <v>4547.7000000000007</v>
      </c>
      <c r="F1363">
        <f>IF(F1362+(E1362)*(1/60) &gt; Hardware!$B$1, Hardware!$B$1, IF(F1362+(E1362)*(1/60) &lt; 0, 0, F1362+(E1362)*(1/60)))</f>
        <v>40880.674999999967</v>
      </c>
    </row>
    <row r="1364" spans="1:6">
      <c r="A1364">
        <v>1362</v>
      </c>
      <c r="B1364" t="s">
        <v>82</v>
      </c>
      <c r="C1364">
        <f>_xlfn.XLOOKUP(B1364,Backend_data!$A$5:$A$18,Backend_data!$B$5:$B$18)</f>
        <v>2656.3</v>
      </c>
      <c r="D1364">
        <f>'Power generation (nadir)'!B1364*(1000*'Power generation (nadir)'!$F$1)</f>
        <v>7197.6</v>
      </c>
      <c r="E1364" s="2">
        <f t="shared" si="22"/>
        <v>4541.3</v>
      </c>
      <c r="F1364">
        <f>IF(F1363+(E1363)*(1/60) &gt; Hardware!$B$1, Hardware!$B$1, IF(F1363+(E1363)*(1/60) &lt; 0, 0, F1363+(E1363)*(1/60)))</f>
        <v>40956.469999999965</v>
      </c>
    </row>
    <row r="1365" spans="1:6">
      <c r="A1365">
        <v>1363</v>
      </c>
      <c r="B1365" t="s">
        <v>82</v>
      </c>
      <c r="C1365">
        <f>_xlfn.XLOOKUP(B1365,Backend_data!$A$5:$A$18,Backend_data!$B$5:$B$18)</f>
        <v>2656.3</v>
      </c>
      <c r="D1365">
        <f>'Power generation (nadir)'!B1365*(1000*'Power generation (nadir)'!$F$1)</f>
        <v>7161.6</v>
      </c>
      <c r="E1365" s="2">
        <f t="shared" si="22"/>
        <v>4505.3</v>
      </c>
      <c r="F1365">
        <f>IF(F1364+(E1364)*(1/60) &gt; Hardware!$B$1, Hardware!$B$1, IF(F1364+(E1364)*(1/60) &lt; 0, 0, F1364+(E1364)*(1/60)))</f>
        <v>41032.158333333296</v>
      </c>
    </row>
    <row r="1366" spans="1:6">
      <c r="A1366">
        <v>1364</v>
      </c>
      <c r="B1366" t="s">
        <v>82</v>
      </c>
      <c r="C1366">
        <f>_xlfn.XLOOKUP(B1366,Backend_data!$A$5:$A$18,Backend_data!$B$5:$B$18)</f>
        <v>2656.3</v>
      </c>
      <c r="D1366">
        <f>'Power generation (nadir)'!B1366*(1000*'Power generation (nadir)'!$F$1)</f>
        <v>7093.6</v>
      </c>
      <c r="E1366" s="2">
        <f t="shared" si="22"/>
        <v>4437.3</v>
      </c>
      <c r="F1366">
        <f>IF(F1365+(E1365)*(1/60) &gt; Hardware!$B$1, Hardware!$B$1, IF(F1365+(E1365)*(1/60) &lt; 0, 0, F1365+(E1365)*(1/60)))</f>
        <v>41107.24666666663</v>
      </c>
    </row>
    <row r="1367" spans="1:6">
      <c r="A1367">
        <v>1365</v>
      </c>
      <c r="B1367" t="s">
        <v>82</v>
      </c>
      <c r="C1367">
        <f>_xlfn.XLOOKUP(B1367,Backend_data!$A$5:$A$18,Backend_data!$B$5:$B$18)</f>
        <v>2656.3</v>
      </c>
      <c r="D1367">
        <f>'Power generation (nadir)'!B1367*(1000*'Power generation (nadir)'!$F$1)</f>
        <v>6998.4</v>
      </c>
      <c r="E1367" s="2">
        <f t="shared" si="22"/>
        <v>4342.0999999999995</v>
      </c>
      <c r="F1367">
        <f>IF(F1366+(E1366)*(1/60) &gt; Hardware!$B$1, Hardware!$B$1, IF(F1366+(E1366)*(1/60) &lt; 0, 0, F1366+(E1366)*(1/60)))</f>
        <v>41181.201666666631</v>
      </c>
    </row>
    <row r="1368" spans="1:6">
      <c r="A1368">
        <v>1366</v>
      </c>
      <c r="B1368" t="s">
        <v>82</v>
      </c>
      <c r="C1368">
        <f>_xlfn.XLOOKUP(B1368,Backend_data!$A$5:$A$18,Backend_data!$B$5:$B$18)</f>
        <v>2656.3</v>
      </c>
      <c r="D1368">
        <f>'Power generation (nadir)'!B1368*(1000*'Power generation (nadir)'!$F$1)</f>
        <v>6871.2000000000007</v>
      </c>
      <c r="E1368" s="2">
        <f t="shared" si="22"/>
        <v>4214.9000000000005</v>
      </c>
      <c r="F1368">
        <f>IF(F1367+(E1367)*(1/60) &gt; Hardware!$B$1, Hardware!$B$1, IF(F1367+(E1367)*(1/60) &lt; 0, 0, F1367+(E1367)*(1/60)))</f>
        <v>41253.569999999963</v>
      </c>
    </row>
    <row r="1369" spans="1:6">
      <c r="A1369">
        <v>1367</v>
      </c>
      <c r="B1369" t="s">
        <v>82</v>
      </c>
      <c r="C1369">
        <f>_xlfn.XLOOKUP(B1369,Backend_data!$A$5:$A$18,Backend_data!$B$5:$B$18)</f>
        <v>2656.3</v>
      </c>
      <c r="D1369">
        <f>'Power generation (nadir)'!B1369*(1000*'Power generation (nadir)'!$F$1)</f>
        <v>6714.4000000000005</v>
      </c>
      <c r="E1369" s="2">
        <f t="shared" si="22"/>
        <v>4058.1000000000004</v>
      </c>
      <c r="F1369">
        <f>IF(F1368+(E1368)*(1/60) &gt; Hardware!$B$1, Hardware!$B$1, IF(F1368+(E1368)*(1/60) &lt; 0, 0, F1368+(E1368)*(1/60)))</f>
        <v>41323.8183333333</v>
      </c>
    </row>
    <row r="1370" spans="1:6">
      <c r="A1370">
        <v>1368</v>
      </c>
      <c r="B1370" t="s">
        <v>82</v>
      </c>
      <c r="C1370">
        <f>_xlfn.XLOOKUP(B1370,Backend_data!$A$5:$A$18,Backend_data!$B$5:$B$18)</f>
        <v>2656.3</v>
      </c>
      <c r="D1370">
        <f>'Power generation (nadir)'!B1370*(1000*'Power generation (nadir)'!$F$1)</f>
        <v>6529.6</v>
      </c>
      <c r="E1370" s="2">
        <f t="shared" si="22"/>
        <v>3873.3</v>
      </c>
      <c r="F1370">
        <f>IF(F1369+(E1369)*(1/60) &gt; Hardware!$B$1, Hardware!$B$1, IF(F1369+(E1369)*(1/60) &lt; 0, 0, F1369+(E1369)*(1/60)))</f>
        <v>41391.453333333302</v>
      </c>
    </row>
    <row r="1371" spans="1:6">
      <c r="A1371">
        <v>1369</v>
      </c>
      <c r="B1371" t="s">
        <v>82</v>
      </c>
      <c r="C1371">
        <f>_xlfn.XLOOKUP(B1371,Backend_data!$A$5:$A$18,Backend_data!$B$5:$B$18)</f>
        <v>2656.3</v>
      </c>
      <c r="D1371">
        <f>'Power generation (nadir)'!B1371*(1000*'Power generation (nadir)'!$F$1)</f>
        <v>6320.8</v>
      </c>
      <c r="E1371" s="2">
        <f t="shared" si="22"/>
        <v>3664.5</v>
      </c>
      <c r="F1371">
        <f>IF(F1370+(E1370)*(1/60) &gt; Hardware!$B$1, Hardware!$B$1, IF(F1370+(E1370)*(1/60) &lt; 0, 0, F1370+(E1370)*(1/60)))</f>
        <v>41456.008333333302</v>
      </c>
    </row>
    <row r="1372" spans="1:6">
      <c r="A1372">
        <v>1370</v>
      </c>
      <c r="B1372" t="s">
        <v>82</v>
      </c>
      <c r="C1372">
        <f>_xlfn.XLOOKUP(B1372,Backend_data!$A$5:$A$18,Backend_data!$B$5:$B$18)</f>
        <v>2656.3</v>
      </c>
      <c r="D1372">
        <f>'Power generation (nadir)'!B1372*(1000*'Power generation (nadir)'!$F$1)</f>
        <v>6080.8</v>
      </c>
      <c r="E1372" s="2">
        <f t="shared" si="22"/>
        <v>3424.5</v>
      </c>
      <c r="F1372">
        <f>IF(F1371+(E1371)*(1/60) &gt; Hardware!$B$1, Hardware!$B$1, IF(F1371+(E1371)*(1/60) &lt; 0, 0, F1371+(E1371)*(1/60)))</f>
        <v>41517.083333333299</v>
      </c>
    </row>
    <row r="1373" spans="1:6">
      <c r="A1373">
        <v>1371</v>
      </c>
      <c r="B1373" t="s">
        <v>82</v>
      </c>
      <c r="C1373">
        <f>_xlfn.XLOOKUP(B1373,Backend_data!$A$5:$A$18,Backend_data!$B$5:$B$18)</f>
        <v>2656.3</v>
      </c>
      <c r="D1373">
        <f>'Power generation (nadir)'!B1373*(1000*'Power generation (nadir)'!$F$1)</f>
        <v>5818.4</v>
      </c>
      <c r="E1373" s="2">
        <f t="shared" si="22"/>
        <v>3162.0999999999995</v>
      </c>
      <c r="F1373">
        <f>IF(F1372+(E1372)*(1/60) &gt; Hardware!$B$1, Hardware!$B$1, IF(F1372+(E1372)*(1/60) &lt; 0, 0, F1372+(E1372)*(1/60)))</f>
        <v>41574.158333333296</v>
      </c>
    </row>
    <row r="1374" spans="1:6">
      <c r="A1374">
        <v>1372</v>
      </c>
      <c r="B1374" t="s">
        <v>82</v>
      </c>
      <c r="C1374">
        <f>_xlfn.XLOOKUP(B1374,Backend_data!$A$5:$A$18,Backend_data!$B$5:$B$18)</f>
        <v>2656.3</v>
      </c>
      <c r="D1374">
        <f>'Power generation (nadir)'!B1374*(1000*'Power generation (nadir)'!$F$1)</f>
        <v>5538.4</v>
      </c>
      <c r="E1374" s="2">
        <f t="shared" si="22"/>
        <v>2882.0999999999995</v>
      </c>
      <c r="F1374">
        <f>IF(F1373+(E1373)*(1/60) &gt; Hardware!$B$1, Hardware!$B$1, IF(F1373+(E1373)*(1/60) &lt; 0, 0, F1373+(E1373)*(1/60)))</f>
        <v>41626.859999999964</v>
      </c>
    </row>
    <row r="1375" spans="1:6">
      <c r="A1375">
        <v>1373</v>
      </c>
      <c r="B1375" t="s">
        <v>82</v>
      </c>
      <c r="C1375">
        <f>_xlfn.XLOOKUP(B1375,Backend_data!$A$5:$A$18,Backend_data!$B$5:$B$18)</f>
        <v>2656.3</v>
      </c>
      <c r="D1375">
        <f>'Power generation (nadir)'!B1375*(1000*'Power generation (nadir)'!$F$1)</f>
        <v>5220</v>
      </c>
      <c r="E1375" s="2">
        <f t="shared" si="22"/>
        <v>2563.6999999999998</v>
      </c>
      <c r="F1375">
        <f>IF(F1374+(E1374)*(1/60) &gt; Hardware!$B$1, Hardware!$B$1, IF(F1374+(E1374)*(1/60) &lt; 0, 0, F1374+(E1374)*(1/60)))</f>
        <v>41674.894999999968</v>
      </c>
    </row>
    <row r="1376" spans="1:6">
      <c r="A1376">
        <v>1374</v>
      </c>
      <c r="B1376" t="s">
        <v>82</v>
      </c>
      <c r="C1376">
        <f>_xlfn.XLOOKUP(B1376,Backend_data!$A$5:$A$18,Backend_data!$B$5:$B$18)</f>
        <v>2656.3</v>
      </c>
      <c r="D1376">
        <f>'Power generation (nadir)'!B1376*(1000*'Power generation (nadir)'!$F$1)</f>
        <v>4885.6000000000004</v>
      </c>
      <c r="E1376" s="2">
        <f t="shared" si="22"/>
        <v>2229.3000000000002</v>
      </c>
      <c r="F1376">
        <f>IF(F1375+(E1375)*(1/60) &gt; Hardware!$B$1, Hardware!$B$1, IF(F1375+(E1375)*(1/60) &lt; 0, 0, F1375+(E1375)*(1/60)))</f>
        <v>41717.6233333333</v>
      </c>
    </row>
    <row r="1377" spans="1:6">
      <c r="A1377">
        <v>1375</v>
      </c>
      <c r="B1377" t="s">
        <v>82</v>
      </c>
      <c r="C1377">
        <f>_xlfn.XLOOKUP(B1377,Backend_data!$A$5:$A$18,Backend_data!$B$5:$B$18)</f>
        <v>2656.3</v>
      </c>
      <c r="D1377">
        <f>'Power generation (nadir)'!B1377*(1000*'Power generation (nadir)'!$F$1)</f>
        <v>4529.6000000000004</v>
      </c>
      <c r="E1377" s="2">
        <f t="shared" si="22"/>
        <v>1873.3000000000002</v>
      </c>
      <c r="F1377">
        <f>IF(F1376+(E1376)*(1/60) &gt; Hardware!$B$1, Hardware!$B$1, IF(F1376+(E1376)*(1/60) &lt; 0, 0, F1376+(E1376)*(1/60)))</f>
        <v>41754.778333333299</v>
      </c>
    </row>
    <row r="1378" spans="1:6">
      <c r="A1378">
        <v>1376</v>
      </c>
      <c r="B1378" t="s">
        <v>82</v>
      </c>
      <c r="C1378">
        <f>_xlfn.XLOOKUP(B1378,Backend_data!$A$5:$A$18,Backend_data!$B$5:$B$18)</f>
        <v>2656.3</v>
      </c>
      <c r="D1378">
        <f>'Power generation (nadir)'!B1378*(1000*'Power generation (nadir)'!$F$1)</f>
        <v>4159.2</v>
      </c>
      <c r="E1378" s="2">
        <f t="shared" si="22"/>
        <v>1502.8999999999996</v>
      </c>
      <c r="F1378">
        <f>IF(F1377+(E1377)*(1/60) &gt; Hardware!$B$1, Hardware!$B$1, IF(F1377+(E1377)*(1/60) &lt; 0, 0, F1377+(E1377)*(1/60)))</f>
        <v>41785.999999999964</v>
      </c>
    </row>
    <row r="1379" spans="1:6">
      <c r="A1379">
        <v>1377</v>
      </c>
      <c r="B1379" t="s">
        <v>82</v>
      </c>
      <c r="C1379">
        <f>_xlfn.XLOOKUP(B1379,Backend_data!$A$5:$A$18,Backend_data!$B$5:$B$18)</f>
        <v>2656.3</v>
      </c>
      <c r="D1379">
        <f>'Power generation (nadir)'!B1379*(1000*'Power generation (nadir)'!$F$1)</f>
        <v>3767.2</v>
      </c>
      <c r="E1379" s="2">
        <f t="shared" si="22"/>
        <v>1110.8999999999996</v>
      </c>
      <c r="F1379">
        <f>IF(F1378+(E1378)*(1/60) &gt; Hardware!$B$1, Hardware!$B$1, IF(F1378+(E1378)*(1/60) &lt; 0, 0, F1378+(E1378)*(1/60)))</f>
        <v>41811.048333333296</v>
      </c>
    </row>
    <row r="1380" spans="1:6">
      <c r="A1380">
        <v>1378</v>
      </c>
      <c r="B1380" t="s">
        <v>82</v>
      </c>
      <c r="C1380">
        <f>_xlfn.XLOOKUP(B1380,Backend_data!$A$5:$A$18,Backend_data!$B$5:$B$18)</f>
        <v>2656.3</v>
      </c>
      <c r="D1380">
        <f>'Power generation (nadir)'!B1380*(1000*'Power generation (nadir)'!$F$1)</f>
        <v>3364.8</v>
      </c>
      <c r="E1380" s="2">
        <f t="shared" si="22"/>
        <v>708.5</v>
      </c>
      <c r="F1380">
        <f>IF(F1379+(E1379)*(1/60) &gt; Hardware!$B$1, Hardware!$B$1, IF(F1379+(E1379)*(1/60) &lt; 0, 0, F1379+(E1379)*(1/60)))</f>
        <v>41829.563333333295</v>
      </c>
    </row>
    <row r="1381" spans="1:6">
      <c r="A1381">
        <v>1379</v>
      </c>
      <c r="B1381" t="s">
        <v>82</v>
      </c>
      <c r="C1381">
        <f>_xlfn.XLOOKUP(B1381,Backend_data!$A$5:$A$18,Backend_data!$B$5:$B$18)</f>
        <v>2656.3</v>
      </c>
      <c r="D1381">
        <f>'Power generation (nadir)'!B1381*(1000*'Power generation (nadir)'!$F$1)</f>
        <v>2944</v>
      </c>
      <c r="E1381" s="2">
        <f t="shared" si="22"/>
        <v>287.69999999999982</v>
      </c>
      <c r="F1381">
        <f>IF(F1380+(E1380)*(1/60) &gt; Hardware!$B$1, Hardware!$B$1, IF(F1380+(E1380)*(1/60) &lt; 0, 0, F1380+(E1380)*(1/60)))</f>
        <v>41841.37166666663</v>
      </c>
    </row>
    <row r="1382" spans="1:6">
      <c r="A1382">
        <v>1380</v>
      </c>
      <c r="B1382" t="s">
        <v>82</v>
      </c>
      <c r="C1382">
        <f>_xlfn.XLOOKUP(B1382,Backend_data!$A$5:$A$18,Backend_data!$B$5:$B$18)</f>
        <v>2656.3</v>
      </c>
      <c r="D1382">
        <f>'Power generation (nadir)'!B1382*(1000*'Power generation (nadir)'!$F$1)</f>
        <v>2512</v>
      </c>
      <c r="E1382" s="2">
        <f t="shared" si="22"/>
        <v>-144.30000000000018</v>
      </c>
      <c r="F1382">
        <f>IF(F1381+(E1381)*(1/60) &gt; Hardware!$B$1, Hardware!$B$1, IF(F1381+(E1381)*(1/60) &lt; 0, 0, F1381+(E1381)*(1/60)))</f>
        <v>41846.166666666628</v>
      </c>
    </row>
    <row r="1383" spans="1:6">
      <c r="A1383">
        <v>1381</v>
      </c>
      <c r="B1383" t="s">
        <v>82</v>
      </c>
      <c r="C1383">
        <f>_xlfn.XLOOKUP(B1383,Backend_data!$A$5:$A$18,Backend_data!$B$5:$B$18)</f>
        <v>2656.3</v>
      </c>
      <c r="D1383">
        <f>'Power generation (nadir)'!B1383*(1000*'Power generation (nadir)'!$F$1)</f>
        <v>2072.8000000000002</v>
      </c>
      <c r="E1383" s="2">
        <f t="shared" si="22"/>
        <v>-583.5</v>
      </c>
      <c r="F1383">
        <f>IF(F1382+(E1382)*(1/60) &gt; Hardware!$B$1, Hardware!$B$1, IF(F1382+(E1382)*(1/60) &lt; 0, 0, F1382+(E1382)*(1/60)))</f>
        <v>41843.761666666629</v>
      </c>
    </row>
    <row r="1384" spans="1:6">
      <c r="A1384">
        <v>1382</v>
      </c>
      <c r="B1384" t="s">
        <v>82</v>
      </c>
      <c r="C1384">
        <f>_xlfn.XLOOKUP(B1384,Backend_data!$A$5:$A$18,Backend_data!$B$5:$B$18)</f>
        <v>2656.3</v>
      </c>
      <c r="D1384">
        <f>'Power generation (nadir)'!B1384*(1000*'Power generation (nadir)'!$F$1)</f>
        <v>1621.6000000000001</v>
      </c>
      <c r="E1384" s="2">
        <f t="shared" si="22"/>
        <v>-1034.7</v>
      </c>
      <c r="F1384">
        <f>IF(F1383+(E1383)*(1/60) &gt; Hardware!$B$1, Hardware!$B$1, IF(F1383+(E1383)*(1/60) &lt; 0, 0, F1383+(E1383)*(1/60)))</f>
        <v>41834.03666666663</v>
      </c>
    </row>
    <row r="1385" spans="1:6">
      <c r="A1385">
        <v>1383</v>
      </c>
      <c r="B1385" t="s">
        <v>82</v>
      </c>
      <c r="C1385">
        <f>_xlfn.XLOOKUP(B1385,Backend_data!$A$5:$A$18,Backend_data!$B$5:$B$18)</f>
        <v>2656.3</v>
      </c>
      <c r="D1385">
        <f>'Power generation (nadir)'!B1385*(1000*'Power generation (nadir)'!$F$1)</f>
        <v>1167.2</v>
      </c>
      <c r="E1385" s="2">
        <f t="shared" si="22"/>
        <v>-1489.1000000000001</v>
      </c>
      <c r="F1385">
        <f>IF(F1384+(E1384)*(1/60) &gt; Hardware!$B$1, Hardware!$B$1, IF(F1384+(E1384)*(1/60) &lt; 0, 0, F1384+(E1384)*(1/60)))</f>
        <v>41816.791666666628</v>
      </c>
    </row>
    <row r="1386" spans="1:6">
      <c r="A1386">
        <v>1384</v>
      </c>
      <c r="B1386" t="s">
        <v>82</v>
      </c>
      <c r="C1386">
        <f>_xlfn.XLOOKUP(B1386,Backend_data!$A$5:$A$18,Backend_data!$B$5:$B$18)</f>
        <v>2656.3</v>
      </c>
      <c r="D1386">
        <f>'Power generation (nadir)'!B1386*(1000*'Power generation (nadir)'!$F$1)</f>
        <v>712.8</v>
      </c>
      <c r="E1386" s="2">
        <f t="shared" si="22"/>
        <v>-1943.5000000000002</v>
      </c>
      <c r="F1386">
        <f>IF(F1385+(E1385)*(1/60) &gt; Hardware!$B$1, Hardware!$B$1, IF(F1385+(E1385)*(1/60) &lt; 0, 0, F1385+(E1385)*(1/60)))</f>
        <v>41791.973333333292</v>
      </c>
    </row>
    <row r="1387" spans="1:6">
      <c r="A1387">
        <v>1385</v>
      </c>
      <c r="B1387" t="s">
        <v>82</v>
      </c>
      <c r="C1387">
        <f>_xlfn.XLOOKUP(B1387,Backend_data!$A$5:$A$18,Backend_data!$B$5:$B$18)</f>
        <v>2656.3</v>
      </c>
      <c r="D1387">
        <f>'Power generation (nadir)'!B1387*(1000*'Power generation (nadir)'!$F$1)</f>
        <v>681.6</v>
      </c>
      <c r="E1387" s="2">
        <f t="shared" si="22"/>
        <v>-1974.7000000000003</v>
      </c>
      <c r="F1387">
        <f>IF(F1386+(E1386)*(1/60) &gt; Hardware!$B$1, Hardware!$B$1, IF(F1386+(E1386)*(1/60) &lt; 0, 0, F1386+(E1386)*(1/60)))</f>
        <v>41759.581666666621</v>
      </c>
    </row>
    <row r="1388" spans="1:6">
      <c r="A1388">
        <v>1386</v>
      </c>
      <c r="B1388" t="s">
        <v>82</v>
      </c>
      <c r="C1388">
        <f>_xlfn.XLOOKUP(B1388,Backend_data!$A$5:$A$18,Backend_data!$B$5:$B$18)</f>
        <v>2656.3</v>
      </c>
      <c r="D1388">
        <f>'Power generation (nadir)'!B1388*(1000*'Power generation (nadir)'!$F$1)</f>
        <v>642.40000000000009</v>
      </c>
      <c r="E1388" s="2">
        <f t="shared" si="22"/>
        <v>-2013.9</v>
      </c>
      <c r="F1388">
        <f>IF(F1387+(E1387)*(1/60) &gt; Hardware!$B$1, Hardware!$B$1, IF(F1387+(E1387)*(1/60) &lt; 0, 0, F1387+(E1387)*(1/60)))</f>
        <v>41726.669999999955</v>
      </c>
    </row>
    <row r="1389" spans="1:6">
      <c r="A1389">
        <v>1387</v>
      </c>
      <c r="B1389" t="s">
        <v>82</v>
      </c>
      <c r="C1389">
        <f>_xlfn.XLOOKUP(B1389,Backend_data!$A$5:$A$18,Backend_data!$B$5:$B$18)</f>
        <v>2656.3</v>
      </c>
      <c r="D1389">
        <f>'Power generation (nadir)'!B1389*(1000*'Power generation (nadir)'!$F$1)</f>
        <v>1188</v>
      </c>
      <c r="E1389" s="2">
        <f t="shared" si="22"/>
        <v>-1468.3000000000002</v>
      </c>
      <c r="F1389">
        <f>IF(F1388+(E1388)*(1/60) &gt; Hardware!$B$1, Hardware!$B$1, IF(F1388+(E1388)*(1/60) &lt; 0, 0, F1388+(E1388)*(1/60)))</f>
        <v>41693.104999999952</v>
      </c>
    </row>
    <row r="1390" spans="1:6">
      <c r="A1390">
        <v>1388</v>
      </c>
      <c r="B1390" t="s">
        <v>82</v>
      </c>
      <c r="C1390">
        <f>_xlfn.XLOOKUP(B1390,Backend_data!$A$5:$A$18,Backend_data!$B$5:$B$18)</f>
        <v>2656.3</v>
      </c>
      <c r="D1390">
        <f>'Power generation (nadir)'!B1390*(1000*'Power generation (nadir)'!$F$1)</f>
        <v>1810.3999999999999</v>
      </c>
      <c r="E1390" s="2">
        <f t="shared" ref="E1390:E1440" si="23">D1390-C1390</f>
        <v>-845.90000000000032</v>
      </c>
      <c r="F1390">
        <f>IF(F1389+(E1389)*(1/60) &gt; Hardware!$B$1, Hardware!$B$1, IF(F1389+(E1389)*(1/60) &lt; 0, 0, F1389+(E1389)*(1/60)))</f>
        <v>41668.633333333288</v>
      </c>
    </row>
    <row r="1391" spans="1:6">
      <c r="A1391">
        <v>1389</v>
      </c>
      <c r="B1391" t="s">
        <v>82</v>
      </c>
      <c r="C1391">
        <f>_xlfn.XLOOKUP(B1391,Backend_data!$A$5:$A$18,Backend_data!$B$5:$B$18)</f>
        <v>2656.3</v>
      </c>
      <c r="D1391">
        <f>'Power generation (nadir)'!B1391*(1000*'Power generation (nadir)'!$F$1)</f>
        <v>2425.6</v>
      </c>
      <c r="E1391" s="2">
        <f t="shared" si="23"/>
        <v>-230.70000000000027</v>
      </c>
      <c r="F1391">
        <f>IF(F1390+(E1390)*(1/60) &gt; Hardware!$B$1, Hardware!$B$1, IF(F1390+(E1390)*(1/60) &lt; 0, 0, F1390+(E1390)*(1/60)))</f>
        <v>41654.534999999953</v>
      </c>
    </row>
    <row r="1392" spans="1:6">
      <c r="A1392">
        <v>1390</v>
      </c>
      <c r="B1392" t="s">
        <v>82</v>
      </c>
      <c r="C1392">
        <f>_xlfn.XLOOKUP(B1392,Backend_data!$A$5:$A$18,Backend_data!$B$5:$B$18)</f>
        <v>2656.3</v>
      </c>
      <c r="D1392">
        <f>'Power generation (nadir)'!B1392*(1000*'Power generation (nadir)'!$F$1)</f>
        <v>3031.2000000000003</v>
      </c>
      <c r="E1392" s="2">
        <f t="shared" si="23"/>
        <v>374.90000000000009</v>
      </c>
      <c r="F1392">
        <f>IF(F1391+(E1391)*(1/60) &gt; Hardware!$B$1, Hardware!$B$1, IF(F1391+(E1391)*(1/60) &lt; 0, 0, F1391+(E1391)*(1/60)))</f>
        <v>41650.689999999951</v>
      </c>
    </row>
    <row r="1393" spans="1:6">
      <c r="A1393">
        <v>1391</v>
      </c>
      <c r="B1393" t="s">
        <v>82</v>
      </c>
      <c r="C1393">
        <f>_xlfn.XLOOKUP(B1393,Backend_data!$A$5:$A$18,Backend_data!$B$5:$B$18)</f>
        <v>2656.3</v>
      </c>
      <c r="D1393">
        <f>'Power generation (nadir)'!B1393*(1000*'Power generation (nadir)'!$F$1)</f>
        <v>3623.2</v>
      </c>
      <c r="E1393" s="2">
        <f t="shared" si="23"/>
        <v>966.89999999999964</v>
      </c>
      <c r="F1393">
        <f>IF(F1392+(E1392)*(1/60) &gt; Hardware!$B$1, Hardware!$B$1, IF(F1392+(E1392)*(1/60) &lt; 0, 0, F1392+(E1392)*(1/60)))</f>
        <v>41656.938333333288</v>
      </c>
    </row>
    <row r="1394" spans="1:6">
      <c r="A1394">
        <v>1392</v>
      </c>
      <c r="B1394" t="s">
        <v>82</v>
      </c>
      <c r="C1394">
        <f>_xlfn.XLOOKUP(B1394,Backend_data!$A$5:$A$18,Backend_data!$B$5:$B$18)</f>
        <v>2656.3</v>
      </c>
      <c r="D1394">
        <f>'Power generation (nadir)'!B1394*(1000*'Power generation (nadir)'!$F$1)</f>
        <v>4202.3999999999996</v>
      </c>
      <c r="E1394" s="2">
        <f t="shared" si="23"/>
        <v>1546.0999999999995</v>
      </c>
      <c r="F1394">
        <f>IF(F1393+(E1393)*(1/60) &gt; Hardware!$B$1, Hardware!$B$1, IF(F1393+(E1393)*(1/60) &lt; 0, 0, F1393+(E1393)*(1/60)))</f>
        <v>41673.053333333286</v>
      </c>
    </row>
    <row r="1395" spans="1:6">
      <c r="A1395">
        <v>1393</v>
      </c>
      <c r="B1395" t="s">
        <v>82</v>
      </c>
      <c r="C1395">
        <f>_xlfn.XLOOKUP(B1395,Backend_data!$A$5:$A$18,Backend_data!$B$5:$B$18)</f>
        <v>2656.3</v>
      </c>
      <c r="D1395">
        <f>'Power generation (nadir)'!B1395*(1000*'Power generation (nadir)'!$F$1)</f>
        <v>4760.7999999999993</v>
      </c>
      <c r="E1395" s="2">
        <f t="shared" si="23"/>
        <v>2104.4999999999991</v>
      </c>
      <c r="F1395">
        <f>IF(F1394+(E1394)*(1/60) &gt; Hardware!$B$1, Hardware!$B$1, IF(F1394+(E1394)*(1/60) &lt; 0, 0, F1394+(E1394)*(1/60)))</f>
        <v>41698.821666666619</v>
      </c>
    </row>
    <row r="1396" spans="1:6">
      <c r="A1396">
        <v>1394</v>
      </c>
      <c r="B1396" t="s">
        <v>82</v>
      </c>
      <c r="C1396">
        <f>_xlfn.XLOOKUP(B1396,Backend_data!$A$5:$A$18,Backend_data!$B$5:$B$18)</f>
        <v>2656.3</v>
      </c>
      <c r="D1396">
        <f>'Power generation (nadir)'!B1396*(1000*'Power generation (nadir)'!$F$1)</f>
        <v>5300</v>
      </c>
      <c r="E1396" s="2">
        <f t="shared" si="23"/>
        <v>2643.7</v>
      </c>
      <c r="F1396">
        <f>IF(F1395+(E1395)*(1/60) &gt; Hardware!$B$1, Hardware!$B$1, IF(F1395+(E1395)*(1/60) &lt; 0, 0, F1395+(E1395)*(1/60)))</f>
        <v>41733.896666666617</v>
      </c>
    </row>
    <row r="1397" spans="1:6">
      <c r="A1397">
        <v>1395</v>
      </c>
      <c r="B1397" t="s">
        <v>82</v>
      </c>
      <c r="C1397">
        <f>_xlfn.XLOOKUP(B1397,Backend_data!$A$5:$A$18,Backend_data!$B$5:$B$18)</f>
        <v>2656.3</v>
      </c>
      <c r="D1397">
        <f>'Power generation (nadir)'!B1397*(1000*'Power generation (nadir)'!$F$1)</f>
        <v>5819.2</v>
      </c>
      <c r="E1397" s="2">
        <f t="shared" si="23"/>
        <v>3162.8999999999996</v>
      </c>
      <c r="F1397">
        <f>IF(F1396+(E1396)*(1/60) &gt; Hardware!$B$1, Hardware!$B$1, IF(F1396+(E1396)*(1/60) &lt; 0, 0, F1396+(E1396)*(1/60)))</f>
        <v>41777.958333333285</v>
      </c>
    </row>
    <row r="1398" spans="1:6">
      <c r="A1398">
        <v>1396</v>
      </c>
      <c r="B1398" t="s">
        <v>82</v>
      </c>
      <c r="C1398">
        <f>_xlfn.XLOOKUP(B1398,Backend_data!$A$5:$A$18,Backend_data!$B$5:$B$18)</f>
        <v>2656.3</v>
      </c>
      <c r="D1398">
        <f>'Power generation (nadir)'!B1398*(1000*'Power generation (nadir)'!$F$1)</f>
        <v>6316</v>
      </c>
      <c r="E1398" s="2">
        <f t="shared" si="23"/>
        <v>3659.7</v>
      </c>
      <c r="F1398">
        <f>IF(F1397+(E1397)*(1/60) &gt; Hardware!$B$1, Hardware!$B$1, IF(F1397+(E1397)*(1/60) &lt; 0, 0, F1397+(E1397)*(1/60)))</f>
        <v>41830.673333333281</v>
      </c>
    </row>
    <row r="1399" spans="1:6">
      <c r="A1399">
        <v>1397</v>
      </c>
      <c r="B1399" t="s">
        <v>82</v>
      </c>
      <c r="C1399">
        <f>_xlfn.XLOOKUP(B1399,Backend_data!$A$5:$A$18,Backend_data!$B$5:$B$18)</f>
        <v>2656.3</v>
      </c>
      <c r="D1399">
        <f>'Power generation (nadir)'!B1399*(1000*'Power generation (nadir)'!$F$1)</f>
        <v>6779.2</v>
      </c>
      <c r="E1399" s="2">
        <f t="shared" si="23"/>
        <v>4122.8999999999996</v>
      </c>
      <c r="F1399">
        <f>IF(F1398+(E1398)*(1/60) &gt; Hardware!$B$1, Hardware!$B$1, IF(F1398+(E1398)*(1/60) &lt; 0, 0, F1398+(E1398)*(1/60)))</f>
        <v>41891.668333333284</v>
      </c>
    </row>
    <row r="1400" spans="1:6">
      <c r="A1400">
        <v>1398</v>
      </c>
      <c r="B1400" t="s">
        <v>82</v>
      </c>
      <c r="C1400">
        <f>_xlfn.XLOOKUP(B1400,Backend_data!$A$5:$A$18,Backend_data!$B$5:$B$18)</f>
        <v>2656.3</v>
      </c>
      <c r="D1400">
        <f>'Power generation (nadir)'!B1400*(1000*'Power generation (nadir)'!$F$1)</f>
        <v>7215.2</v>
      </c>
      <c r="E1400" s="2">
        <f t="shared" si="23"/>
        <v>4558.8999999999996</v>
      </c>
      <c r="F1400">
        <f>IF(F1399+(E1399)*(1/60) &gt; Hardware!$B$1, Hardware!$B$1, IF(F1399+(E1399)*(1/60) &lt; 0, 0, F1399+(E1399)*(1/60)))</f>
        <v>41960.38333333328</v>
      </c>
    </row>
    <row r="1401" spans="1:6">
      <c r="A1401">
        <v>1399</v>
      </c>
      <c r="B1401" t="s">
        <v>82</v>
      </c>
      <c r="C1401">
        <f>_xlfn.XLOOKUP(B1401,Backend_data!$A$5:$A$18,Backend_data!$B$5:$B$18)</f>
        <v>2656.3</v>
      </c>
      <c r="D1401">
        <f>'Power generation (nadir)'!B1401*(1000*'Power generation (nadir)'!$F$1)</f>
        <v>7625.6</v>
      </c>
      <c r="E1401" s="2">
        <f t="shared" si="23"/>
        <v>4969.3</v>
      </c>
      <c r="F1401">
        <f>IF(F1400+(E1400)*(1/60) &gt; Hardware!$B$1, Hardware!$B$1, IF(F1400+(E1400)*(1/60) &lt; 0, 0, F1400+(E1400)*(1/60)))</f>
        <v>42000</v>
      </c>
    </row>
    <row r="1402" spans="1:6">
      <c r="A1402">
        <v>1400</v>
      </c>
      <c r="B1402" t="s">
        <v>82</v>
      </c>
      <c r="C1402">
        <f>_xlfn.XLOOKUP(B1402,Backend_data!$A$5:$A$18,Backend_data!$B$5:$B$18)</f>
        <v>2656.3</v>
      </c>
      <c r="D1402">
        <f>'Power generation (nadir)'!B1402*(1000*'Power generation (nadir)'!$F$1)</f>
        <v>7998.4</v>
      </c>
      <c r="E1402" s="2">
        <f t="shared" si="23"/>
        <v>5342.0999999999995</v>
      </c>
      <c r="F1402">
        <f>IF(F1401+(E1401)*(1/60) &gt; Hardware!$B$1, Hardware!$B$1, IF(F1401+(E1401)*(1/60) &lt; 0, 0, F1401+(E1401)*(1/60)))</f>
        <v>42000</v>
      </c>
    </row>
    <row r="1403" spans="1:6">
      <c r="A1403">
        <v>1401</v>
      </c>
      <c r="B1403" t="s">
        <v>82</v>
      </c>
      <c r="C1403">
        <f>_xlfn.XLOOKUP(B1403,Backend_data!$A$5:$A$18,Backend_data!$B$5:$B$18)</f>
        <v>2656.3</v>
      </c>
      <c r="D1403">
        <f>'Power generation (nadir)'!B1403*(1000*'Power generation (nadir)'!$F$1)</f>
        <v>8342.4000000000015</v>
      </c>
      <c r="E1403" s="2">
        <f t="shared" si="23"/>
        <v>5686.1000000000013</v>
      </c>
      <c r="F1403">
        <f>IF(F1402+(E1402)*(1/60) &gt; Hardware!$B$1, Hardware!$B$1, IF(F1402+(E1402)*(1/60) &lt; 0, 0, F1402+(E1402)*(1/60)))</f>
        <v>42000</v>
      </c>
    </row>
    <row r="1404" spans="1:6">
      <c r="A1404">
        <v>1402</v>
      </c>
      <c r="B1404" t="s">
        <v>82</v>
      </c>
      <c r="C1404">
        <f>_xlfn.XLOOKUP(B1404,Backend_data!$A$5:$A$18,Backend_data!$B$5:$B$18)</f>
        <v>2656.3</v>
      </c>
      <c r="D1404">
        <f>'Power generation (nadir)'!B1404*(1000*'Power generation (nadir)'!$F$1)</f>
        <v>8648</v>
      </c>
      <c r="E1404" s="2">
        <f t="shared" si="23"/>
        <v>5991.7</v>
      </c>
      <c r="F1404">
        <f>IF(F1403+(E1403)*(1/60) &gt; Hardware!$B$1, Hardware!$B$1, IF(F1403+(E1403)*(1/60) &lt; 0, 0, F1403+(E1403)*(1/60)))</f>
        <v>42000</v>
      </c>
    </row>
    <row r="1405" spans="1:6">
      <c r="A1405">
        <v>1403</v>
      </c>
      <c r="B1405" t="s">
        <v>82</v>
      </c>
      <c r="C1405">
        <f>_xlfn.XLOOKUP(B1405,Backend_data!$A$5:$A$18,Backend_data!$B$5:$B$18)</f>
        <v>2656.3</v>
      </c>
      <c r="D1405">
        <f>'Power generation (nadir)'!B1405*(1000*'Power generation (nadir)'!$F$1)</f>
        <v>8917.6</v>
      </c>
      <c r="E1405" s="2">
        <f t="shared" si="23"/>
        <v>6261.3</v>
      </c>
      <c r="F1405">
        <f>IF(F1404+(E1404)*(1/60) &gt; Hardware!$B$1, Hardware!$B$1, IF(F1404+(E1404)*(1/60) &lt; 0, 0, F1404+(E1404)*(1/60)))</f>
        <v>42000</v>
      </c>
    </row>
    <row r="1406" spans="1:6">
      <c r="A1406">
        <v>1404</v>
      </c>
      <c r="B1406" t="s">
        <v>82</v>
      </c>
      <c r="C1406">
        <f>_xlfn.XLOOKUP(B1406,Backend_data!$A$5:$A$18,Backend_data!$B$5:$B$18)</f>
        <v>2656.3</v>
      </c>
      <c r="D1406">
        <f>'Power generation (nadir)'!B1406*(1000*'Power generation (nadir)'!$F$1)</f>
        <v>9150.4</v>
      </c>
      <c r="E1406" s="2">
        <f t="shared" si="23"/>
        <v>6494.0999999999995</v>
      </c>
      <c r="F1406">
        <f>IF(F1405+(E1405)*(1/60) &gt; Hardware!$B$1, Hardware!$B$1, IF(F1405+(E1405)*(1/60) &lt; 0, 0, F1405+(E1405)*(1/60)))</f>
        <v>42000</v>
      </c>
    </row>
    <row r="1407" spans="1:6">
      <c r="A1407">
        <v>1405</v>
      </c>
      <c r="B1407" t="s">
        <v>82</v>
      </c>
      <c r="C1407">
        <f>_xlfn.XLOOKUP(B1407,Backend_data!$A$5:$A$18,Backend_data!$B$5:$B$18)</f>
        <v>2656.3</v>
      </c>
      <c r="D1407">
        <f>'Power generation (nadir)'!B1407*(1000*'Power generation (nadir)'!$F$1)</f>
        <v>9347.1999999999989</v>
      </c>
      <c r="E1407" s="2">
        <f t="shared" si="23"/>
        <v>6690.8999999999987</v>
      </c>
      <c r="F1407">
        <f>IF(F1406+(E1406)*(1/60) &gt; Hardware!$B$1, Hardware!$B$1, IF(F1406+(E1406)*(1/60) &lt; 0, 0, F1406+(E1406)*(1/60)))</f>
        <v>42000</v>
      </c>
    </row>
    <row r="1408" spans="1:6">
      <c r="A1408">
        <v>1406</v>
      </c>
      <c r="B1408" t="s">
        <v>82</v>
      </c>
      <c r="C1408">
        <f>_xlfn.XLOOKUP(B1408,Backend_data!$A$5:$A$18,Backend_data!$B$5:$B$18)</f>
        <v>2656.3</v>
      </c>
      <c r="D1408">
        <f>'Power generation (nadir)'!B1408*(1000*'Power generation (nadir)'!$F$1)</f>
        <v>9496.8000000000011</v>
      </c>
      <c r="E1408" s="2">
        <f t="shared" si="23"/>
        <v>6840.5000000000009</v>
      </c>
      <c r="F1408">
        <f>IF(F1407+(E1407)*(1/60) &gt; Hardware!$B$1, Hardware!$B$1, IF(F1407+(E1407)*(1/60) &lt; 0, 0, F1407+(E1407)*(1/60)))</f>
        <v>42000</v>
      </c>
    </row>
    <row r="1409" spans="1:6">
      <c r="A1409">
        <v>1407</v>
      </c>
      <c r="B1409" t="s">
        <v>82</v>
      </c>
      <c r="C1409">
        <f>_xlfn.XLOOKUP(B1409,Backend_data!$A$5:$A$18,Backend_data!$B$5:$B$18)</f>
        <v>2656.3</v>
      </c>
      <c r="D1409">
        <f>'Power generation (nadir)'!B1409*(1000*'Power generation (nadir)'!$F$1)</f>
        <v>9612.7999999999993</v>
      </c>
      <c r="E1409" s="2">
        <f t="shared" si="23"/>
        <v>6956.4999999999991</v>
      </c>
      <c r="F1409">
        <f>IF(F1408+(E1408)*(1/60) &gt; Hardware!$B$1, Hardware!$B$1, IF(F1408+(E1408)*(1/60) &lt; 0, 0, F1408+(E1408)*(1/60)))</f>
        <v>42000</v>
      </c>
    </row>
    <row r="1410" spans="1:6">
      <c r="A1410">
        <v>1408</v>
      </c>
      <c r="B1410" t="s">
        <v>82</v>
      </c>
      <c r="C1410">
        <f>_xlfn.XLOOKUP(B1410,Backend_data!$A$5:$A$18,Backend_data!$B$5:$B$18)</f>
        <v>2656.3</v>
      </c>
      <c r="D1410">
        <f>'Power generation (nadir)'!B1410*(1000*'Power generation (nadir)'!$F$1)</f>
        <v>9682.4</v>
      </c>
      <c r="E1410" s="2">
        <f t="shared" si="23"/>
        <v>7026.0999999999995</v>
      </c>
      <c r="F1410">
        <f>IF(F1409+(E1409)*(1/60) &gt; Hardware!$B$1, Hardware!$B$1, IF(F1409+(E1409)*(1/60) &lt; 0, 0, F1409+(E1409)*(1/60)))</f>
        <v>42000</v>
      </c>
    </row>
    <row r="1411" spans="1:6">
      <c r="A1411">
        <v>1409</v>
      </c>
      <c r="B1411" t="s">
        <v>82</v>
      </c>
      <c r="C1411">
        <f>_xlfn.XLOOKUP(B1411,Backend_data!$A$5:$A$18,Backend_data!$B$5:$B$18)</f>
        <v>2656.3</v>
      </c>
      <c r="D1411">
        <f>'Power generation (nadir)'!B1411*(1000*'Power generation (nadir)'!$F$1)</f>
        <v>9718.4</v>
      </c>
      <c r="E1411" s="2">
        <f t="shared" si="23"/>
        <v>7062.0999999999995</v>
      </c>
      <c r="F1411">
        <f>IF(F1410+(E1410)*(1/60) &gt; Hardware!$B$1, Hardware!$B$1, IF(F1410+(E1410)*(1/60) &lt; 0, 0, F1410+(E1410)*(1/60)))</f>
        <v>42000</v>
      </c>
    </row>
    <row r="1412" spans="1:6">
      <c r="A1412">
        <v>1410</v>
      </c>
      <c r="B1412" t="s">
        <v>82</v>
      </c>
      <c r="C1412">
        <f>_xlfn.XLOOKUP(B1412,Backend_data!$A$5:$A$18,Backend_data!$B$5:$B$18)</f>
        <v>2656.3</v>
      </c>
      <c r="D1412">
        <f>'Power generation (nadir)'!B1412*(1000*'Power generation (nadir)'!$F$1)</f>
        <v>9710.4</v>
      </c>
      <c r="E1412" s="2">
        <f t="shared" si="23"/>
        <v>7054.0999999999995</v>
      </c>
      <c r="F1412">
        <f>IF(F1411+(E1411)*(1/60) &gt; Hardware!$B$1, Hardware!$B$1, IF(F1411+(E1411)*(1/60) &lt; 0, 0, F1411+(E1411)*(1/60)))</f>
        <v>42000</v>
      </c>
    </row>
    <row r="1413" spans="1:6">
      <c r="A1413">
        <v>1411</v>
      </c>
      <c r="B1413" t="s">
        <v>82</v>
      </c>
      <c r="C1413">
        <f>_xlfn.XLOOKUP(B1413,Backend_data!$A$5:$A$18,Backend_data!$B$5:$B$18)</f>
        <v>2656.3</v>
      </c>
      <c r="D1413">
        <f>'Power generation (nadir)'!B1413*(1000*'Power generation (nadir)'!$F$1)</f>
        <v>9657.5999999999985</v>
      </c>
      <c r="E1413" s="2">
        <f t="shared" si="23"/>
        <v>7001.2999999999984</v>
      </c>
      <c r="F1413">
        <f>IF(F1412+(E1412)*(1/60) &gt; Hardware!$B$1, Hardware!$B$1, IF(F1412+(E1412)*(1/60) &lt; 0, 0, F1412+(E1412)*(1/60)))</f>
        <v>42000</v>
      </c>
    </row>
    <row r="1414" spans="1:6">
      <c r="A1414">
        <v>1412</v>
      </c>
      <c r="B1414" t="s">
        <v>82</v>
      </c>
      <c r="C1414">
        <f>_xlfn.XLOOKUP(B1414,Backend_data!$A$5:$A$18,Backend_data!$B$5:$B$18)</f>
        <v>2656.3</v>
      </c>
      <c r="D1414">
        <f>'Power generation (nadir)'!B1414*(1000*'Power generation (nadir)'!$F$1)</f>
        <v>9562.4</v>
      </c>
      <c r="E1414" s="2">
        <f t="shared" si="23"/>
        <v>6906.0999999999995</v>
      </c>
      <c r="F1414">
        <f>IF(F1413+(E1413)*(1/60) &gt; Hardware!$B$1, Hardware!$B$1, IF(F1413+(E1413)*(1/60) &lt; 0, 0, F1413+(E1413)*(1/60)))</f>
        <v>42000</v>
      </c>
    </row>
    <row r="1415" spans="1:6">
      <c r="A1415">
        <v>1413</v>
      </c>
      <c r="B1415" t="s">
        <v>82</v>
      </c>
      <c r="C1415">
        <f>_xlfn.XLOOKUP(B1415,Backend_data!$A$5:$A$18,Backend_data!$B$5:$B$18)</f>
        <v>2656.3</v>
      </c>
      <c r="D1415">
        <f>'Power generation (nadir)'!B1415*(1000*'Power generation (nadir)'!$F$1)</f>
        <v>9436.7999999999993</v>
      </c>
      <c r="E1415" s="2">
        <f t="shared" si="23"/>
        <v>6780.4999999999991</v>
      </c>
      <c r="F1415">
        <f>IF(F1414+(E1414)*(1/60) &gt; Hardware!$B$1, Hardware!$B$1, IF(F1414+(E1414)*(1/60) &lt; 0, 0, F1414+(E1414)*(1/60)))</f>
        <v>42000</v>
      </c>
    </row>
    <row r="1416" spans="1:6">
      <c r="A1416">
        <v>1414</v>
      </c>
      <c r="B1416" t="s">
        <v>82</v>
      </c>
      <c r="C1416">
        <f>_xlfn.XLOOKUP(B1416,Backend_data!$A$5:$A$18,Backend_data!$B$5:$B$18)</f>
        <v>2656.3</v>
      </c>
      <c r="D1416">
        <f>'Power generation (nadir)'!B1416*(1000*'Power generation (nadir)'!$F$1)</f>
        <v>9267.1999999999989</v>
      </c>
      <c r="E1416" s="2">
        <f t="shared" si="23"/>
        <v>6610.8999999999987</v>
      </c>
      <c r="F1416">
        <f>IF(F1415+(E1415)*(1/60) &gt; Hardware!$B$1, Hardware!$B$1, IF(F1415+(E1415)*(1/60) &lt; 0, 0, F1415+(E1415)*(1/60)))</f>
        <v>42000</v>
      </c>
    </row>
    <row r="1417" spans="1:6">
      <c r="A1417">
        <v>1415</v>
      </c>
      <c r="B1417" t="s">
        <v>82</v>
      </c>
      <c r="C1417">
        <f>_xlfn.XLOOKUP(B1417,Backend_data!$A$5:$A$18,Backend_data!$B$5:$B$18)</f>
        <v>2656.3</v>
      </c>
      <c r="D1417">
        <f>'Power generation (nadir)'!B1417*(1000*'Power generation (nadir)'!$F$1)</f>
        <v>9058.4</v>
      </c>
      <c r="E1417" s="2">
        <f t="shared" si="23"/>
        <v>6402.0999999999995</v>
      </c>
      <c r="F1417">
        <f>IF(F1416+(E1416)*(1/60) &gt; Hardware!$B$1, Hardware!$B$1, IF(F1416+(E1416)*(1/60) &lt; 0, 0, F1416+(E1416)*(1/60)))</f>
        <v>42000</v>
      </c>
    </row>
    <row r="1418" spans="1:6">
      <c r="A1418">
        <v>1416</v>
      </c>
      <c r="B1418" t="s">
        <v>82</v>
      </c>
      <c r="C1418">
        <f>_xlfn.XLOOKUP(B1418,Backend_data!$A$5:$A$18,Backend_data!$B$5:$B$18)</f>
        <v>2656.3</v>
      </c>
      <c r="D1418">
        <f>'Power generation (nadir)'!B1418*(1000*'Power generation (nadir)'!$F$1)</f>
        <v>0</v>
      </c>
      <c r="E1418" s="2">
        <f t="shared" si="23"/>
        <v>-2656.3</v>
      </c>
      <c r="F1418">
        <f>IF(F1417+(E1417)*(1/60) &gt; Hardware!$B$1, Hardware!$B$1, IF(F1417+(E1417)*(1/60) &lt; 0, 0, F1417+(E1417)*(1/60)))</f>
        <v>42000</v>
      </c>
    </row>
    <row r="1419" spans="1:6">
      <c r="A1419">
        <v>1417</v>
      </c>
      <c r="B1419" t="s">
        <v>82</v>
      </c>
      <c r="C1419">
        <f>_xlfn.XLOOKUP(B1419,Backend_data!$A$5:$A$18,Backend_data!$B$5:$B$18)</f>
        <v>2656.3</v>
      </c>
      <c r="D1419">
        <f>'Power generation (nadir)'!B1419*(1000*'Power generation (nadir)'!$F$1)</f>
        <v>0</v>
      </c>
      <c r="E1419" s="2">
        <f t="shared" si="23"/>
        <v>-2656.3</v>
      </c>
      <c r="F1419">
        <f>IF(F1418+(E1418)*(1/60) &gt; Hardware!$B$1, Hardware!$B$1, IF(F1418+(E1418)*(1/60) &lt; 0, 0, F1418+(E1418)*(1/60)))</f>
        <v>41955.728333333333</v>
      </c>
    </row>
    <row r="1420" spans="1:6">
      <c r="A1420">
        <v>1418</v>
      </c>
      <c r="B1420" t="s">
        <v>82</v>
      </c>
      <c r="C1420">
        <f>_xlfn.XLOOKUP(B1420,Backend_data!$A$5:$A$18,Backend_data!$B$5:$B$18)</f>
        <v>2656.3</v>
      </c>
      <c r="D1420">
        <f>'Power generation (nadir)'!B1420*(1000*'Power generation (nadir)'!$F$1)</f>
        <v>0</v>
      </c>
      <c r="E1420" s="2">
        <f t="shared" si="23"/>
        <v>-2656.3</v>
      </c>
      <c r="F1420">
        <f>IF(F1419+(E1419)*(1/60) &gt; Hardware!$B$1, Hardware!$B$1, IF(F1419+(E1419)*(1/60) &lt; 0, 0, F1419+(E1419)*(1/60)))</f>
        <v>41911.456666666665</v>
      </c>
    </row>
    <row r="1421" spans="1:6">
      <c r="A1421">
        <v>1419</v>
      </c>
      <c r="B1421" t="s">
        <v>82</v>
      </c>
      <c r="C1421">
        <f>_xlfn.XLOOKUP(B1421,Backend_data!$A$5:$A$18,Backend_data!$B$5:$B$18)</f>
        <v>2656.3</v>
      </c>
      <c r="D1421">
        <f>'Power generation (nadir)'!B1421*(1000*'Power generation (nadir)'!$F$1)</f>
        <v>0</v>
      </c>
      <c r="E1421" s="2">
        <f t="shared" si="23"/>
        <v>-2656.3</v>
      </c>
      <c r="F1421">
        <f>IF(F1420+(E1420)*(1/60) &gt; Hardware!$B$1, Hardware!$B$1, IF(F1420+(E1420)*(1/60) &lt; 0, 0, F1420+(E1420)*(1/60)))</f>
        <v>41867.184999999998</v>
      </c>
    </row>
    <row r="1422" spans="1:6">
      <c r="A1422">
        <v>1420</v>
      </c>
      <c r="B1422" t="s">
        <v>82</v>
      </c>
      <c r="C1422">
        <f>_xlfn.XLOOKUP(B1422,Backend_data!$A$5:$A$18,Backend_data!$B$5:$B$18)</f>
        <v>2656.3</v>
      </c>
      <c r="D1422">
        <f>'Power generation (nadir)'!B1422*(1000*'Power generation (nadir)'!$F$1)</f>
        <v>0</v>
      </c>
      <c r="E1422" s="2">
        <f t="shared" si="23"/>
        <v>-2656.3</v>
      </c>
      <c r="F1422">
        <f>IF(F1421+(E1421)*(1/60) &gt; Hardware!$B$1, Hardware!$B$1, IF(F1421+(E1421)*(1/60) &lt; 0, 0, F1421+(E1421)*(1/60)))</f>
        <v>41822.91333333333</v>
      </c>
    </row>
    <row r="1423" spans="1:6">
      <c r="A1423">
        <v>1421</v>
      </c>
      <c r="B1423" t="s">
        <v>82</v>
      </c>
      <c r="C1423">
        <f>_xlfn.XLOOKUP(B1423,Backend_data!$A$5:$A$18,Backend_data!$B$5:$B$18)</f>
        <v>2656.3</v>
      </c>
      <c r="D1423">
        <f>'Power generation (nadir)'!B1423*(1000*'Power generation (nadir)'!$F$1)</f>
        <v>0</v>
      </c>
      <c r="E1423" s="2">
        <f t="shared" si="23"/>
        <v>-2656.3</v>
      </c>
      <c r="F1423">
        <f>IF(F1422+(E1422)*(1/60) &gt; Hardware!$B$1, Hardware!$B$1, IF(F1422+(E1422)*(1/60) &lt; 0, 0, F1422+(E1422)*(1/60)))</f>
        <v>41778.641666666663</v>
      </c>
    </row>
    <row r="1424" spans="1:6">
      <c r="A1424">
        <v>1422</v>
      </c>
      <c r="B1424" t="s">
        <v>82</v>
      </c>
      <c r="C1424">
        <f>_xlfn.XLOOKUP(B1424,Backend_data!$A$5:$A$18,Backend_data!$B$5:$B$18)</f>
        <v>2656.3</v>
      </c>
      <c r="D1424">
        <f>'Power generation (nadir)'!B1424*(1000*'Power generation (nadir)'!$F$1)</f>
        <v>0</v>
      </c>
      <c r="E1424" s="2">
        <f t="shared" si="23"/>
        <v>-2656.3</v>
      </c>
      <c r="F1424">
        <f>IF(F1423+(E1423)*(1/60) &gt; Hardware!$B$1, Hardware!$B$1, IF(F1423+(E1423)*(1/60) &lt; 0, 0, F1423+(E1423)*(1/60)))</f>
        <v>41734.369999999995</v>
      </c>
    </row>
    <row r="1425" spans="1:6">
      <c r="A1425">
        <v>1423</v>
      </c>
      <c r="B1425" t="s">
        <v>82</v>
      </c>
      <c r="C1425">
        <f>_xlfn.XLOOKUP(B1425,Backend_data!$A$5:$A$18,Backend_data!$B$5:$B$18)</f>
        <v>2656.3</v>
      </c>
      <c r="D1425">
        <f>'Power generation (nadir)'!B1425*(1000*'Power generation (nadir)'!$F$1)</f>
        <v>0</v>
      </c>
      <c r="E1425" s="2">
        <f t="shared" si="23"/>
        <v>-2656.3</v>
      </c>
      <c r="F1425">
        <f>IF(F1424+(E1424)*(1/60) &gt; Hardware!$B$1, Hardware!$B$1, IF(F1424+(E1424)*(1/60) &lt; 0, 0, F1424+(E1424)*(1/60)))</f>
        <v>41690.098333333328</v>
      </c>
    </row>
    <row r="1426" spans="1:6">
      <c r="A1426">
        <v>1424</v>
      </c>
      <c r="B1426" t="s">
        <v>82</v>
      </c>
      <c r="C1426">
        <f>_xlfn.XLOOKUP(B1426,Backend_data!$A$5:$A$18,Backend_data!$B$5:$B$18)</f>
        <v>2656.3</v>
      </c>
      <c r="D1426">
        <f>'Power generation (nadir)'!B1426*(1000*'Power generation (nadir)'!$F$1)</f>
        <v>0</v>
      </c>
      <c r="E1426" s="2">
        <f t="shared" si="23"/>
        <v>-2656.3</v>
      </c>
      <c r="F1426">
        <f>IF(F1425+(E1425)*(1/60) &gt; Hardware!$B$1, Hardware!$B$1, IF(F1425+(E1425)*(1/60) &lt; 0, 0, F1425+(E1425)*(1/60)))</f>
        <v>41645.82666666666</v>
      </c>
    </row>
    <row r="1427" spans="1:6">
      <c r="A1427">
        <v>1425</v>
      </c>
      <c r="B1427" t="s">
        <v>82</v>
      </c>
      <c r="C1427">
        <f>_xlfn.XLOOKUP(B1427,Backend_data!$A$5:$A$18,Backend_data!$B$5:$B$18)</f>
        <v>2656.3</v>
      </c>
      <c r="D1427">
        <f>'Power generation (nadir)'!B1427*(1000*'Power generation (nadir)'!$F$1)</f>
        <v>0</v>
      </c>
      <c r="E1427" s="2">
        <f t="shared" si="23"/>
        <v>-2656.3</v>
      </c>
      <c r="F1427">
        <f>IF(F1426+(E1426)*(1/60) &gt; Hardware!$B$1, Hardware!$B$1, IF(F1426+(E1426)*(1/60) &lt; 0, 0, F1426+(E1426)*(1/60)))</f>
        <v>41601.554999999993</v>
      </c>
    </row>
    <row r="1428" spans="1:6">
      <c r="A1428">
        <v>1426</v>
      </c>
      <c r="B1428" t="s">
        <v>82</v>
      </c>
      <c r="C1428">
        <f>_xlfn.XLOOKUP(B1428,Backend_data!$A$5:$A$18,Backend_data!$B$5:$B$18)</f>
        <v>2656.3</v>
      </c>
      <c r="D1428">
        <f>'Power generation (nadir)'!B1428*(1000*'Power generation (nadir)'!$F$1)</f>
        <v>0</v>
      </c>
      <c r="E1428" s="2">
        <f t="shared" si="23"/>
        <v>-2656.3</v>
      </c>
      <c r="F1428">
        <f>IF(F1427+(E1427)*(1/60) &gt; Hardware!$B$1, Hardware!$B$1, IF(F1427+(E1427)*(1/60) &lt; 0, 0, F1427+(E1427)*(1/60)))</f>
        <v>41557.283333333326</v>
      </c>
    </row>
    <row r="1429" spans="1:6">
      <c r="A1429">
        <v>1427</v>
      </c>
      <c r="B1429" t="s">
        <v>82</v>
      </c>
      <c r="C1429">
        <f>_xlfn.XLOOKUP(B1429,Backend_data!$A$5:$A$18,Backend_data!$B$5:$B$18)</f>
        <v>2656.3</v>
      </c>
      <c r="D1429">
        <f>'Power generation (nadir)'!B1429*(1000*'Power generation (nadir)'!$F$1)</f>
        <v>0</v>
      </c>
      <c r="E1429" s="2">
        <f t="shared" si="23"/>
        <v>-2656.3</v>
      </c>
      <c r="F1429">
        <f>IF(F1428+(E1428)*(1/60) &gt; Hardware!$B$1, Hardware!$B$1, IF(F1428+(E1428)*(1/60) &lt; 0, 0, F1428+(E1428)*(1/60)))</f>
        <v>41513.011666666658</v>
      </c>
    </row>
    <row r="1430" spans="1:6">
      <c r="A1430">
        <v>1428</v>
      </c>
      <c r="B1430" t="s">
        <v>82</v>
      </c>
      <c r="C1430">
        <f>_xlfn.XLOOKUP(B1430,Backend_data!$A$5:$A$18,Backend_data!$B$5:$B$18)</f>
        <v>2656.3</v>
      </c>
      <c r="D1430">
        <f>'Power generation (nadir)'!B1430*(1000*'Power generation (nadir)'!$F$1)</f>
        <v>0</v>
      </c>
      <c r="E1430" s="2">
        <f t="shared" si="23"/>
        <v>-2656.3</v>
      </c>
      <c r="F1430">
        <f>IF(F1429+(E1429)*(1/60) &gt; Hardware!$B$1, Hardware!$B$1, IF(F1429+(E1429)*(1/60) &lt; 0, 0, F1429+(E1429)*(1/60)))</f>
        <v>41468.739999999991</v>
      </c>
    </row>
    <row r="1431" spans="1:6">
      <c r="A1431">
        <v>1429</v>
      </c>
      <c r="B1431" t="s">
        <v>82</v>
      </c>
      <c r="C1431">
        <f>_xlfn.XLOOKUP(B1431,Backend_data!$A$5:$A$18,Backend_data!$B$5:$B$18)</f>
        <v>2656.3</v>
      </c>
      <c r="D1431">
        <f>'Power generation (nadir)'!B1431*(1000*'Power generation (nadir)'!$F$1)</f>
        <v>0</v>
      </c>
      <c r="E1431" s="2">
        <f t="shared" si="23"/>
        <v>-2656.3</v>
      </c>
      <c r="F1431">
        <f>IF(F1430+(E1430)*(1/60) &gt; Hardware!$B$1, Hardware!$B$1, IF(F1430+(E1430)*(1/60) &lt; 0, 0, F1430+(E1430)*(1/60)))</f>
        <v>41424.468333333323</v>
      </c>
    </row>
    <row r="1432" spans="1:6">
      <c r="A1432">
        <v>1430</v>
      </c>
      <c r="B1432" t="s">
        <v>82</v>
      </c>
      <c r="C1432">
        <f>_xlfn.XLOOKUP(B1432,Backend_data!$A$5:$A$18,Backend_data!$B$5:$B$18)</f>
        <v>2656.3</v>
      </c>
      <c r="D1432">
        <f>'Power generation (nadir)'!B1432*(1000*'Power generation (nadir)'!$F$1)</f>
        <v>0</v>
      </c>
      <c r="E1432" s="2">
        <f t="shared" si="23"/>
        <v>-2656.3</v>
      </c>
      <c r="F1432">
        <f>IF(F1431+(E1431)*(1/60) &gt; Hardware!$B$1, Hardware!$B$1, IF(F1431+(E1431)*(1/60) &lt; 0, 0, F1431+(E1431)*(1/60)))</f>
        <v>41380.196666666656</v>
      </c>
    </row>
    <row r="1433" spans="1:6">
      <c r="A1433">
        <v>1431</v>
      </c>
      <c r="B1433" t="s">
        <v>82</v>
      </c>
      <c r="C1433">
        <f>_xlfn.XLOOKUP(B1433,Backend_data!$A$5:$A$18,Backend_data!$B$5:$B$18)</f>
        <v>2656.3</v>
      </c>
      <c r="D1433">
        <f>'Power generation (nadir)'!B1433*(1000*'Power generation (nadir)'!$F$1)</f>
        <v>0</v>
      </c>
      <c r="E1433" s="2">
        <f t="shared" si="23"/>
        <v>-2656.3</v>
      </c>
      <c r="F1433">
        <f>IF(F1432+(E1432)*(1/60) &gt; Hardware!$B$1, Hardware!$B$1, IF(F1432+(E1432)*(1/60) &lt; 0, 0, F1432+(E1432)*(1/60)))</f>
        <v>41335.924999999988</v>
      </c>
    </row>
    <row r="1434" spans="1:6">
      <c r="A1434">
        <v>1432</v>
      </c>
      <c r="B1434" t="s">
        <v>82</v>
      </c>
      <c r="C1434">
        <f>_xlfn.XLOOKUP(B1434,Backend_data!$A$5:$A$18,Backend_data!$B$5:$B$18)</f>
        <v>2656.3</v>
      </c>
      <c r="D1434">
        <f>'Power generation (nadir)'!B1434*(1000*'Power generation (nadir)'!$F$1)</f>
        <v>0</v>
      </c>
      <c r="E1434" s="2">
        <f t="shared" si="23"/>
        <v>-2656.3</v>
      </c>
      <c r="F1434">
        <f>IF(F1433+(E1433)*(1/60) &gt; Hardware!$B$1, Hardware!$B$1, IF(F1433+(E1433)*(1/60) &lt; 0, 0, F1433+(E1433)*(1/60)))</f>
        <v>41291.653333333321</v>
      </c>
    </row>
    <row r="1435" spans="1:6">
      <c r="A1435">
        <v>1433</v>
      </c>
      <c r="B1435" t="s">
        <v>82</v>
      </c>
      <c r="C1435">
        <f>_xlfn.XLOOKUP(B1435,Backend_data!$A$5:$A$18,Backend_data!$B$5:$B$18)</f>
        <v>2656.3</v>
      </c>
      <c r="D1435">
        <f>'Power generation (nadir)'!B1435*(1000*'Power generation (nadir)'!$F$1)</f>
        <v>0</v>
      </c>
      <c r="E1435" s="2">
        <f t="shared" si="23"/>
        <v>-2656.3</v>
      </c>
      <c r="F1435">
        <f>IF(F1434+(E1434)*(1/60) &gt; Hardware!$B$1, Hardware!$B$1, IF(F1434+(E1434)*(1/60) &lt; 0, 0, F1434+(E1434)*(1/60)))</f>
        <v>41247.381666666653</v>
      </c>
    </row>
    <row r="1436" spans="1:6">
      <c r="A1436">
        <v>1434</v>
      </c>
      <c r="B1436" t="s">
        <v>82</v>
      </c>
      <c r="C1436">
        <f>_xlfn.XLOOKUP(B1436,Backend_data!$A$5:$A$18,Backend_data!$B$5:$B$18)</f>
        <v>2656.3</v>
      </c>
      <c r="D1436">
        <f>'Power generation (nadir)'!B1436*(1000*'Power generation (nadir)'!$F$1)</f>
        <v>0</v>
      </c>
      <c r="E1436" s="2">
        <f t="shared" si="23"/>
        <v>-2656.3</v>
      </c>
      <c r="F1436">
        <f>IF(F1435+(E1435)*(1/60) &gt; Hardware!$B$1, Hardware!$B$1, IF(F1435+(E1435)*(1/60) &lt; 0, 0, F1435+(E1435)*(1/60)))</f>
        <v>41203.109999999986</v>
      </c>
    </row>
    <row r="1437" spans="1:6">
      <c r="A1437">
        <v>1435</v>
      </c>
      <c r="B1437" t="s">
        <v>82</v>
      </c>
      <c r="C1437">
        <f>_xlfn.XLOOKUP(B1437,Backend_data!$A$5:$A$18,Backend_data!$B$5:$B$18)</f>
        <v>2656.3</v>
      </c>
      <c r="D1437">
        <f>'Power generation (nadir)'!B1437*(1000*'Power generation (nadir)'!$F$1)</f>
        <v>0</v>
      </c>
      <c r="E1437" s="2">
        <f t="shared" si="23"/>
        <v>-2656.3</v>
      </c>
      <c r="F1437">
        <f>IF(F1436+(E1436)*(1/60) &gt; Hardware!$B$1, Hardware!$B$1, IF(F1436+(E1436)*(1/60) &lt; 0, 0, F1436+(E1436)*(1/60)))</f>
        <v>41158.838333333319</v>
      </c>
    </row>
    <row r="1438" spans="1:6">
      <c r="A1438">
        <v>1436</v>
      </c>
      <c r="B1438" t="s">
        <v>82</v>
      </c>
      <c r="C1438">
        <f>_xlfn.XLOOKUP(B1438,Backend_data!$A$5:$A$18,Backend_data!$B$5:$B$18)</f>
        <v>2656.3</v>
      </c>
      <c r="D1438">
        <f>'Power generation (nadir)'!B1438*(1000*'Power generation (nadir)'!$F$1)</f>
        <v>0</v>
      </c>
      <c r="E1438" s="2">
        <f t="shared" si="23"/>
        <v>-2656.3</v>
      </c>
      <c r="F1438">
        <f>IF(F1437+(E1437)*(1/60) &gt; Hardware!$B$1, Hardware!$B$1, IF(F1437+(E1437)*(1/60) &lt; 0, 0, F1437+(E1437)*(1/60)))</f>
        <v>41114.566666666651</v>
      </c>
    </row>
    <row r="1439" spans="1:6">
      <c r="A1439">
        <v>1437</v>
      </c>
      <c r="B1439" t="s">
        <v>82</v>
      </c>
      <c r="C1439">
        <f>_xlfn.XLOOKUP(B1439,Backend_data!$A$5:$A$18,Backend_data!$B$5:$B$18)</f>
        <v>2656.3</v>
      </c>
      <c r="D1439">
        <f>'Power generation (nadir)'!B1439*(1000*'Power generation (nadir)'!$F$1)</f>
        <v>0</v>
      </c>
      <c r="E1439" s="2">
        <f t="shared" si="23"/>
        <v>-2656.3</v>
      </c>
      <c r="F1439">
        <f>IF(F1438+(E1438)*(1/60) &gt; Hardware!$B$1, Hardware!$B$1, IF(F1438+(E1438)*(1/60) &lt; 0, 0, F1438+(E1438)*(1/60)))</f>
        <v>41070.294999999984</v>
      </c>
    </row>
    <row r="1440" spans="1:6">
      <c r="A1440">
        <v>1438</v>
      </c>
      <c r="B1440" t="s">
        <v>82</v>
      </c>
      <c r="C1440">
        <f>_xlfn.XLOOKUP(B1440,Backend_data!$A$5:$A$18,Backend_data!$B$5:$B$18)</f>
        <v>2656.3</v>
      </c>
      <c r="D1440">
        <f>'Power generation (nadir)'!B1440*(1000*'Power generation (nadir)'!$F$1)</f>
        <v>0</v>
      </c>
      <c r="E1440" s="2">
        <f t="shared" si="23"/>
        <v>-2656.3</v>
      </c>
      <c r="F1440">
        <f>IF(F1439+(E1439)*(1/60) &gt; Hardware!$B$1, Hardware!$B$1, IF(F1439+(E1439)*(1/60) &lt; 0, 0, F1439+(E1439)*(1/60)))</f>
        <v>41026.023333333316</v>
      </c>
    </row>
    <row r="1441" spans="1:6">
      <c r="A1441">
        <v>1439</v>
      </c>
      <c r="B1441" t="s">
        <v>82</v>
      </c>
      <c r="C1441">
        <f>_xlfn.XLOOKUP(B1441,Backend_data!$A$5:$A$18,Backend_data!$B$5:$B$18)</f>
        <v>2656.3</v>
      </c>
      <c r="D1441">
        <f>'Power generation (nadir)'!B1441*(1000*'Power generation (nadir)'!$F$1)</f>
        <v>0</v>
      </c>
      <c r="E1441" s="2">
        <f t="shared" ref="E1441:E1442" si="24">D1441-C1441</f>
        <v>-2656.3</v>
      </c>
      <c r="F1441">
        <f>IF(F1440+(E1440)*(1/60) &gt; Hardware!$B$1, Hardware!$B$1, IF(F1440+(E1440)*(1/60) &lt; 0, 0, F1440+(E1440)*(1/60)))</f>
        <v>40981.751666666649</v>
      </c>
    </row>
    <row r="1442" spans="1:6">
      <c r="A1442">
        <v>1440</v>
      </c>
      <c r="B1442" t="s">
        <v>82</v>
      </c>
      <c r="C1442">
        <f>_xlfn.XLOOKUP(B1442,Backend_data!$A$5:$A$18,Backend_data!$B$5:$B$18)</f>
        <v>2656.3</v>
      </c>
      <c r="D1442">
        <f>'Power generation (nadir)'!B1442*(1000*'Power generation (nadir)'!$F$1)</f>
        <v>0</v>
      </c>
      <c r="E1442" s="2">
        <f t="shared" si="24"/>
        <v>-2656.3</v>
      </c>
      <c r="F1442">
        <f>IF(F1441+(E1441)*(1/60) &gt; Hardware!$B$1, Hardware!$B$1, IF(F1441+(E1441)*(1/60) &lt; 0, 0, F1441+(E1441)*(1/60)))</f>
        <v>40937.479999999981</v>
      </c>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E50900D9-0DA2-499D-8DC2-23DFD3C73DCC}">
          <x14:formula1>
            <xm:f>Backend_data!$A$5:$A$18</xm:f>
          </x14:formula1>
          <xm:sqref>B2:B1442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8DEBB-DA61-4F1B-8BE8-A1D6F298C6B7}">
  <sheetPr>
    <tabColor rgb="FFFFC000"/>
  </sheetPr>
  <dimension ref="A1:F1442"/>
  <sheetViews>
    <sheetView workbookViewId="0">
      <pane ySplit="1" topLeftCell="C3" activePane="bottomLeft" state="frozen"/>
      <selection pane="bottomLeft" activeCell="C3" sqref="C3"/>
    </sheetView>
  </sheetViews>
  <sheetFormatPr defaultRowHeight="15"/>
  <cols>
    <col min="1" max="1" width="7.7109375" customWidth="1"/>
    <col min="2" max="3" width="20" customWidth="1"/>
    <col min="4" max="4" width="21.140625" customWidth="1"/>
    <col min="5" max="5" width="12.28515625" customWidth="1"/>
    <col min="6" max="6" width="18" customWidth="1"/>
    <col min="7" max="7" width="11.28515625" customWidth="1"/>
  </cols>
  <sheetData>
    <row r="1" spans="1:6" ht="30.75">
      <c r="A1" s="10" t="s">
        <v>112</v>
      </c>
      <c r="B1" s="11" t="s">
        <v>113</v>
      </c>
      <c r="C1" s="10" t="s">
        <v>114</v>
      </c>
      <c r="D1" s="10" t="s">
        <v>115</v>
      </c>
      <c r="E1" s="10" t="s">
        <v>116</v>
      </c>
      <c r="F1" s="10" t="s">
        <v>117</v>
      </c>
    </row>
    <row r="2" spans="1:6">
      <c r="A2">
        <v>0</v>
      </c>
      <c r="B2" t="s">
        <v>102</v>
      </c>
      <c r="C2">
        <f>_xlfn.XLOOKUP(B2,Backend_data!$A$5:$A$18,Backend_data!$B$5:$B$18)</f>
        <v>9256.2999999999993</v>
      </c>
      <c r="D2">
        <f>'Power generation (nadir)'!B2*(1000*'Power generation (nadir)'!$F$1)</f>
        <v>6686.4000000000005</v>
      </c>
      <c r="E2" s="2">
        <f>D2-C2</f>
        <v>-2569.8999999999987</v>
      </c>
      <c r="F2" s="2">
        <f>Hardware!$B$1</f>
        <v>42000</v>
      </c>
    </row>
    <row r="3" spans="1:6">
      <c r="A3">
        <v>1</v>
      </c>
      <c r="B3" t="s">
        <v>102</v>
      </c>
      <c r="C3">
        <f>_xlfn.XLOOKUP(B3,Backend_data!$A$5:$A$18,Backend_data!$B$5:$B$18)</f>
        <v>9256.2999999999993</v>
      </c>
      <c r="D3">
        <f>'Power generation (nadir)'!B3*(1000*'Power generation (nadir)'!$F$1)</f>
        <v>6844</v>
      </c>
      <c r="E3" s="2">
        <f t="shared" ref="E3:E66" si="0">D3-C3</f>
        <v>-2412.2999999999993</v>
      </c>
      <c r="F3">
        <f>IF(F2+(E2)*(1/60) &gt; Hardware!$B$1, Hardware!$B$1, IF(F2+(E2)*(1/60) &lt; 0, 0, F2+(E2)*(1/60)))</f>
        <v>41957.168333333335</v>
      </c>
    </row>
    <row r="4" spans="1:6">
      <c r="A4">
        <v>2</v>
      </c>
      <c r="B4" t="s">
        <v>101</v>
      </c>
      <c r="C4">
        <f>_xlfn.XLOOKUP(B4,Backend_data!$A$5:$A$18,Backend_data!$B$5:$B$18)</f>
        <v>3756.4</v>
      </c>
      <c r="D4">
        <f>'Power generation (nadir)'!B4*(1000*'Power generation (nadir)'!$F$1)</f>
        <v>6975.2</v>
      </c>
      <c r="E4" s="2">
        <f t="shared" si="0"/>
        <v>3218.7999999999997</v>
      </c>
      <c r="F4">
        <f>IF(F3+(E3)*(1/60) &gt; Hardware!$B$1, Hardware!$B$1, IF(F3+(E3)*(1/60) &lt; 0, 0, F3+(E3)*(1/60)))</f>
        <v>41916.963333333333</v>
      </c>
    </row>
    <row r="5" spans="1:6">
      <c r="A5">
        <v>3</v>
      </c>
      <c r="B5" t="s">
        <v>101</v>
      </c>
      <c r="C5">
        <f>_xlfn.XLOOKUP(B5,Backend_data!$A$5:$A$18,Backend_data!$B$5:$B$18)</f>
        <v>3756.4</v>
      </c>
      <c r="D5">
        <f>'Power generation (nadir)'!B5*(1000*'Power generation (nadir)'!$F$1)</f>
        <v>7076.0000000000009</v>
      </c>
      <c r="E5" s="2">
        <f t="shared" si="0"/>
        <v>3319.6000000000008</v>
      </c>
      <c r="F5">
        <f>IF(F4+(E4)*(1/60) &gt; Hardware!$B$1, Hardware!$B$1, IF(F4+(E4)*(1/60) &lt; 0, 0, F4+(E4)*(1/60)))</f>
        <v>41970.61</v>
      </c>
    </row>
    <row r="6" spans="1:6">
      <c r="A6">
        <v>4</v>
      </c>
      <c r="B6" t="s">
        <v>101</v>
      </c>
      <c r="C6">
        <f>_xlfn.XLOOKUP(B6,Backend_data!$A$5:$A$18,Backend_data!$B$5:$B$18)</f>
        <v>3756.4</v>
      </c>
      <c r="D6">
        <f>'Power generation (nadir)'!B6*(1000*'Power generation (nadir)'!$F$1)</f>
        <v>7160.8</v>
      </c>
      <c r="E6" s="2">
        <f t="shared" si="0"/>
        <v>3404.4</v>
      </c>
      <c r="F6">
        <f>IF(F5+(E5)*(1/60) &gt; Hardware!$B$1, Hardware!$B$1, IF(F5+(E5)*(1/60) &lt; 0, 0, F5+(E5)*(1/60)))</f>
        <v>42000</v>
      </c>
    </row>
    <row r="7" spans="1:6">
      <c r="A7">
        <v>5</v>
      </c>
      <c r="B7" t="s">
        <v>101</v>
      </c>
      <c r="C7">
        <f>_xlfn.XLOOKUP(B7,Backend_data!$A$5:$A$18,Backend_data!$B$5:$B$18)</f>
        <v>3756.4</v>
      </c>
      <c r="D7">
        <f>'Power generation (nadir)'!B7*(1000*'Power generation (nadir)'!$F$1)</f>
        <v>7191.2000000000007</v>
      </c>
      <c r="E7" s="2">
        <f t="shared" si="0"/>
        <v>3434.8000000000006</v>
      </c>
      <c r="F7">
        <f>IF(F6+(E6)*(1/60) &gt; Hardware!$B$1, Hardware!$B$1, IF(F6+(E6)*(1/60) &lt; 0, 0, F6+(E6)*(1/60)))</f>
        <v>42000</v>
      </c>
    </row>
    <row r="8" spans="1:6">
      <c r="A8">
        <v>6</v>
      </c>
      <c r="B8" t="s">
        <v>101</v>
      </c>
      <c r="C8">
        <f>_xlfn.XLOOKUP(B8,Backend_data!$A$5:$A$18,Backend_data!$B$5:$B$18)</f>
        <v>3756.4</v>
      </c>
      <c r="D8">
        <f>'Power generation (nadir)'!B8*(1000*'Power generation (nadir)'!$F$1)</f>
        <v>7206.4</v>
      </c>
      <c r="E8" s="2">
        <f t="shared" si="0"/>
        <v>3449.9999999999995</v>
      </c>
      <c r="F8">
        <f>IF(F7+(E7)*(1/60) &gt; Hardware!$B$1, Hardware!$B$1, IF(F7+(E7)*(1/60) &lt; 0, 0, F7+(E7)*(1/60)))</f>
        <v>42000</v>
      </c>
    </row>
    <row r="9" spans="1:6">
      <c r="A9">
        <v>7</v>
      </c>
      <c r="B9" t="s">
        <v>103</v>
      </c>
      <c r="C9">
        <f>_xlfn.XLOOKUP(B9,Backend_data!$A$5:$A$18,Backend_data!$B$5:$B$18)</f>
        <v>2656.3</v>
      </c>
      <c r="D9">
        <f>'Power generation (nadir)'!B9*(1000*'Power generation (nadir)'!$F$1)</f>
        <v>7189.6</v>
      </c>
      <c r="E9" s="2">
        <f t="shared" si="0"/>
        <v>4533.3</v>
      </c>
      <c r="F9">
        <f>IF(F8+(E8)*(1/60) &gt; Hardware!$B$1, Hardware!$B$1, IF(F8+(E8)*(1/60) &lt; 0, 0, F8+(E8)*(1/60)))</f>
        <v>42000</v>
      </c>
    </row>
    <row r="10" spans="1:6">
      <c r="A10">
        <v>8</v>
      </c>
      <c r="B10" t="s">
        <v>103</v>
      </c>
      <c r="C10">
        <f>_xlfn.XLOOKUP(B10,Backend_data!$A$5:$A$18,Backend_data!$B$5:$B$18)</f>
        <v>2656.3</v>
      </c>
      <c r="D10">
        <f>'Power generation (nadir)'!B10*(1000*'Power generation (nadir)'!$F$1)</f>
        <v>7143.2</v>
      </c>
      <c r="E10" s="2">
        <f t="shared" si="0"/>
        <v>4486.8999999999996</v>
      </c>
      <c r="F10">
        <f>IF(F9+(E9)*(1/60) &gt; Hardware!$B$1, Hardware!$B$1, IF(F9+(E9)*(1/60) &lt; 0, 0, F9+(E9)*(1/60)))</f>
        <v>42000</v>
      </c>
    </row>
    <row r="11" spans="1:6">
      <c r="A11">
        <v>9</v>
      </c>
      <c r="B11" t="s">
        <v>103</v>
      </c>
      <c r="C11">
        <f>_xlfn.XLOOKUP(B11,Backend_data!$A$5:$A$18,Backend_data!$B$5:$B$18)</f>
        <v>2656.3</v>
      </c>
      <c r="D11">
        <f>'Power generation (nadir)'!B11*(1000*'Power generation (nadir)'!$F$1)</f>
        <v>7067.2</v>
      </c>
      <c r="E11" s="2">
        <f t="shared" si="0"/>
        <v>4410.8999999999996</v>
      </c>
      <c r="F11">
        <f>IF(F10+(E10)*(1/60) &gt; Hardware!$B$1, Hardware!$B$1, IF(F10+(E10)*(1/60) &lt; 0, 0, F10+(E10)*(1/60)))</f>
        <v>42000</v>
      </c>
    </row>
    <row r="12" spans="1:6">
      <c r="A12">
        <v>10</v>
      </c>
      <c r="B12" t="s">
        <v>103</v>
      </c>
      <c r="C12">
        <f>_xlfn.XLOOKUP(B12,Backend_data!$A$5:$A$18,Backend_data!$B$5:$B$18)</f>
        <v>2656.3</v>
      </c>
      <c r="D12">
        <f>'Power generation (nadir)'!B12*(1000*'Power generation (nadir)'!$F$1)</f>
        <v>6960.8</v>
      </c>
      <c r="E12" s="2">
        <f t="shared" si="0"/>
        <v>4304.5</v>
      </c>
      <c r="F12">
        <f>IF(F11+(E11)*(1/60) &gt; Hardware!$B$1, Hardware!$B$1, IF(F11+(E11)*(1/60) &lt; 0, 0, F11+(E11)*(1/60)))</f>
        <v>42000</v>
      </c>
    </row>
    <row r="13" spans="1:6">
      <c r="A13">
        <v>11</v>
      </c>
      <c r="B13" t="s">
        <v>103</v>
      </c>
      <c r="C13">
        <f>_xlfn.XLOOKUP(B13,Backend_data!$A$5:$A$18,Backend_data!$B$5:$B$18)</f>
        <v>2656.3</v>
      </c>
      <c r="D13">
        <f>'Power generation (nadir)'!B13*(1000*'Power generation (nadir)'!$F$1)</f>
        <v>6824.8</v>
      </c>
      <c r="E13" s="2">
        <f t="shared" si="0"/>
        <v>4168.5</v>
      </c>
      <c r="F13">
        <f>IF(F12+(E12)*(1/60) &gt; Hardware!$B$1, Hardware!$B$1, IF(F12+(E12)*(1/60) &lt; 0, 0, F12+(E12)*(1/60)))</f>
        <v>42000</v>
      </c>
    </row>
    <row r="14" spans="1:6">
      <c r="A14">
        <v>12</v>
      </c>
      <c r="B14" t="s">
        <v>103</v>
      </c>
      <c r="C14">
        <f>_xlfn.XLOOKUP(B14,Backend_data!$A$5:$A$18,Backend_data!$B$5:$B$18)</f>
        <v>2656.3</v>
      </c>
      <c r="D14">
        <f>'Power generation (nadir)'!B14*(1000*'Power generation (nadir)'!$F$1)</f>
        <v>6662.4</v>
      </c>
      <c r="E14" s="2">
        <f t="shared" si="0"/>
        <v>4006.0999999999995</v>
      </c>
      <c r="F14">
        <f>IF(F13+(E13)*(1/60) &gt; Hardware!$B$1, Hardware!$B$1, IF(F13+(E13)*(1/60) &lt; 0, 0, F13+(E13)*(1/60)))</f>
        <v>42000</v>
      </c>
    </row>
    <row r="15" spans="1:6">
      <c r="A15">
        <v>13</v>
      </c>
      <c r="B15" t="s">
        <v>103</v>
      </c>
      <c r="C15">
        <f>_xlfn.XLOOKUP(B15,Backend_data!$A$5:$A$18,Backend_data!$B$5:$B$18)</f>
        <v>2656.3</v>
      </c>
      <c r="D15">
        <f>'Power generation (nadir)'!B15*(1000*'Power generation (nadir)'!$F$1)</f>
        <v>6469.5999999999995</v>
      </c>
      <c r="E15" s="2">
        <f t="shared" si="0"/>
        <v>3813.2999999999993</v>
      </c>
      <c r="F15">
        <f>IF(F14+(E14)*(1/60) &gt; Hardware!$B$1, Hardware!$B$1, IF(F14+(E14)*(1/60) &lt; 0, 0, F14+(E14)*(1/60)))</f>
        <v>42000</v>
      </c>
    </row>
    <row r="16" spans="1:6">
      <c r="A16">
        <v>14</v>
      </c>
      <c r="B16" t="s">
        <v>103</v>
      </c>
      <c r="C16">
        <f>_xlfn.XLOOKUP(B16,Backend_data!$A$5:$A$18,Backend_data!$B$5:$B$18)</f>
        <v>2656.3</v>
      </c>
      <c r="D16">
        <f>'Power generation (nadir)'!B16*(1000*'Power generation (nadir)'!$F$1)</f>
        <v>6250.4</v>
      </c>
      <c r="E16" s="2">
        <f t="shared" si="0"/>
        <v>3594.0999999999995</v>
      </c>
      <c r="F16">
        <f>IF(F15+(E15)*(1/60) &gt; Hardware!$B$1, Hardware!$B$1, IF(F15+(E15)*(1/60) &lt; 0, 0, F15+(E15)*(1/60)))</f>
        <v>42000</v>
      </c>
    </row>
    <row r="17" spans="1:6">
      <c r="A17">
        <v>15</v>
      </c>
      <c r="B17" t="s">
        <v>103</v>
      </c>
      <c r="C17">
        <f>_xlfn.XLOOKUP(B17,Backend_data!$A$5:$A$18,Backend_data!$B$5:$B$18)</f>
        <v>2656.3</v>
      </c>
      <c r="D17">
        <f>'Power generation (nadir)'!B17*(1000*'Power generation (nadir)'!$F$1)</f>
        <v>6003.2</v>
      </c>
      <c r="E17" s="2">
        <f t="shared" si="0"/>
        <v>3346.8999999999996</v>
      </c>
      <c r="F17">
        <f>IF(F16+(E16)*(1/60) &gt; Hardware!$B$1, Hardware!$B$1, IF(F16+(E16)*(1/60) &lt; 0, 0, F16+(E16)*(1/60)))</f>
        <v>42000</v>
      </c>
    </row>
    <row r="18" spans="1:6">
      <c r="A18">
        <v>16</v>
      </c>
      <c r="B18" t="s">
        <v>103</v>
      </c>
      <c r="C18">
        <f>_xlfn.XLOOKUP(B18,Backend_data!$A$5:$A$18,Backend_data!$B$5:$B$18)</f>
        <v>2656.3</v>
      </c>
      <c r="D18">
        <f>'Power generation (nadir)'!B18*(1000*'Power generation (nadir)'!$F$1)</f>
        <v>5731.2</v>
      </c>
      <c r="E18" s="2">
        <f t="shared" si="0"/>
        <v>3074.8999999999996</v>
      </c>
      <c r="F18">
        <f>IF(F17+(E17)*(1/60) &gt; Hardware!$B$1, Hardware!$B$1, IF(F17+(E17)*(1/60) &lt; 0, 0, F17+(E17)*(1/60)))</f>
        <v>42000</v>
      </c>
    </row>
    <row r="19" spans="1:6">
      <c r="A19">
        <v>17</v>
      </c>
      <c r="B19" t="s">
        <v>103</v>
      </c>
      <c r="C19">
        <f>_xlfn.XLOOKUP(B19,Backend_data!$A$5:$A$18,Backend_data!$B$5:$B$18)</f>
        <v>2656.3</v>
      </c>
      <c r="D19">
        <f>'Power generation (nadir)'!B19*(1000*'Power generation (nadir)'!$F$1)</f>
        <v>5439.2000000000007</v>
      </c>
      <c r="E19" s="2">
        <f t="shared" si="0"/>
        <v>2782.9000000000005</v>
      </c>
      <c r="F19">
        <f>IF(F18+(E18)*(1/60) &gt; Hardware!$B$1, Hardware!$B$1, IF(F18+(E18)*(1/60) &lt; 0, 0, F18+(E18)*(1/60)))</f>
        <v>42000</v>
      </c>
    </row>
    <row r="20" spans="1:6">
      <c r="A20">
        <v>18</v>
      </c>
      <c r="B20" t="s">
        <v>103</v>
      </c>
      <c r="C20">
        <f>_xlfn.XLOOKUP(B20,Backend_data!$A$5:$A$18,Backend_data!$B$5:$B$18)</f>
        <v>2656.3</v>
      </c>
      <c r="D20">
        <f>'Power generation (nadir)'!B20*(1000*'Power generation (nadir)'!$F$1)</f>
        <v>5119.2</v>
      </c>
      <c r="E20" s="2">
        <f t="shared" si="0"/>
        <v>2462.8999999999996</v>
      </c>
      <c r="F20">
        <f>IF(F19+(E19)*(1/60) &gt; Hardware!$B$1, Hardware!$B$1, IF(F19+(E19)*(1/60) &lt; 0, 0, F19+(E19)*(1/60)))</f>
        <v>42000</v>
      </c>
    </row>
    <row r="21" spans="1:6">
      <c r="A21">
        <v>19</v>
      </c>
      <c r="B21" t="s">
        <v>103</v>
      </c>
      <c r="C21">
        <f>_xlfn.XLOOKUP(B21,Backend_data!$A$5:$A$18,Backend_data!$B$5:$B$18)</f>
        <v>2656.3</v>
      </c>
      <c r="D21">
        <f>'Power generation (nadir)'!B21*(1000*'Power generation (nadir)'!$F$1)</f>
        <v>4780.8</v>
      </c>
      <c r="E21" s="2">
        <f t="shared" si="0"/>
        <v>2124.5</v>
      </c>
      <c r="F21">
        <f>IF(F20+(E20)*(1/60) &gt; Hardware!$B$1, Hardware!$B$1, IF(F20+(E20)*(1/60) &lt; 0, 0, F20+(E20)*(1/60)))</f>
        <v>42000</v>
      </c>
    </row>
    <row r="22" spans="1:6">
      <c r="A22">
        <v>20</v>
      </c>
      <c r="B22" t="s">
        <v>103</v>
      </c>
      <c r="C22">
        <f>_xlfn.XLOOKUP(B22,Backend_data!$A$5:$A$18,Backend_data!$B$5:$B$18)</f>
        <v>2656.3</v>
      </c>
      <c r="D22">
        <f>'Power generation (nadir)'!B22*(1000*'Power generation (nadir)'!$F$1)</f>
        <v>4418.3999999999996</v>
      </c>
      <c r="E22" s="2">
        <f t="shared" si="0"/>
        <v>1762.0999999999995</v>
      </c>
      <c r="F22">
        <f>IF(F21+(E21)*(1/60) &gt; Hardware!$B$1, Hardware!$B$1, IF(F21+(E21)*(1/60) &lt; 0, 0, F21+(E21)*(1/60)))</f>
        <v>42000</v>
      </c>
    </row>
    <row r="23" spans="1:6">
      <c r="A23">
        <v>21</v>
      </c>
      <c r="B23" t="s">
        <v>103</v>
      </c>
      <c r="C23">
        <f>_xlfn.XLOOKUP(B23,Backend_data!$A$5:$A$18,Backend_data!$B$5:$B$18)</f>
        <v>2656.3</v>
      </c>
      <c r="D23">
        <f>'Power generation (nadir)'!B23*(1000*'Power generation (nadir)'!$F$1)</f>
        <v>4040.8</v>
      </c>
      <c r="E23" s="2">
        <f t="shared" si="0"/>
        <v>1384.5</v>
      </c>
      <c r="F23">
        <f>IF(F22+(E22)*(1/60) &gt; Hardware!$B$1, Hardware!$B$1, IF(F22+(E22)*(1/60) &lt; 0, 0, F22+(E22)*(1/60)))</f>
        <v>42000</v>
      </c>
    </row>
    <row r="24" spans="1:6">
      <c r="A24">
        <v>22</v>
      </c>
      <c r="B24" t="s">
        <v>103</v>
      </c>
      <c r="C24">
        <f>_xlfn.XLOOKUP(B24,Backend_data!$A$5:$A$18,Backend_data!$B$5:$B$18)</f>
        <v>2656.3</v>
      </c>
      <c r="D24">
        <f>'Power generation (nadir)'!B24*(1000*'Power generation (nadir)'!$F$1)</f>
        <v>3636.8</v>
      </c>
      <c r="E24" s="2">
        <f t="shared" si="0"/>
        <v>980.5</v>
      </c>
      <c r="F24">
        <f>IF(F23+(E23)*(1/60) &gt; Hardware!$B$1, Hardware!$B$1, IF(F23+(E23)*(1/60) &lt; 0, 0, F23+(E23)*(1/60)))</f>
        <v>42000</v>
      </c>
    </row>
    <row r="25" spans="1:6">
      <c r="A25">
        <v>23</v>
      </c>
      <c r="B25" t="s">
        <v>103</v>
      </c>
      <c r="C25">
        <f>_xlfn.XLOOKUP(B25,Backend_data!$A$5:$A$18,Backend_data!$B$5:$B$18)</f>
        <v>2656.3</v>
      </c>
      <c r="D25">
        <f>'Power generation (nadir)'!B25*(1000*'Power generation (nadir)'!$F$1)</f>
        <v>3235.2</v>
      </c>
      <c r="E25" s="2">
        <f t="shared" si="0"/>
        <v>578.89999999999964</v>
      </c>
      <c r="F25">
        <f>IF(F24+(E24)*(1/60) &gt; Hardware!$B$1, Hardware!$B$1, IF(F24+(E24)*(1/60) &lt; 0, 0, F24+(E24)*(1/60)))</f>
        <v>42000</v>
      </c>
    </row>
    <row r="26" spans="1:6">
      <c r="A26">
        <v>24</v>
      </c>
      <c r="B26" t="s">
        <v>103</v>
      </c>
      <c r="C26">
        <f>_xlfn.XLOOKUP(B26,Backend_data!$A$5:$A$18,Backend_data!$B$5:$B$18)</f>
        <v>2656.3</v>
      </c>
      <c r="D26">
        <f>'Power generation (nadir)'!B26*(1000*'Power generation (nadir)'!$F$1)</f>
        <v>2812</v>
      </c>
      <c r="E26" s="2">
        <f t="shared" si="0"/>
        <v>155.69999999999982</v>
      </c>
      <c r="F26">
        <f>IF(F25+(E25)*(1/60) &gt; Hardware!$B$1, Hardware!$B$1, IF(F25+(E25)*(1/60) &lt; 0, 0, F25+(E25)*(1/60)))</f>
        <v>42000</v>
      </c>
    </row>
    <row r="27" spans="1:6">
      <c r="A27">
        <v>25</v>
      </c>
      <c r="B27" t="s">
        <v>103</v>
      </c>
      <c r="C27">
        <f>_xlfn.XLOOKUP(B27,Backend_data!$A$5:$A$18,Backend_data!$B$5:$B$18)</f>
        <v>2656.3</v>
      </c>
      <c r="D27">
        <f>'Power generation (nadir)'!B27*(1000*'Power generation (nadir)'!$F$1)</f>
        <v>2378.4</v>
      </c>
      <c r="E27" s="2">
        <f t="shared" si="0"/>
        <v>-277.90000000000009</v>
      </c>
      <c r="F27">
        <f>IF(F26+(E26)*(1/60) &gt; Hardware!$B$1, Hardware!$B$1, IF(F26+(E26)*(1/60) &lt; 0, 0, F26+(E26)*(1/60)))</f>
        <v>42000</v>
      </c>
    </row>
    <row r="28" spans="1:6">
      <c r="A28">
        <v>26</v>
      </c>
      <c r="B28" t="s">
        <v>103</v>
      </c>
      <c r="C28">
        <f>_xlfn.XLOOKUP(B28,Backend_data!$A$5:$A$18,Backend_data!$B$5:$B$18)</f>
        <v>2656.3</v>
      </c>
      <c r="D28">
        <f>'Power generation (nadir)'!B28*(1000*'Power generation (nadir)'!$F$1)</f>
        <v>1932.8</v>
      </c>
      <c r="E28" s="2">
        <f t="shared" si="0"/>
        <v>-723.50000000000023</v>
      </c>
      <c r="F28">
        <f>IF(F27+(E27)*(1/60) &gt; Hardware!$B$1, Hardware!$B$1, IF(F27+(E27)*(1/60) &lt; 0, 0, F27+(E27)*(1/60)))</f>
        <v>41995.368333333332</v>
      </c>
    </row>
    <row r="29" spans="1:6">
      <c r="A29">
        <v>27</v>
      </c>
      <c r="B29" t="s">
        <v>103</v>
      </c>
      <c r="C29">
        <f>_xlfn.XLOOKUP(B29,Backend_data!$A$5:$A$18,Backend_data!$B$5:$B$18)</f>
        <v>2656.3</v>
      </c>
      <c r="D29">
        <f>'Power generation (nadir)'!B29*(1000*'Power generation (nadir)'!$F$1)</f>
        <v>1481.6000000000001</v>
      </c>
      <c r="E29" s="2">
        <f t="shared" si="0"/>
        <v>-1174.7</v>
      </c>
      <c r="F29">
        <f>IF(F28+(E28)*(1/60) &gt; Hardware!$B$1, Hardware!$B$1, IF(F28+(E28)*(1/60) &lt; 0, 0, F28+(E28)*(1/60)))</f>
        <v>41983.31</v>
      </c>
    </row>
    <row r="30" spans="1:6">
      <c r="A30">
        <v>28</v>
      </c>
      <c r="B30" t="s">
        <v>103</v>
      </c>
      <c r="C30">
        <f>_xlfn.XLOOKUP(B30,Backend_data!$A$5:$A$18,Backend_data!$B$5:$B$18)</f>
        <v>2656.3</v>
      </c>
      <c r="D30">
        <f>'Power generation (nadir)'!B30*(1000*'Power generation (nadir)'!$F$1)</f>
        <v>1024.8</v>
      </c>
      <c r="E30" s="2">
        <f t="shared" si="0"/>
        <v>-1631.5000000000002</v>
      </c>
      <c r="F30">
        <f>IF(F29+(E29)*(1/60) &gt; Hardware!$B$1, Hardware!$B$1, IF(F29+(E29)*(1/60) &lt; 0, 0, F29+(E29)*(1/60)))</f>
        <v>41963.731666666667</v>
      </c>
    </row>
    <row r="31" spans="1:6">
      <c r="A31">
        <v>29</v>
      </c>
      <c r="B31" t="s">
        <v>103</v>
      </c>
      <c r="C31">
        <f>_xlfn.XLOOKUP(B31,Backend_data!$A$5:$A$18,Backend_data!$B$5:$B$18)</f>
        <v>2656.3</v>
      </c>
      <c r="D31">
        <f>'Power generation (nadir)'!B31*(1000*'Power generation (nadir)'!$F$1)</f>
        <v>704.8</v>
      </c>
      <c r="E31" s="2">
        <f t="shared" si="0"/>
        <v>-1951.5000000000002</v>
      </c>
      <c r="F31">
        <f>IF(F30+(E30)*(1/60) &gt; Hardware!$B$1, Hardware!$B$1, IF(F30+(E30)*(1/60) &lt; 0, 0, F30+(E30)*(1/60)))</f>
        <v>41936.54</v>
      </c>
    </row>
    <row r="32" spans="1:6">
      <c r="A32">
        <v>30</v>
      </c>
      <c r="B32" t="s">
        <v>103</v>
      </c>
      <c r="C32">
        <f>_xlfn.XLOOKUP(B32,Backend_data!$A$5:$A$18,Backend_data!$B$5:$B$18)</f>
        <v>2656.3</v>
      </c>
      <c r="D32">
        <f>'Power generation (nadir)'!B32*(1000*'Power generation (nadir)'!$F$1)</f>
        <v>667.19999999999993</v>
      </c>
      <c r="E32" s="2">
        <f t="shared" si="0"/>
        <v>-1989.1000000000004</v>
      </c>
      <c r="F32">
        <f>IF(F31+(E31)*(1/60) &gt; Hardware!$B$1, Hardware!$B$1, IF(F31+(E31)*(1/60) &lt; 0, 0, F31+(E31)*(1/60)))</f>
        <v>41904.014999999999</v>
      </c>
    </row>
    <row r="33" spans="1:6">
      <c r="A33">
        <v>31</v>
      </c>
      <c r="B33" t="s">
        <v>103</v>
      </c>
      <c r="C33">
        <f>_xlfn.XLOOKUP(B33,Backend_data!$A$5:$A$18,Backend_data!$B$5:$B$18)</f>
        <v>2656.3</v>
      </c>
      <c r="D33">
        <f>'Power generation (nadir)'!B33*(1000*'Power generation (nadir)'!$F$1)</f>
        <v>752</v>
      </c>
      <c r="E33" s="2">
        <f t="shared" si="0"/>
        <v>-1904.3000000000002</v>
      </c>
      <c r="F33">
        <f>IF(F32+(E32)*(1/60) &gt; Hardware!$B$1, Hardware!$B$1, IF(F32+(E32)*(1/60) &lt; 0, 0, F32+(E32)*(1/60)))</f>
        <v>41870.863333333335</v>
      </c>
    </row>
    <row r="34" spans="1:6">
      <c r="A34">
        <v>32</v>
      </c>
      <c r="B34" t="s">
        <v>103</v>
      </c>
      <c r="C34">
        <f>_xlfn.XLOOKUP(B34,Backend_data!$A$5:$A$18,Backend_data!$B$5:$B$18)</f>
        <v>2656.3</v>
      </c>
      <c r="D34">
        <f>'Power generation (nadir)'!B34*(1000*'Power generation (nadir)'!$F$1)</f>
        <v>1379.2</v>
      </c>
      <c r="E34" s="2">
        <f t="shared" si="0"/>
        <v>-1277.1000000000001</v>
      </c>
      <c r="F34">
        <f>IF(F33+(E33)*(1/60) &gt; Hardware!$B$1, Hardware!$B$1, IF(F33+(E33)*(1/60) &lt; 0, 0, F33+(E33)*(1/60)))</f>
        <v>41839.125</v>
      </c>
    </row>
    <row r="35" spans="1:6">
      <c r="A35">
        <v>33</v>
      </c>
      <c r="B35" t="s">
        <v>103</v>
      </c>
      <c r="C35">
        <f>_xlfn.XLOOKUP(B35,Backend_data!$A$5:$A$18,Backend_data!$B$5:$B$18)</f>
        <v>2656.3</v>
      </c>
      <c r="D35">
        <f>'Power generation (nadir)'!B35*(1000*'Power generation (nadir)'!$F$1)</f>
        <v>1997.6</v>
      </c>
      <c r="E35" s="2">
        <f t="shared" si="0"/>
        <v>-658.70000000000027</v>
      </c>
      <c r="F35">
        <f>IF(F34+(E34)*(1/60) &gt; Hardware!$B$1, Hardware!$B$1, IF(F34+(E34)*(1/60) &lt; 0, 0, F34+(E34)*(1/60)))</f>
        <v>41817.839999999997</v>
      </c>
    </row>
    <row r="36" spans="1:6">
      <c r="A36">
        <v>34</v>
      </c>
      <c r="B36" t="s">
        <v>103</v>
      </c>
      <c r="C36">
        <f>_xlfn.XLOOKUP(B36,Backend_data!$A$5:$A$18,Backend_data!$B$5:$B$18)</f>
        <v>2656.3</v>
      </c>
      <c r="D36">
        <f>'Power generation (nadir)'!B36*(1000*'Power generation (nadir)'!$F$1)</f>
        <v>2611.1999999999998</v>
      </c>
      <c r="E36" s="2">
        <f t="shared" si="0"/>
        <v>-45.100000000000364</v>
      </c>
      <c r="F36">
        <f>IF(F35+(E35)*(1/60) &gt; Hardware!$B$1, Hardware!$B$1, IF(F35+(E35)*(1/60) &lt; 0, 0, F35+(E35)*(1/60)))</f>
        <v>41806.861666666664</v>
      </c>
    </row>
    <row r="37" spans="1:6">
      <c r="A37">
        <v>35</v>
      </c>
      <c r="B37" t="s">
        <v>103</v>
      </c>
      <c r="C37">
        <f>_xlfn.XLOOKUP(B37,Backend_data!$A$5:$A$18,Backend_data!$B$5:$B$18)</f>
        <v>2656.3</v>
      </c>
      <c r="D37">
        <f>'Power generation (nadir)'!B37*(1000*'Power generation (nadir)'!$F$1)</f>
        <v>3211.9999999999995</v>
      </c>
      <c r="E37" s="2">
        <f t="shared" si="0"/>
        <v>555.69999999999936</v>
      </c>
      <c r="F37">
        <f>IF(F36+(E36)*(1/60) &gt; Hardware!$B$1, Hardware!$B$1, IF(F36+(E36)*(1/60) &lt; 0, 0, F36+(E36)*(1/60)))</f>
        <v>41806.11</v>
      </c>
    </row>
    <row r="38" spans="1:6">
      <c r="A38">
        <v>36</v>
      </c>
      <c r="B38" t="s">
        <v>103</v>
      </c>
      <c r="C38">
        <f>_xlfn.XLOOKUP(B38,Backend_data!$A$5:$A$18,Backend_data!$B$5:$B$18)</f>
        <v>2656.3</v>
      </c>
      <c r="D38">
        <f>'Power generation (nadir)'!B38*(1000*'Power generation (nadir)'!$F$1)</f>
        <v>3804.8</v>
      </c>
      <c r="E38" s="2">
        <f t="shared" si="0"/>
        <v>1148.5</v>
      </c>
      <c r="F38">
        <f>IF(F37+(E37)*(1/60) &gt; Hardware!$B$1, Hardware!$B$1, IF(F37+(E37)*(1/60) &lt; 0, 0, F37+(E37)*(1/60)))</f>
        <v>41815.371666666666</v>
      </c>
    </row>
    <row r="39" spans="1:6">
      <c r="A39">
        <v>37</v>
      </c>
      <c r="B39" t="s">
        <v>103</v>
      </c>
      <c r="C39">
        <f>_xlfn.XLOOKUP(B39,Backend_data!$A$5:$A$18,Backend_data!$B$5:$B$18)</f>
        <v>2656.3</v>
      </c>
      <c r="D39">
        <f>'Power generation (nadir)'!B39*(1000*'Power generation (nadir)'!$F$1)</f>
        <v>4372.8</v>
      </c>
      <c r="E39" s="2">
        <f t="shared" si="0"/>
        <v>1716.5</v>
      </c>
      <c r="F39">
        <f>IF(F38+(E38)*(1/60) &gt; Hardware!$B$1, Hardware!$B$1, IF(F38+(E38)*(1/60) &lt; 0, 0, F38+(E38)*(1/60)))</f>
        <v>41834.513333333336</v>
      </c>
    </row>
    <row r="40" spans="1:6">
      <c r="A40">
        <v>38</v>
      </c>
      <c r="B40" t="s">
        <v>103</v>
      </c>
      <c r="C40">
        <f>_xlfn.XLOOKUP(B40,Backend_data!$A$5:$A$18,Backend_data!$B$5:$B$18)</f>
        <v>2656.3</v>
      </c>
      <c r="D40">
        <f>'Power generation (nadir)'!B40*(1000*'Power generation (nadir)'!$F$1)</f>
        <v>4932</v>
      </c>
      <c r="E40" s="2">
        <f t="shared" si="0"/>
        <v>2275.6999999999998</v>
      </c>
      <c r="F40">
        <f>IF(F39+(E39)*(1/60) &gt; Hardware!$B$1, Hardware!$B$1, IF(F39+(E39)*(1/60) &lt; 0, 0, F39+(E39)*(1/60)))</f>
        <v>41863.121666666666</v>
      </c>
    </row>
    <row r="41" spans="1:6">
      <c r="A41">
        <v>39</v>
      </c>
      <c r="B41" t="s">
        <v>103</v>
      </c>
      <c r="C41">
        <f>_xlfn.XLOOKUP(B41,Backend_data!$A$5:$A$18,Backend_data!$B$5:$B$18)</f>
        <v>2656.3</v>
      </c>
      <c r="D41">
        <f>'Power generation (nadir)'!B41*(1000*'Power generation (nadir)'!$F$1)</f>
        <v>5461.6</v>
      </c>
      <c r="E41" s="2">
        <f t="shared" si="0"/>
        <v>2805.3</v>
      </c>
      <c r="F41">
        <f>IF(F40+(E40)*(1/60) &gt; Hardware!$B$1, Hardware!$B$1, IF(F40+(E40)*(1/60) &lt; 0, 0, F40+(E40)*(1/60)))</f>
        <v>41901.050000000003</v>
      </c>
    </row>
    <row r="42" spans="1:6">
      <c r="A42">
        <v>40</v>
      </c>
      <c r="B42" t="s">
        <v>103</v>
      </c>
      <c r="C42">
        <f>_xlfn.XLOOKUP(B42,Backend_data!$A$5:$A$18,Backend_data!$B$5:$B$18)</f>
        <v>2656.3</v>
      </c>
      <c r="D42">
        <f>'Power generation (nadir)'!B42*(1000*'Power generation (nadir)'!$F$1)</f>
        <v>5972</v>
      </c>
      <c r="E42" s="2">
        <f t="shared" si="0"/>
        <v>3315.7</v>
      </c>
      <c r="F42">
        <f>IF(F41+(E41)*(1/60) &gt; Hardware!$B$1, Hardware!$B$1, IF(F41+(E41)*(1/60) &lt; 0, 0, F41+(E41)*(1/60)))</f>
        <v>41947.805</v>
      </c>
    </row>
    <row r="43" spans="1:6">
      <c r="A43">
        <v>41</v>
      </c>
      <c r="B43" t="s">
        <v>103</v>
      </c>
      <c r="C43">
        <f>_xlfn.XLOOKUP(B43,Backend_data!$A$5:$A$18,Backend_data!$B$5:$B$18)</f>
        <v>2656.3</v>
      </c>
      <c r="D43">
        <f>'Power generation (nadir)'!B43*(1000*'Power generation (nadir)'!$F$1)</f>
        <v>6458.4000000000005</v>
      </c>
      <c r="E43" s="2">
        <f t="shared" si="0"/>
        <v>3802.1000000000004</v>
      </c>
      <c r="F43">
        <f>IF(F42+(E42)*(1/60) &gt; Hardware!$B$1, Hardware!$B$1, IF(F42+(E42)*(1/60) &lt; 0, 0, F42+(E42)*(1/60)))</f>
        <v>42000</v>
      </c>
    </row>
    <row r="44" spans="1:6">
      <c r="A44">
        <v>42</v>
      </c>
      <c r="B44" t="s">
        <v>103</v>
      </c>
      <c r="C44">
        <f>_xlfn.XLOOKUP(B44,Backend_data!$A$5:$A$18,Backend_data!$B$5:$B$18)</f>
        <v>2656.3</v>
      </c>
      <c r="D44">
        <f>'Power generation (nadir)'!B44*(1000*'Power generation (nadir)'!$F$1)</f>
        <v>6916</v>
      </c>
      <c r="E44" s="2">
        <f t="shared" si="0"/>
        <v>4259.7</v>
      </c>
      <c r="F44">
        <f>IF(F43+(E43)*(1/60) &gt; Hardware!$B$1, Hardware!$B$1, IF(F43+(E43)*(1/60) &lt; 0, 0, F43+(E43)*(1/60)))</f>
        <v>42000</v>
      </c>
    </row>
    <row r="45" spans="1:6">
      <c r="A45">
        <v>43</v>
      </c>
      <c r="B45" t="s">
        <v>103</v>
      </c>
      <c r="C45">
        <f>_xlfn.XLOOKUP(B45,Backend_data!$A$5:$A$18,Backend_data!$B$5:$B$18)</f>
        <v>2656.3</v>
      </c>
      <c r="D45">
        <f>'Power generation (nadir)'!B45*(1000*'Power generation (nadir)'!$F$1)</f>
        <v>7343.2</v>
      </c>
      <c r="E45" s="2">
        <f t="shared" si="0"/>
        <v>4686.8999999999996</v>
      </c>
      <c r="F45">
        <f>IF(F44+(E44)*(1/60) &gt; Hardware!$B$1, Hardware!$B$1, IF(F44+(E44)*(1/60) &lt; 0, 0, F44+(E44)*(1/60)))</f>
        <v>42000</v>
      </c>
    </row>
    <row r="46" spans="1:6">
      <c r="A46">
        <v>44</v>
      </c>
      <c r="B46" t="s">
        <v>103</v>
      </c>
      <c r="C46">
        <f>_xlfn.XLOOKUP(B46,Backend_data!$A$5:$A$18,Backend_data!$B$5:$B$18)</f>
        <v>2656.3</v>
      </c>
      <c r="D46">
        <f>'Power generation (nadir)'!B46*(1000*'Power generation (nadir)'!$F$1)</f>
        <v>7742.4000000000005</v>
      </c>
      <c r="E46" s="2">
        <f t="shared" si="0"/>
        <v>5086.1000000000004</v>
      </c>
      <c r="F46">
        <f>IF(F45+(E45)*(1/60) &gt; Hardware!$B$1, Hardware!$B$1, IF(F45+(E45)*(1/60) &lt; 0, 0, F45+(E45)*(1/60)))</f>
        <v>42000</v>
      </c>
    </row>
    <row r="47" spans="1:6">
      <c r="A47">
        <v>45</v>
      </c>
      <c r="B47" t="s">
        <v>103</v>
      </c>
      <c r="C47">
        <f>_xlfn.XLOOKUP(B47,Backend_data!$A$5:$A$18,Backend_data!$B$5:$B$18)</f>
        <v>2656.3</v>
      </c>
      <c r="D47">
        <f>'Power generation (nadir)'!B47*(1000*'Power generation (nadir)'!$F$1)</f>
        <v>8108</v>
      </c>
      <c r="E47" s="2">
        <f t="shared" si="0"/>
        <v>5451.7</v>
      </c>
      <c r="F47">
        <f>IF(F46+(E46)*(1/60) &gt; Hardware!$B$1, Hardware!$B$1, IF(F46+(E46)*(1/60) &lt; 0, 0, F46+(E46)*(1/60)))</f>
        <v>42000</v>
      </c>
    </row>
    <row r="48" spans="1:6">
      <c r="A48">
        <v>46</v>
      </c>
      <c r="B48" t="s">
        <v>103</v>
      </c>
      <c r="C48">
        <f>_xlfn.XLOOKUP(B48,Backend_data!$A$5:$A$18,Backend_data!$B$5:$B$18)</f>
        <v>2656.3</v>
      </c>
      <c r="D48">
        <f>'Power generation (nadir)'!B48*(1000*'Power generation (nadir)'!$F$1)</f>
        <v>8438.4</v>
      </c>
      <c r="E48" s="2">
        <f t="shared" si="0"/>
        <v>5782.0999999999995</v>
      </c>
      <c r="F48">
        <f>IF(F47+(E47)*(1/60) &gt; Hardware!$B$1, Hardware!$B$1, IF(F47+(E47)*(1/60) &lt; 0, 0, F47+(E47)*(1/60)))</f>
        <v>42000</v>
      </c>
    </row>
    <row r="49" spans="1:6">
      <c r="A49">
        <v>47</v>
      </c>
      <c r="B49" t="s">
        <v>103</v>
      </c>
      <c r="C49">
        <f>_xlfn.XLOOKUP(B49,Backend_data!$A$5:$A$18,Backend_data!$B$5:$B$18)</f>
        <v>2656.3</v>
      </c>
      <c r="D49">
        <f>'Power generation (nadir)'!B49*(1000*'Power generation (nadir)'!$F$1)</f>
        <v>8735.2000000000007</v>
      </c>
      <c r="E49" s="2">
        <f t="shared" si="0"/>
        <v>6078.9000000000005</v>
      </c>
      <c r="F49">
        <f>IF(F48+(E48)*(1/60) &gt; Hardware!$B$1, Hardware!$B$1, IF(F48+(E48)*(1/60) &lt; 0, 0, F48+(E48)*(1/60)))</f>
        <v>42000</v>
      </c>
    </row>
    <row r="50" spans="1:6">
      <c r="A50">
        <v>48</v>
      </c>
      <c r="B50" t="s">
        <v>103</v>
      </c>
      <c r="C50">
        <f>_xlfn.XLOOKUP(B50,Backend_data!$A$5:$A$18,Backend_data!$B$5:$B$18)</f>
        <v>2656.3</v>
      </c>
      <c r="D50">
        <f>'Power generation (nadir)'!B50*(1000*'Power generation (nadir)'!$F$1)</f>
        <v>8993.6</v>
      </c>
      <c r="E50" s="2">
        <f t="shared" si="0"/>
        <v>6337.3</v>
      </c>
      <c r="F50">
        <f>IF(F49+(E49)*(1/60) &gt; Hardware!$B$1, Hardware!$B$1, IF(F49+(E49)*(1/60) &lt; 0, 0, F49+(E49)*(1/60)))</f>
        <v>42000</v>
      </c>
    </row>
    <row r="51" spans="1:6">
      <c r="A51">
        <v>49</v>
      </c>
      <c r="B51" t="s">
        <v>103</v>
      </c>
      <c r="C51">
        <f>_xlfn.XLOOKUP(B51,Backend_data!$A$5:$A$18,Backend_data!$B$5:$B$18)</f>
        <v>2656.3</v>
      </c>
      <c r="D51">
        <f>'Power generation (nadir)'!B51*(1000*'Power generation (nadir)'!$F$1)</f>
        <v>9215.2000000000007</v>
      </c>
      <c r="E51" s="2">
        <f t="shared" si="0"/>
        <v>6558.9000000000005</v>
      </c>
      <c r="F51">
        <f>IF(F50+(E50)*(1/60) &gt; Hardware!$B$1, Hardware!$B$1, IF(F50+(E50)*(1/60) &lt; 0, 0, F50+(E50)*(1/60)))</f>
        <v>42000</v>
      </c>
    </row>
    <row r="52" spans="1:6">
      <c r="A52">
        <v>50</v>
      </c>
      <c r="B52" t="s">
        <v>103</v>
      </c>
      <c r="C52">
        <f>_xlfn.XLOOKUP(B52,Backend_data!$A$5:$A$18,Backend_data!$B$5:$B$18)</f>
        <v>2656.3</v>
      </c>
      <c r="D52">
        <f>'Power generation (nadir)'!B52*(1000*'Power generation (nadir)'!$F$1)</f>
        <v>9396.8000000000011</v>
      </c>
      <c r="E52" s="2">
        <f t="shared" si="0"/>
        <v>6740.5000000000009</v>
      </c>
      <c r="F52">
        <f>IF(F51+(E51)*(1/60) &gt; Hardware!$B$1, Hardware!$B$1, IF(F51+(E51)*(1/60) &lt; 0, 0, F51+(E51)*(1/60)))</f>
        <v>42000</v>
      </c>
    </row>
    <row r="53" spans="1:6">
      <c r="A53">
        <v>51</v>
      </c>
      <c r="B53" t="s">
        <v>103</v>
      </c>
      <c r="C53">
        <f>_xlfn.XLOOKUP(B53,Backend_data!$A$5:$A$18,Backend_data!$B$5:$B$18)</f>
        <v>2656.3</v>
      </c>
      <c r="D53">
        <f>'Power generation (nadir)'!B53*(1000*'Power generation (nadir)'!$F$1)</f>
        <v>9536</v>
      </c>
      <c r="E53" s="2">
        <f t="shared" si="0"/>
        <v>6879.7</v>
      </c>
      <c r="F53">
        <f>IF(F52+(E52)*(1/60) &gt; Hardware!$B$1, Hardware!$B$1, IF(F52+(E52)*(1/60) &lt; 0, 0, F52+(E52)*(1/60)))</f>
        <v>42000</v>
      </c>
    </row>
    <row r="54" spans="1:6">
      <c r="A54">
        <v>52</v>
      </c>
      <c r="B54" t="s">
        <v>103</v>
      </c>
      <c r="C54">
        <f>_xlfn.XLOOKUP(B54,Backend_data!$A$5:$A$18,Backend_data!$B$5:$B$18)</f>
        <v>2656.3</v>
      </c>
      <c r="D54">
        <f>'Power generation (nadir)'!B54*(1000*'Power generation (nadir)'!$F$1)</f>
        <v>9640</v>
      </c>
      <c r="E54" s="2">
        <f t="shared" si="0"/>
        <v>6983.7</v>
      </c>
      <c r="F54">
        <f>IF(F53+(E53)*(1/60) &gt; Hardware!$B$1, Hardware!$B$1, IF(F53+(E53)*(1/60) &lt; 0, 0, F53+(E53)*(1/60)))</f>
        <v>42000</v>
      </c>
    </row>
    <row r="55" spans="1:6">
      <c r="A55">
        <v>53</v>
      </c>
      <c r="B55" t="s">
        <v>103</v>
      </c>
      <c r="C55">
        <f>_xlfn.XLOOKUP(B55,Backend_data!$A$5:$A$18,Backend_data!$B$5:$B$18)</f>
        <v>2656.3</v>
      </c>
      <c r="D55">
        <f>'Power generation (nadir)'!B55*(1000*'Power generation (nadir)'!$F$1)</f>
        <v>9700</v>
      </c>
      <c r="E55" s="2">
        <f t="shared" si="0"/>
        <v>7043.7</v>
      </c>
      <c r="F55">
        <f>IF(F54+(E54)*(1/60) &gt; Hardware!$B$1, Hardware!$B$1, IF(F54+(E54)*(1/60) &lt; 0, 0, F54+(E54)*(1/60)))</f>
        <v>42000</v>
      </c>
    </row>
    <row r="56" spans="1:6">
      <c r="A56">
        <v>54</v>
      </c>
      <c r="B56" t="s">
        <v>103</v>
      </c>
      <c r="C56">
        <f>_xlfn.XLOOKUP(B56,Backend_data!$A$5:$A$18,Backend_data!$B$5:$B$18)</f>
        <v>2656.3</v>
      </c>
      <c r="D56">
        <f>'Power generation (nadir)'!B56*(1000*'Power generation (nadir)'!$F$1)</f>
        <v>9720.7999999999993</v>
      </c>
      <c r="E56" s="2">
        <f t="shared" si="0"/>
        <v>7064.4999999999991</v>
      </c>
      <c r="F56">
        <f>IF(F55+(E55)*(1/60) &gt; Hardware!$B$1, Hardware!$B$1, IF(F55+(E55)*(1/60) &lt; 0, 0, F55+(E55)*(1/60)))</f>
        <v>42000</v>
      </c>
    </row>
    <row r="57" spans="1:6">
      <c r="A57">
        <v>55</v>
      </c>
      <c r="B57" t="s">
        <v>103</v>
      </c>
      <c r="C57">
        <f>_xlfn.XLOOKUP(B57,Backend_data!$A$5:$A$18,Backend_data!$B$5:$B$18)</f>
        <v>2656.3</v>
      </c>
      <c r="D57">
        <f>'Power generation (nadir)'!B57*(1000*'Power generation (nadir)'!$F$1)</f>
        <v>9699.2000000000007</v>
      </c>
      <c r="E57" s="2">
        <f t="shared" si="0"/>
        <v>7042.9000000000005</v>
      </c>
      <c r="F57">
        <f>IF(F56+(E56)*(1/60) &gt; Hardware!$B$1, Hardware!$B$1, IF(F56+(E56)*(1/60) &lt; 0, 0, F56+(E56)*(1/60)))</f>
        <v>42000</v>
      </c>
    </row>
    <row r="58" spans="1:6">
      <c r="A58">
        <v>56</v>
      </c>
      <c r="B58" t="s">
        <v>103</v>
      </c>
      <c r="C58">
        <f>_xlfn.XLOOKUP(B58,Backend_data!$A$5:$A$18,Backend_data!$B$5:$B$18)</f>
        <v>2656.3</v>
      </c>
      <c r="D58">
        <f>'Power generation (nadir)'!B58*(1000*'Power generation (nadir)'!$F$1)</f>
        <v>9637.6</v>
      </c>
      <c r="E58" s="2">
        <f t="shared" si="0"/>
        <v>6981.3</v>
      </c>
      <c r="F58">
        <f>IF(F57+(E57)*(1/60) &gt; Hardware!$B$1, Hardware!$B$1, IF(F57+(E57)*(1/60) &lt; 0, 0, F57+(E57)*(1/60)))</f>
        <v>42000</v>
      </c>
    </row>
    <row r="59" spans="1:6">
      <c r="A59">
        <v>57</v>
      </c>
      <c r="B59" t="s">
        <v>103</v>
      </c>
      <c r="C59">
        <f>_xlfn.XLOOKUP(B59,Backend_data!$A$5:$A$18,Backend_data!$B$5:$B$18)</f>
        <v>2656.3</v>
      </c>
      <c r="D59">
        <f>'Power generation (nadir)'!B59*(1000*'Power generation (nadir)'!$F$1)</f>
        <v>9535.2000000000007</v>
      </c>
      <c r="E59" s="2">
        <f t="shared" si="0"/>
        <v>6878.9000000000005</v>
      </c>
      <c r="F59">
        <f>IF(F58+(E58)*(1/60) &gt; Hardware!$B$1, Hardware!$B$1, IF(F58+(E58)*(1/60) &lt; 0, 0, F58+(E58)*(1/60)))</f>
        <v>42000</v>
      </c>
    </row>
    <row r="60" spans="1:6">
      <c r="A60">
        <v>58</v>
      </c>
      <c r="B60" t="s">
        <v>103</v>
      </c>
      <c r="C60">
        <f>_xlfn.XLOOKUP(B60,Backend_data!$A$5:$A$18,Backend_data!$B$5:$B$18)</f>
        <v>2656.3</v>
      </c>
      <c r="D60">
        <f>'Power generation (nadir)'!B60*(1000*'Power generation (nadir)'!$F$1)</f>
        <v>9392</v>
      </c>
      <c r="E60" s="2">
        <f t="shared" si="0"/>
        <v>6735.7</v>
      </c>
      <c r="F60">
        <f>IF(F59+(E59)*(1/60) &gt; Hardware!$B$1, Hardware!$B$1, IF(F59+(E59)*(1/60) &lt; 0, 0, F59+(E59)*(1/60)))</f>
        <v>42000</v>
      </c>
    </row>
    <row r="61" spans="1:6">
      <c r="A61">
        <v>59</v>
      </c>
      <c r="B61" t="s">
        <v>103</v>
      </c>
      <c r="C61">
        <f>_xlfn.XLOOKUP(B61,Backend_data!$A$5:$A$18,Backend_data!$B$5:$B$18)</f>
        <v>2656.3</v>
      </c>
      <c r="D61">
        <f>'Power generation (nadir)'!B61*(1000*'Power generation (nadir)'!$F$1)</f>
        <v>9208.7999999999993</v>
      </c>
      <c r="E61" s="2">
        <f t="shared" si="0"/>
        <v>6552.4999999999991</v>
      </c>
      <c r="F61">
        <f>IF(F60+(E60)*(1/60) &gt; Hardware!$B$1, Hardware!$B$1, IF(F60+(E60)*(1/60) &lt; 0, 0, F60+(E60)*(1/60)))</f>
        <v>42000</v>
      </c>
    </row>
    <row r="62" spans="1:6">
      <c r="A62">
        <v>60</v>
      </c>
      <c r="B62" t="s">
        <v>103</v>
      </c>
      <c r="C62">
        <f>_xlfn.XLOOKUP(B62,Backend_data!$A$5:$A$18,Backend_data!$B$5:$B$18)</f>
        <v>2656.3</v>
      </c>
      <c r="D62">
        <f>'Power generation (nadir)'!B62*(1000*'Power generation (nadir)'!$F$1)</f>
        <v>8987.2000000000007</v>
      </c>
      <c r="E62" s="2">
        <f t="shared" si="0"/>
        <v>6330.9000000000005</v>
      </c>
      <c r="F62">
        <f>IF(F61+(E61)*(1/60) &gt; Hardware!$B$1, Hardware!$B$1, IF(F61+(E61)*(1/60) &lt; 0, 0, F61+(E61)*(1/60)))</f>
        <v>42000</v>
      </c>
    </row>
    <row r="63" spans="1:6">
      <c r="A63">
        <v>61</v>
      </c>
      <c r="B63" t="s">
        <v>103</v>
      </c>
      <c r="C63">
        <f>_xlfn.XLOOKUP(B63,Backend_data!$A$5:$A$18,Backend_data!$B$5:$B$18)</f>
        <v>2656.3</v>
      </c>
      <c r="D63">
        <f>'Power generation (nadir)'!B63*(1000*'Power generation (nadir)'!$F$1)</f>
        <v>0</v>
      </c>
      <c r="E63" s="2">
        <f t="shared" si="0"/>
        <v>-2656.3</v>
      </c>
      <c r="F63">
        <f>IF(F62+(E62)*(1/60) &gt; Hardware!$B$1, Hardware!$B$1, IF(F62+(E62)*(1/60) &lt; 0, 0, F62+(E62)*(1/60)))</f>
        <v>42000</v>
      </c>
    </row>
    <row r="64" spans="1:6">
      <c r="A64">
        <v>62</v>
      </c>
      <c r="B64" t="s">
        <v>103</v>
      </c>
      <c r="C64">
        <f>_xlfn.XLOOKUP(B64,Backend_data!$A$5:$A$18,Backend_data!$B$5:$B$18)</f>
        <v>2656.3</v>
      </c>
      <c r="D64">
        <f>'Power generation (nadir)'!B64*(1000*'Power generation (nadir)'!$F$1)</f>
        <v>0</v>
      </c>
      <c r="E64" s="2">
        <f t="shared" si="0"/>
        <v>-2656.3</v>
      </c>
      <c r="F64">
        <f>IF(F63+(E63)*(1/60) &gt; Hardware!$B$1, Hardware!$B$1, IF(F63+(E63)*(1/60) &lt; 0, 0, F63+(E63)*(1/60)))</f>
        <v>41955.728333333333</v>
      </c>
    </row>
    <row r="65" spans="1:6">
      <c r="A65">
        <v>63</v>
      </c>
      <c r="B65" t="s">
        <v>103</v>
      </c>
      <c r="C65">
        <f>_xlfn.XLOOKUP(B65,Backend_data!$A$5:$A$18,Backend_data!$B$5:$B$18)</f>
        <v>2656.3</v>
      </c>
      <c r="D65">
        <f>'Power generation (nadir)'!B65*(1000*'Power generation (nadir)'!$F$1)</f>
        <v>0</v>
      </c>
      <c r="E65" s="2">
        <f t="shared" si="0"/>
        <v>-2656.3</v>
      </c>
      <c r="F65">
        <f>IF(F64+(E64)*(1/60) &gt; Hardware!$B$1, Hardware!$B$1, IF(F64+(E64)*(1/60) &lt; 0, 0, F64+(E64)*(1/60)))</f>
        <v>41911.456666666665</v>
      </c>
    </row>
    <row r="66" spans="1:6">
      <c r="A66">
        <v>64</v>
      </c>
      <c r="B66" t="s">
        <v>103</v>
      </c>
      <c r="C66">
        <f>_xlfn.XLOOKUP(B66,Backend_data!$A$5:$A$18,Backend_data!$B$5:$B$18)</f>
        <v>2656.3</v>
      </c>
      <c r="D66">
        <f>'Power generation (nadir)'!B66*(1000*'Power generation (nadir)'!$F$1)</f>
        <v>0</v>
      </c>
      <c r="E66" s="2">
        <f t="shared" si="0"/>
        <v>-2656.3</v>
      </c>
      <c r="F66">
        <f>IF(F65+(E65)*(1/60) &gt; Hardware!$B$1, Hardware!$B$1, IF(F65+(E65)*(1/60) &lt; 0, 0, F65+(E65)*(1/60)))</f>
        <v>41867.184999999998</v>
      </c>
    </row>
    <row r="67" spans="1:6">
      <c r="A67">
        <v>65</v>
      </c>
      <c r="B67" t="s">
        <v>103</v>
      </c>
      <c r="C67">
        <f>_xlfn.XLOOKUP(B67,Backend_data!$A$5:$A$18,Backend_data!$B$5:$B$18)</f>
        <v>2656.3</v>
      </c>
      <c r="D67">
        <f>'Power generation (nadir)'!B67*(1000*'Power generation (nadir)'!$F$1)</f>
        <v>0</v>
      </c>
      <c r="E67" s="2">
        <f t="shared" ref="E67:E130" si="1">D67-C67</f>
        <v>-2656.3</v>
      </c>
      <c r="F67">
        <f>IF(F66+(E66)*(1/60) &gt; Hardware!$B$1, Hardware!$B$1, IF(F66+(E66)*(1/60) &lt; 0, 0, F66+(E66)*(1/60)))</f>
        <v>41822.91333333333</v>
      </c>
    </row>
    <row r="68" spans="1:6">
      <c r="A68">
        <v>66</v>
      </c>
      <c r="B68" t="s">
        <v>103</v>
      </c>
      <c r="C68">
        <f>_xlfn.XLOOKUP(B68,Backend_data!$A$5:$A$18,Backend_data!$B$5:$B$18)</f>
        <v>2656.3</v>
      </c>
      <c r="D68">
        <f>'Power generation (nadir)'!B68*(1000*'Power generation (nadir)'!$F$1)</f>
        <v>0</v>
      </c>
      <c r="E68" s="2">
        <f t="shared" si="1"/>
        <v>-2656.3</v>
      </c>
      <c r="F68">
        <f>IF(F67+(E67)*(1/60) &gt; Hardware!$B$1, Hardware!$B$1, IF(F67+(E67)*(1/60) &lt; 0, 0, F67+(E67)*(1/60)))</f>
        <v>41778.641666666663</v>
      </c>
    </row>
    <row r="69" spans="1:6">
      <c r="A69">
        <v>67</v>
      </c>
      <c r="B69" t="s">
        <v>103</v>
      </c>
      <c r="C69">
        <f>_xlfn.XLOOKUP(B69,Backend_data!$A$5:$A$18,Backend_data!$B$5:$B$18)</f>
        <v>2656.3</v>
      </c>
      <c r="D69">
        <f>'Power generation (nadir)'!B69*(1000*'Power generation (nadir)'!$F$1)</f>
        <v>0</v>
      </c>
      <c r="E69" s="2">
        <f t="shared" si="1"/>
        <v>-2656.3</v>
      </c>
      <c r="F69">
        <f>IF(F68+(E68)*(1/60) &gt; Hardware!$B$1, Hardware!$B$1, IF(F68+(E68)*(1/60) &lt; 0, 0, F68+(E68)*(1/60)))</f>
        <v>41734.369999999995</v>
      </c>
    </row>
    <row r="70" spans="1:6">
      <c r="A70">
        <v>68</v>
      </c>
      <c r="B70" t="s">
        <v>103</v>
      </c>
      <c r="C70">
        <f>_xlfn.XLOOKUP(B70,Backend_data!$A$5:$A$18,Backend_data!$B$5:$B$18)</f>
        <v>2656.3</v>
      </c>
      <c r="D70">
        <f>'Power generation (nadir)'!B70*(1000*'Power generation (nadir)'!$F$1)</f>
        <v>0</v>
      </c>
      <c r="E70" s="2">
        <f t="shared" si="1"/>
        <v>-2656.3</v>
      </c>
      <c r="F70">
        <f>IF(F69+(E69)*(1/60) &gt; Hardware!$B$1, Hardware!$B$1, IF(F69+(E69)*(1/60) &lt; 0, 0, F69+(E69)*(1/60)))</f>
        <v>41690.098333333328</v>
      </c>
    </row>
    <row r="71" spans="1:6">
      <c r="A71">
        <v>69</v>
      </c>
      <c r="B71" t="s">
        <v>103</v>
      </c>
      <c r="C71">
        <f>_xlfn.XLOOKUP(B71,Backend_data!$A$5:$A$18,Backend_data!$B$5:$B$18)</f>
        <v>2656.3</v>
      </c>
      <c r="D71">
        <f>'Power generation (nadir)'!B71*(1000*'Power generation (nadir)'!$F$1)</f>
        <v>0</v>
      </c>
      <c r="E71" s="2">
        <f t="shared" si="1"/>
        <v>-2656.3</v>
      </c>
      <c r="F71">
        <f>IF(F70+(E70)*(1/60) &gt; Hardware!$B$1, Hardware!$B$1, IF(F70+(E70)*(1/60) &lt; 0, 0, F70+(E70)*(1/60)))</f>
        <v>41645.82666666666</v>
      </c>
    </row>
    <row r="72" spans="1:6">
      <c r="A72">
        <v>70</v>
      </c>
      <c r="B72" t="s">
        <v>103</v>
      </c>
      <c r="C72">
        <f>_xlfn.XLOOKUP(B72,Backend_data!$A$5:$A$18,Backend_data!$B$5:$B$18)</f>
        <v>2656.3</v>
      </c>
      <c r="D72">
        <f>'Power generation (nadir)'!B72*(1000*'Power generation (nadir)'!$F$1)</f>
        <v>0</v>
      </c>
      <c r="E72" s="2">
        <f t="shared" si="1"/>
        <v>-2656.3</v>
      </c>
      <c r="F72">
        <f>IF(F71+(E71)*(1/60) &gt; Hardware!$B$1, Hardware!$B$1, IF(F71+(E71)*(1/60) &lt; 0, 0, F71+(E71)*(1/60)))</f>
        <v>41601.554999999993</v>
      </c>
    </row>
    <row r="73" spans="1:6">
      <c r="A73">
        <v>71</v>
      </c>
      <c r="B73" t="s">
        <v>103</v>
      </c>
      <c r="C73">
        <f>_xlfn.XLOOKUP(B73,Backend_data!$A$5:$A$18,Backend_data!$B$5:$B$18)</f>
        <v>2656.3</v>
      </c>
      <c r="D73">
        <f>'Power generation (nadir)'!B73*(1000*'Power generation (nadir)'!$F$1)</f>
        <v>0</v>
      </c>
      <c r="E73" s="2">
        <f t="shared" si="1"/>
        <v>-2656.3</v>
      </c>
      <c r="F73">
        <f>IF(F72+(E72)*(1/60) &gt; Hardware!$B$1, Hardware!$B$1, IF(F72+(E72)*(1/60) &lt; 0, 0, F72+(E72)*(1/60)))</f>
        <v>41557.283333333326</v>
      </c>
    </row>
    <row r="74" spans="1:6">
      <c r="A74">
        <v>72</v>
      </c>
      <c r="B74" t="s">
        <v>103</v>
      </c>
      <c r="C74">
        <f>_xlfn.XLOOKUP(B74,Backend_data!$A$5:$A$18,Backend_data!$B$5:$B$18)</f>
        <v>2656.3</v>
      </c>
      <c r="D74">
        <f>'Power generation (nadir)'!B74*(1000*'Power generation (nadir)'!$F$1)</f>
        <v>0</v>
      </c>
      <c r="E74" s="2">
        <f t="shared" si="1"/>
        <v>-2656.3</v>
      </c>
      <c r="F74">
        <f>IF(F73+(E73)*(1/60) &gt; Hardware!$B$1, Hardware!$B$1, IF(F73+(E73)*(1/60) &lt; 0, 0, F73+(E73)*(1/60)))</f>
        <v>41513.011666666658</v>
      </c>
    </row>
    <row r="75" spans="1:6">
      <c r="A75">
        <v>73</v>
      </c>
      <c r="B75" t="s">
        <v>103</v>
      </c>
      <c r="C75">
        <f>_xlfn.XLOOKUP(B75,Backend_data!$A$5:$A$18,Backend_data!$B$5:$B$18)</f>
        <v>2656.3</v>
      </c>
      <c r="D75">
        <f>'Power generation (nadir)'!B75*(1000*'Power generation (nadir)'!$F$1)</f>
        <v>0</v>
      </c>
      <c r="E75" s="2">
        <f t="shared" si="1"/>
        <v>-2656.3</v>
      </c>
      <c r="F75">
        <f>IF(F74+(E74)*(1/60) &gt; Hardware!$B$1, Hardware!$B$1, IF(F74+(E74)*(1/60) &lt; 0, 0, F74+(E74)*(1/60)))</f>
        <v>41468.739999999991</v>
      </c>
    </row>
    <row r="76" spans="1:6">
      <c r="A76">
        <v>74</v>
      </c>
      <c r="B76" t="s">
        <v>103</v>
      </c>
      <c r="C76">
        <f>_xlfn.XLOOKUP(B76,Backend_data!$A$5:$A$18,Backend_data!$B$5:$B$18)</f>
        <v>2656.3</v>
      </c>
      <c r="D76">
        <f>'Power generation (nadir)'!B76*(1000*'Power generation (nadir)'!$F$1)</f>
        <v>0</v>
      </c>
      <c r="E76" s="2">
        <f t="shared" si="1"/>
        <v>-2656.3</v>
      </c>
      <c r="F76">
        <f>IF(F75+(E75)*(1/60) &gt; Hardware!$B$1, Hardware!$B$1, IF(F75+(E75)*(1/60) &lt; 0, 0, F75+(E75)*(1/60)))</f>
        <v>41424.468333333323</v>
      </c>
    </row>
    <row r="77" spans="1:6">
      <c r="A77">
        <v>75</v>
      </c>
      <c r="B77" t="s">
        <v>103</v>
      </c>
      <c r="C77">
        <f>_xlfn.XLOOKUP(B77,Backend_data!$A$5:$A$18,Backend_data!$B$5:$B$18)</f>
        <v>2656.3</v>
      </c>
      <c r="D77">
        <f>'Power generation (nadir)'!B77*(1000*'Power generation (nadir)'!$F$1)</f>
        <v>0</v>
      </c>
      <c r="E77" s="2">
        <f t="shared" si="1"/>
        <v>-2656.3</v>
      </c>
      <c r="F77">
        <f>IF(F76+(E76)*(1/60) &gt; Hardware!$B$1, Hardware!$B$1, IF(F76+(E76)*(1/60) &lt; 0, 0, F76+(E76)*(1/60)))</f>
        <v>41380.196666666656</v>
      </c>
    </row>
    <row r="78" spans="1:6">
      <c r="A78">
        <v>76</v>
      </c>
      <c r="B78" t="s">
        <v>103</v>
      </c>
      <c r="C78">
        <f>_xlfn.XLOOKUP(B78,Backend_data!$A$5:$A$18,Backend_data!$B$5:$B$18)</f>
        <v>2656.3</v>
      </c>
      <c r="D78">
        <f>'Power generation (nadir)'!B78*(1000*'Power generation (nadir)'!$F$1)</f>
        <v>0</v>
      </c>
      <c r="E78" s="2">
        <f t="shared" si="1"/>
        <v>-2656.3</v>
      </c>
      <c r="F78">
        <f>IF(F77+(E77)*(1/60) &gt; Hardware!$B$1, Hardware!$B$1, IF(F77+(E77)*(1/60) &lt; 0, 0, F77+(E77)*(1/60)))</f>
        <v>41335.924999999988</v>
      </c>
    </row>
    <row r="79" spans="1:6">
      <c r="A79">
        <v>77</v>
      </c>
      <c r="B79" t="s">
        <v>103</v>
      </c>
      <c r="C79">
        <f>_xlfn.XLOOKUP(B79,Backend_data!$A$5:$A$18,Backend_data!$B$5:$B$18)</f>
        <v>2656.3</v>
      </c>
      <c r="D79">
        <f>'Power generation (nadir)'!B79*(1000*'Power generation (nadir)'!$F$1)</f>
        <v>0</v>
      </c>
      <c r="E79" s="2">
        <f t="shared" si="1"/>
        <v>-2656.3</v>
      </c>
      <c r="F79">
        <f>IF(F78+(E78)*(1/60) &gt; Hardware!$B$1, Hardware!$B$1, IF(F78+(E78)*(1/60) &lt; 0, 0, F78+(E78)*(1/60)))</f>
        <v>41291.653333333321</v>
      </c>
    </row>
    <row r="80" spans="1:6">
      <c r="A80">
        <v>78</v>
      </c>
      <c r="B80" t="s">
        <v>103</v>
      </c>
      <c r="C80">
        <f>_xlfn.XLOOKUP(B80,Backend_data!$A$5:$A$18,Backend_data!$B$5:$B$18)</f>
        <v>2656.3</v>
      </c>
      <c r="D80">
        <f>'Power generation (nadir)'!B80*(1000*'Power generation (nadir)'!$F$1)</f>
        <v>0</v>
      </c>
      <c r="E80" s="2">
        <f t="shared" si="1"/>
        <v>-2656.3</v>
      </c>
      <c r="F80">
        <f>IF(F79+(E79)*(1/60) &gt; Hardware!$B$1, Hardware!$B$1, IF(F79+(E79)*(1/60) &lt; 0, 0, F79+(E79)*(1/60)))</f>
        <v>41247.381666666653</v>
      </c>
    </row>
    <row r="81" spans="1:6">
      <c r="A81">
        <v>79</v>
      </c>
      <c r="B81" t="s">
        <v>103</v>
      </c>
      <c r="C81">
        <f>_xlfn.XLOOKUP(B81,Backend_data!$A$5:$A$18,Backend_data!$B$5:$B$18)</f>
        <v>2656.3</v>
      </c>
      <c r="D81">
        <f>'Power generation (nadir)'!B81*(1000*'Power generation (nadir)'!$F$1)</f>
        <v>0</v>
      </c>
      <c r="E81" s="2">
        <f t="shared" si="1"/>
        <v>-2656.3</v>
      </c>
      <c r="F81">
        <f>IF(F80+(E80)*(1/60) &gt; Hardware!$B$1, Hardware!$B$1, IF(F80+(E80)*(1/60) &lt; 0, 0, F80+(E80)*(1/60)))</f>
        <v>41203.109999999986</v>
      </c>
    </row>
    <row r="82" spans="1:6">
      <c r="A82">
        <v>80</v>
      </c>
      <c r="B82" t="s">
        <v>103</v>
      </c>
      <c r="C82">
        <f>_xlfn.XLOOKUP(B82,Backend_data!$A$5:$A$18,Backend_data!$B$5:$B$18)</f>
        <v>2656.3</v>
      </c>
      <c r="D82">
        <f>'Power generation (nadir)'!B82*(1000*'Power generation (nadir)'!$F$1)</f>
        <v>0</v>
      </c>
      <c r="E82" s="2">
        <f t="shared" si="1"/>
        <v>-2656.3</v>
      </c>
      <c r="F82">
        <f>IF(F81+(E81)*(1/60) &gt; Hardware!$B$1, Hardware!$B$1, IF(F81+(E81)*(1/60) &lt; 0, 0, F81+(E81)*(1/60)))</f>
        <v>41158.838333333319</v>
      </c>
    </row>
    <row r="83" spans="1:6">
      <c r="A83">
        <v>81</v>
      </c>
      <c r="B83" t="s">
        <v>103</v>
      </c>
      <c r="C83">
        <f>_xlfn.XLOOKUP(B83,Backend_data!$A$5:$A$18,Backend_data!$B$5:$B$18)</f>
        <v>2656.3</v>
      </c>
      <c r="D83">
        <f>'Power generation (nadir)'!B83*(1000*'Power generation (nadir)'!$F$1)</f>
        <v>0</v>
      </c>
      <c r="E83" s="2">
        <f t="shared" si="1"/>
        <v>-2656.3</v>
      </c>
      <c r="F83">
        <f>IF(F82+(E82)*(1/60) &gt; Hardware!$B$1, Hardware!$B$1, IF(F82+(E82)*(1/60) &lt; 0, 0, F82+(E82)*(1/60)))</f>
        <v>41114.566666666651</v>
      </c>
    </row>
    <row r="84" spans="1:6">
      <c r="A84">
        <v>82</v>
      </c>
      <c r="B84" t="s">
        <v>103</v>
      </c>
      <c r="C84">
        <f>_xlfn.XLOOKUP(B84,Backend_data!$A$5:$A$18,Backend_data!$B$5:$B$18)</f>
        <v>2656.3</v>
      </c>
      <c r="D84">
        <f>'Power generation (nadir)'!B84*(1000*'Power generation (nadir)'!$F$1)</f>
        <v>0</v>
      </c>
      <c r="E84" s="2">
        <f t="shared" si="1"/>
        <v>-2656.3</v>
      </c>
      <c r="F84">
        <f>IF(F83+(E83)*(1/60) &gt; Hardware!$B$1, Hardware!$B$1, IF(F83+(E83)*(1/60) &lt; 0, 0, F83+(E83)*(1/60)))</f>
        <v>41070.294999999984</v>
      </c>
    </row>
    <row r="85" spans="1:6">
      <c r="A85">
        <v>83</v>
      </c>
      <c r="B85" t="s">
        <v>103</v>
      </c>
      <c r="C85">
        <f>_xlfn.XLOOKUP(B85,Backend_data!$A$5:$A$18,Backend_data!$B$5:$B$18)</f>
        <v>2656.3</v>
      </c>
      <c r="D85">
        <f>'Power generation (nadir)'!B85*(1000*'Power generation (nadir)'!$F$1)</f>
        <v>0</v>
      </c>
      <c r="E85" s="2">
        <f t="shared" si="1"/>
        <v>-2656.3</v>
      </c>
      <c r="F85">
        <f>IF(F84+(E84)*(1/60) &gt; Hardware!$B$1, Hardware!$B$1, IF(F84+(E84)*(1/60) &lt; 0, 0, F84+(E84)*(1/60)))</f>
        <v>41026.023333333316</v>
      </c>
    </row>
    <row r="86" spans="1:6">
      <c r="A86">
        <v>84</v>
      </c>
      <c r="B86" t="s">
        <v>103</v>
      </c>
      <c r="C86">
        <f>_xlfn.XLOOKUP(B86,Backend_data!$A$5:$A$18,Backend_data!$B$5:$B$18)</f>
        <v>2656.3</v>
      </c>
      <c r="D86">
        <f>'Power generation (nadir)'!B86*(1000*'Power generation (nadir)'!$F$1)</f>
        <v>0</v>
      </c>
      <c r="E86" s="2">
        <f t="shared" si="1"/>
        <v>-2656.3</v>
      </c>
      <c r="F86">
        <f>IF(F85+(E85)*(1/60) &gt; Hardware!$B$1, Hardware!$B$1, IF(F85+(E85)*(1/60) &lt; 0, 0, F85+(E85)*(1/60)))</f>
        <v>40981.751666666649</v>
      </c>
    </row>
    <row r="87" spans="1:6">
      <c r="A87">
        <v>85</v>
      </c>
      <c r="B87" t="s">
        <v>103</v>
      </c>
      <c r="C87">
        <f>_xlfn.XLOOKUP(B87,Backend_data!$A$5:$A$18,Backend_data!$B$5:$B$18)</f>
        <v>2656.3</v>
      </c>
      <c r="D87">
        <f>'Power generation (nadir)'!B87*(1000*'Power generation (nadir)'!$F$1)</f>
        <v>0</v>
      </c>
      <c r="E87" s="2">
        <f t="shared" si="1"/>
        <v>-2656.3</v>
      </c>
      <c r="F87">
        <f>IF(F86+(E86)*(1/60) &gt; Hardware!$B$1, Hardware!$B$1, IF(F86+(E86)*(1/60) &lt; 0, 0, F86+(E86)*(1/60)))</f>
        <v>40937.479999999981</v>
      </c>
    </row>
    <row r="88" spans="1:6">
      <c r="A88">
        <v>86</v>
      </c>
      <c r="B88" t="s">
        <v>103</v>
      </c>
      <c r="C88">
        <f>_xlfn.XLOOKUP(B88,Backend_data!$A$5:$A$18,Backend_data!$B$5:$B$18)</f>
        <v>2656.3</v>
      </c>
      <c r="D88">
        <f>'Power generation (nadir)'!B88*(1000*'Power generation (nadir)'!$F$1)</f>
        <v>0</v>
      </c>
      <c r="E88" s="2">
        <f t="shared" si="1"/>
        <v>-2656.3</v>
      </c>
      <c r="F88">
        <f>IF(F87+(E87)*(1/60) &gt; Hardware!$B$1, Hardware!$B$1, IF(F87+(E87)*(1/60) &lt; 0, 0, F87+(E87)*(1/60)))</f>
        <v>40893.208333333314</v>
      </c>
    </row>
    <row r="89" spans="1:6">
      <c r="A89">
        <v>87</v>
      </c>
      <c r="B89" t="s">
        <v>103</v>
      </c>
      <c r="C89">
        <f>_xlfn.XLOOKUP(B89,Backend_data!$A$5:$A$18,Backend_data!$B$5:$B$18)</f>
        <v>2656.3</v>
      </c>
      <c r="D89">
        <f>'Power generation (nadir)'!B89*(1000*'Power generation (nadir)'!$F$1)</f>
        <v>0</v>
      </c>
      <c r="E89" s="2">
        <f t="shared" si="1"/>
        <v>-2656.3</v>
      </c>
      <c r="F89">
        <f>IF(F88+(E88)*(1/60) &gt; Hardware!$B$1, Hardware!$B$1, IF(F88+(E88)*(1/60) &lt; 0, 0, F88+(E88)*(1/60)))</f>
        <v>40848.936666666646</v>
      </c>
    </row>
    <row r="90" spans="1:6">
      <c r="A90">
        <v>88</v>
      </c>
      <c r="B90" t="s">
        <v>103</v>
      </c>
      <c r="C90">
        <f>_xlfn.XLOOKUP(B90,Backend_data!$A$5:$A$18,Backend_data!$B$5:$B$18)</f>
        <v>2656.3</v>
      </c>
      <c r="D90">
        <f>'Power generation (nadir)'!B90*(1000*'Power generation (nadir)'!$F$1)</f>
        <v>0</v>
      </c>
      <c r="E90" s="2">
        <f t="shared" si="1"/>
        <v>-2656.3</v>
      </c>
      <c r="F90">
        <f>IF(F89+(E89)*(1/60) &gt; Hardware!$B$1, Hardware!$B$1, IF(F89+(E89)*(1/60) &lt; 0, 0, F89+(E89)*(1/60)))</f>
        <v>40804.664999999979</v>
      </c>
    </row>
    <row r="91" spans="1:6">
      <c r="A91">
        <v>89</v>
      </c>
      <c r="B91" t="s">
        <v>103</v>
      </c>
      <c r="C91">
        <f>_xlfn.XLOOKUP(B91,Backend_data!$A$5:$A$18,Backend_data!$B$5:$B$18)</f>
        <v>2656.3</v>
      </c>
      <c r="D91">
        <f>'Power generation (nadir)'!B91*(1000*'Power generation (nadir)'!$F$1)</f>
        <v>0</v>
      </c>
      <c r="E91" s="2">
        <f t="shared" si="1"/>
        <v>-2656.3</v>
      </c>
      <c r="F91">
        <f>IF(F90+(E90)*(1/60) &gt; Hardware!$B$1, Hardware!$B$1, IF(F90+(E90)*(1/60) &lt; 0, 0, F90+(E90)*(1/60)))</f>
        <v>40760.393333333312</v>
      </c>
    </row>
    <row r="92" spans="1:6">
      <c r="A92">
        <v>90</v>
      </c>
      <c r="B92" t="s">
        <v>103</v>
      </c>
      <c r="C92">
        <f>_xlfn.XLOOKUP(B92,Backend_data!$A$5:$A$18,Backend_data!$B$5:$B$18)</f>
        <v>2656.3</v>
      </c>
      <c r="D92">
        <f>'Power generation (nadir)'!B92*(1000*'Power generation (nadir)'!$F$1)</f>
        <v>0</v>
      </c>
      <c r="E92" s="2">
        <f t="shared" si="1"/>
        <v>-2656.3</v>
      </c>
      <c r="F92">
        <f>IF(F91+(E91)*(1/60) &gt; Hardware!$B$1, Hardware!$B$1, IF(F91+(E91)*(1/60) &lt; 0, 0, F91+(E91)*(1/60)))</f>
        <v>40716.121666666644</v>
      </c>
    </row>
    <row r="93" spans="1:6">
      <c r="A93">
        <v>91</v>
      </c>
      <c r="B93" t="s">
        <v>103</v>
      </c>
      <c r="C93">
        <f>_xlfn.XLOOKUP(B93,Backend_data!$A$5:$A$18,Backend_data!$B$5:$B$18)</f>
        <v>2656.3</v>
      </c>
      <c r="D93">
        <f>'Power generation (nadir)'!B93*(1000*'Power generation (nadir)'!$F$1)</f>
        <v>0</v>
      </c>
      <c r="E93" s="2">
        <f t="shared" si="1"/>
        <v>-2656.3</v>
      </c>
      <c r="F93">
        <f>IF(F92+(E92)*(1/60) &gt; Hardware!$B$1, Hardware!$B$1, IF(F92+(E92)*(1/60) &lt; 0, 0, F92+(E92)*(1/60)))</f>
        <v>40671.849999999977</v>
      </c>
    </row>
    <row r="94" spans="1:6">
      <c r="A94">
        <v>92</v>
      </c>
      <c r="B94" t="s">
        <v>103</v>
      </c>
      <c r="C94">
        <f>_xlfn.XLOOKUP(B94,Backend_data!$A$5:$A$18,Backend_data!$B$5:$B$18)</f>
        <v>2656.3</v>
      </c>
      <c r="D94">
        <f>'Power generation (nadir)'!B94*(1000*'Power generation (nadir)'!$F$1)</f>
        <v>0</v>
      </c>
      <c r="E94" s="2">
        <f t="shared" si="1"/>
        <v>-2656.3</v>
      </c>
      <c r="F94">
        <f>IF(F93+(E93)*(1/60) &gt; Hardware!$B$1, Hardware!$B$1, IF(F93+(E93)*(1/60) &lt; 0, 0, F93+(E93)*(1/60)))</f>
        <v>40627.578333333309</v>
      </c>
    </row>
    <row r="95" spans="1:6">
      <c r="A95">
        <v>93</v>
      </c>
      <c r="B95" t="s">
        <v>103</v>
      </c>
      <c r="C95">
        <f>_xlfn.XLOOKUP(B95,Backend_data!$A$5:$A$18,Backend_data!$B$5:$B$18)</f>
        <v>2656.3</v>
      </c>
      <c r="D95">
        <f>'Power generation (nadir)'!B95*(1000*'Power generation (nadir)'!$F$1)</f>
        <v>0</v>
      </c>
      <c r="E95" s="2">
        <f t="shared" si="1"/>
        <v>-2656.3</v>
      </c>
      <c r="F95">
        <f>IF(F94+(E94)*(1/60) &gt; Hardware!$B$1, Hardware!$B$1, IF(F94+(E94)*(1/60) &lt; 0, 0, F94+(E94)*(1/60)))</f>
        <v>40583.306666666642</v>
      </c>
    </row>
    <row r="96" spans="1:6">
      <c r="A96">
        <v>94</v>
      </c>
      <c r="B96" t="s">
        <v>103</v>
      </c>
      <c r="C96">
        <f>_xlfn.XLOOKUP(B96,Backend_data!$A$5:$A$18,Backend_data!$B$5:$B$18)</f>
        <v>2656.3</v>
      </c>
      <c r="D96">
        <f>'Power generation (nadir)'!B96*(1000*'Power generation (nadir)'!$F$1)</f>
        <v>0</v>
      </c>
      <c r="E96" s="2">
        <f t="shared" si="1"/>
        <v>-2656.3</v>
      </c>
      <c r="F96">
        <f>IF(F95+(E95)*(1/60) &gt; Hardware!$B$1, Hardware!$B$1, IF(F95+(E95)*(1/60) &lt; 0, 0, F95+(E95)*(1/60)))</f>
        <v>40539.034999999974</v>
      </c>
    </row>
    <row r="97" spans="1:6">
      <c r="A97">
        <v>95</v>
      </c>
      <c r="B97" t="s">
        <v>103</v>
      </c>
      <c r="C97">
        <f>_xlfn.XLOOKUP(B97,Backend_data!$A$5:$A$18,Backend_data!$B$5:$B$18)</f>
        <v>2656.3</v>
      </c>
      <c r="D97">
        <f>'Power generation (nadir)'!B97*(1000*'Power generation (nadir)'!$F$1)</f>
        <v>0</v>
      </c>
      <c r="E97" s="2">
        <f t="shared" si="1"/>
        <v>-2656.3</v>
      </c>
      <c r="F97">
        <f>IF(F96+(E96)*(1/60) &gt; Hardware!$B$1, Hardware!$B$1, IF(F96+(E96)*(1/60) &lt; 0, 0, F96+(E96)*(1/60)))</f>
        <v>40494.763333333307</v>
      </c>
    </row>
    <row r="98" spans="1:6">
      <c r="A98">
        <v>96</v>
      </c>
      <c r="B98" t="s">
        <v>103</v>
      </c>
      <c r="C98">
        <f>_xlfn.XLOOKUP(B98,Backend_data!$A$5:$A$18,Backend_data!$B$5:$B$18)</f>
        <v>2656.3</v>
      </c>
      <c r="D98">
        <f>'Power generation (nadir)'!B98*(1000*'Power generation (nadir)'!$F$1)</f>
        <v>6540.0000000000009</v>
      </c>
      <c r="E98" s="2">
        <f t="shared" si="1"/>
        <v>3883.7000000000007</v>
      </c>
      <c r="F98">
        <f>IF(F97+(E97)*(1/60) &gt; Hardware!$B$1, Hardware!$B$1, IF(F97+(E97)*(1/60) &lt; 0, 0, F97+(E97)*(1/60)))</f>
        <v>40450.49166666664</v>
      </c>
    </row>
    <row r="99" spans="1:6">
      <c r="A99">
        <v>97</v>
      </c>
      <c r="B99" t="s">
        <v>103</v>
      </c>
      <c r="C99">
        <f>_xlfn.XLOOKUP(B99,Backend_data!$A$5:$A$18,Backend_data!$B$5:$B$18)</f>
        <v>2656.3</v>
      </c>
      <c r="D99">
        <f>'Power generation (nadir)'!B99*(1000*'Power generation (nadir)'!$F$1)</f>
        <v>6719.1999999999989</v>
      </c>
      <c r="E99" s="2">
        <f t="shared" si="1"/>
        <v>4062.8999999999987</v>
      </c>
      <c r="F99">
        <f>IF(F98+(E98)*(1/60) &gt; Hardware!$B$1, Hardware!$B$1, IF(F98+(E98)*(1/60) &lt; 0, 0, F98+(E98)*(1/60)))</f>
        <v>40515.219999999972</v>
      </c>
    </row>
    <row r="100" spans="1:6">
      <c r="A100">
        <v>98</v>
      </c>
      <c r="B100" t="s">
        <v>103</v>
      </c>
      <c r="C100">
        <f>_xlfn.XLOOKUP(B100,Backend_data!$A$5:$A$18,Backend_data!$B$5:$B$18)</f>
        <v>2656.3</v>
      </c>
      <c r="D100">
        <f>'Power generation (nadir)'!B100*(1000*'Power generation (nadir)'!$F$1)</f>
        <v>6872</v>
      </c>
      <c r="E100" s="2">
        <f t="shared" si="1"/>
        <v>4215.7</v>
      </c>
      <c r="F100">
        <f>IF(F99+(E99)*(1/60) &gt; Hardware!$B$1, Hardware!$B$1, IF(F99+(E99)*(1/60) &lt; 0, 0, F99+(E99)*(1/60)))</f>
        <v>40582.934999999969</v>
      </c>
    </row>
    <row r="101" spans="1:6">
      <c r="A101">
        <v>99</v>
      </c>
      <c r="B101" t="s">
        <v>103</v>
      </c>
      <c r="C101">
        <f>_xlfn.XLOOKUP(B101,Backend_data!$A$5:$A$18,Backend_data!$B$5:$B$18)</f>
        <v>2656.3</v>
      </c>
      <c r="D101">
        <f>'Power generation (nadir)'!B101*(1000*'Power generation (nadir)'!$F$1)</f>
        <v>6996.8</v>
      </c>
      <c r="E101" s="2">
        <f t="shared" si="1"/>
        <v>4340.5</v>
      </c>
      <c r="F101">
        <f>IF(F100+(E100)*(1/60) &gt; Hardware!$B$1, Hardware!$B$1, IF(F100+(E100)*(1/60) &lt; 0, 0, F100+(E100)*(1/60)))</f>
        <v>40653.196666666634</v>
      </c>
    </row>
    <row r="102" spans="1:6">
      <c r="A102">
        <v>100</v>
      </c>
      <c r="B102" t="s">
        <v>103</v>
      </c>
      <c r="C102">
        <f>_xlfn.XLOOKUP(B102,Backend_data!$A$5:$A$18,Backend_data!$B$5:$B$18)</f>
        <v>2656.3</v>
      </c>
      <c r="D102">
        <f>'Power generation (nadir)'!B102*(1000*'Power generation (nadir)'!$F$1)</f>
        <v>7092.7999999999993</v>
      </c>
      <c r="E102" s="2">
        <f t="shared" si="1"/>
        <v>4436.4999999999991</v>
      </c>
      <c r="F102">
        <f>IF(F101+(E101)*(1/60) &gt; Hardware!$B$1, Hardware!$B$1, IF(F101+(E101)*(1/60) &lt; 0, 0, F101+(E101)*(1/60)))</f>
        <v>40725.538333333301</v>
      </c>
    </row>
    <row r="103" spans="1:6">
      <c r="A103">
        <v>101</v>
      </c>
      <c r="B103" t="s">
        <v>103</v>
      </c>
      <c r="C103">
        <f>_xlfn.XLOOKUP(B103,Backend_data!$A$5:$A$18,Backend_data!$B$5:$B$18)</f>
        <v>2656.3</v>
      </c>
      <c r="D103">
        <f>'Power generation (nadir)'!B103*(1000*'Power generation (nadir)'!$F$1)</f>
        <v>7160.8</v>
      </c>
      <c r="E103" s="2">
        <f t="shared" si="1"/>
        <v>4504.5</v>
      </c>
      <c r="F103">
        <f>IF(F102+(E102)*(1/60) &gt; Hardware!$B$1, Hardware!$B$1, IF(F102+(E102)*(1/60) &lt; 0, 0, F102+(E102)*(1/60)))</f>
        <v>40799.479999999967</v>
      </c>
    </row>
    <row r="104" spans="1:6">
      <c r="A104">
        <v>102</v>
      </c>
      <c r="B104" t="s">
        <v>103</v>
      </c>
      <c r="C104">
        <f>_xlfn.XLOOKUP(B104,Backend_data!$A$5:$A$18,Backend_data!$B$5:$B$18)</f>
        <v>2656.3</v>
      </c>
      <c r="D104">
        <f>'Power generation (nadir)'!B104*(1000*'Power generation (nadir)'!$F$1)</f>
        <v>7196.8</v>
      </c>
      <c r="E104" s="2">
        <f t="shared" si="1"/>
        <v>4540.5</v>
      </c>
      <c r="F104">
        <f>IF(F103+(E103)*(1/60) &gt; Hardware!$B$1, Hardware!$B$1, IF(F103+(E103)*(1/60) &lt; 0, 0, F103+(E103)*(1/60)))</f>
        <v>40874.554999999964</v>
      </c>
    </row>
    <row r="105" spans="1:6">
      <c r="A105">
        <v>103</v>
      </c>
      <c r="B105" t="s">
        <v>103</v>
      </c>
      <c r="C105">
        <f>_xlfn.XLOOKUP(B105,Backend_data!$A$5:$A$18,Backend_data!$B$5:$B$18)</f>
        <v>2656.3</v>
      </c>
      <c r="D105">
        <f>'Power generation (nadir)'!B105*(1000*'Power generation (nadir)'!$F$1)</f>
        <v>7205.5999999999995</v>
      </c>
      <c r="E105" s="2">
        <f t="shared" si="1"/>
        <v>4549.2999999999993</v>
      </c>
      <c r="F105">
        <f>IF(F104+(E104)*(1/60) &gt; Hardware!$B$1, Hardware!$B$1, IF(F104+(E104)*(1/60) &lt; 0, 0, F104+(E104)*(1/60)))</f>
        <v>40950.229999999967</v>
      </c>
    </row>
    <row r="106" spans="1:6">
      <c r="A106">
        <v>104</v>
      </c>
      <c r="B106" t="s">
        <v>103</v>
      </c>
      <c r="C106">
        <f>_xlfn.XLOOKUP(B106,Backend_data!$A$5:$A$18,Backend_data!$B$5:$B$18)</f>
        <v>2656.3</v>
      </c>
      <c r="D106">
        <f>'Power generation (nadir)'!B106*(1000*'Power generation (nadir)'!$F$1)</f>
        <v>7182.4</v>
      </c>
      <c r="E106" s="2">
        <f t="shared" si="1"/>
        <v>4526.0999999999995</v>
      </c>
      <c r="F106">
        <f>IF(F105+(E105)*(1/60) &gt; Hardware!$B$1, Hardware!$B$1, IF(F105+(E105)*(1/60) &lt; 0, 0, F105+(E105)*(1/60)))</f>
        <v>41026.05166666663</v>
      </c>
    </row>
    <row r="107" spans="1:6">
      <c r="A107">
        <v>105</v>
      </c>
      <c r="B107" t="s">
        <v>103</v>
      </c>
      <c r="C107">
        <f>_xlfn.XLOOKUP(B107,Backend_data!$A$5:$A$18,Backend_data!$B$5:$B$18)</f>
        <v>2656.3</v>
      </c>
      <c r="D107">
        <f>'Power generation (nadir)'!B107*(1000*'Power generation (nadir)'!$F$1)</f>
        <v>7130.4000000000005</v>
      </c>
      <c r="E107" s="2">
        <f t="shared" si="1"/>
        <v>4474.1000000000004</v>
      </c>
      <c r="F107">
        <f>IF(F106+(E106)*(1/60) &gt; Hardware!$B$1, Hardware!$B$1, IF(F106+(E106)*(1/60) &lt; 0, 0, F106+(E106)*(1/60)))</f>
        <v>41101.486666666628</v>
      </c>
    </row>
    <row r="108" spans="1:6">
      <c r="A108">
        <v>106</v>
      </c>
      <c r="B108" t="s">
        <v>103</v>
      </c>
      <c r="C108">
        <f>_xlfn.XLOOKUP(B108,Backend_data!$A$5:$A$18,Backend_data!$B$5:$B$18)</f>
        <v>2656.3</v>
      </c>
      <c r="D108">
        <f>'Power generation (nadir)'!B108*(1000*'Power generation (nadir)'!$F$1)</f>
        <v>7051.2</v>
      </c>
      <c r="E108" s="2">
        <f t="shared" si="1"/>
        <v>4394.8999999999996</v>
      </c>
      <c r="F108">
        <f>IF(F107+(E107)*(1/60) &gt; Hardware!$B$1, Hardware!$B$1, IF(F107+(E107)*(1/60) &lt; 0, 0, F107+(E107)*(1/60)))</f>
        <v>41176.054999999964</v>
      </c>
    </row>
    <row r="109" spans="1:6">
      <c r="A109">
        <v>107</v>
      </c>
      <c r="B109" t="s">
        <v>103</v>
      </c>
      <c r="C109">
        <f>_xlfn.XLOOKUP(B109,Backend_data!$A$5:$A$18,Backend_data!$B$5:$B$18)</f>
        <v>2656.3</v>
      </c>
      <c r="D109">
        <f>'Power generation (nadir)'!B109*(1000*'Power generation (nadir)'!$F$1)</f>
        <v>6937.6</v>
      </c>
      <c r="E109" s="2">
        <f t="shared" si="1"/>
        <v>4281.3</v>
      </c>
      <c r="F109">
        <f>IF(F108+(E108)*(1/60) &gt; Hardware!$B$1, Hardware!$B$1, IF(F108+(E108)*(1/60) &lt; 0, 0, F108+(E108)*(1/60)))</f>
        <v>41249.303333333301</v>
      </c>
    </row>
    <row r="110" spans="1:6">
      <c r="A110">
        <v>108</v>
      </c>
      <c r="B110" t="s">
        <v>103</v>
      </c>
      <c r="C110">
        <f>_xlfn.XLOOKUP(B110,Backend_data!$A$5:$A$18,Backend_data!$B$5:$B$18)</f>
        <v>2656.3</v>
      </c>
      <c r="D110">
        <f>'Power generation (nadir)'!B110*(1000*'Power generation (nadir)'!$F$1)</f>
        <v>6797.6</v>
      </c>
      <c r="E110" s="2">
        <f t="shared" si="1"/>
        <v>4141.3</v>
      </c>
      <c r="F110">
        <f>IF(F109+(E109)*(1/60) &gt; Hardware!$B$1, Hardware!$B$1, IF(F109+(E109)*(1/60) &lt; 0, 0, F109+(E109)*(1/60)))</f>
        <v>41320.658333333304</v>
      </c>
    </row>
    <row r="111" spans="1:6">
      <c r="A111">
        <v>109</v>
      </c>
      <c r="B111" t="s">
        <v>103</v>
      </c>
      <c r="C111">
        <f>_xlfn.XLOOKUP(B111,Backend_data!$A$5:$A$18,Backend_data!$B$5:$B$18)</f>
        <v>2656.3</v>
      </c>
      <c r="D111">
        <f>'Power generation (nadir)'!B111*(1000*'Power generation (nadir)'!$F$1)</f>
        <v>6625.6</v>
      </c>
      <c r="E111" s="2">
        <f t="shared" si="1"/>
        <v>3969.3</v>
      </c>
      <c r="F111">
        <f>IF(F110+(E110)*(1/60) &gt; Hardware!$B$1, Hardware!$B$1, IF(F110+(E110)*(1/60) &lt; 0, 0, F110+(E110)*(1/60)))</f>
        <v>41389.679999999971</v>
      </c>
    </row>
    <row r="112" spans="1:6">
      <c r="A112">
        <v>110</v>
      </c>
      <c r="B112" t="s">
        <v>103</v>
      </c>
      <c r="C112">
        <f>_xlfn.XLOOKUP(B112,Backend_data!$A$5:$A$18,Backend_data!$B$5:$B$18)</f>
        <v>2656.3</v>
      </c>
      <c r="D112">
        <f>'Power generation (nadir)'!B112*(1000*'Power generation (nadir)'!$F$1)</f>
        <v>6429.6</v>
      </c>
      <c r="E112" s="2">
        <f t="shared" si="1"/>
        <v>3773.3</v>
      </c>
      <c r="F112">
        <f>IF(F111+(E111)*(1/60) &gt; Hardware!$B$1, Hardware!$B$1, IF(F111+(E111)*(1/60) &lt; 0, 0, F111+(E111)*(1/60)))</f>
        <v>41455.83499999997</v>
      </c>
    </row>
    <row r="113" spans="1:6">
      <c r="A113">
        <v>111</v>
      </c>
      <c r="B113" t="s">
        <v>103</v>
      </c>
      <c r="C113">
        <f>_xlfn.XLOOKUP(B113,Backend_data!$A$5:$A$18,Backend_data!$B$5:$B$18)</f>
        <v>2656.3</v>
      </c>
      <c r="D113">
        <f>'Power generation (nadir)'!B113*(1000*'Power generation (nadir)'!$F$1)</f>
        <v>6204.8</v>
      </c>
      <c r="E113" s="2">
        <f t="shared" si="1"/>
        <v>3548.5</v>
      </c>
      <c r="F113">
        <f>IF(F112+(E112)*(1/60) &gt; Hardware!$B$1, Hardware!$B$1, IF(F112+(E112)*(1/60) &lt; 0, 0, F112+(E112)*(1/60)))</f>
        <v>41518.723333333306</v>
      </c>
    </row>
    <row r="114" spans="1:6">
      <c r="A114">
        <v>112</v>
      </c>
      <c r="B114" t="s">
        <v>103</v>
      </c>
      <c r="C114">
        <f>_xlfn.XLOOKUP(B114,Backend_data!$A$5:$A$18,Backend_data!$B$5:$B$18)</f>
        <v>2656.3</v>
      </c>
      <c r="D114">
        <f>'Power generation (nadir)'!B114*(1000*'Power generation (nadir)'!$F$1)</f>
        <v>5953.6</v>
      </c>
      <c r="E114" s="2">
        <f t="shared" si="1"/>
        <v>3297.3</v>
      </c>
      <c r="F114">
        <f>IF(F113+(E113)*(1/60) &gt; Hardware!$B$1, Hardware!$B$1, IF(F113+(E113)*(1/60) &lt; 0, 0, F113+(E113)*(1/60)))</f>
        <v>41577.864999999976</v>
      </c>
    </row>
    <row r="115" spans="1:6">
      <c r="A115">
        <v>113</v>
      </c>
      <c r="B115" t="s">
        <v>103</v>
      </c>
      <c r="C115">
        <f>_xlfn.XLOOKUP(B115,Backend_data!$A$5:$A$18,Backend_data!$B$5:$B$18)</f>
        <v>2656.3</v>
      </c>
      <c r="D115">
        <f>'Power generation (nadir)'!B115*(1000*'Power generation (nadir)'!$F$1)</f>
        <v>5678.4</v>
      </c>
      <c r="E115" s="2">
        <f t="shared" si="1"/>
        <v>3022.0999999999995</v>
      </c>
      <c r="F115">
        <f>IF(F114+(E114)*(1/60) &gt; Hardware!$B$1, Hardware!$B$1, IF(F114+(E114)*(1/60) &lt; 0, 0, F114+(E114)*(1/60)))</f>
        <v>41632.819999999978</v>
      </c>
    </row>
    <row r="116" spans="1:6">
      <c r="A116">
        <v>114</v>
      </c>
      <c r="B116" t="s">
        <v>103</v>
      </c>
      <c r="C116">
        <f>_xlfn.XLOOKUP(B116,Backend_data!$A$5:$A$18,Backend_data!$B$5:$B$18)</f>
        <v>2656.3</v>
      </c>
      <c r="D116">
        <f>'Power generation (nadir)'!B116*(1000*'Power generation (nadir)'!$F$1)</f>
        <v>5376.8</v>
      </c>
      <c r="E116" s="2">
        <f t="shared" si="1"/>
        <v>2720.5</v>
      </c>
      <c r="F116">
        <f>IF(F115+(E115)*(1/60) &gt; Hardware!$B$1, Hardware!$B$1, IF(F115+(E115)*(1/60) &lt; 0, 0, F115+(E115)*(1/60)))</f>
        <v>41683.18833333331</v>
      </c>
    </row>
    <row r="117" spans="1:6">
      <c r="A117">
        <v>115</v>
      </c>
      <c r="B117" t="s">
        <v>103</v>
      </c>
      <c r="C117">
        <f>_xlfn.XLOOKUP(B117,Backend_data!$A$5:$A$18,Backend_data!$B$5:$B$18)</f>
        <v>2656.3</v>
      </c>
      <c r="D117">
        <f>'Power generation (nadir)'!B117*(1000*'Power generation (nadir)'!$F$1)</f>
        <v>5055.2</v>
      </c>
      <c r="E117" s="2">
        <f t="shared" si="1"/>
        <v>2398.8999999999996</v>
      </c>
      <c r="F117">
        <f>IF(F116+(E116)*(1/60) &gt; Hardware!$B$1, Hardware!$B$1, IF(F116+(E116)*(1/60) &lt; 0, 0, F116+(E116)*(1/60)))</f>
        <v>41728.529999999977</v>
      </c>
    </row>
    <row r="118" spans="1:6">
      <c r="A118">
        <v>116</v>
      </c>
      <c r="B118" t="s">
        <v>103</v>
      </c>
      <c r="C118">
        <f>_xlfn.XLOOKUP(B118,Backend_data!$A$5:$A$18,Backend_data!$B$5:$B$18)</f>
        <v>2656.3</v>
      </c>
      <c r="D118">
        <f>'Power generation (nadir)'!B118*(1000*'Power generation (nadir)'!$F$1)</f>
        <v>4712</v>
      </c>
      <c r="E118" s="2">
        <f t="shared" si="1"/>
        <v>2055.6999999999998</v>
      </c>
      <c r="F118">
        <f>IF(F117+(E117)*(1/60) &gt; Hardware!$B$1, Hardware!$B$1, IF(F117+(E117)*(1/60) &lt; 0, 0, F117+(E117)*(1/60)))</f>
        <v>41768.511666666644</v>
      </c>
    </row>
    <row r="119" spans="1:6">
      <c r="A119">
        <v>117</v>
      </c>
      <c r="B119" t="s">
        <v>103</v>
      </c>
      <c r="C119">
        <f>_xlfn.XLOOKUP(B119,Backend_data!$A$5:$A$18,Backend_data!$B$5:$B$18)</f>
        <v>2656.3</v>
      </c>
      <c r="D119">
        <f>'Power generation (nadir)'!B119*(1000*'Power generation (nadir)'!$F$1)</f>
        <v>4348</v>
      </c>
      <c r="E119" s="2">
        <f t="shared" si="1"/>
        <v>1691.6999999999998</v>
      </c>
      <c r="F119">
        <f>IF(F118+(E118)*(1/60) &gt; Hardware!$B$1, Hardware!$B$1, IF(F118+(E118)*(1/60) &lt; 0, 0, F118+(E118)*(1/60)))</f>
        <v>41802.773333333309</v>
      </c>
    </row>
    <row r="120" spans="1:6">
      <c r="A120">
        <v>118</v>
      </c>
      <c r="B120" t="s">
        <v>103</v>
      </c>
      <c r="C120">
        <f>_xlfn.XLOOKUP(B120,Backend_data!$A$5:$A$18,Backend_data!$B$5:$B$18)</f>
        <v>2656.3</v>
      </c>
      <c r="D120">
        <f>'Power generation (nadir)'!B120*(1000*'Power generation (nadir)'!$F$1)</f>
        <v>3965.6</v>
      </c>
      <c r="E120" s="2">
        <f t="shared" si="1"/>
        <v>1309.2999999999997</v>
      </c>
      <c r="F120">
        <f>IF(F119+(E119)*(1/60) &gt; Hardware!$B$1, Hardware!$B$1, IF(F119+(E119)*(1/60) &lt; 0, 0, F119+(E119)*(1/60)))</f>
        <v>41830.968333333309</v>
      </c>
    </row>
    <row r="121" spans="1:6">
      <c r="A121">
        <v>119</v>
      </c>
      <c r="B121" t="s">
        <v>103</v>
      </c>
      <c r="C121">
        <f>_xlfn.XLOOKUP(B121,Backend_data!$A$5:$A$18,Backend_data!$B$5:$B$18)</f>
        <v>2656.3</v>
      </c>
      <c r="D121">
        <f>'Power generation (nadir)'!B121*(1000*'Power generation (nadir)'!$F$1)</f>
        <v>3567.2</v>
      </c>
      <c r="E121" s="2">
        <f t="shared" si="1"/>
        <v>910.89999999999964</v>
      </c>
      <c r="F121">
        <f>IF(F120+(E120)*(1/60) &gt; Hardware!$B$1, Hardware!$B$1, IF(F120+(E120)*(1/60) &lt; 0, 0, F120+(E120)*(1/60)))</f>
        <v>41852.789999999972</v>
      </c>
    </row>
    <row r="122" spans="1:6">
      <c r="A122">
        <v>120</v>
      </c>
      <c r="B122" t="s">
        <v>103</v>
      </c>
      <c r="C122">
        <f>_xlfn.XLOOKUP(B122,Backend_data!$A$5:$A$18,Backend_data!$B$5:$B$18)</f>
        <v>2656.3</v>
      </c>
      <c r="D122">
        <f>'Power generation (nadir)'!B122*(1000*'Power generation (nadir)'!$F$1)</f>
        <v>3156</v>
      </c>
      <c r="E122" s="2">
        <f t="shared" si="1"/>
        <v>499.69999999999982</v>
      </c>
      <c r="F122">
        <f>IF(F121+(E121)*(1/60) &gt; Hardware!$B$1, Hardware!$B$1, IF(F121+(E121)*(1/60) &lt; 0, 0, F121+(E121)*(1/60)))</f>
        <v>41867.971666666635</v>
      </c>
    </row>
    <row r="123" spans="1:6">
      <c r="A123">
        <v>121</v>
      </c>
      <c r="B123" t="s">
        <v>103</v>
      </c>
      <c r="C123">
        <f>_xlfn.XLOOKUP(B123,Backend_data!$A$5:$A$18,Backend_data!$B$5:$B$18)</f>
        <v>2656.3</v>
      </c>
      <c r="D123">
        <f>'Power generation (nadir)'!B123*(1000*'Power generation (nadir)'!$F$1)</f>
        <v>2728</v>
      </c>
      <c r="E123" s="2">
        <f t="shared" si="1"/>
        <v>71.699999999999818</v>
      </c>
      <c r="F123">
        <f>IF(F122+(E122)*(1/60) &gt; Hardware!$B$1, Hardware!$B$1, IF(F122+(E122)*(1/60) &lt; 0, 0, F122+(E122)*(1/60)))</f>
        <v>41876.299999999967</v>
      </c>
    </row>
    <row r="124" spans="1:6">
      <c r="A124">
        <v>122</v>
      </c>
      <c r="B124" t="s">
        <v>103</v>
      </c>
      <c r="C124">
        <f>_xlfn.XLOOKUP(B124,Backend_data!$A$5:$A$18,Backend_data!$B$5:$B$18)</f>
        <v>2656.3</v>
      </c>
      <c r="D124">
        <f>'Power generation (nadir)'!B124*(1000*'Power generation (nadir)'!$F$1)</f>
        <v>2292</v>
      </c>
      <c r="E124" s="2">
        <f t="shared" si="1"/>
        <v>-364.30000000000018</v>
      </c>
      <c r="F124">
        <f>IF(F123+(E123)*(1/60) &gt; Hardware!$B$1, Hardware!$B$1, IF(F123+(E123)*(1/60) &lt; 0, 0, F123+(E123)*(1/60)))</f>
        <v>41877.494999999966</v>
      </c>
    </row>
    <row r="125" spans="1:6">
      <c r="A125">
        <v>123</v>
      </c>
      <c r="B125" t="s">
        <v>103</v>
      </c>
      <c r="C125">
        <f>_xlfn.XLOOKUP(B125,Backend_data!$A$5:$A$18,Backend_data!$B$5:$B$18)</f>
        <v>2656.3</v>
      </c>
      <c r="D125">
        <f>'Power generation (nadir)'!B125*(1000*'Power generation (nadir)'!$F$1)</f>
        <v>1849.6</v>
      </c>
      <c r="E125" s="2">
        <f t="shared" si="1"/>
        <v>-806.70000000000027</v>
      </c>
      <c r="F125">
        <f>IF(F124+(E124)*(1/60) &gt; Hardware!$B$1, Hardware!$B$1, IF(F124+(E124)*(1/60) &lt; 0, 0, F124+(E124)*(1/60)))</f>
        <v>41871.423333333303</v>
      </c>
    </row>
    <row r="126" spans="1:6">
      <c r="A126">
        <v>124</v>
      </c>
      <c r="B126" t="s">
        <v>103</v>
      </c>
      <c r="C126">
        <f>_xlfn.XLOOKUP(B126,Backend_data!$A$5:$A$18,Backend_data!$B$5:$B$18)</f>
        <v>2656.3</v>
      </c>
      <c r="D126">
        <f>'Power generation (nadir)'!B126*(1000*'Power generation (nadir)'!$F$1)</f>
        <v>1396.8</v>
      </c>
      <c r="E126" s="2">
        <f t="shared" si="1"/>
        <v>-1259.5000000000002</v>
      </c>
      <c r="F126">
        <f>IF(F125+(E125)*(1/60) &gt; Hardware!$B$1, Hardware!$B$1, IF(F125+(E125)*(1/60) &lt; 0, 0, F125+(E125)*(1/60)))</f>
        <v>41857.978333333303</v>
      </c>
    </row>
    <row r="127" spans="1:6">
      <c r="A127">
        <v>125</v>
      </c>
      <c r="B127" t="s">
        <v>103</v>
      </c>
      <c r="C127">
        <f>_xlfn.XLOOKUP(B127,Backend_data!$A$5:$A$18,Backend_data!$B$5:$B$18)</f>
        <v>2656.3</v>
      </c>
      <c r="D127">
        <f>'Power generation (nadir)'!B127*(1000*'Power generation (nadir)'!$F$1)</f>
        <v>937.59999999999991</v>
      </c>
      <c r="E127" s="2">
        <f t="shared" si="1"/>
        <v>-1718.7000000000003</v>
      </c>
      <c r="F127">
        <f>IF(F126+(E126)*(1/60) &gt; Hardware!$B$1, Hardware!$B$1, IF(F126+(E126)*(1/60) &lt; 0, 0, F126+(E126)*(1/60)))</f>
        <v>41836.986666666635</v>
      </c>
    </row>
    <row r="128" spans="1:6">
      <c r="A128">
        <v>126</v>
      </c>
      <c r="B128" t="s">
        <v>103</v>
      </c>
      <c r="C128">
        <f>_xlfn.XLOOKUP(B128,Backend_data!$A$5:$A$18,Backend_data!$B$5:$B$18)</f>
        <v>2656.3</v>
      </c>
      <c r="D128">
        <f>'Power generation (nadir)'!B128*(1000*'Power generation (nadir)'!$F$1)</f>
        <v>696.8</v>
      </c>
      <c r="E128" s="2">
        <f t="shared" si="1"/>
        <v>-1959.5000000000002</v>
      </c>
      <c r="F128">
        <f>IF(F127+(E127)*(1/60) &gt; Hardware!$B$1, Hardware!$B$1, IF(F127+(E127)*(1/60) &lt; 0, 0, F127+(E127)*(1/60)))</f>
        <v>41808.341666666638</v>
      </c>
    </row>
    <row r="129" spans="1:6">
      <c r="A129">
        <v>127</v>
      </c>
      <c r="B129" t="s">
        <v>103</v>
      </c>
      <c r="C129">
        <f>_xlfn.XLOOKUP(B129,Backend_data!$A$5:$A$18,Backend_data!$B$5:$B$18)</f>
        <v>2656.3</v>
      </c>
      <c r="D129">
        <f>'Power generation (nadir)'!B129*(1000*'Power generation (nadir)'!$F$1)</f>
        <v>659.19999999999993</v>
      </c>
      <c r="E129" s="2">
        <f t="shared" si="1"/>
        <v>-1997.1000000000004</v>
      </c>
      <c r="F129">
        <f>IF(F128+(E128)*(1/60) &gt; Hardware!$B$1, Hardware!$B$1, IF(F128+(E128)*(1/60) &lt; 0, 0, F128+(E128)*(1/60)))</f>
        <v>41775.683333333305</v>
      </c>
    </row>
    <row r="130" spans="1:6">
      <c r="A130">
        <v>128</v>
      </c>
      <c r="B130" t="s">
        <v>103</v>
      </c>
      <c r="C130">
        <f>_xlfn.XLOOKUP(B130,Backend_data!$A$5:$A$18,Backend_data!$B$5:$B$18)</f>
        <v>2656.3</v>
      </c>
      <c r="D130">
        <f>'Power generation (nadir)'!B130*(1000*'Power generation (nadir)'!$F$1)</f>
        <v>872.00000000000011</v>
      </c>
      <c r="E130" s="2">
        <f t="shared" si="1"/>
        <v>-1784.3000000000002</v>
      </c>
      <c r="F130">
        <f>IF(F129+(E129)*(1/60) &gt; Hardware!$B$1, Hardware!$B$1, IF(F129+(E129)*(1/60) &lt; 0, 0, F129+(E129)*(1/60)))</f>
        <v>41742.398333333302</v>
      </c>
    </row>
    <row r="131" spans="1:6">
      <c r="A131">
        <v>129</v>
      </c>
      <c r="B131" t="s">
        <v>103</v>
      </c>
      <c r="C131">
        <f>_xlfn.XLOOKUP(B131,Backend_data!$A$5:$A$18,Backend_data!$B$5:$B$18)</f>
        <v>2656.3</v>
      </c>
      <c r="D131">
        <f>'Power generation (nadir)'!B131*(1000*'Power generation (nadir)'!$F$1)</f>
        <v>1499.2</v>
      </c>
      <c r="E131" s="2">
        <f t="shared" ref="E131:E194" si="2">D131-C131</f>
        <v>-1157.1000000000001</v>
      </c>
      <c r="F131">
        <f>IF(F130+(E130)*(1/60) &gt; Hardware!$B$1, Hardware!$B$1, IF(F130+(E130)*(1/60) &lt; 0, 0, F130+(E130)*(1/60)))</f>
        <v>41712.659999999967</v>
      </c>
    </row>
    <row r="132" spans="1:6">
      <c r="A132">
        <v>130</v>
      </c>
      <c r="B132" t="s">
        <v>103</v>
      </c>
      <c r="C132">
        <f>_xlfn.XLOOKUP(B132,Backend_data!$A$5:$A$18,Backend_data!$B$5:$B$18)</f>
        <v>2656.3</v>
      </c>
      <c r="D132">
        <f>'Power generation (nadir)'!B132*(1000*'Power generation (nadir)'!$F$1)</f>
        <v>2117.6</v>
      </c>
      <c r="E132" s="2">
        <f t="shared" si="2"/>
        <v>-538.70000000000027</v>
      </c>
      <c r="F132">
        <f>IF(F131+(E131)*(1/60) &gt; Hardware!$B$1, Hardware!$B$1, IF(F131+(E131)*(1/60) &lt; 0, 0, F131+(E131)*(1/60)))</f>
        <v>41693.374999999964</v>
      </c>
    </row>
    <row r="133" spans="1:6">
      <c r="A133">
        <v>131</v>
      </c>
      <c r="B133" t="s">
        <v>103</v>
      </c>
      <c r="C133">
        <f>_xlfn.XLOOKUP(B133,Backend_data!$A$5:$A$18,Backend_data!$B$5:$B$18)</f>
        <v>2656.3</v>
      </c>
      <c r="D133">
        <f>'Power generation (nadir)'!B133*(1000*'Power generation (nadir)'!$F$1)</f>
        <v>2728</v>
      </c>
      <c r="E133" s="2">
        <f t="shared" si="2"/>
        <v>71.699999999999818</v>
      </c>
      <c r="F133">
        <f>IF(F132+(E132)*(1/60) &gt; Hardware!$B$1, Hardware!$B$1, IF(F132+(E132)*(1/60) &lt; 0, 0, F132+(E132)*(1/60)))</f>
        <v>41684.396666666631</v>
      </c>
    </row>
    <row r="134" spans="1:6">
      <c r="A134">
        <v>132</v>
      </c>
      <c r="B134" t="s">
        <v>103</v>
      </c>
      <c r="C134">
        <f>_xlfn.XLOOKUP(B134,Backend_data!$A$5:$A$18,Backend_data!$B$5:$B$18)</f>
        <v>2656.3</v>
      </c>
      <c r="D134">
        <f>'Power generation (nadir)'!B134*(1000*'Power generation (nadir)'!$F$1)</f>
        <v>3326.4</v>
      </c>
      <c r="E134" s="2">
        <f t="shared" si="2"/>
        <v>670.09999999999991</v>
      </c>
      <c r="F134">
        <f>IF(F133+(E133)*(1/60) &gt; Hardware!$B$1, Hardware!$B$1, IF(F133+(E133)*(1/60) &lt; 0, 0, F133+(E133)*(1/60)))</f>
        <v>41685.591666666631</v>
      </c>
    </row>
    <row r="135" spans="1:6">
      <c r="A135">
        <v>133</v>
      </c>
      <c r="B135" t="s">
        <v>103</v>
      </c>
      <c r="C135">
        <f>_xlfn.XLOOKUP(B135,Backend_data!$A$5:$A$18,Backend_data!$B$5:$B$18)</f>
        <v>2656.3</v>
      </c>
      <c r="D135">
        <f>'Power generation (nadir)'!B135*(1000*'Power generation (nadir)'!$F$1)</f>
        <v>3918.3999999999996</v>
      </c>
      <c r="E135" s="2">
        <f t="shared" si="2"/>
        <v>1262.0999999999995</v>
      </c>
      <c r="F135">
        <f>IF(F134+(E134)*(1/60) &gt; Hardware!$B$1, Hardware!$B$1, IF(F134+(E134)*(1/60) &lt; 0, 0, F134+(E134)*(1/60)))</f>
        <v>41696.759999999966</v>
      </c>
    </row>
    <row r="136" spans="1:6">
      <c r="A136">
        <v>134</v>
      </c>
      <c r="B136" t="s">
        <v>103</v>
      </c>
      <c r="C136">
        <f>_xlfn.XLOOKUP(B136,Backend_data!$A$5:$A$18,Backend_data!$B$5:$B$18)</f>
        <v>2656.3</v>
      </c>
      <c r="D136">
        <f>'Power generation (nadir)'!B136*(1000*'Power generation (nadir)'!$F$1)</f>
        <v>4480.8</v>
      </c>
      <c r="E136" s="2">
        <f t="shared" si="2"/>
        <v>1824.5</v>
      </c>
      <c r="F136">
        <f>IF(F135+(E135)*(1/60) &gt; Hardware!$B$1, Hardware!$B$1, IF(F135+(E135)*(1/60) &lt; 0, 0, F135+(E135)*(1/60)))</f>
        <v>41717.794999999969</v>
      </c>
    </row>
    <row r="137" spans="1:6">
      <c r="A137">
        <v>135</v>
      </c>
      <c r="B137" t="s">
        <v>103</v>
      </c>
      <c r="C137">
        <f>_xlfn.XLOOKUP(B137,Backend_data!$A$5:$A$18,Backend_data!$B$5:$B$18)</f>
        <v>2656.3</v>
      </c>
      <c r="D137">
        <f>'Power generation (nadir)'!B137*(1000*'Power generation (nadir)'!$F$1)</f>
        <v>5031.2</v>
      </c>
      <c r="E137" s="2">
        <f t="shared" si="2"/>
        <v>2374.8999999999996</v>
      </c>
      <c r="F137">
        <f>IF(F136+(E136)*(1/60) &gt; Hardware!$B$1, Hardware!$B$1, IF(F136+(E136)*(1/60) &lt; 0, 0, F136+(E136)*(1/60)))</f>
        <v>41748.203333333302</v>
      </c>
    </row>
    <row r="138" spans="1:6">
      <c r="A138">
        <v>136</v>
      </c>
      <c r="B138" t="s">
        <v>103</v>
      </c>
      <c r="C138">
        <f>_xlfn.XLOOKUP(B138,Backend_data!$A$5:$A$18,Backend_data!$B$5:$B$18)</f>
        <v>2656.3</v>
      </c>
      <c r="D138">
        <f>'Power generation (nadir)'!B138*(1000*'Power generation (nadir)'!$F$1)</f>
        <v>5563.2</v>
      </c>
      <c r="E138" s="2">
        <f t="shared" si="2"/>
        <v>2906.8999999999996</v>
      </c>
      <c r="F138">
        <f>IF(F137+(E137)*(1/60) &gt; Hardware!$B$1, Hardware!$B$1, IF(F137+(E137)*(1/60) &lt; 0, 0, F137+(E137)*(1/60)))</f>
        <v>41787.784999999967</v>
      </c>
    </row>
    <row r="139" spans="1:6">
      <c r="A139">
        <v>137</v>
      </c>
      <c r="B139" t="s">
        <v>103</v>
      </c>
      <c r="C139">
        <f>_xlfn.XLOOKUP(B139,Backend_data!$A$5:$A$18,Backend_data!$B$5:$B$18)</f>
        <v>2656.3</v>
      </c>
      <c r="D139">
        <f>'Power generation (nadir)'!B139*(1000*'Power generation (nadir)'!$F$1)</f>
        <v>6067.2</v>
      </c>
      <c r="E139" s="2">
        <f t="shared" si="2"/>
        <v>3410.8999999999996</v>
      </c>
      <c r="F139">
        <f>IF(F138+(E138)*(1/60) &gt; Hardware!$B$1, Hardware!$B$1, IF(F138+(E138)*(1/60) &lt; 0, 0, F138+(E138)*(1/60)))</f>
        <v>41836.233333333301</v>
      </c>
    </row>
    <row r="140" spans="1:6">
      <c r="A140">
        <v>138</v>
      </c>
      <c r="B140" t="s">
        <v>103</v>
      </c>
      <c r="C140">
        <f>_xlfn.XLOOKUP(B140,Backend_data!$A$5:$A$18,Backend_data!$B$5:$B$18)</f>
        <v>2656.3</v>
      </c>
      <c r="D140">
        <f>'Power generation (nadir)'!B140*(1000*'Power generation (nadir)'!$F$1)</f>
        <v>6548.8</v>
      </c>
      <c r="E140" s="2">
        <f t="shared" si="2"/>
        <v>3892.5</v>
      </c>
      <c r="F140">
        <f>IF(F139+(E139)*(1/60) &gt; Hardware!$B$1, Hardware!$B$1, IF(F139+(E139)*(1/60) &lt; 0, 0, F139+(E139)*(1/60)))</f>
        <v>41893.081666666636</v>
      </c>
    </row>
    <row r="141" spans="1:6">
      <c r="A141">
        <v>139</v>
      </c>
      <c r="B141" t="s">
        <v>103</v>
      </c>
      <c r="C141">
        <f>_xlfn.XLOOKUP(B141,Backend_data!$A$5:$A$18,Backend_data!$B$5:$B$18)</f>
        <v>2656.3</v>
      </c>
      <c r="D141">
        <f>'Power generation (nadir)'!B141*(1000*'Power generation (nadir)'!$F$1)</f>
        <v>6999.2000000000007</v>
      </c>
      <c r="E141" s="2">
        <f t="shared" si="2"/>
        <v>4342.9000000000005</v>
      </c>
      <c r="F141">
        <f>IF(F140+(E140)*(1/60) &gt; Hardware!$B$1, Hardware!$B$1, IF(F140+(E140)*(1/60) &lt; 0, 0, F140+(E140)*(1/60)))</f>
        <v>41957.956666666636</v>
      </c>
    </row>
    <row r="142" spans="1:6">
      <c r="A142">
        <v>140</v>
      </c>
      <c r="B142" t="s">
        <v>103</v>
      </c>
      <c r="C142">
        <f>_xlfn.XLOOKUP(B142,Backend_data!$A$5:$A$18,Backend_data!$B$5:$B$18)</f>
        <v>2656.3</v>
      </c>
      <c r="D142">
        <f>'Power generation (nadir)'!B142*(1000*'Power generation (nadir)'!$F$1)</f>
        <v>7423.2</v>
      </c>
      <c r="E142" s="2">
        <f t="shared" si="2"/>
        <v>4766.8999999999996</v>
      </c>
      <c r="F142">
        <f>IF(F141+(E141)*(1/60) &gt; Hardware!$B$1, Hardware!$B$1, IF(F141+(E141)*(1/60) &lt; 0, 0, F141+(E141)*(1/60)))</f>
        <v>42000</v>
      </c>
    </row>
    <row r="143" spans="1:6">
      <c r="A143">
        <v>141</v>
      </c>
      <c r="B143" t="s">
        <v>103</v>
      </c>
      <c r="C143">
        <f>_xlfn.XLOOKUP(B143,Backend_data!$A$5:$A$18,Backend_data!$B$5:$B$18)</f>
        <v>2656.3</v>
      </c>
      <c r="D143">
        <f>'Power generation (nadir)'!B143*(1000*'Power generation (nadir)'!$F$1)</f>
        <v>7815.2</v>
      </c>
      <c r="E143" s="2">
        <f t="shared" si="2"/>
        <v>5158.8999999999996</v>
      </c>
      <c r="F143">
        <f>IF(F142+(E142)*(1/60) &gt; Hardware!$B$1, Hardware!$B$1, IF(F142+(E142)*(1/60) &lt; 0, 0, F142+(E142)*(1/60)))</f>
        <v>42000</v>
      </c>
    </row>
    <row r="144" spans="1:6">
      <c r="A144">
        <v>142</v>
      </c>
      <c r="B144" t="s">
        <v>103</v>
      </c>
      <c r="C144">
        <f>_xlfn.XLOOKUP(B144,Backend_data!$A$5:$A$18,Backend_data!$B$5:$B$18)</f>
        <v>2656.3</v>
      </c>
      <c r="D144">
        <f>'Power generation (nadir)'!B144*(1000*'Power generation (nadir)'!$F$1)</f>
        <v>8176.0000000000009</v>
      </c>
      <c r="E144" s="2">
        <f t="shared" si="2"/>
        <v>5519.7000000000007</v>
      </c>
      <c r="F144">
        <f>IF(F143+(E143)*(1/60) &gt; Hardware!$B$1, Hardware!$B$1, IF(F143+(E143)*(1/60) &lt; 0, 0, F143+(E143)*(1/60)))</f>
        <v>42000</v>
      </c>
    </row>
    <row r="145" spans="1:6">
      <c r="A145">
        <v>143</v>
      </c>
      <c r="B145" t="s">
        <v>103</v>
      </c>
      <c r="C145">
        <f>_xlfn.XLOOKUP(B145,Backend_data!$A$5:$A$18,Backend_data!$B$5:$B$18)</f>
        <v>2656.3</v>
      </c>
      <c r="D145">
        <f>'Power generation (nadir)'!B145*(1000*'Power generation (nadir)'!$F$1)</f>
        <v>8498.4</v>
      </c>
      <c r="E145" s="2">
        <f t="shared" si="2"/>
        <v>5842.0999999999995</v>
      </c>
      <c r="F145">
        <f>IF(F144+(E144)*(1/60) &gt; Hardware!$B$1, Hardware!$B$1, IF(F144+(E144)*(1/60) &lt; 0, 0, F144+(E144)*(1/60)))</f>
        <v>42000</v>
      </c>
    </row>
    <row r="146" spans="1:6">
      <c r="A146">
        <v>144</v>
      </c>
      <c r="B146" t="s">
        <v>103</v>
      </c>
      <c r="C146">
        <f>_xlfn.XLOOKUP(B146,Backend_data!$A$5:$A$18,Backend_data!$B$5:$B$18)</f>
        <v>2656.3</v>
      </c>
      <c r="D146">
        <f>'Power generation (nadir)'!B146*(1000*'Power generation (nadir)'!$F$1)</f>
        <v>8787.2000000000007</v>
      </c>
      <c r="E146" s="2">
        <f t="shared" si="2"/>
        <v>6130.9000000000005</v>
      </c>
      <c r="F146">
        <f>IF(F145+(E145)*(1/60) &gt; Hardware!$B$1, Hardware!$B$1, IF(F145+(E145)*(1/60) &lt; 0, 0, F145+(E145)*(1/60)))</f>
        <v>42000</v>
      </c>
    </row>
    <row r="147" spans="1:6">
      <c r="A147">
        <v>145</v>
      </c>
      <c r="B147" t="s">
        <v>103</v>
      </c>
      <c r="C147">
        <f>_xlfn.XLOOKUP(B147,Backend_data!$A$5:$A$18,Backend_data!$B$5:$B$18)</f>
        <v>2656.3</v>
      </c>
      <c r="D147">
        <f>'Power generation (nadir)'!B147*(1000*'Power generation (nadir)'!$F$1)</f>
        <v>9039.1999999999989</v>
      </c>
      <c r="E147" s="2">
        <f t="shared" si="2"/>
        <v>6382.8999999999987</v>
      </c>
      <c r="F147">
        <f>IF(F146+(E146)*(1/60) &gt; Hardware!$B$1, Hardware!$B$1, IF(F146+(E146)*(1/60) &lt; 0, 0, F146+(E146)*(1/60)))</f>
        <v>42000</v>
      </c>
    </row>
    <row r="148" spans="1:6">
      <c r="A148">
        <v>146</v>
      </c>
      <c r="B148" t="s">
        <v>103</v>
      </c>
      <c r="C148">
        <f>_xlfn.XLOOKUP(B148,Backend_data!$A$5:$A$18,Backend_data!$B$5:$B$18)</f>
        <v>2656.3</v>
      </c>
      <c r="D148">
        <f>'Power generation (nadir)'!B148*(1000*'Power generation (nadir)'!$F$1)</f>
        <v>9252</v>
      </c>
      <c r="E148" s="2">
        <f t="shared" si="2"/>
        <v>6595.7</v>
      </c>
      <c r="F148">
        <f>IF(F147+(E147)*(1/60) &gt; Hardware!$B$1, Hardware!$B$1, IF(F147+(E147)*(1/60) &lt; 0, 0, F147+(E147)*(1/60)))</f>
        <v>42000</v>
      </c>
    </row>
    <row r="149" spans="1:6">
      <c r="A149">
        <v>147</v>
      </c>
      <c r="B149" t="s">
        <v>103</v>
      </c>
      <c r="C149">
        <f>_xlfn.XLOOKUP(B149,Backend_data!$A$5:$A$18,Backend_data!$B$5:$B$18)</f>
        <v>2656.3</v>
      </c>
      <c r="D149">
        <f>'Power generation (nadir)'!B149*(1000*'Power generation (nadir)'!$F$1)</f>
        <v>9427.2000000000007</v>
      </c>
      <c r="E149" s="2">
        <f t="shared" si="2"/>
        <v>6770.9000000000005</v>
      </c>
      <c r="F149">
        <f>IF(F148+(E148)*(1/60) &gt; Hardware!$B$1, Hardware!$B$1, IF(F148+(E148)*(1/60) &lt; 0, 0, F148+(E148)*(1/60)))</f>
        <v>42000</v>
      </c>
    </row>
    <row r="150" spans="1:6">
      <c r="A150">
        <v>148</v>
      </c>
      <c r="B150" t="s">
        <v>103</v>
      </c>
      <c r="C150">
        <f>_xlfn.XLOOKUP(B150,Backend_data!$A$5:$A$18,Backend_data!$B$5:$B$18)</f>
        <v>2656.3</v>
      </c>
      <c r="D150">
        <f>'Power generation (nadir)'!B150*(1000*'Power generation (nadir)'!$F$1)</f>
        <v>9559.2000000000007</v>
      </c>
      <c r="E150" s="2">
        <f t="shared" si="2"/>
        <v>6902.9000000000005</v>
      </c>
      <c r="F150">
        <f>IF(F149+(E149)*(1/60) &gt; Hardware!$B$1, Hardware!$B$1, IF(F149+(E149)*(1/60) &lt; 0, 0, F149+(E149)*(1/60)))</f>
        <v>42000</v>
      </c>
    </row>
    <row r="151" spans="1:6">
      <c r="A151">
        <v>149</v>
      </c>
      <c r="B151" t="s">
        <v>103</v>
      </c>
      <c r="C151">
        <f>_xlfn.XLOOKUP(B151,Backend_data!$A$5:$A$18,Backend_data!$B$5:$B$18)</f>
        <v>2656.3</v>
      </c>
      <c r="D151">
        <f>'Power generation (nadir)'!B151*(1000*'Power generation (nadir)'!$F$1)</f>
        <v>9650.4</v>
      </c>
      <c r="E151" s="2">
        <f t="shared" si="2"/>
        <v>6994.0999999999995</v>
      </c>
      <c r="F151">
        <f>IF(F150+(E150)*(1/60) &gt; Hardware!$B$1, Hardware!$B$1, IF(F150+(E150)*(1/60) &lt; 0, 0, F150+(E150)*(1/60)))</f>
        <v>42000</v>
      </c>
    </row>
    <row r="152" spans="1:6">
      <c r="A152">
        <v>150</v>
      </c>
      <c r="B152" t="s">
        <v>103</v>
      </c>
      <c r="C152">
        <f>_xlfn.XLOOKUP(B152,Backend_data!$A$5:$A$18,Backend_data!$B$5:$B$18)</f>
        <v>2656.3</v>
      </c>
      <c r="D152">
        <f>'Power generation (nadir)'!B152*(1000*'Power generation (nadir)'!$F$1)</f>
        <v>9708</v>
      </c>
      <c r="E152" s="2">
        <f t="shared" si="2"/>
        <v>7051.7</v>
      </c>
      <c r="F152">
        <f>IF(F151+(E151)*(1/60) &gt; Hardware!$B$1, Hardware!$B$1, IF(F151+(E151)*(1/60) &lt; 0, 0, F151+(E151)*(1/60)))</f>
        <v>42000</v>
      </c>
    </row>
    <row r="153" spans="1:6">
      <c r="A153">
        <v>151</v>
      </c>
      <c r="B153" t="s">
        <v>103</v>
      </c>
      <c r="C153">
        <f>_xlfn.XLOOKUP(B153,Backend_data!$A$5:$A$18,Backend_data!$B$5:$B$18)</f>
        <v>2656.3</v>
      </c>
      <c r="D153">
        <f>'Power generation (nadir)'!B153*(1000*'Power generation (nadir)'!$F$1)</f>
        <v>9718.4</v>
      </c>
      <c r="E153" s="2">
        <f t="shared" si="2"/>
        <v>7062.0999999999995</v>
      </c>
      <c r="F153">
        <f>IF(F152+(E152)*(1/60) &gt; Hardware!$B$1, Hardware!$B$1, IF(F152+(E152)*(1/60) &lt; 0, 0, F152+(E152)*(1/60)))</f>
        <v>42000</v>
      </c>
    </row>
    <row r="154" spans="1:6">
      <c r="A154">
        <v>152</v>
      </c>
      <c r="B154" t="s">
        <v>103</v>
      </c>
      <c r="C154">
        <f>_xlfn.XLOOKUP(B154,Backend_data!$A$5:$A$18,Backend_data!$B$5:$B$18)</f>
        <v>2656.3</v>
      </c>
      <c r="D154">
        <f>'Power generation (nadir)'!B154*(1000*'Power generation (nadir)'!$F$1)</f>
        <v>9689.6</v>
      </c>
      <c r="E154" s="2">
        <f t="shared" si="2"/>
        <v>7033.3</v>
      </c>
      <c r="F154">
        <f>IF(F153+(E153)*(1/60) &gt; Hardware!$B$1, Hardware!$B$1, IF(F153+(E153)*(1/60) &lt; 0, 0, F153+(E153)*(1/60)))</f>
        <v>42000</v>
      </c>
    </row>
    <row r="155" spans="1:6">
      <c r="A155">
        <v>153</v>
      </c>
      <c r="B155" t="s">
        <v>103</v>
      </c>
      <c r="C155">
        <f>_xlfn.XLOOKUP(B155,Backend_data!$A$5:$A$18,Backend_data!$B$5:$B$18)</f>
        <v>2656.3</v>
      </c>
      <c r="D155">
        <f>'Power generation (nadir)'!B155*(1000*'Power generation (nadir)'!$F$1)</f>
        <v>9600</v>
      </c>
      <c r="E155" s="2">
        <f t="shared" si="2"/>
        <v>6943.7</v>
      </c>
      <c r="F155">
        <f>IF(F154+(E154)*(1/60) &gt; Hardware!$B$1, Hardware!$B$1, IF(F154+(E154)*(1/60) &lt; 0, 0, F154+(E154)*(1/60)))</f>
        <v>42000</v>
      </c>
    </row>
    <row r="156" spans="1:6">
      <c r="A156">
        <v>154</v>
      </c>
      <c r="B156" t="s">
        <v>103</v>
      </c>
      <c r="C156">
        <f>_xlfn.XLOOKUP(B156,Backend_data!$A$5:$A$18,Backend_data!$B$5:$B$18)</f>
        <v>2656.3</v>
      </c>
      <c r="D156">
        <f>'Power generation (nadir)'!B156*(1000*'Power generation (nadir)'!$F$1)</f>
        <v>9508.7999999999993</v>
      </c>
      <c r="E156" s="2">
        <f t="shared" si="2"/>
        <v>6852.4999999999991</v>
      </c>
      <c r="F156">
        <f>IF(F155+(E155)*(1/60) &gt; Hardware!$B$1, Hardware!$B$1, IF(F155+(E155)*(1/60) &lt; 0, 0, F155+(E155)*(1/60)))</f>
        <v>42000</v>
      </c>
    </row>
    <row r="157" spans="1:6">
      <c r="A157">
        <v>155</v>
      </c>
      <c r="B157" t="s">
        <v>103</v>
      </c>
      <c r="C157">
        <f>_xlfn.XLOOKUP(B157,Backend_data!$A$5:$A$18,Backend_data!$B$5:$B$18)</f>
        <v>2656.3</v>
      </c>
      <c r="D157">
        <f>'Power generation (nadir)'!B157*(1000*'Power generation (nadir)'!$F$1)</f>
        <v>9358.4</v>
      </c>
      <c r="E157" s="2">
        <f t="shared" si="2"/>
        <v>6702.0999999999995</v>
      </c>
      <c r="F157">
        <f>IF(F156+(E156)*(1/60) &gt; Hardware!$B$1, Hardware!$B$1, IF(F156+(E156)*(1/60) &lt; 0, 0, F156+(E156)*(1/60)))</f>
        <v>42000</v>
      </c>
    </row>
    <row r="158" spans="1:6">
      <c r="A158">
        <v>156</v>
      </c>
      <c r="B158" t="s">
        <v>103</v>
      </c>
      <c r="C158">
        <f>_xlfn.XLOOKUP(B158,Backend_data!$A$5:$A$18,Backend_data!$B$5:$B$18)</f>
        <v>2656.3</v>
      </c>
      <c r="D158">
        <f>'Power generation (nadir)'!B158*(1000*'Power generation (nadir)'!$F$1)</f>
        <v>9168</v>
      </c>
      <c r="E158" s="2">
        <f t="shared" si="2"/>
        <v>6511.7</v>
      </c>
      <c r="F158">
        <f>IF(F157+(E157)*(1/60) &gt; Hardware!$B$1, Hardware!$B$1, IF(F157+(E157)*(1/60) &lt; 0, 0, F157+(E157)*(1/60)))</f>
        <v>42000</v>
      </c>
    </row>
    <row r="159" spans="1:6">
      <c r="A159">
        <v>157</v>
      </c>
      <c r="B159" t="s">
        <v>103</v>
      </c>
      <c r="C159">
        <f>_xlfn.XLOOKUP(B159,Backend_data!$A$5:$A$18,Backend_data!$B$5:$B$18)</f>
        <v>2656.3</v>
      </c>
      <c r="D159">
        <f>'Power generation (nadir)'!B159*(1000*'Power generation (nadir)'!$F$1)</f>
        <v>8939.1999999999989</v>
      </c>
      <c r="E159" s="2">
        <f t="shared" si="2"/>
        <v>6282.8999999999987</v>
      </c>
      <c r="F159">
        <f>IF(F158+(E158)*(1/60) &gt; Hardware!$B$1, Hardware!$B$1, IF(F158+(E158)*(1/60) &lt; 0, 0, F158+(E158)*(1/60)))</f>
        <v>42000</v>
      </c>
    </row>
    <row r="160" spans="1:6">
      <c r="A160">
        <v>158</v>
      </c>
      <c r="B160" t="s">
        <v>103</v>
      </c>
      <c r="C160">
        <f>_xlfn.XLOOKUP(B160,Backend_data!$A$5:$A$18,Backend_data!$B$5:$B$18)</f>
        <v>2656.3</v>
      </c>
      <c r="D160">
        <f>'Power generation (nadir)'!B160*(1000*'Power generation (nadir)'!$F$1)</f>
        <v>0</v>
      </c>
      <c r="E160" s="2">
        <f t="shared" si="2"/>
        <v>-2656.3</v>
      </c>
      <c r="F160">
        <f>IF(F159+(E159)*(1/60) &gt; Hardware!$B$1, Hardware!$B$1, IF(F159+(E159)*(1/60) &lt; 0, 0, F159+(E159)*(1/60)))</f>
        <v>42000</v>
      </c>
    </row>
    <row r="161" spans="1:6">
      <c r="A161">
        <v>159</v>
      </c>
      <c r="B161" t="s">
        <v>103</v>
      </c>
      <c r="C161">
        <f>_xlfn.XLOOKUP(B161,Backend_data!$A$5:$A$18,Backend_data!$B$5:$B$18)</f>
        <v>2656.3</v>
      </c>
      <c r="D161">
        <f>'Power generation (nadir)'!B161*(1000*'Power generation (nadir)'!$F$1)</f>
        <v>0</v>
      </c>
      <c r="E161" s="2">
        <f t="shared" si="2"/>
        <v>-2656.3</v>
      </c>
      <c r="F161">
        <f>IF(F160+(E160)*(1/60) &gt; Hardware!$B$1, Hardware!$B$1, IF(F160+(E160)*(1/60) &lt; 0, 0, F160+(E160)*(1/60)))</f>
        <v>41955.728333333333</v>
      </c>
    </row>
    <row r="162" spans="1:6">
      <c r="A162">
        <v>160</v>
      </c>
      <c r="B162" t="s">
        <v>103</v>
      </c>
      <c r="C162">
        <f>_xlfn.XLOOKUP(B162,Backend_data!$A$5:$A$18,Backend_data!$B$5:$B$18)</f>
        <v>2656.3</v>
      </c>
      <c r="D162">
        <f>'Power generation (nadir)'!B162*(1000*'Power generation (nadir)'!$F$1)</f>
        <v>0</v>
      </c>
      <c r="E162" s="2">
        <f t="shared" si="2"/>
        <v>-2656.3</v>
      </c>
      <c r="F162">
        <f>IF(F161+(E161)*(1/60) &gt; Hardware!$B$1, Hardware!$B$1, IF(F161+(E161)*(1/60) &lt; 0, 0, F161+(E161)*(1/60)))</f>
        <v>41911.456666666665</v>
      </c>
    </row>
    <row r="163" spans="1:6">
      <c r="A163">
        <v>161</v>
      </c>
      <c r="B163" t="s">
        <v>103</v>
      </c>
      <c r="C163">
        <f>_xlfn.XLOOKUP(B163,Backend_data!$A$5:$A$18,Backend_data!$B$5:$B$18)</f>
        <v>2656.3</v>
      </c>
      <c r="D163">
        <f>'Power generation (nadir)'!B163*(1000*'Power generation (nadir)'!$F$1)</f>
        <v>0</v>
      </c>
      <c r="E163" s="2">
        <f t="shared" si="2"/>
        <v>-2656.3</v>
      </c>
      <c r="F163">
        <f>IF(F162+(E162)*(1/60) &gt; Hardware!$B$1, Hardware!$B$1, IF(F162+(E162)*(1/60) &lt; 0, 0, F162+(E162)*(1/60)))</f>
        <v>41867.184999999998</v>
      </c>
    </row>
    <row r="164" spans="1:6">
      <c r="A164">
        <v>162</v>
      </c>
      <c r="B164" t="s">
        <v>103</v>
      </c>
      <c r="C164">
        <f>_xlfn.XLOOKUP(B164,Backend_data!$A$5:$A$18,Backend_data!$B$5:$B$18)</f>
        <v>2656.3</v>
      </c>
      <c r="D164">
        <f>'Power generation (nadir)'!B164*(1000*'Power generation (nadir)'!$F$1)</f>
        <v>0</v>
      </c>
      <c r="E164" s="2">
        <f t="shared" si="2"/>
        <v>-2656.3</v>
      </c>
      <c r="F164">
        <f>IF(F163+(E163)*(1/60) &gt; Hardware!$B$1, Hardware!$B$1, IF(F163+(E163)*(1/60) &lt; 0, 0, F163+(E163)*(1/60)))</f>
        <v>41822.91333333333</v>
      </c>
    </row>
    <row r="165" spans="1:6">
      <c r="A165">
        <v>163</v>
      </c>
      <c r="B165" t="s">
        <v>103</v>
      </c>
      <c r="C165">
        <f>_xlfn.XLOOKUP(B165,Backend_data!$A$5:$A$18,Backend_data!$B$5:$B$18)</f>
        <v>2656.3</v>
      </c>
      <c r="D165">
        <f>'Power generation (nadir)'!B165*(1000*'Power generation (nadir)'!$F$1)</f>
        <v>0</v>
      </c>
      <c r="E165" s="2">
        <f t="shared" si="2"/>
        <v>-2656.3</v>
      </c>
      <c r="F165">
        <f>IF(F164+(E164)*(1/60) &gt; Hardware!$B$1, Hardware!$B$1, IF(F164+(E164)*(1/60) &lt; 0, 0, F164+(E164)*(1/60)))</f>
        <v>41778.641666666663</v>
      </c>
    </row>
    <row r="166" spans="1:6">
      <c r="A166">
        <v>164</v>
      </c>
      <c r="B166" t="s">
        <v>103</v>
      </c>
      <c r="C166">
        <f>_xlfn.XLOOKUP(B166,Backend_data!$A$5:$A$18,Backend_data!$B$5:$B$18)</f>
        <v>2656.3</v>
      </c>
      <c r="D166">
        <f>'Power generation (nadir)'!B166*(1000*'Power generation (nadir)'!$F$1)</f>
        <v>0</v>
      </c>
      <c r="E166" s="2">
        <f t="shared" si="2"/>
        <v>-2656.3</v>
      </c>
      <c r="F166">
        <f>IF(F165+(E165)*(1/60) &gt; Hardware!$B$1, Hardware!$B$1, IF(F165+(E165)*(1/60) &lt; 0, 0, F165+(E165)*(1/60)))</f>
        <v>41734.369999999995</v>
      </c>
    </row>
    <row r="167" spans="1:6">
      <c r="A167">
        <v>165</v>
      </c>
      <c r="B167" t="s">
        <v>103</v>
      </c>
      <c r="C167">
        <f>_xlfn.XLOOKUP(B167,Backend_data!$A$5:$A$18,Backend_data!$B$5:$B$18)</f>
        <v>2656.3</v>
      </c>
      <c r="D167">
        <f>'Power generation (nadir)'!B167*(1000*'Power generation (nadir)'!$F$1)</f>
        <v>0</v>
      </c>
      <c r="E167" s="2">
        <f t="shared" si="2"/>
        <v>-2656.3</v>
      </c>
      <c r="F167">
        <f>IF(F166+(E166)*(1/60) &gt; Hardware!$B$1, Hardware!$B$1, IF(F166+(E166)*(1/60) &lt; 0, 0, F166+(E166)*(1/60)))</f>
        <v>41690.098333333328</v>
      </c>
    </row>
    <row r="168" spans="1:6">
      <c r="A168">
        <v>166</v>
      </c>
      <c r="B168" t="s">
        <v>103</v>
      </c>
      <c r="C168">
        <f>_xlfn.XLOOKUP(B168,Backend_data!$A$5:$A$18,Backend_data!$B$5:$B$18)</f>
        <v>2656.3</v>
      </c>
      <c r="D168">
        <f>'Power generation (nadir)'!B168*(1000*'Power generation (nadir)'!$F$1)</f>
        <v>0</v>
      </c>
      <c r="E168" s="2">
        <f t="shared" si="2"/>
        <v>-2656.3</v>
      </c>
      <c r="F168">
        <f>IF(F167+(E167)*(1/60) &gt; Hardware!$B$1, Hardware!$B$1, IF(F167+(E167)*(1/60) &lt; 0, 0, F167+(E167)*(1/60)))</f>
        <v>41645.82666666666</v>
      </c>
    </row>
    <row r="169" spans="1:6">
      <c r="A169">
        <v>167</v>
      </c>
      <c r="B169" t="s">
        <v>103</v>
      </c>
      <c r="C169">
        <f>_xlfn.XLOOKUP(B169,Backend_data!$A$5:$A$18,Backend_data!$B$5:$B$18)</f>
        <v>2656.3</v>
      </c>
      <c r="D169">
        <f>'Power generation (nadir)'!B169*(1000*'Power generation (nadir)'!$F$1)</f>
        <v>0</v>
      </c>
      <c r="E169" s="2">
        <f t="shared" si="2"/>
        <v>-2656.3</v>
      </c>
      <c r="F169">
        <f>IF(F168+(E168)*(1/60) &gt; Hardware!$B$1, Hardware!$B$1, IF(F168+(E168)*(1/60) &lt; 0, 0, F168+(E168)*(1/60)))</f>
        <v>41601.554999999993</v>
      </c>
    </row>
    <row r="170" spans="1:6">
      <c r="A170">
        <v>168</v>
      </c>
      <c r="B170" t="s">
        <v>103</v>
      </c>
      <c r="C170">
        <f>_xlfn.XLOOKUP(B170,Backend_data!$A$5:$A$18,Backend_data!$B$5:$B$18)</f>
        <v>2656.3</v>
      </c>
      <c r="D170">
        <f>'Power generation (nadir)'!B170*(1000*'Power generation (nadir)'!$F$1)</f>
        <v>0</v>
      </c>
      <c r="E170" s="2">
        <f t="shared" si="2"/>
        <v>-2656.3</v>
      </c>
      <c r="F170">
        <f>IF(F169+(E169)*(1/60) &gt; Hardware!$B$1, Hardware!$B$1, IF(F169+(E169)*(1/60) &lt; 0, 0, F169+(E169)*(1/60)))</f>
        <v>41557.283333333326</v>
      </c>
    </row>
    <row r="171" spans="1:6">
      <c r="A171">
        <v>169</v>
      </c>
      <c r="B171" t="s">
        <v>103</v>
      </c>
      <c r="C171">
        <f>_xlfn.XLOOKUP(B171,Backend_data!$A$5:$A$18,Backend_data!$B$5:$B$18)</f>
        <v>2656.3</v>
      </c>
      <c r="D171">
        <f>'Power generation (nadir)'!B171*(1000*'Power generation (nadir)'!$F$1)</f>
        <v>0</v>
      </c>
      <c r="E171" s="2">
        <f t="shared" si="2"/>
        <v>-2656.3</v>
      </c>
      <c r="F171">
        <f>IF(F170+(E170)*(1/60) &gt; Hardware!$B$1, Hardware!$B$1, IF(F170+(E170)*(1/60) &lt; 0, 0, F170+(E170)*(1/60)))</f>
        <v>41513.011666666658</v>
      </c>
    </row>
    <row r="172" spans="1:6">
      <c r="A172">
        <v>170</v>
      </c>
      <c r="B172" t="s">
        <v>103</v>
      </c>
      <c r="C172">
        <f>_xlfn.XLOOKUP(B172,Backend_data!$A$5:$A$18,Backend_data!$B$5:$B$18)</f>
        <v>2656.3</v>
      </c>
      <c r="D172">
        <f>'Power generation (nadir)'!B172*(1000*'Power generation (nadir)'!$F$1)</f>
        <v>0</v>
      </c>
      <c r="E172" s="2">
        <f t="shared" si="2"/>
        <v>-2656.3</v>
      </c>
      <c r="F172">
        <f>IF(F171+(E171)*(1/60) &gt; Hardware!$B$1, Hardware!$B$1, IF(F171+(E171)*(1/60) &lt; 0, 0, F171+(E171)*(1/60)))</f>
        <v>41468.739999999991</v>
      </c>
    </row>
    <row r="173" spans="1:6">
      <c r="A173">
        <v>171</v>
      </c>
      <c r="B173" t="s">
        <v>103</v>
      </c>
      <c r="C173">
        <f>_xlfn.XLOOKUP(B173,Backend_data!$A$5:$A$18,Backend_data!$B$5:$B$18)</f>
        <v>2656.3</v>
      </c>
      <c r="D173">
        <f>'Power generation (nadir)'!B173*(1000*'Power generation (nadir)'!$F$1)</f>
        <v>0</v>
      </c>
      <c r="E173" s="2">
        <f t="shared" si="2"/>
        <v>-2656.3</v>
      </c>
      <c r="F173">
        <f>IF(F172+(E172)*(1/60) &gt; Hardware!$B$1, Hardware!$B$1, IF(F172+(E172)*(1/60) &lt; 0, 0, F172+(E172)*(1/60)))</f>
        <v>41424.468333333323</v>
      </c>
    </row>
    <row r="174" spans="1:6">
      <c r="A174">
        <v>172</v>
      </c>
      <c r="B174" t="s">
        <v>103</v>
      </c>
      <c r="C174">
        <f>_xlfn.XLOOKUP(B174,Backend_data!$A$5:$A$18,Backend_data!$B$5:$B$18)</f>
        <v>2656.3</v>
      </c>
      <c r="D174">
        <f>'Power generation (nadir)'!B174*(1000*'Power generation (nadir)'!$F$1)</f>
        <v>0</v>
      </c>
      <c r="E174" s="2">
        <f t="shared" si="2"/>
        <v>-2656.3</v>
      </c>
      <c r="F174">
        <f>IF(F173+(E173)*(1/60) &gt; Hardware!$B$1, Hardware!$B$1, IF(F173+(E173)*(1/60) &lt; 0, 0, F173+(E173)*(1/60)))</f>
        <v>41380.196666666656</v>
      </c>
    </row>
    <row r="175" spans="1:6">
      <c r="A175">
        <v>173</v>
      </c>
      <c r="B175" t="s">
        <v>103</v>
      </c>
      <c r="C175">
        <f>_xlfn.XLOOKUP(B175,Backend_data!$A$5:$A$18,Backend_data!$B$5:$B$18)</f>
        <v>2656.3</v>
      </c>
      <c r="D175">
        <f>'Power generation (nadir)'!B175*(1000*'Power generation (nadir)'!$F$1)</f>
        <v>0</v>
      </c>
      <c r="E175" s="2">
        <f t="shared" si="2"/>
        <v>-2656.3</v>
      </c>
      <c r="F175">
        <f>IF(F174+(E174)*(1/60) &gt; Hardware!$B$1, Hardware!$B$1, IF(F174+(E174)*(1/60) &lt; 0, 0, F174+(E174)*(1/60)))</f>
        <v>41335.924999999988</v>
      </c>
    </row>
    <row r="176" spans="1:6">
      <c r="A176">
        <v>174</v>
      </c>
      <c r="B176" t="s">
        <v>103</v>
      </c>
      <c r="C176">
        <f>_xlfn.XLOOKUP(B176,Backend_data!$A$5:$A$18,Backend_data!$B$5:$B$18)</f>
        <v>2656.3</v>
      </c>
      <c r="D176">
        <f>'Power generation (nadir)'!B176*(1000*'Power generation (nadir)'!$F$1)</f>
        <v>0</v>
      </c>
      <c r="E176" s="2">
        <f t="shared" si="2"/>
        <v>-2656.3</v>
      </c>
      <c r="F176">
        <f>IF(F175+(E175)*(1/60) &gt; Hardware!$B$1, Hardware!$B$1, IF(F175+(E175)*(1/60) &lt; 0, 0, F175+(E175)*(1/60)))</f>
        <v>41291.653333333321</v>
      </c>
    </row>
    <row r="177" spans="1:6">
      <c r="A177">
        <v>175</v>
      </c>
      <c r="B177" t="s">
        <v>103</v>
      </c>
      <c r="C177">
        <f>_xlfn.XLOOKUP(B177,Backend_data!$A$5:$A$18,Backend_data!$B$5:$B$18)</f>
        <v>2656.3</v>
      </c>
      <c r="D177">
        <f>'Power generation (nadir)'!B177*(1000*'Power generation (nadir)'!$F$1)</f>
        <v>0</v>
      </c>
      <c r="E177" s="2">
        <f t="shared" si="2"/>
        <v>-2656.3</v>
      </c>
      <c r="F177">
        <f>IF(F176+(E176)*(1/60) &gt; Hardware!$B$1, Hardware!$B$1, IF(F176+(E176)*(1/60) &lt; 0, 0, F176+(E176)*(1/60)))</f>
        <v>41247.381666666653</v>
      </c>
    </row>
    <row r="178" spans="1:6">
      <c r="A178">
        <v>176</v>
      </c>
      <c r="B178" t="s">
        <v>103</v>
      </c>
      <c r="C178">
        <f>_xlfn.XLOOKUP(B178,Backend_data!$A$5:$A$18,Backend_data!$B$5:$B$18)</f>
        <v>2656.3</v>
      </c>
      <c r="D178">
        <f>'Power generation (nadir)'!B178*(1000*'Power generation (nadir)'!$F$1)</f>
        <v>0</v>
      </c>
      <c r="E178" s="2">
        <f t="shared" si="2"/>
        <v>-2656.3</v>
      </c>
      <c r="F178">
        <f>IF(F177+(E177)*(1/60) &gt; Hardware!$B$1, Hardware!$B$1, IF(F177+(E177)*(1/60) &lt; 0, 0, F177+(E177)*(1/60)))</f>
        <v>41203.109999999986</v>
      </c>
    </row>
    <row r="179" spans="1:6">
      <c r="A179">
        <v>177</v>
      </c>
      <c r="B179" t="s">
        <v>103</v>
      </c>
      <c r="C179">
        <f>_xlfn.XLOOKUP(B179,Backend_data!$A$5:$A$18,Backend_data!$B$5:$B$18)</f>
        <v>2656.3</v>
      </c>
      <c r="D179">
        <f>'Power generation (nadir)'!B179*(1000*'Power generation (nadir)'!$F$1)</f>
        <v>0</v>
      </c>
      <c r="E179" s="2">
        <f t="shared" si="2"/>
        <v>-2656.3</v>
      </c>
      <c r="F179">
        <f>IF(F178+(E178)*(1/60) &gt; Hardware!$B$1, Hardware!$B$1, IF(F178+(E178)*(1/60) &lt; 0, 0, F178+(E178)*(1/60)))</f>
        <v>41158.838333333319</v>
      </c>
    </row>
    <row r="180" spans="1:6">
      <c r="A180">
        <v>178</v>
      </c>
      <c r="B180" t="s">
        <v>103</v>
      </c>
      <c r="C180">
        <f>_xlfn.XLOOKUP(B180,Backend_data!$A$5:$A$18,Backend_data!$B$5:$B$18)</f>
        <v>2656.3</v>
      </c>
      <c r="D180">
        <f>'Power generation (nadir)'!B180*(1000*'Power generation (nadir)'!$F$1)</f>
        <v>0</v>
      </c>
      <c r="E180" s="2">
        <f t="shared" si="2"/>
        <v>-2656.3</v>
      </c>
      <c r="F180">
        <f>IF(F179+(E179)*(1/60) &gt; Hardware!$B$1, Hardware!$B$1, IF(F179+(E179)*(1/60) &lt; 0, 0, F179+(E179)*(1/60)))</f>
        <v>41114.566666666651</v>
      </c>
    </row>
    <row r="181" spans="1:6">
      <c r="A181">
        <v>179</v>
      </c>
      <c r="B181" t="s">
        <v>103</v>
      </c>
      <c r="C181">
        <f>_xlfn.XLOOKUP(B181,Backend_data!$A$5:$A$18,Backend_data!$B$5:$B$18)</f>
        <v>2656.3</v>
      </c>
      <c r="D181">
        <f>'Power generation (nadir)'!B181*(1000*'Power generation (nadir)'!$F$1)</f>
        <v>0</v>
      </c>
      <c r="E181" s="2">
        <f t="shared" si="2"/>
        <v>-2656.3</v>
      </c>
      <c r="F181">
        <f>IF(F180+(E180)*(1/60) &gt; Hardware!$B$1, Hardware!$B$1, IF(F180+(E180)*(1/60) &lt; 0, 0, F180+(E180)*(1/60)))</f>
        <v>41070.294999999984</v>
      </c>
    </row>
    <row r="182" spans="1:6">
      <c r="A182">
        <v>180</v>
      </c>
      <c r="B182" t="s">
        <v>103</v>
      </c>
      <c r="C182">
        <f>_xlfn.XLOOKUP(B182,Backend_data!$A$5:$A$18,Backend_data!$B$5:$B$18)</f>
        <v>2656.3</v>
      </c>
      <c r="D182">
        <f>'Power generation (nadir)'!B182*(1000*'Power generation (nadir)'!$F$1)</f>
        <v>0</v>
      </c>
      <c r="E182" s="2">
        <f t="shared" si="2"/>
        <v>-2656.3</v>
      </c>
      <c r="F182">
        <f>IF(F181+(E181)*(1/60) &gt; Hardware!$B$1, Hardware!$B$1, IF(F181+(E181)*(1/60) &lt; 0, 0, F181+(E181)*(1/60)))</f>
        <v>41026.023333333316</v>
      </c>
    </row>
    <row r="183" spans="1:6">
      <c r="A183">
        <v>181</v>
      </c>
      <c r="B183" t="s">
        <v>103</v>
      </c>
      <c r="C183">
        <f>_xlfn.XLOOKUP(B183,Backend_data!$A$5:$A$18,Backend_data!$B$5:$B$18)</f>
        <v>2656.3</v>
      </c>
      <c r="D183">
        <f>'Power generation (nadir)'!B183*(1000*'Power generation (nadir)'!$F$1)</f>
        <v>0</v>
      </c>
      <c r="E183" s="2">
        <f t="shared" si="2"/>
        <v>-2656.3</v>
      </c>
      <c r="F183">
        <f>IF(F182+(E182)*(1/60) &gt; Hardware!$B$1, Hardware!$B$1, IF(F182+(E182)*(1/60) &lt; 0, 0, F182+(E182)*(1/60)))</f>
        <v>40981.751666666649</v>
      </c>
    </row>
    <row r="184" spans="1:6">
      <c r="A184">
        <v>182</v>
      </c>
      <c r="B184" t="s">
        <v>103</v>
      </c>
      <c r="C184">
        <f>_xlfn.XLOOKUP(B184,Backend_data!$A$5:$A$18,Backend_data!$B$5:$B$18)</f>
        <v>2656.3</v>
      </c>
      <c r="D184">
        <f>'Power generation (nadir)'!B184*(1000*'Power generation (nadir)'!$F$1)</f>
        <v>0</v>
      </c>
      <c r="E184" s="2">
        <f t="shared" si="2"/>
        <v>-2656.3</v>
      </c>
      <c r="F184">
        <f>IF(F183+(E183)*(1/60) &gt; Hardware!$B$1, Hardware!$B$1, IF(F183+(E183)*(1/60) &lt; 0, 0, F183+(E183)*(1/60)))</f>
        <v>40937.479999999981</v>
      </c>
    </row>
    <row r="185" spans="1:6">
      <c r="A185">
        <v>183</v>
      </c>
      <c r="B185" t="s">
        <v>103</v>
      </c>
      <c r="C185">
        <f>_xlfn.XLOOKUP(B185,Backend_data!$A$5:$A$18,Backend_data!$B$5:$B$18)</f>
        <v>2656.3</v>
      </c>
      <c r="D185">
        <f>'Power generation (nadir)'!B185*(1000*'Power generation (nadir)'!$F$1)</f>
        <v>0</v>
      </c>
      <c r="E185" s="2">
        <f t="shared" si="2"/>
        <v>-2656.3</v>
      </c>
      <c r="F185">
        <f>IF(F184+(E184)*(1/60) &gt; Hardware!$B$1, Hardware!$B$1, IF(F184+(E184)*(1/60) &lt; 0, 0, F184+(E184)*(1/60)))</f>
        <v>40893.208333333314</v>
      </c>
    </row>
    <row r="186" spans="1:6">
      <c r="A186">
        <v>184</v>
      </c>
      <c r="B186" t="s">
        <v>103</v>
      </c>
      <c r="C186">
        <f>_xlfn.XLOOKUP(B186,Backend_data!$A$5:$A$18,Backend_data!$B$5:$B$18)</f>
        <v>2656.3</v>
      </c>
      <c r="D186">
        <f>'Power generation (nadir)'!B186*(1000*'Power generation (nadir)'!$F$1)</f>
        <v>0</v>
      </c>
      <c r="E186" s="2">
        <f t="shared" si="2"/>
        <v>-2656.3</v>
      </c>
      <c r="F186">
        <f>IF(F185+(E185)*(1/60) &gt; Hardware!$B$1, Hardware!$B$1, IF(F185+(E185)*(1/60) &lt; 0, 0, F185+(E185)*(1/60)))</f>
        <v>40848.936666666646</v>
      </c>
    </row>
    <row r="187" spans="1:6">
      <c r="A187">
        <v>185</v>
      </c>
      <c r="B187" t="s">
        <v>103</v>
      </c>
      <c r="C187">
        <f>_xlfn.XLOOKUP(B187,Backend_data!$A$5:$A$18,Backend_data!$B$5:$B$18)</f>
        <v>2656.3</v>
      </c>
      <c r="D187">
        <f>'Power generation (nadir)'!B187*(1000*'Power generation (nadir)'!$F$1)</f>
        <v>0</v>
      </c>
      <c r="E187" s="2">
        <f t="shared" si="2"/>
        <v>-2656.3</v>
      </c>
      <c r="F187">
        <f>IF(F186+(E186)*(1/60) &gt; Hardware!$B$1, Hardware!$B$1, IF(F186+(E186)*(1/60) &lt; 0, 0, F186+(E186)*(1/60)))</f>
        <v>40804.664999999979</v>
      </c>
    </row>
    <row r="188" spans="1:6">
      <c r="A188">
        <v>186</v>
      </c>
      <c r="B188" t="s">
        <v>103</v>
      </c>
      <c r="C188">
        <f>_xlfn.XLOOKUP(B188,Backend_data!$A$5:$A$18,Backend_data!$B$5:$B$18)</f>
        <v>2656.3</v>
      </c>
      <c r="D188">
        <f>'Power generation (nadir)'!B188*(1000*'Power generation (nadir)'!$F$1)</f>
        <v>0</v>
      </c>
      <c r="E188" s="2">
        <f t="shared" si="2"/>
        <v>-2656.3</v>
      </c>
      <c r="F188">
        <f>IF(F187+(E187)*(1/60) &gt; Hardware!$B$1, Hardware!$B$1, IF(F187+(E187)*(1/60) &lt; 0, 0, F187+(E187)*(1/60)))</f>
        <v>40760.393333333312</v>
      </c>
    </row>
    <row r="189" spans="1:6">
      <c r="A189">
        <v>187</v>
      </c>
      <c r="B189" t="s">
        <v>103</v>
      </c>
      <c r="C189">
        <f>_xlfn.XLOOKUP(B189,Backend_data!$A$5:$A$18,Backend_data!$B$5:$B$18)</f>
        <v>2656.3</v>
      </c>
      <c r="D189">
        <f>'Power generation (nadir)'!B189*(1000*'Power generation (nadir)'!$F$1)</f>
        <v>0</v>
      </c>
      <c r="E189" s="2">
        <f t="shared" si="2"/>
        <v>-2656.3</v>
      </c>
      <c r="F189">
        <f>IF(F188+(E188)*(1/60) &gt; Hardware!$B$1, Hardware!$B$1, IF(F188+(E188)*(1/60) &lt; 0, 0, F188+(E188)*(1/60)))</f>
        <v>40716.121666666644</v>
      </c>
    </row>
    <row r="190" spans="1:6">
      <c r="A190">
        <v>188</v>
      </c>
      <c r="B190" t="s">
        <v>103</v>
      </c>
      <c r="C190">
        <f>_xlfn.XLOOKUP(B190,Backend_data!$A$5:$A$18,Backend_data!$B$5:$B$18)</f>
        <v>2656.3</v>
      </c>
      <c r="D190">
        <f>'Power generation (nadir)'!B190*(1000*'Power generation (nadir)'!$F$1)</f>
        <v>0</v>
      </c>
      <c r="E190" s="2">
        <f t="shared" si="2"/>
        <v>-2656.3</v>
      </c>
      <c r="F190">
        <f>IF(F189+(E189)*(1/60) &gt; Hardware!$B$1, Hardware!$B$1, IF(F189+(E189)*(1/60) &lt; 0, 0, F189+(E189)*(1/60)))</f>
        <v>40671.849999999977</v>
      </c>
    </row>
    <row r="191" spans="1:6">
      <c r="A191">
        <v>189</v>
      </c>
      <c r="B191" t="s">
        <v>103</v>
      </c>
      <c r="C191">
        <f>_xlfn.XLOOKUP(B191,Backend_data!$A$5:$A$18,Backend_data!$B$5:$B$18)</f>
        <v>2656.3</v>
      </c>
      <c r="D191">
        <f>'Power generation (nadir)'!B191*(1000*'Power generation (nadir)'!$F$1)</f>
        <v>0</v>
      </c>
      <c r="E191" s="2">
        <f t="shared" si="2"/>
        <v>-2656.3</v>
      </c>
      <c r="F191">
        <f>IF(F190+(E190)*(1/60) &gt; Hardware!$B$1, Hardware!$B$1, IF(F190+(E190)*(1/60) &lt; 0, 0, F190+(E190)*(1/60)))</f>
        <v>40627.578333333309</v>
      </c>
    </row>
    <row r="192" spans="1:6">
      <c r="A192">
        <v>190</v>
      </c>
      <c r="B192" t="s">
        <v>103</v>
      </c>
      <c r="C192">
        <f>_xlfn.XLOOKUP(B192,Backend_data!$A$5:$A$18,Backend_data!$B$5:$B$18)</f>
        <v>2656.3</v>
      </c>
      <c r="D192">
        <f>'Power generation (nadir)'!B192*(1000*'Power generation (nadir)'!$F$1)</f>
        <v>0</v>
      </c>
      <c r="E192" s="2">
        <f t="shared" si="2"/>
        <v>-2656.3</v>
      </c>
      <c r="F192">
        <f>IF(F191+(E191)*(1/60) &gt; Hardware!$B$1, Hardware!$B$1, IF(F191+(E191)*(1/60) &lt; 0, 0, F191+(E191)*(1/60)))</f>
        <v>40583.306666666642</v>
      </c>
    </row>
    <row r="193" spans="1:6">
      <c r="A193">
        <v>191</v>
      </c>
      <c r="B193" t="s">
        <v>103</v>
      </c>
      <c r="C193">
        <f>_xlfn.XLOOKUP(B193,Backend_data!$A$5:$A$18,Backend_data!$B$5:$B$18)</f>
        <v>2656.3</v>
      </c>
      <c r="D193">
        <f>'Power generation (nadir)'!B193*(1000*'Power generation (nadir)'!$F$1)</f>
        <v>0</v>
      </c>
      <c r="E193" s="2">
        <f t="shared" si="2"/>
        <v>-2656.3</v>
      </c>
      <c r="F193">
        <f>IF(F192+(E192)*(1/60) &gt; Hardware!$B$1, Hardware!$B$1, IF(F192+(E192)*(1/60) &lt; 0, 0, F192+(E192)*(1/60)))</f>
        <v>40539.034999999974</v>
      </c>
    </row>
    <row r="194" spans="1:6">
      <c r="A194">
        <v>192</v>
      </c>
      <c r="B194" t="s">
        <v>103</v>
      </c>
      <c r="C194">
        <f>_xlfn.XLOOKUP(B194,Backend_data!$A$5:$A$18,Backend_data!$B$5:$B$18)</f>
        <v>2656.3</v>
      </c>
      <c r="D194">
        <f>'Power generation (nadir)'!B194*(1000*'Power generation (nadir)'!$F$1)</f>
        <v>0</v>
      </c>
      <c r="E194" s="2">
        <f t="shared" si="2"/>
        <v>-2656.3</v>
      </c>
      <c r="F194">
        <f>IF(F193+(E193)*(1/60) &gt; Hardware!$B$1, Hardware!$B$1, IF(F193+(E193)*(1/60) &lt; 0, 0, F193+(E193)*(1/60)))</f>
        <v>40494.763333333307</v>
      </c>
    </row>
    <row r="195" spans="1:6">
      <c r="A195">
        <v>193</v>
      </c>
      <c r="B195" t="s">
        <v>103</v>
      </c>
      <c r="C195">
        <f>_xlfn.XLOOKUP(B195,Backend_data!$A$5:$A$18,Backend_data!$B$5:$B$18)</f>
        <v>2656.3</v>
      </c>
      <c r="D195">
        <f>'Power generation (nadir)'!B195*(1000*'Power generation (nadir)'!$F$1)</f>
        <v>6575.2</v>
      </c>
      <c r="E195" s="2">
        <f t="shared" ref="E195:E258" si="3">D195-C195</f>
        <v>3918.8999999999996</v>
      </c>
      <c r="F195">
        <f>IF(F194+(E194)*(1/60) &gt; Hardware!$B$1, Hardware!$B$1, IF(F194+(E194)*(1/60) &lt; 0, 0, F194+(E194)*(1/60)))</f>
        <v>40450.49166666664</v>
      </c>
    </row>
    <row r="196" spans="1:6">
      <c r="A196">
        <v>194</v>
      </c>
      <c r="B196" t="s">
        <v>103</v>
      </c>
      <c r="C196">
        <f>_xlfn.XLOOKUP(B196,Backend_data!$A$5:$A$18,Backend_data!$B$5:$B$18)</f>
        <v>2656.3</v>
      </c>
      <c r="D196">
        <f>'Power generation (nadir)'!B196*(1000*'Power generation (nadir)'!$F$1)</f>
        <v>6749.5999999999995</v>
      </c>
      <c r="E196" s="2">
        <f t="shared" si="3"/>
        <v>4093.2999999999993</v>
      </c>
      <c r="F196">
        <f>IF(F195+(E195)*(1/60) &gt; Hardware!$B$1, Hardware!$B$1, IF(F195+(E195)*(1/60) &lt; 0, 0, F195+(E195)*(1/60)))</f>
        <v>40515.806666666642</v>
      </c>
    </row>
    <row r="197" spans="1:6">
      <c r="A197">
        <v>195</v>
      </c>
      <c r="B197" t="s">
        <v>103</v>
      </c>
      <c r="C197">
        <f>_xlfn.XLOOKUP(B197,Backend_data!$A$5:$A$18,Backend_data!$B$5:$B$18)</f>
        <v>2656.3</v>
      </c>
      <c r="D197">
        <f>'Power generation (nadir)'!B197*(1000*'Power generation (nadir)'!$F$1)</f>
        <v>6898.4</v>
      </c>
      <c r="E197" s="2">
        <f t="shared" si="3"/>
        <v>4242.0999999999995</v>
      </c>
      <c r="F197">
        <f>IF(F196+(E196)*(1/60) &gt; Hardware!$B$1, Hardware!$B$1, IF(F196+(E196)*(1/60) &lt; 0, 0, F196+(E196)*(1/60)))</f>
        <v>40584.028333333306</v>
      </c>
    </row>
    <row r="198" spans="1:6">
      <c r="A198">
        <v>196</v>
      </c>
      <c r="B198" t="s">
        <v>103</v>
      </c>
      <c r="C198">
        <f>_xlfn.XLOOKUP(B198,Backend_data!$A$5:$A$18,Backend_data!$B$5:$B$18)</f>
        <v>2656.3</v>
      </c>
      <c r="D198">
        <f>'Power generation (nadir)'!B198*(1000*'Power generation (nadir)'!$F$1)</f>
        <v>7016.8000000000011</v>
      </c>
      <c r="E198" s="2">
        <f t="shared" si="3"/>
        <v>4360.5000000000009</v>
      </c>
      <c r="F198">
        <f>IF(F197+(E197)*(1/60) &gt; Hardware!$B$1, Hardware!$B$1, IF(F197+(E197)*(1/60) &lt; 0, 0, F197+(E197)*(1/60)))</f>
        <v>40654.729999999974</v>
      </c>
    </row>
    <row r="199" spans="1:6">
      <c r="A199">
        <v>197</v>
      </c>
      <c r="B199" t="s">
        <v>103</v>
      </c>
      <c r="C199">
        <f>_xlfn.XLOOKUP(B199,Backend_data!$A$5:$A$18,Backend_data!$B$5:$B$18)</f>
        <v>2656.3</v>
      </c>
      <c r="D199">
        <f>'Power generation (nadir)'!B199*(1000*'Power generation (nadir)'!$F$1)</f>
        <v>7108.7999999999993</v>
      </c>
      <c r="E199" s="2">
        <f t="shared" si="3"/>
        <v>4452.4999999999991</v>
      </c>
      <c r="F199">
        <f>IF(F198+(E198)*(1/60) &gt; Hardware!$B$1, Hardware!$B$1, IF(F198+(E198)*(1/60) &lt; 0, 0, F198+(E198)*(1/60)))</f>
        <v>40727.404999999977</v>
      </c>
    </row>
    <row r="200" spans="1:6">
      <c r="A200">
        <v>198</v>
      </c>
      <c r="B200" t="s">
        <v>103</v>
      </c>
      <c r="C200">
        <f>_xlfn.XLOOKUP(B200,Backend_data!$A$5:$A$18,Backend_data!$B$5:$B$18)</f>
        <v>2656.3</v>
      </c>
      <c r="D200">
        <f>'Power generation (nadir)'!B200*(1000*'Power generation (nadir)'!$F$1)</f>
        <v>7173.6</v>
      </c>
      <c r="E200" s="2">
        <f t="shared" si="3"/>
        <v>4517.3</v>
      </c>
      <c r="F200">
        <f>IF(F199+(E199)*(1/60) &gt; Hardware!$B$1, Hardware!$B$1, IF(F199+(E199)*(1/60) &lt; 0, 0, F199+(E199)*(1/60)))</f>
        <v>40801.613333333313</v>
      </c>
    </row>
    <row r="201" spans="1:6">
      <c r="A201">
        <v>199</v>
      </c>
      <c r="B201" t="s">
        <v>103</v>
      </c>
      <c r="C201">
        <f>_xlfn.XLOOKUP(B201,Backend_data!$A$5:$A$18,Backend_data!$B$5:$B$18)</f>
        <v>2656.3</v>
      </c>
      <c r="D201">
        <f>'Power generation (nadir)'!B201*(1000*'Power generation (nadir)'!$F$1)</f>
        <v>7201.6</v>
      </c>
      <c r="E201" s="2">
        <f t="shared" si="3"/>
        <v>4545.3</v>
      </c>
      <c r="F201">
        <f>IF(F200+(E200)*(1/60) &gt; Hardware!$B$1, Hardware!$B$1, IF(F200+(E200)*(1/60) &lt; 0, 0, F200+(E200)*(1/60)))</f>
        <v>40876.901666666643</v>
      </c>
    </row>
    <row r="202" spans="1:6">
      <c r="A202">
        <v>200</v>
      </c>
      <c r="B202" t="s">
        <v>103</v>
      </c>
      <c r="C202">
        <f>_xlfn.XLOOKUP(B202,Backend_data!$A$5:$A$18,Backend_data!$B$5:$B$18)</f>
        <v>2656.3</v>
      </c>
      <c r="D202">
        <f>'Power generation (nadir)'!B202*(1000*'Power generation (nadir)'!$F$1)</f>
        <v>7202.4</v>
      </c>
      <c r="E202" s="2">
        <f t="shared" si="3"/>
        <v>4546.0999999999995</v>
      </c>
      <c r="F202">
        <f>IF(F201+(E201)*(1/60) &gt; Hardware!$B$1, Hardware!$B$1, IF(F201+(E201)*(1/60) &lt; 0, 0, F201+(E201)*(1/60)))</f>
        <v>40952.65666666664</v>
      </c>
    </row>
    <row r="203" spans="1:6">
      <c r="A203">
        <v>201</v>
      </c>
      <c r="B203" t="s">
        <v>103</v>
      </c>
      <c r="C203">
        <f>_xlfn.XLOOKUP(B203,Backend_data!$A$5:$A$18,Backend_data!$B$5:$B$18)</f>
        <v>2656.3</v>
      </c>
      <c r="D203">
        <f>'Power generation (nadir)'!B203*(1000*'Power generation (nadir)'!$F$1)</f>
        <v>7175.2</v>
      </c>
      <c r="E203" s="2">
        <f t="shared" si="3"/>
        <v>4518.8999999999996</v>
      </c>
      <c r="F203">
        <f>IF(F202+(E202)*(1/60) &gt; Hardware!$B$1, Hardware!$B$1, IF(F202+(E202)*(1/60) &lt; 0, 0, F202+(E202)*(1/60)))</f>
        <v>41028.424999999974</v>
      </c>
    </row>
    <row r="204" spans="1:6">
      <c r="A204">
        <v>202</v>
      </c>
      <c r="B204" t="s">
        <v>103</v>
      </c>
      <c r="C204">
        <f>_xlfn.XLOOKUP(B204,Backend_data!$A$5:$A$18,Backend_data!$B$5:$B$18)</f>
        <v>2656.3</v>
      </c>
      <c r="D204">
        <f>'Power generation (nadir)'!B204*(1000*'Power generation (nadir)'!$F$1)</f>
        <v>7117.6</v>
      </c>
      <c r="E204" s="2">
        <f t="shared" si="3"/>
        <v>4461.3</v>
      </c>
      <c r="F204">
        <f>IF(F203+(E203)*(1/60) &gt; Hardware!$B$1, Hardware!$B$1, IF(F203+(E203)*(1/60) &lt; 0, 0, F203+(E203)*(1/60)))</f>
        <v>41103.739999999976</v>
      </c>
    </row>
    <row r="205" spans="1:6">
      <c r="A205">
        <v>203</v>
      </c>
      <c r="B205" t="s">
        <v>103</v>
      </c>
      <c r="C205">
        <f>_xlfn.XLOOKUP(B205,Backend_data!$A$5:$A$18,Backend_data!$B$5:$B$18)</f>
        <v>2656.3</v>
      </c>
      <c r="D205">
        <f>'Power generation (nadir)'!B205*(1000*'Power generation (nadir)'!$F$1)</f>
        <v>7028</v>
      </c>
      <c r="E205" s="2">
        <f t="shared" si="3"/>
        <v>4371.7</v>
      </c>
      <c r="F205">
        <f>IF(F204+(E204)*(1/60) &gt; Hardware!$B$1, Hardware!$B$1, IF(F204+(E204)*(1/60) &lt; 0, 0, F204+(E204)*(1/60)))</f>
        <v>41178.094999999979</v>
      </c>
    </row>
    <row r="206" spans="1:6">
      <c r="A206">
        <v>204</v>
      </c>
      <c r="B206" t="s">
        <v>103</v>
      </c>
      <c r="C206">
        <f>_xlfn.XLOOKUP(B206,Backend_data!$A$5:$A$18,Backend_data!$B$5:$B$18)</f>
        <v>2656.3</v>
      </c>
      <c r="D206">
        <f>'Power generation (nadir)'!B206*(1000*'Power generation (nadir)'!$F$1)</f>
        <v>6913.5999999999995</v>
      </c>
      <c r="E206" s="2">
        <f t="shared" si="3"/>
        <v>4257.2999999999993</v>
      </c>
      <c r="F206">
        <f>IF(F205+(E205)*(1/60) &gt; Hardware!$B$1, Hardware!$B$1, IF(F205+(E205)*(1/60) &lt; 0, 0, F205+(E205)*(1/60)))</f>
        <v>41250.956666666643</v>
      </c>
    </row>
    <row r="207" spans="1:6">
      <c r="A207">
        <v>205</v>
      </c>
      <c r="B207" t="s">
        <v>103</v>
      </c>
      <c r="C207">
        <f>_xlfn.XLOOKUP(B207,Backend_data!$A$5:$A$18,Backend_data!$B$5:$B$18)</f>
        <v>2656.3</v>
      </c>
      <c r="D207">
        <f>'Power generation (nadir)'!B207*(1000*'Power generation (nadir)'!$F$1)</f>
        <v>6765.6</v>
      </c>
      <c r="E207" s="2">
        <f t="shared" si="3"/>
        <v>4109.3</v>
      </c>
      <c r="F207">
        <f>IF(F206+(E206)*(1/60) &gt; Hardware!$B$1, Hardware!$B$1, IF(F206+(E206)*(1/60) &lt; 0, 0, F206+(E206)*(1/60)))</f>
        <v>41321.911666666645</v>
      </c>
    </row>
    <row r="208" spans="1:6">
      <c r="A208">
        <v>206</v>
      </c>
      <c r="B208" t="s">
        <v>103</v>
      </c>
      <c r="C208">
        <f>_xlfn.XLOOKUP(B208,Backend_data!$A$5:$A$18,Backend_data!$B$5:$B$18)</f>
        <v>2656.3</v>
      </c>
      <c r="D208">
        <f>'Power generation (nadir)'!B208*(1000*'Power generation (nadir)'!$F$1)</f>
        <v>6592</v>
      </c>
      <c r="E208" s="2">
        <f t="shared" si="3"/>
        <v>3935.7</v>
      </c>
      <c r="F208">
        <f>IF(F207+(E207)*(1/60) &gt; Hardware!$B$1, Hardware!$B$1, IF(F207+(E207)*(1/60) &lt; 0, 0, F207+(E207)*(1/60)))</f>
        <v>41390.39999999998</v>
      </c>
    </row>
    <row r="209" spans="1:6">
      <c r="A209">
        <v>207</v>
      </c>
      <c r="B209" t="s">
        <v>103</v>
      </c>
      <c r="C209">
        <f>_xlfn.XLOOKUP(B209,Backend_data!$A$5:$A$18,Backend_data!$B$5:$B$18)</f>
        <v>2656.3</v>
      </c>
      <c r="D209">
        <f>'Power generation (nadir)'!B209*(1000*'Power generation (nadir)'!$F$1)</f>
        <v>6387.2</v>
      </c>
      <c r="E209" s="2">
        <f t="shared" si="3"/>
        <v>3730.8999999999996</v>
      </c>
      <c r="F209">
        <f>IF(F208+(E208)*(1/60) &gt; Hardware!$B$1, Hardware!$B$1, IF(F208+(E208)*(1/60) &lt; 0, 0, F208+(E208)*(1/60)))</f>
        <v>41455.994999999981</v>
      </c>
    </row>
    <row r="210" spans="1:6">
      <c r="A210">
        <v>208</v>
      </c>
      <c r="B210" t="s">
        <v>103</v>
      </c>
      <c r="C210">
        <f>_xlfn.XLOOKUP(B210,Backend_data!$A$5:$A$18,Backend_data!$B$5:$B$18)</f>
        <v>2656.3</v>
      </c>
      <c r="D210">
        <f>'Power generation (nadir)'!B210*(1000*'Power generation (nadir)'!$F$1)</f>
        <v>6159.2</v>
      </c>
      <c r="E210" s="2">
        <f t="shared" si="3"/>
        <v>3502.8999999999996</v>
      </c>
      <c r="F210">
        <f>IF(F209+(E209)*(1/60) &gt; Hardware!$B$1, Hardware!$B$1, IF(F209+(E209)*(1/60) &lt; 0, 0, F209+(E209)*(1/60)))</f>
        <v>41518.176666666644</v>
      </c>
    </row>
    <row r="211" spans="1:6">
      <c r="A211">
        <v>209</v>
      </c>
      <c r="B211" t="s">
        <v>103</v>
      </c>
      <c r="C211">
        <f>_xlfn.XLOOKUP(B211,Backend_data!$A$5:$A$18,Backend_data!$B$5:$B$18)</f>
        <v>2656.3</v>
      </c>
      <c r="D211">
        <f>'Power generation (nadir)'!B211*(1000*'Power generation (nadir)'!$F$1)</f>
        <v>5902.4</v>
      </c>
      <c r="E211" s="2">
        <f t="shared" si="3"/>
        <v>3246.0999999999995</v>
      </c>
      <c r="F211">
        <f>IF(F210+(E210)*(1/60) &gt; Hardware!$B$1, Hardware!$B$1, IF(F210+(E210)*(1/60) &lt; 0, 0, F210+(E210)*(1/60)))</f>
        <v>41576.558333333312</v>
      </c>
    </row>
    <row r="212" spans="1:6">
      <c r="A212">
        <v>210</v>
      </c>
      <c r="B212" t="s">
        <v>103</v>
      </c>
      <c r="C212">
        <f>_xlfn.XLOOKUP(B212,Backend_data!$A$5:$A$18,Backend_data!$B$5:$B$18)</f>
        <v>2656.3</v>
      </c>
      <c r="D212">
        <f>'Power generation (nadir)'!B212*(1000*'Power generation (nadir)'!$F$1)</f>
        <v>5622.4</v>
      </c>
      <c r="E212" s="2">
        <f t="shared" si="3"/>
        <v>2966.0999999999995</v>
      </c>
      <c r="F212">
        <f>IF(F211+(E211)*(1/60) &gt; Hardware!$B$1, Hardware!$B$1, IF(F211+(E211)*(1/60) &lt; 0, 0, F211+(E211)*(1/60)))</f>
        <v>41630.659999999982</v>
      </c>
    </row>
    <row r="213" spans="1:6">
      <c r="A213">
        <v>211</v>
      </c>
      <c r="B213" t="s">
        <v>103</v>
      </c>
      <c r="C213">
        <f>_xlfn.XLOOKUP(B213,Backend_data!$A$5:$A$18,Backend_data!$B$5:$B$18)</f>
        <v>2656.3</v>
      </c>
      <c r="D213">
        <f>'Power generation (nadir)'!B213*(1000*'Power generation (nadir)'!$F$1)</f>
        <v>5317.6</v>
      </c>
      <c r="E213" s="2">
        <f t="shared" si="3"/>
        <v>2661.3</v>
      </c>
      <c r="F213">
        <f>IF(F212+(E212)*(1/60) &gt; Hardware!$B$1, Hardware!$B$1, IF(F212+(E212)*(1/60) &lt; 0, 0, F212+(E212)*(1/60)))</f>
        <v>41680.094999999979</v>
      </c>
    </row>
    <row r="214" spans="1:6">
      <c r="A214">
        <v>212</v>
      </c>
      <c r="B214" t="s">
        <v>103</v>
      </c>
      <c r="C214">
        <f>_xlfn.XLOOKUP(B214,Backend_data!$A$5:$A$18,Backend_data!$B$5:$B$18)</f>
        <v>2656.3</v>
      </c>
      <c r="D214">
        <f>'Power generation (nadir)'!B214*(1000*'Power generation (nadir)'!$F$1)</f>
        <v>4990.4000000000005</v>
      </c>
      <c r="E214" s="2">
        <f t="shared" si="3"/>
        <v>2334.1000000000004</v>
      </c>
      <c r="F214">
        <f>IF(F213+(E213)*(1/60) &gt; Hardware!$B$1, Hardware!$B$1, IF(F213+(E213)*(1/60) &lt; 0, 0, F213+(E213)*(1/60)))</f>
        <v>41724.449999999983</v>
      </c>
    </row>
    <row r="215" spans="1:6">
      <c r="A215">
        <v>213</v>
      </c>
      <c r="B215" t="s">
        <v>103</v>
      </c>
      <c r="C215">
        <f>_xlfn.XLOOKUP(B215,Backend_data!$A$5:$A$18,Backend_data!$B$5:$B$18)</f>
        <v>2656.3</v>
      </c>
      <c r="D215">
        <f>'Power generation (nadir)'!B215*(1000*'Power generation (nadir)'!$F$1)</f>
        <v>4643.2</v>
      </c>
      <c r="E215" s="2">
        <f t="shared" si="3"/>
        <v>1986.8999999999996</v>
      </c>
      <c r="F215">
        <f>IF(F214+(E214)*(1/60) &gt; Hardware!$B$1, Hardware!$B$1, IF(F214+(E214)*(1/60) &lt; 0, 0, F214+(E214)*(1/60)))</f>
        <v>41763.351666666647</v>
      </c>
    </row>
    <row r="216" spans="1:6">
      <c r="A216">
        <v>214</v>
      </c>
      <c r="B216" t="s">
        <v>103</v>
      </c>
      <c r="C216">
        <f>_xlfn.XLOOKUP(B216,Backend_data!$A$5:$A$18,Backend_data!$B$5:$B$18)</f>
        <v>2656.3</v>
      </c>
      <c r="D216">
        <f>'Power generation (nadir)'!B216*(1000*'Power generation (nadir)'!$F$1)</f>
        <v>4275.2</v>
      </c>
      <c r="E216" s="2">
        <f t="shared" si="3"/>
        <v>1618.8999999999996</v>
      </c>
      <c r="F216">
        <f>IF(F215+(E215)*(1/60) &gt; Hardware!$B$1, Hardware!$B$1, IF(F215+(E215)*(1/60) &lt; 0, 0, F215+(E215)*(1/60)))</f>
        <v>41796.466666666645</v>
      </c>
    </row>
    <row r="217" spans="1:6">
      <c r="A217">
        <v>215</v>
      </c>
      <c r="B217" t="s">
        <v>103</v>
      </c>
      <c r="C217">
        <f>_xlfn.XLOOKUP(B217,Backend_data!$A$5:$A$18,Backend_data!$B$5:$B$18)</f>
        <v>2656.3</v>
      </c>
      <c r="D217">
        <f>'Power generation (nadir)'!B217*(1000*'Power generation (nadir)'!$F$1)</f>
        <v>3893.6</v>
      </c>
      <c r="E217" s="2">
        <f t="shared" si="3"/>
        <v>1237.2999999999997</v>
      </c>
      <c r="F217">
        <f>IF(F216+(E216)*(1/60) &gt; Hardware!$B$1, Hardware!$B$1, IF(F216+(E216)*(1/60) &lt; 0, 0, F216+(E216)*(1/60)))</f>
        <v>41823.448333333312</v>
      </c>
    </row>
    <row r="218" spans="1:6">
      <c r="A218">
        <v>216</v>
      </c>
      <c r="B218" t="s">
        <v>103</v>
      </c>
      <c r="C218">
        <f>_xlfn.XLOOKUP(B218,Backend_data!$A$5:$A$18,Backend_data!$B$5:$B$18)</f>
        <v>2656.3</v>
      </c>
      <c r="D218">
        <f>'Power generation (nadir)'!B218*(1000*'Power generation (nadir)'!$F$1)</f>
        <v>3491.2</v>
      </c>
      <c r="E218" s="2">
        <f t="shared" si="3"/>
        <v>834.89999999999964</v>
      </c>
      <c r="F218">
        <f>IF(F217+(E217)*(1/60) &gt; Hardware!$B$1, Hardware!$B$1, IF(F217+(E217)*(1/60) &lt; 0, 0, F217+(E217)*(1/60)))</f>
        <v>41844.069999999978</v>
      </c>
    </row>
    <row r="219" spans="1:6">
      <c r="A219">
        <v>217</v>
      </c>
      <c r="B219" t="s">
        <v>103</v>
      </c>
      <c r="C219">
        <f>_xlfn.XLOOKUP(B219,Backend_data!$A$5:$A$18,Backend_data!$B$5:$B$18)</f>
        <v>2656.3</v>
      </c>
      <c r="D219">
        <f>'Power generation (nadir)'!B219*(1000*'Power generation (nadir)'!$F$1)</f>
        <v>3072.8</v>
      </c>
      <c r="E219" s="2">
        <f t="shared" si="3"/>
        <v>416.5</v>
      </c>
      <c r="F219">
        <f>IF(F218+(E218)*(1/60) &gt; Hardware!$B$1, Hardware!$B$1, IF(F218+(E218)*(1/60) &lt; 0, 0, F218+(E218)*(1/60)))</f>
        <v>41857.984999999979</v>
      </c>
    </row>
    <row r="220" spans="1:6">
      <c r="A220">
        <v>218</v>
      </c>
      <c r="B220" t="s">
        <v>103</v>
      </c>
      <c r="C220">
        <f>_xlfn.XLOOKUP(B220,Backend_data!$A$5:$A$18,Backend_data!$B$5:$B$18)</f>
        <v>2656.3</v>
      </c>
      <c r="D220">
        <f>'Power generation (nadir)'!B220*(1000*'Power generation (nadir)'!$F$1)</f>
        <v>2645.6</v>
      </c>
      <c r="E220" s="2">
        <f t="shared" si="3"/>
        <v>-10.700000000000273</v>
      </c>
      <c r="F220">
        <f>IF(F219+(E219)*(1/60) &gt; Hardware!$B$1, Hardware!$B$1, IF(F219+(E219)*(1/60) &lt; 0, 0, F219+(E219)*(1/60)))</f>
        <v>41864.926666666644</v>
      </c>
    </row>
    <row r="221" spans="1:6">
      <c r="A221">
        <v>219</v>
      </c>
      <c r="B221" t="s">
        <v>103</v>
      </c>
      <c r="C221">
        <f>_xlfn.XLOOKUP(B221,Backend_data!$A$5:$A$18,Backend_data!$B$5:$B$18)</f>
        <v>2656.3</v>
      </c>
      <c r="D221">
        <f>'Power generation (nadir)'!B221*(1000*'Power generation (nadir)'!$F$1)</f>
        <v>2208</v>
      </c>
      <c r="E221" s="2">
        <f t="shared" si="3"/>
        <v>-448.30000000000018</v>
      </c>
      <c r="F221">
        <f>IF(F220+(E220)*(1/60) &gt; Hardware!$B$1, Hardware!$B$1, IF(F220+(E220)*(1/60) &lt; 0, 0, F220+(E220)*(1/60)))</f>
        <v>41864.748333333308</v>
      </c>
    </row>
    <row r="222" spans="1:6">
      <c r="A222">
        <v>220</v>
      </c>
      <c r="B222" t="s">
        <v>103</v>
      </c>
      <c r="C222">
        <f>_xlfn.XLOOKUP(B222,Backend_data!$A$5:$A$18,Backend_data!$B$5:$B$18)</f>
        <v>2656.3</v>
      </c>
      <c r="D222">
        <f>'Power generation (nadir)'!B222*(1000*'Power generation (nadir)'!$F$1)</f>
        <v>1760.0000000000002</v>
      </c>
      <c r="E222" s="2">
        <f t="shared" si="3"/>
        <v>-896.3</v>
      </c>
      <c r="F222">
        <f>IF(F221+(E221)*(1/60) &gt; Hardware!$B$1, Hardware!$B$1, IF(F221+(E221)*(1/60) &lt; 0, 0, F221+(E221)*(1/60)))</f>
        <v>41857.276666666643</v>
      </c>
    </row>
    <row r="223" spans="1:6">
      <c r="A223">
        <v>221</v>
      </c>
      <c r="B223" t="s">
        <v>103</v>
      </c>
      <c r="C223">
        <f>_xlfn.XLOOKUP(B223,Backend_data!$A$5:$A$18,Backend_data!$B$5:$B$18)</f>
        <v>2656.3</v>
      </c>
      <c r="D223">
        <f>'Power generation (nadir)'!B223*(1000*'Power generation (nadir)'!$F$1)</f>
        <v>1308</v>
      </c>
      <c r="E223" s="2">
        <f t="shared" si="3"/>
        <v>-1348.3000000000002</v>
      </c>
      <c r="F223">
        <f>IF(F222+(E222)*(1/60) &gt; Hardware!$B$1, Hardware!$B$1, IF(F222+(E222)*(1/60) &lt; 0, 0, F222+(E222)*(1/60)))</f>
        <v>41842.338333333311</v>
      </c>
    </row>
    <row r="224" spans="1:6">
      <c r="A224">
        <v>222</v>
      </c>
      <c r="B224" t="s">
        <v>103</v>
      </c>
      <c r="C224">
        <f>_xlfn.XLOOKUP(B224,Backend_data!$A$5:$A$18,Backend_data!$B$5:$B$18)</f>
        <v>2656.3</v>
      </c>
      <c r="D224">
        <f>'Power generation (nadir)'!B224*(1000*'Power generation (nadir)'!$F$1)</f>
        <v>849.6</v>
      </c>
      <c r="E224" s="2">
        <f t="shared" si="3"/>
        <v>-1806.7000000000003</v>
      </c>
      <c r="F224">
        <f>IF(F223+(E223)*(1/60) &gt; Hardware!$B$1, Hardware!$B$1, IF(F223+(E223)*(1/60) &lt; 0, 0, F223+(E223)*(1/60)))</f>
        <v>41819.866666666647</v>
      </c>
    </row>
    <row r="225" spans="1:6">
      <c r="A225">
        <v>223</v>
      </c>
      <c r="B225" t="s">
        <v>103</v>
      </c>
      <c r="C225">
        <f>_xlfn.XLOOKUP(B225,Backend_data!$A$5:$A$18,Backend_data!$B$5:$B$18)</f>
        <v>2656.3</v>
      </c>
      <c r="D225">
        <f>'Power generation (nadir)'!B225*(1000*'Power generation (nadir)'!$F$1)</f>
        <v>690.4</v>
      </c>
      <c r="E225" s="2">
        <f t="shared" si="3"/>
        <v>-1965.9</v>
      </c>
      <c r="F225">
        <f>IF(F224+(E224)*(1/60) &gt; Hardware!$B$1, Hardware!$B$1, IF(F224+(E224)*(1/60) &lt; 0, 0, F224+(E224)*(1/60)))</f>
        <v>41789.754999999983</v>
      </c>
    </row>
    <row r="226" spans="1:6">
      <c r="A226">
        <v>224</v>
      </c>
      <c r="B226" t="s">
        <v>103</v>
      </c>
      <c r="C226">
        <f>_xlfn.XLOOKUP(B226,Backend_data!$A$5:$A$18,Backend_data!$B$5:$B$18)</f>
        <v>2656.3</v>
      </c>
      <c r="D226">
        <f>'Power generation (nadir)'!B226*(1000*'Power generation (nadir)'!$F$1)</f>
        <v>652</v>
      </c>
      <c r="E226" s="2">
        <f t="shared" si="3"/>
        <v>-2004.3000000000002</v>
      </c>
      <c r="F226">
        <f>IF(F225+(E225)*(1/60) &gt; Hardware!$B$1, Hardware!$B$1, IF(F225+(E225)*(1/60) &lt; 0, 0, F225+(E225)*(1/60)))</f>
        <v>41756.989999999983</v>
      </c>
    </row>
    <row r="227" spans="1:6">
      <c r="A227">
        <v>225</v>
      </c>
      <c r="B227" t="s">
        <v>103</v>
      </c>
      <c r="C227">
        <f>_xlfn.XLOOKUP(B227,Backend_data!$A$5:$A$18,Backend_data!$B$5:$B$18)</f>
        <v>2656.3</v>
      </c>
      <c r="D227">
        <f>'Power generation (nadir)'!B227*(1000*'Power generation (nadir)'!$F$1)</f>
        <v>993.6</v>
      </c>
      <c r="E227" s="2">
        <f t="shared" si="3"/>
        <v>-1662.7000000000003</v>
      </c>
      <c r="F227">
        <f>IF(F226+(E226)*(1/60) &gt; Hardware!$B$1, Hardware!$B$1, IF(F226+(E226)*(1/60) &lt; 0, 0, F226+(E226)*(1/60)))</f>
        <v>41723.584999999985</v>
      </c>
    </row>
    <row r="228" spans="1:6">
      <c r="A228">
        <v>226</v>
      </c>
      <c r="B228" t="s">
        <v>103</v>
      </c>
      <c r="C228">
        <f>_xlfn.XLOOKUP(B228,Backend_data!$A$5:$A$18,Backend_data!$B$5:$B$18)</f>
        <v>2656.3</v>
      </c>
      <c r="D228">
        <f>'Power generation (nadir)'!B228*(1000*'Power generation (nadir)'!$F$1)</f>
        <v>1617.6</v>
      </c>
      <c r="E228" s="2">
        <f t="shared" si="3"/>
        <v>-1038.7000000000003</v>
      </c>
      <c r="F228">
        <f>IF(F227+(E227)*(1/60) &gt; Hardware!$B$1, Hardware!$B$1, IF(F227+(E227)*(1/60) &lt; 0, 0, F227+(E227)*(1/60)))</f>
        <v>41695.873333333315</v>
      </c>
    </row>
    <row r="229" spans="1:6">
      <c r="A229">
        <v>227</v>
      </c>
      <c r="B229" t="s">
        <v>103</v>
      </c>
      <c r="C229">
        <f>_xlfn.XLOOKUP(B229,Backend_data!$A$5:$A$18,Backend_data!$B$5:$B$18)</f>
        <v>2656.3</v>
      </c>
      <c r="D229">
        <f>'Power generation (nadir)'!B229*(1000*'Power generation (nadir)'!$F$1)</f>
        <v>2236</v>
      </c>
      <c r="E229" s="2">
        <f t="shared" si="3"/>
        <v>-420.30000000000018</v>
      </c>
      <c r="F229">
        <f>IF(F228+(E228)*(1/60) &gt; Hardware!$B$1, Hardware!$B$1, IF(F228+(E228)*(1/60) &lt; 0, 0, F228+(E228)*(1/60)))</f>
        <v>41678.561666666646</v>
      </c>
    </row>
    <row r="230" spans="1:6">
      <c r="A230">
        <v>228</v>
      </c>
      <c r="B230" t="s">
        <v>103</v>
      </c>
      <c r="C230">
        <f>_xlfn.XLOOKUP(B230,Backend_data!$A$5:$A$18,Backend_data!$B$5:$B$18)</f>
        <v>2656.3</v>
      </c>
      <c r="D230">
        <f>'Power generation (nadir)'!B230*(1000*'Power generation (nadir)'!$F$1)</f>
        <v>2840.8</v>
      </c>
      <c r="E230" s="2">
        <f t="shared" si="3"/>
        <v>184.5</v>
      </c>
      <c r="F230">
        <f>IF(F229+(E229)*(1/60) &gt; Hardware!$B$1, Hardware!$B$1, IF(F229+(E229)*(1/60) &lt; 0, 0, F229+(E229)*(1/60)))</f>
        <v>41671.556666666649</v>
      </c>
    </row>
    <row r="231" spans="1:6">
      <c r="A231">
        <v>229</v>
      </c>
      <c r="B231" t="s">
        <v>103</v>
      </c>
      <c r="C231">
        <f>_xlfn.XLOOKUP(B231,Backend_data!$A$5:$A$18,Backend_data!$B$5:$B$18)</f>
        <v>2656.3</v>
      </c>
      <c r="D231">
        <f>'Power generation (nadir)'!B231*(1000*'Power generation (nadir)'!$F$1)</f>
        <v>3441.5999999999995</v>
      </c>
      <c r="E231" s="2">
        <f t="shared" si="3"/>
        <v>785.29999999999927</v>
      </c>
      <c r="F231">
        <f>IF(F230+(E230)*(1/60) &gt; Hardware!$B$1, Hardware!$B$1, IF(F230+(E230)*(1/60) &lt; 0, 0, F230+(E230)*(1/60)))</f>
        <v>41674.631666666646</v>
      </c>
    </row>
    <row r="232" spans="1:6">
      <c r="A232">
        <v>230</v>
      </c>
      <c r="B232" t="s">
        <v>103</v>
      </c>
      <c r="C232">
        <f>_xlfn.XLOOKUP(B232,Backend_data!$A$5:$A$18,Backend_data!$B$5:$B$18)</f>
        <v>2656.3</v>
      </c>
      <c r="D232">
        <f>'Power generation (nadir)'!B232*(1000*'Power generation (nadir)'!$F$1)</f>
        <v>4020.7999999999997</v>
      </c>
      <c r="E232" s="2">
        <f t="shared" si="3"/>
        <v>1364.4999999999995</v>
      </c>
      <c r="F232">
        <f>IF(F231+(E231)*(1/60) &gt; Hardware!$B$1, Hardware!$B$1, IF(F231+(E231)*(1/60) &lt; 0, 0, F231+(E231)*(1/60)))</f>
        <v>41687.719999999979</v>
      </c>
    </row>
    <row r="233" spans="1:6">
      <c r="A233">
        <v>231</v>
      </c>
      <c r="B233" t="s">
        <v>103</v>
      </c>
      <c r="C233">
        <f>_xlfn.XLOOKUP(B233,Backend_data!$A$5:$A$18,Backend_data!$B$5:$B$18)</f>
        <v>2656.3</v>
      </c>
      <c r="D233">
        <f>'Power generation (nadir)'!B233*(1000*'Power generation (nadir)'!$F$1)</f>
        <v>4588.8</v>
      </c>
      <c r="E233" s="2">
        <f t="shared" si="3"/>
        <v>1932.5</v>
      </c>
      <c r="F233">
        <f>IF(F232+(E232)*(1/60) &gt; Hardware!$B$1, Hardware!$B$1, IF(F232+(E232)*(1/60) &lt; 0, 0, F232+(E232)*(1/60)))</f>
        <v>41710.461666666648</v>
      </c>
    </row>
    <row r="234" spans="1:6">
      <c r="A234">
        <v>232</v>
      </c>
      <c r="B234" t="s">
        <v>103</v>
      </c>
      <c r="C234">
        <f>_xlfn.XLOOKUP(B234,Backend_data!$A$5:$A$18,Backend_data!$B$5:$B$18)</f>
        <v>2656.3</v>
      </c>
      <c r="D234">
        <f>'Power generation (nadir)'!B234*(1000*'Power generation (nadir)'!$F$1)</f>
        <v>5135.2</v>
      </c>
      <c r="E234" s="2">
        <f t="shared" si="3"/>
        <v>2478.8999999999996</v>
      </c>
      <c r="F234">
        <f>IF(F233+(E233)*(1/60) &gt; Hardware!$B$1, Hardware!$B$1, IF(F233+(E233)*(1/60) &lt; 0, 0, F233+(E233)*(1/60)))</f>
        <v>41742.669999999984</v>
      </c>
    </row>
    <row r="235" spans="1:6">
      <c r="A235">
        <v>233</v>
      </c>
      <c r="B235" t="s">
        <v>103</v>
      </c>
      <c r="C235">
        <f>_xlfn.XLOOKUP(B235,Backend_data!$A$5:$A$18,Backend_data!$B$5:$B$18)</f>
        <v>2656.3</v>
      </c>
      <c r="D235">
        <f>'Power generation (nadir)'!B235*(1000*'Power generation (nadir)'!$F$1)</f>
        <v>5660</v>
      </c>
      <c r="E235" s="2">
        <f t="shared" si="3"/>
        <v>3003.7</v>
      </c>
      <c r="F235">
        <f>IF(F234+(E234)*(1/60) &gt; Hardware!$B$1, Hardware!$B$1, IF(F234+(E234)*(1/60) &lt; 0, 0, F234+(E234)*(1/60)))</f>
        <v>41783.984999999986</v>
      </c>
    </row>
    <row r="236" spans="1:6">
      <c r="A236">
        <v>234</v>
      </c>
      <c r="B236" t="s">
        <v>103</v>
      </c>
      <c r="C236">
        <f>_xlfn.XLOOKUP(B236,Backend_data!$A$5:$A$18,Backend_data!$B$5:$B$18)</f>
        <v>2656.3</v>
      </c>
      <c r="D236">
        <f>'Power generation (nadir)'!B236*(1000*'Power generation (nadir)'!$F$1)</f>
        <v>6162.4000000000005</v>
      </c>
      <c r="E236" s="2">
        <f t="shared" si="3"/>
        <v>3506.1000000000004</v>
      </c>
      <c r="F236">
        <f>IF(F235+(E235)*(1/60) &gt; Hardware!$B$1, Hardware!$B$1, IF(F235+(E235)*(1/60) &lt; 0, 0, F235+(E235)*(1/60)))</f>
        <v>41834.046666666654</v>
      </c>
    </row>
    <row r="237" spans="1:6">
      <c r="A237">
        <v>235</v>
      </c>
      <c r="B237" t="s">
        <v>103</v>
      </c>
      <c r="C237">
        <f>_xlfn.XLOOKUP(B237,Backend_data!$A$5:$A$18,Backend_data!$B$5:$B$18)</f>
        <v>2656.3</v>
      </c>
      <c r="D237">
        <f>'Power generation (nadir)'!B237*(1000*'Power generation (nadir)'!$F$1)</f>
        <v>6636.7999999999993</v>
      </c>
      <c r="E237" s="2">
        <f t="shared" si="3"/>
        <v>3980.4999999999991</v>
      </c>
      <c r="F237">
        <f>IF(F236+(E236)*(1/60) &gt; Hardware!$B$1, Hardware!$B$1, IF(F236+(E236)*(1/60) &lt; 0, 0, F236+(E236)*(1/60)))</f>
        <v>41892.481666666652</v>
      </c>
    </row>
    <row r="238" spans="1:6">
      <c r="A238">
        <v>236</v>
      </c>
      <c r="B238" t="s">
        <v>103</v>
      </c>
      <c r="C238">
        <f>_xlfn.XLOOKUP(B238,Backend_data!$A$5:$A$18,Backend_data!$B$5:$B$18)</f>
        <v>2656.3</v>
      </c>
      <c r="D238">
        <f>'Power generation (nadir)'!B238*(1000*'Power generation (nadir)'!$F$1)</f>
        <v>7083.1999999999989</v>
      </c>
      <c r="E238" s="2">
        <f t="shared" si="3"/>
        <v>4426.8999999999987</v>
      </c>
      <c r="F238">
        <f>IF(F237+(E237)*(1/60) &gt; Hardware!$B$1, Hardware!$B$1, IF(F237+(E237)*(1/60) &lt; 0, 0, F237+(E237)*(1/60)))</f>
        <v>41958.823333333319</v>
      </c>
    </row>
    <row r="239" spans="1:6">
      <c r="A239">
        <v>237</v>
      </c>
      <c r="B239" t="s">
        <v>103</v>
      </c>
      <c r="C239">
        <f>_xlfn.XLOOKUP(B239,Backend_data!$A$5:$A$18,Backend_data!$B$5:$B$18)</f>
        <v>2656.3</v>
      </c>
      <c r="D239">
        <f>'Power generation (nadir)'!B239*(1000*'Power generation (nadir)'!$F$1)</f>
        <v>7501.6</v>
      </c>
      <c r="E239" s="2">
        <f t="shared" si="3"/>
        <v>4845.3</v>
      </c>
      <c r="F239">
        <f>IF(F238+(E238)*(1/60) &gt; Hardware!$B$1, Hardware!$B$1, IF(F238+(E238)*(1/60) &lt; 0, 0, F238+(E238)*(1/60)))</f>
        <v>42000</v>
      </c>
    </row>
    <row r="240" spans="1:6">
      <c r="A240">
        <v>238</v>
      </c>
      <c r="B240" t="s">
        <v>103</v>
      </c>
      <c r="C240">
        <f>_xlfn.XLOOKUP(B240,Backend_data!$A$5:$A$18,Backend_data!$B$5:$B$18)</f>
        <v>2656.3</v>
      </c>
      <c r="D240">
        <f>'Power generation (nadir)'!B240*(1000*'Power generation (nadir)'!$F$1)</f>
        <v>7886.4000000000005</v>
      </c>
      <c r="E240" s="2">
        <f t="shared" si="3"/>
        <v>5230.1000000000004</v>
      </c>
      <c r="F240">
        <f>IF(F239+(E239)*(1/60) &gt; Hardware!$B$1, Hardware!$B$1, IF(F239+(E239)*(1/60) &lt; 0, 0, F239+(E239)*(1/60)))</f>
        <v>42000</v>
      </c>
    </row>
    <row r="241" spans="1:6">
      <c r="A241">
        <v>239</v>
      </c>
      <c r="B241" t="s">
        <v>103</v>
      </c>
      <c r="C241">
        <f>_xlfn.XLOOKUP(B241,Backend_data!$A$5:$A$18,Backend_data!$B$5:$B$18)</f>
        <v>2656.3</v>
      </c>
      <c r="D241">
        <f>'Power generation (nadir)'!B241*(1000*'Power generation (nadir)'!$F$1)</f>
        <v>8240.7999999999993</v>
      </c>
      <c r="E241" s="2">
        <f t="shared" si="3"/>
        <v>5584.4999999999991</v>
      </c>
      <c r="F241">
        <f>IF(F240+(E240)*(1/60) &gt; Hardware!$B$1, Hardware!$B$1, IF(F240+(E240)*(1/60) &lt; 0, 0, F240+(E240)*(1/60)))</f>
        <v>42000</v>
      </c>
    </row>
    <row r="242" spans="1:6">
      <c r="A242">
        <v>240</v>
      </c>
      <c r="B242" t="s">
        <v>103</v>
      </c>
      <c r="C242">
        <f>_xlfn.XLOOKUP(B242,Backend_data!$A$5:$A$18,Backend_data!$B$5:$B$18)</f>
        <v>2656.3</v>
      </c>
      <c r="D242">
        <f>'Power generation (nadir)'!B242*(1000*'Power generation (nadir)'!$F$1)</f>
        <v>8558.4</v>
      </c>
      <c r="E242" s="2">
        <f t="shared" si="3"/>
        <v>5902.0999999999995</v>
      </c>
      <c r="F242">
        <f>IF(F241+(E241)*(1/60) &gt; Hardware!$B$1, Hardware!$B$1, IF(F241+(E241)*(1/60) &lt; 0, 0, F241+(E241)*(1/60)))</f>
        <v>42000</v>
      </c>
    </row>
    <row r="243" spans="1:6">
      <c r="A243">
        <v>241</v>
      </c>
      <c r="B243" t="s">
        <v>103</v>
      </c>
      <c r="C243">
        <f>_xlfn.XLOOKUP(B243,Backend_data!$A$5:$A$18,Backend_data!$B$5:$B$18)</f>
        <v>2656.3</v>
      </c>
      <c r="D243">
        <f>'Power generation (nadir)'!B243*(1000*'Power generation (nadir)'!$F$1)</f>
        <v>8838.4</v>
      </c>
      <c r="E243" s="2">
        <f t="shared" si="3"/>
        <v>6182.0999999999995</v>
      </c>
      <c r="F243">
        <f>IF(F242+(E242)*(1/60) &gt; Hardware!$B$1, Hardware!$B$1, IF(F242+(E242)*(1/60) &lt; 0, 0, F242+(E242)*(1/60)))</f>
        <v>42000</v>
      </c>
    </row>
    <row r="244" spans="1:6">
      <c r="A244">
        <v>242</v>
      </c>
      <c r="B244" t="s">
        <v>103</v>
      </c>
      <c r="C244">
        <f>_xlfn.XLOOKUP(B244,Backend_data!$A$5:$A$18,Backend_data!$B$5:$B$18)</f>
        <v>2656.3</v>
      </c>
      <c r="D244">
        <f>'Power generation (nadir)'!B244*(1000*'Power generation (nadir)'!$F$1)</f>
        <v>9084</v>
      </c>
      <c r="E244" s="2">
        <f t="shared" si="3"/>
        <v>6427.7</v>
      </c>
      <c r="F244">
        <f>IF(F243+(E243)*(1/60) &gt; Hardware!$B$1, Hardware!$B$1, IF(F243+(E243)*(1/60) &lt; 0, 0, F243+(E243)*(1/60)))</f>
        <v>42000</v>
      </c>
    </row>
    <row r="245" spans="1:6">
      <c r="A245">
        <v>243</v>
      </c>
      <c r="B245" t="s">
        <v>103</v>
      </c>
      <c r="C245">
        <f>_xlfn.XLOOKUP(B245,Backend_data!$A$5:$A$18,Backend_data!$B$5:$B$18)</f>
        <v>2656.3</v>
      </c>
      <c r="D245">
        <f>'Power generation (nadir)'!B245*(1000*'Power generation (nadir)'!$F$1)</f>
        <v>9288</v>
      </c>
      <c r="E245" s="2">
        <f t="shared" si="3"/>
        <v>6631.7</v>
      </c>
      <c r="F245">
        <f>IF(F244+(E244)*(1/60) &gt; Hardware!$B$1, Hardware!$B$1, IF(F244+(E244)*(1/60) &lt; 0, 0, F244+(E244)*(1/60)))</f>
        <v>42000</v>
      </c>
    </row>
    <row r="246" spans="1:6">
      <c r="A246">
        <v>244</v>
      </c>
      <c r="B246" t="s">
        <v>103</v>
      </c>
      <c r="C246">
        <f>_xlfn.XLOOKUP(B246,Backend_data!$A$5:$A$18,Backend_data!$B$5:$B$18)</f>
        <v>2656.3</v>
      </c>
      <c r="D246">
        <f>'Power generation (nadir)'!B246*(1000*'Power generation (nadir)'!$F$1)</f>
        <v>9456.7999999999993</v>
      </c>
      <c r="E246" s="2">
        <f t="shared" si="3"/>
        <v>6800.4999999999991</v>
      </c>
      <c r="F246">
        <f>IF(F245+(E245)*(1/60) &gt; Hardware!$B$1, Hardware!$B$1, IF(F245+(E245)*(1/60) &lt; 0, 0, F245+(E245)*(1/60)))</f>
        <v>42000</v>
      </c>
    </row>
    <row r="247" spans="1:6">
      <c r="A247">
        <v>245</v>
      </c>
      <c r="B247" t="s">
        <v>103</v>
      </c>
      <c r="C247">
        <f>_xlfn.XLOOKUP(B247,Backend_data!$A$5:$A$18,Backend_data!$B$5:$B$18)</f>
        <v>2656.3</v>
      </c>
      <c r="D247">
        <f>'Power generation (nadir)'!B247*(1000*'Power generation (nadir)'!$F$1)</f>
        <v>9581.6</v>
      </c>
      <c r="E247" s="2">
        <f t="shared" si="3"/>
        <v>6925.3</v>
      </c>
      <c r="F247">
        <f>IF(F246+(E246)*(1/60) &gt; Hardware!$B$1, Hardware!$B$1, IF(F246+(E246)*(1/60) &lt; 0, 0, F246+(E246)*(1/60)))</f>
        <v>42000</v>
      </c>
    </row>
    <row r="248" spans="1:6">
      <c r="A248">
        <v>246</v>
      </c>
      <c r="B248" t="s">
        <v>103</v>
      </c>
      <c r="C248">
        <f>_xlfn.XLOOKUP(B248,Backend_data!$A$5:$A$18,Backend_data!$B$5:$B$18)</f>
        <v>2656.3</v>
      </c>
      <c r="D248">
        <f>'Power generation (nadir)'!B248*(1000*'Power generation (nadir)'!$F$1)</f>
        <v>9669.6</v>
      </c>
      <c r="E248" s="2">
        <f t="shared" si="3"/>
        <v>7013.3</v>
      </c>
      <c r="F248">
        <f>IF(F247+(E247)*(1/60) &gt; Hardware!$B$1, Hardware!$B$1, IF(F247+(E247)*(1/60) &lt; 0, 0, F247+(E247)*(1/60)))</f>
        <v>42000</v>
      </c>
    </row>
    <row r="249" spans="1:6">
      <c r="A249">
        <v>247</v>
      </c>
      <c r="B249" t="s">
        <v>103</v>
      </c>
      <c r="C249">
        <f>_xlfn.XLOOKUP(B249,Backend_data!$A$5:$A$18,Backend_data!$B$5:$B$18)</f>
        <v>2656.3</v>
      </c>
      <c r="D249">
        <f>'Power generation (nadir)'!B249*(1000*'Power generation (nadir)'!$F$1)</f>
        <v>9712.7999999999993</v>
      </c>
      <c r="E249" s="2">
        <f t="shared" si="3"/>
        <v>7056.4999999999991</v>
      </c>
      <c r="F249">
        <f>IF(F248+(E248)*(1/60) &gt; Hardware!$B$1, Hardware!$B$1, IF(F248+(E248)*(1/60) &lt; 0, 0, F248+(E248)*(1/60)))</f>
        <v>42000</v>
      </c>
    </row>
    <row r="250" spans="1:6">
      <c r="A250">
        <v>248</v>
      </c>
      <c r="B250" t="s">
        <v>103</v>
      </c>
      <c r="C250">
        <f>_xlfn.XLOOKUP(B250,Backend_data!$A$5:$A$18,Backend_data!$B$5:$B$18)</f>
        <v>2656.3</v>
      </c>
      <c r="D250">
        <f>'Power generation (nadir)'!B250*(1000*'Power generation (nadir)'!$F$1)</f>
        <v>9717.6</v>
      </c>
      <c r="E250" s="2">
        <f t="shared" si="3"/>
        <v>7061.3</v>
      </c>
      <c r="F250">
        <f>IF(F249+(E249)*(1/60) &gt; Hardware!$B$1, Hardware!$B$1, IF(F249+(E249)*(1/60) &lt; 0, 0, F249+(E249)*(1/60)))</f>
        <v>42000</v>
      </c>
    </row>
    <row r="251" spans="1:6">
      <c r="A251">
        <v>249</v>
      </c>
      <c r="B251" t="s">
        <v>103</v>
      </c>
      <c r="C251">
        <f>_xlfn.XLOOKUP(B251,Backend_data!$A$5:$A$18,Backend_data!$B$5:$B$18)</f>
        <v>2656.3</v>
      </c>
      <c r="D251">
        <f>'Power generation (nadir)'!B251*(1000*'Power generation (nadir)'!$F$1)</f>
        <v>9680</v>
      </c>
      <c r="E251" s="2">
        <f t="shared" si="3"/>
        <v>7023.7</v>
      </c>
      <c r="F251">
        <f>IF(F250+(E250)*(1/60) &gt; Hardware!$B$1, Hardware!$B$1, IF(F250+(E250)*(1/60) &lt; 0, 0, F250+(E250)*(1/60)))</f>
        <v>42000</v>
      </c>
    </row>
    <row r="252" spans="1:6">
      <c r="A252">
        <v>250</v>
      </c>
      <c r="B252" t="s">
        <v>103</v>
      </c>
      <c r="C252">
        <f>_xlfn.XLOOKUP(B252,Backend_data!$A$5:$A$18,Backend_data!$B$5:$B$18)</f>
        <v>2656.3</v>
      </c>
      <c r="D252">
        <f>'Power generation (nadir)'!B252*(1000*'Power generation (nadir)'!$F$1)</f>
        <v>9603.1999999999989</v>
      </c>
      <c r="E252" s="2">
        <f t="shared" si="3"/>
        <v>6946.8999999999987</v>
      </c>
      <c r="F252">
        <f>IF(F251+(E251)*(1/60) &gt; Hardware!$B$1, Hardware!$B$1, IF(F251+(E251)*(1/60) &lt; 0, 0, F251+(E251)*(1/60)))</f>
        <v>42000</v>
      </c>
    </row>
    <row r="253" spans="1:6">
      <c r="A253">
        <v>251</v>
      </c>
      <c r="B253" t="s">
        <v>103</v>
      </c>
      <c r="C253">
        <f>_xlfn.XLOOKUP(B253,Backend_data!$A$5:$A$18,Backend_data!$B$5:$B$18)</f>
        <v>2656.3</v>
      </c>
      <c r="D253">
        <f>'Power generation (nadir)'!B253*(1000*'Power generation (nadir)'!$F$1)</f>
        <v>9483.1999999999989</v>
      </c>
      <c r="E253" s="2">
        <f t="shared" si="3"/>
        <v>6826.8999999999987</v>
      </c>
      <c r="F253">
        <f>IF(F252+(E252)*(1/60) &gt; Hardware!$B$1, Hardware!$B$1, IF(F252+(E252)*(1/60) &lt; 0, 0, F252+(E252)*(1/60)))</f>
        <v>42000</v>
      </c>
    </row>
    <row r="254" spans="1:6">
      <c r="A254">
        <v>252</v>
      </c>
      <c r="B254" t="s">
        <v>103</v>
      </c>
      <c r="C254">
        <f>_xlfn.XLOOKUP(B254,Backend_data!$A$5:$A$18,Backend_data!$B$5:$B$18)</f>
        <v>2656.3</v>
      </c>
      <c r="D254">
        <f>'Power generation (nadir)'!B254*(1000*'Power generation (nadir)'!$F$1)</f>
        <v>9325.6</v>
      </c>
      <c r="E254" s="2">
        <f t="shared" si="3"/>
        <v>6669.3</v>
      </c>
      <c r="F254">
        <f>IF(F253+(E253)*(1/60) &gt; Hardware!$B$1, Hardware!$B$1, IF(F253+(E253)*(1/60) &lt; 0, 0, F253+(E253)*(1/60)))</f>
        <v>42000</v>
      </c>
    </row>
    <row r="255" spans="1:6">
      <c r="A255">
        <v>253</v>
      </c>
      <c r="B255" t="s">
        <v>103</v>
      </c>
      <c r="C255">
        <f>_xlfn.XLOOKUP(B255,Backend_data!$A$5:$A$18,Backend_data!$B$5:$B$18)</f>
        <v>2656.3</v>
      </c>
      <c r="D255">
        <f>'Power generation (nadir)'!B255*(1000*'Power generation (nadir)'!$F$1)</f>
        <v>9127.2000000000007</v>
      </c>
      <c r="E255" s="2">
        <f t="shared" si="3"/>
        <v>6470.9000000000005</v>
      </c>
      <c r="F255">
        <f>IF(F254+(E254)*(1/60) &gt; Hardware!$B$1, Hardware!$B$1, IF(F254+(E254)*(1/60) &lt; 0, 0, F254+(E254)*(1/60)))</f>
        <v>42000</v>
      </c>
    </row>
    <row r="256" spans="1:6">
      <c r="A256">
        <v>254</v>
      </c>
      <c r="B256" t="s">
        <v>103</v>
      </c>
      <c r="C256">
        <f>_xlfn.XLOOKUP(B256,Backend_data!$A$5:$A$18,Backend_data!$B$5:$B$18)</f>
        <v>2656.3</v>
      </c>
      <c r="D256">
        <f>'Power generation (nadir)'!B256*(1000*'Power generation (nadir)'!$F$1)</f>
        <v>8890.4</v>
      </c>
      <c r="E256" s="2">
        <f t="shared" si="3"/>
        <v>6234.0999999999995</v>
      </c>
      <c r="F256">
        <f>IF(F255+(E255)*(1/60) &gt; Hardware!$B$1, Hardware!$B$1, IF(F255+(E255)*(1/60) &lt; 0, 0, F255+(E255)*(1/60)))</f>
        <v>42000</v>
      </c>
    </row>
    <row r="257" spans="1:6">
      <c r="A257">
        <v>255</v>
      </c>
      <c r="B257" t="s">
        <v>103</v>
      </c>
      <c r="C257">
        <f>_xlfn.XLOOKUP(B257,Backend_data!$A$5:$A$18,Backend_data!$B$5:$B$18)</f>
        <v>2656.3</v>
      </c>
      <c r="D257">
        <f>'Power generation (nadir)'!B257*(1000*'Power generation (nadir)'!$F$1)</f>
        <v>0</v>
      </c>
      <c r="E257" s="2">
        <f t="shared" si="3"/>
        <v>-2656.3</v>
      </c>
      <c r="F257">
        <f>IF(F256+(E256)*(1/60) &gt; Hardware!$B$1, Hardware!$B$1, IF(F256+(E256)*(1/60) &lt; 0, 0, F256+(E256)*(1/60)))</f>
        <v>42000</v>
      </c>
    </row>
    <row r="258" spans="1:6">
      <c r="A258">
        <v>256</v>
      </c>
      <c r="B258" t="s">
        <v>103</v>
      </c>
      <c r="C258">
        <f>_xlfn.XLOOKUP(B258,Backend_data!$A$5:$A$18,Backend_data!$B$5:$B$18)</f>
        <v>2656.3</v>
      </c>
      <c r="D258">
        <f>'Power generation (nadir)'!B258*(1000*'Power generation (nadir)'!$F$1)</f>
        <v>0</v>
      </c>
      <c r="E258" s="2">
        <f t="shared" si="3"/>
        <v>-2656.3</v>
      </c>
      <c r="F258">
        <f>IF(F257+(E257)*(1/60) &gt; Hardware!$B$1, Hardware!$B$1, IF(F257+(E257)*(1/60) &lt; 0, 0, F257+(E257)*(1/60)))</f>
        <v>41955.728333333333</v>
      </c>
    </row>
    <row r="259" spans="1:6">
      <c r="A259">
        <v>257</v>
      </c>
      <c r="B259" t="s">
        <v>103</v>
      </c>
      <c r="C259">
        <f>_xlfn.XLOOKUP(B259,Backend_data!$A$5:$A$18,Backend_data!$B$5:$B$18)</f>
        <v>2656.3</v>
      </c>
      <c r="D259">
        <f>'Power generation (nadir)'!B259*(1000*'Power generation (nadir)'!$F$1)</f>
        <v>0</v>
      </c>
      <c r="E259" s="2">
        <f t="shared" ref="E259:E322" si="4">D259-C259</f>
        <v>-2656.3</v>
      </c>
      <c r="F259">
        <f>IF(F258+(E258)*(1/60) &gt; Hardware!$B$1, Hardware!$B$1, IF(F258+(E258)*(1/60) &lt; 0, 0, F258+(E258)*(1/60)))</f>
        <v>41911.456666666665</v>
      </c>
    </row>
    <row r="260" spans="1:6">
      <c r="A260">
        <v>258</v>
      </c>
      <c r="B260" t="s">
        <v>103</v>
      </c>
      <c r="C260">
        <f>_xlfn.XLOOKUP(B260,Backend_data!$A$5:$A$18,Backend_data!$B$5:$B$18)</f>
        <v>2656.3</v>
      </c>
      <c r="D260">
        <f>'Power generation (nadir)'!B260*(1000*'Power generation (nadir)'!$F$1)</f>
        <v>0</v>
      </c>
      <c r="E260" s="2">
        <f t="shared" si="4"/>
        <v>-2656.3</v>
      </c>
      <c r="F260">
        <f>IF(F259+(E259)*(1/60) &gt; Hardware!$B$1, Hardware!$B$1, IF(F259+(E259)*(1/60) &lt; 0, 0, F259+(E259)*(1/60)))</f>
        <v>41867.184999999998</v>
      </c>
    </row>
    <row r="261" spans="1:6">
      <c r="A261">
        <v>259</v>
      </c>
      <c r="B261" t="s">
        <v>103</v>
      </c>
      <c r="C261">
        <f>_xlfn.XLOOKUP(B261,Backend_data!$A$5:$A$18,Backend_data!$B$5:$B$18)</f>
        <v>2656.3</v>
      </c>
      <c r="D261">
        <f>'Power generation (nadir)'!B261*(1000*'Power generation (nadir)'!$F$1)</f>
        <v>0</v>
      </c>
      <c r="E261" s="2">
        <f t="shared" si="4"/>
        <v>-2656.3</v>
      </c>
      <c r="F261">
        <f>IF(F260+(E260)*(1/60) &gt; Hardware!$B$1, Hardware!$B$1, IF(F260+(E260)*(1/60) &lt; 0, 0, F260+(E260)*(1/60)))</f>
        <v>41822.91333333333</v>
      </c>
    </row>
    <row r="262" spans="1:6">
      <c r="A262">
        <v>260</v>
      </c>
      <c r="B262" t="s">
        <v>103</v>
      </c>
      <c r="C262">
        <f>_xlfn.XLOOKUP(B262,Backend_data!$A$5:$A$18,Backend_data!$B$5:$B$18)</f>
        <v>2656.3</v>
      </c>
      <c r="D262">
        <f>'Power generation (nadir)'!B262*(1000*'Power generation (nadir)'!$F$1)</f>
        <v>0</v>
      </c>
      <c r="E262" s="2">
        <f t="shared" si="4"/>
        <v>-2656.3</v>
      </c>
      <c r="F262">
        <f>IF(F261+(E261)*(1/60) &gt; Hardware!$B$1, Hardware!$B$1, IF(F261+(E261)*(1/60) &lt; 0, 0, F261+(E261)*(1/60)))</f>
        <v>41778.641666666663</v>
      </c>
    </row>
    <row r="263" spans="1:6">
      <c r="A263">
        <v>261</v>
      </c>
      <c r="B263" t="s">
        <v>103</v>
      </c>
      <c r="C263">
        <f>_xlfn.XLOOKUP(B263,Backend_data!$A$5:$A$18,Backend_data!$B$5:$B$18)</f>
        <v>2656.3</v>
      </c>
      <c r="D263">
        <f>'Power generation (nadir)'!B263*(1000*'Power generation (nadir)'!$F$1)</f>
        <v>0</v>
      </c>
      <c r="E263" s="2">
        <f t="shared" si="4"/>
        <v>-2656.3</v>
      </c>
      <c r="F263">
        <f>IF(F262+(E262)*(1/60) &gt; Hardware!$B$1, Hardware!$B$1, IF(F262+(E262)*(1/60) &lt; 0, 0, F262+(E262)*(1/60)))</f>
        <v>41734.369999999995</v>
      </c>
    </row>
    <row r="264" spans="1:6">
      <c r="A264">
        <v>262</v>
      </c>
      <c r="B264" t="s">
        <v>103</v>
      </c>
      <c r="C264">
        <f>_xlfn.XLOOKUP(B264,Backend_data!$A$5:$A$18,Backend_data!$B$5:$B$18)</f>
        <v>2656.3</v>
      </c>
      <c r="D264">
        <f>'Power generation (nadir)'!B264*(1000*'Power generation (nadir)'!$F$1)</f>
        <v>0</v>
      </c>
      <c r="E264" s="2">
        <f t="shared" si="4"/>
        <v>-2656.3</v>
      </c>
      <c r="F264">
        <f>IF(F263+(E263)*(1/60) &gt; Hardware!$B$1, Hardware!$B$1, IF(F263+(E263)*(1/60) &lt; 0, 0, F263+(E263)*(1/60)))</f>
        <v>41690.098333333328</v>
      </c>
    </row>
    <row r="265" spans="1:6">
      <c r="A265">
        <v>263</v>
      </c>
      <c r="B265" t="s">
        <v>103</v>
      </c>
      <c r="C265">
        <f>_xlfn.XLOOKUP(B265,Backend_data!$A$5:$A$18,Backend_data!$B$5:$B$18)</f>
        <v>2656.3</v>
      </c>
      <c r="D265">
        <f>'Power generation (nadir)'!B265*(1000*'Power generation (nadir)'!$F$1)</f>
        <v>0</v>
      </c>
      <c r="E265" s="2">
        <f t="shared" si="4"/>
        <v>-2656.3</v>
      </c>
      <c r="F265">
        <f>IF(F264+(E264)*(1/60) &gt; Hardware!$B$1, Hardware!$B$1, IF(F264+(E264)*(1/60) &lt; 0, 0, F264+(E264)*(1/60)))</f>
        <v>41645.82666666666</v>
      </c>
    </row>
    <row r="266" spans="1:6">
      <c r="A266">
        <v>264</v>
      </c>
      <c r="B266" t="s">
        <v>103</v>
      </c>
      <c r="C266">
        <f>_xlfn.XLOOKUP(B266,Backend_data!$A$5:$A$18,Backend_data!$B$5:$B$18)</f>
        <v>2656.3</v>
      </c>
      <c r="D266">
        <f>'Power generation (nadir)'!B266*(1000*'Power generation (nadir)'!$F$1)</f>
        <v>0</v>
      </c>
      <c r="E266" s="2">
        <f t="shared" si="4"/>
        <v>-2656.3</v>
      </c>
      <c r="F266">
        <f>IF(F265+(E265)*(1/60) &gt; Hardware!$B$1, Hardware!$B$1, IF(F265+(E265)*(1/60) &lt; 0, 0, F265+(E265)*(1/60)))</f>
        <v>41601.554999999993</v>
      </c>
    </row>
    <row r="267" spans="1:6">
      <c r="A267">
        <v>265</v>
      </c>
      <c r="B267" t="s">
        <v>103</v>
      </c>
      <c r="C267">
        <f>_xlfn.XLOOKUP(B267,Backend_data!$A$5:$A$18,Backend_data!$B$5:$B$18)</f>
        <v>2656.3</v>
      </c>
      <c r="D267">
        <f>'Power generation (nadir)'!B267*(1000*'Power generation (nadir)'!$F$1)</f>
        <v>0</v>
      </c>
      <c r="E267" s="2">
        <f t="shared" si="4"/>
        <v>-2656.3</v>
      </c>
      <c r="F267">
        <f>IF(F266+(E266)*(1/60) &gt; Hardware!$B$1, Hardware!$B$1, IF(F266+(E266)*(1/60) &lt; 0, 0, F266+(E266)*(1/60)))</f>
        <v>41557.283333333326</v>
      </c>
    </row>
    <row r="268" spans="1:6">
      <c r="A268">
        <v>266</v>
      </c>
      <c r="B268" t="s">
        <v>103</v>
      </c>
      <c r="C268">
        <f>_xlfn.XLOOKUP(B268,Backend_data!$A$5:$A$18,Backend_data!$B$5:$B$18)</f>
        <v>2656.3</v>
      </c>
      <c r="D268">
        <f>'Power generation (nadir)'!B268*(1000*'Power generation (nadir)'!$F$1)</f>
        <v>0</v>
      </c>
      <c r="E268" s="2">
        <f t="shared" si="4"/>
        <v>-2656.3</v>
      </c>
      <c r="F268">
        <f>IF(F267+(E267)*(1/60) &gt; Hardware!$B$1, Hardware!$B$1, IF(F267+(E267)*(1/60) &lt; 0, 0, F267+(E267)*(1/60)))</f>
        <v>41513.011666666658</v>
      </c>
    </row>
    <row r="269" spans="1:6">
      <c r="A269">
        <v>267</v>
      </c>
      <c r="B269" t="s">
        <v>103</v>
      </c>
      <c r="C269">
        <f>_xlfn.XLOOKUP(B269,Backend_data!$A$5:$A$18,Backend_data!$B$5:$B$18)</f>
        <v>2656.3</v>
      </c>
      <c r="D269">
        <f>'Power generation (nadir)'!B269*(1000*'Power generation (nadir)'!$F$1)</f>
        <v>0</v>
      </c>
      <c r="E269" s="2">
        <f t="shared" si="4"/>
        <v>-2656.3</v>
      </c>
      <c r="F269">
        <f>IF(F268+(E268)*(1/60) &gt; Hardware!$B$1, Hardware!$B$1, IF(F268+(E268)*(1/60) &lt; 0, 0, F268+(E268)*(1/60)))</f>
        <v>41468.739999999991</v>
      </c>
    </row>
    <row r="270" spans="1:6">
      <c r="A270">
        <v>268</v>
      </c>
      <c r="B270" t="s">
        <v>103</v>
      </c>
      <c r="C270">
        <f>_xlfn.XLOOKUP(B270,Backend_data!$A$5:$A$18,Backend_data!$B$5:$B$18)</f>
        <v>2656.3</v>
      </c>
      <c r="D270">
        <f>'Power generation (nadir)'!B270*(1000*'Power generation (nadir)'!$F$1)</f>
        <v>0</v>
      </c>
      <c r="E270" s="2">
        <f t="shared" si="4"/>
        <v>-2656.3</v>
      </c>
      <c r="F270">
        <f>IF(F269+(E269)*(1/60) &gt; Hardware!$B$1, Hardware!$B$1, IF(F269+(E269)*(1/60) &lt; 0, 0, F269+(E269)*(1/60)))</f>
        <v>41424.468333333323</v>
      </c>
    </row>
    <row r="271" spans="1:6">
      <c r="A271">
        <v>269</v>
      </c>
      <c r="B271" t="s">
        <v>103</v>
      </c>
      <c r="C271">
        <f>_xlfn.XLOOKUP(B271,Backend_data!$A$5:$A$18,Backend_data!$B$5:$B$18)</f>
        <v>2656.3</v>
      </c>
      <c r="D271">
        <f>'Power generation (nadir)'!B271*(1000*'Power generation (nadir)'!$F$1)</f>
        <v>0</v>
      </c>
      <c r="E271" s="2">
        <f t="shared" si="4"/>
        <v>-2656.3</v>
      </c>
      <c r="F271">
        <f>IF(F270+(E270)*(1/60) &gt; Hardware!$B$1, Hardware!$B$1, IF(F270+(E270)*(1/60) &lt; 0, 0, F270+(E270)*(1/60)))</f>
        <v>41380.196666666656</v>
      </c>
    </row>
    <row r="272" spans="1:6">
      <c r="A272">
        <v>270</v>
      </c>
      <c r="B272" t="s">
        <v>103</v>
      </c>
      <c r="C272">
        <f>_xlfn.XLOOKUP(B272,Backend_data!$A$5:$A$18,Backend_data!$B$5:$B$18)</f>
        <v>2656.3</v>
      </c>
      <c r="D272">
        <f>'Power generation (nadir)'!B272*(1000*'Power generation (nadir)'!$F$1)</f>
        <v>0</v>
      </c>
      <c r="E272" s="2">
        <f t="shared" si="4"/>
        <v>-2656.3</v>
      </c>
      <c r="F272">
        <f>IF(F271+(E271)*(1/60) &gt; Hardware!$B$1, Hardware!$B$1, IF(F271+(E271)*(1/60) &lt; 0, 0, F271+(E271)*(1/60)))</f>
        <v>41335.924999999988</v>
      </c>
    </row>
    <row r="273" spans="1:6">
      <c r="A273">
        <v>271</v>
      </c>
      <c r="B273" t="s">
        <v>103</v>
      </c>
      <c r="C273">
        <f>_xlfn.XLOOKUP(B273,Backend_data!$A$5:$A$18,Backend_data!$B$5:$B$18)</f>
        <v>2656.3</v>
      </c>
      <c r="D273">
        <f>'Power generation (nadir)'!B273*(1000*'Power generation (nadir)'!$F$1)</f>
        <v>0</v>
      </c>
      <c r="E273" s="2">
        <f t="shared" si="4"/>
        <v>-2656.3</v>
      </c>
      <c r="F273">
        <f>IF(F272+(E272)*(1/60) &gt; Hardware!$B$1, Hardware!$B$1, IF(F272+(E272)*(1/60) &lt; 0, 0, F272+(E272)*(1/60)))</f>
        <v>41291.653333333321</v>
      </c>
    </row>
    <row r="274" spans="1:6">
      <c r="A274">
        <v>272</v>
      </c>
      <c r="B274" t="s">
        <v>103</v>
      </c>
      <c r="C274">
        <f>_xlfn.XLOOKUP(B274,Backend_data!$A$5:$A$18,Backend_data!$B$5:$B$18)</f>
        <v>2656.3</v>
      </c>
      <c r="D274">
        <f>'Power generation (nadir)'!B274*(1000*'Power generation (nadir)'!$F$1)</f>
        <v>0</v>
      </c>
      <c r="E274" s="2">
        <f t="shared" si="4"/>
        <v>-2656.3</v>
      </c>
      <c r="F274">
        <f>IF(F273+(E273)*(1/60) &gt; Hardware!$B$1, Hardware!$B$1, IF(F273+(E273)*(1/60) &lt; 0, 0, F273+(E273)*(1/60)))</f>
        <v>41247.381666666653</v>
      </c>
    </row>
    <row r="275" spans="1:6">
      <c r="A275">
        <v>273</v>
      </c>
      <c r="B275" t="s">
        <v>103</v>
      </c>
      <c r="C275">
        <f>_xlfn.XLOOKUP(B275,Backend_data!$A$5:$A$18,Backend_data!$B$5:$B$18)</f>
        <v>2656.3</v>
      </c>
      <c r="D275">
        <f>'Power generation (nadir)'!B275*(1000*'Power generation (nadir)'!$F$1)</f>
        <v>0</v>
      </c>
      <c r="E275" s="2">
        <f t="shared" si="4"/>
        <v>-2656.3</v>
      </c>
      <c r="F275">
        <f>IF(F274+(E274)*(1/60) &gt; Hardware!$B$1, Hardware!$B$1, IF(F274+(E274)*(1/60) &lt; 0, 0, F274+(E274)*(1/60)))</f>
        <v>41203.109999999986</v>
      </c>
    </row>
    <row r="276" spans="1:6">
      <c r="A276">
        <v>274</v>
      </c>
      <c r="B276" t="s">
        <v>103</v>
      </c>
      <c r="C276">
        <f>_xlfn.XLOOKUP(B276,Backend_data!$A$5:$A$18,Backend_data!$B$5:$B$18)</f>
        <v>2656.3</v>
      </c>
      <c r="D276">
        <f>'Power generation (nadir)'!B276*(1000*'Power generation (nadir)'!$F$1)</f>
        <v>0</v>
      </c>
      <c r="E276" s="2">
        <f t="shared" si="4"/>
        <v>-2656.3</v>
      </c>
      <c r="F276">
        <f>IF(F275+(E275)*(1/60) &gt; Hardware!$B$1, Hardware!$B$1, IF(F275+(E275)*(1/60) &lt; 0, 0, F275+(E275)*(1/60)))</f>
        <v>41158.838333333319</v>
      </c>
    </row>
    <row r="277" spans="1:6">
      <c r="A277">
        <v>275</v>
      </c>
      <c r="B277" t="s">
        <v>103</v>
      </c>
      <c r="C277">
        <f>_xlfn.XLOOKUP(B277,Backend_data!$A$5:$A$18,Backend_data!$B$5:$B$18)</f>
        <v>2656.3</v>
      </c>
      <c r="D277">
        <f>'Power generation (nadir)'!B277*(1000*'Power generation (nadir)'!$F$1)</f>
        <v>0</v>
      </c>
      <c r="E277" s="2">
        <f t="shared" si="4"/>
        <v>-2656.3</v>
      </c>
      <c r="F277">
        <f>IF(F276+(E276)*(1/60) &gt; Hardware!$B$1, Hardware!$B$1, IF(F276+(E276)*(1/60) &lt; 0, 0, F276+(E276)*(1/60)))</f>
        <v>41114.566666666651</v>
      </c>
    </row>
    <row r="278" spans="1:6">
      <c r="A278">
        <v>276</v>
      </c>
      <c r="B278" t="s">
        <v>103</v>
      </c>
      <c r="C278">
        <f>_xlfn.XLOOKUP(B278,Backend_data!$A$5:$A$18,Backend_data!$B$5:$B$18)</f>
        <v>2656.3</v>
      </c>
      <c r="D278">
        <f>'Power generation (nadir)'!B278*(1000*'Power generation (nadir)'!$F$1)</f>
        <v>0</v>
      </c>
      <c r="E278" s="2">
        <f t="shared" si="4"/>
        <v>-2656.3</v>
      </c>
      <c r="F278">
        <f>IF(F277+(E277)*(1/60) &gt; Hardware!$B$1, Hardware!$B$1, IF(F277+(E277)*(1/60) &lt; 0, 0, F277+(E277)*(1/60)))</f>
        <v>41070.294999999984</v>
      </c>
    </row>
    <row r="279" spans="1:6">
      <c r="A279">
        <v>277</v>
      </c>
      <c r="B279" t="s">
        <v>103</v>
      </c>
      <c r="C279">
        <f>_xlfn.XLOOKUP(B279,Backend_data!$A$5:$A$18,Backend_data!$B$5:$B$18)</f>
        <v>2656.3</v>
      </c>
      <c r="D279">
        <f>'Power generation (nadir)'!B279*(1000*'Power generation (nadir)'!$F$1)</f>
        <v>0</v>
      </c>
      <c r="E279" s="2">
        <f t="shared" si="4"/>
        <v>-2656.3</v>
      </c>
      <c r="F279">
        <f>IF(F278+(E278)*(1/60) &gt; Hardware!$B$1, Hardware!$B$1, IF(F278+(E278)*(1/60) &lt; 0, 0, F278+(E278)*(1/60)))</f>
        <v>41026.023333333316</v>
      </c>
    </row>
    <row r="280" spans="1:6">
      <c r="A280">
        <v>278</v>
      </c>
      <c r="B280" t="s">
        <v>103</v>
      </c>
      <c r="C280">
        <f>_xlfn.XLOOKUP(B280,Backend_data!$A$5:$A$18,Backend_data!$B$5:$B$18)</f>
        <v>2656.3</v>
      </c>
      <c r="D280">
        <f>'Power generation (nadir)'!B280*(1000*'Power generation (nadir)'!$F$1)</f>
        <v>0</v>
      </c>
      <c r="E280" s="2">
        <f t="shared" si="4"/>
        <v>-2656.3</v>
      </c>
      <c r="F280">
        <f>IF(F279+(E279)*(1/60) &gt; Hardware!$B$1, Hardware!$B$1, IF(F279+(E279)*(1/60) &lt; 0, 0, F279+(E279)*(1/60)))</f>
        <v>40981.751666666649</v>
      </c>
    </row>
    <row r="281" spans="1:6">
      <c r="A281">
        <v>279</v>
      </c>
      <c r="B281" t="s">
        <v>103</v>
      </c>
      <c r="C281">
        <f>_xlfn.XLOOKUP(B281,Backend_data!$A$5:$A$18,Backend_data!$B$5:$B$18)</f>
        <v>2656.3</v>
      </c>
      <c r="D281">
        <f>'Power generation (nadir)'!B281*(1000*'Power generation (nadir)'!$F$1)</f>
        <v>0</v>
      </c>
      <c r="E281" s="2">
        <f t="shared" si="4"/>
        <v>-2656.3</v>
      </c>
      <c r="F281">
        <f>IF(F280+(E280)*(1/60) &gt; Hardware!$B$1, Hardware!$B$1, IF(F280+(E280)*(1/60) &lt; 0, 0, F280+(E280)*(1/60)))</f>
        <v>40937.479999999981</v>
      </c>
    </row>
    <row r="282" spans="1:6">
      <c r="A282">
        <v>280</v>
      </c>
      <c r="B282" t="s">
        <v>103</v>
      </c>
      <c r="C282">
        <f>_xlfn.XLOOKUP(B282,Backend_data!$A$5:$A$18,Backend_data!$B$5:$B$18)</f>
        <v>2656.3</v>
      </c>
      <c r="D282">
        <f>'Power generation (nadir)'!B282*(1000*'Power generation (nadir)'!$F$1)</f>
        <v>0</v>
      </c>
      <c r="E282" s="2">
        <f t="shared" si="4"/>
        <v>-2656.3</v>
      </c>
      <c r="F282">
        <f>IF(F281+(E281)*(1/60) &gt; Hardware!$B$1, Hardware!$B$1, IF(F281+(E281)*(1/60) &lt; 0, 0, F281+(E281)*(1/60)))</f>
        <v>40893.208333333314</v>
      </c>
    </row>
    <row r="283" spans="1:6">
      <c r="A283">
        <v>281</v>
      </c>
      <c r="B283" t="s">
        <v>103</v>
      </c>
      <c r="C283">
        <f>_xlfn.XLOOKUP(B283,Backend_data!$A$5:$A$18,Backend_data!$B$5:$B$18)</f>
        <v>2656.3</v>
      </c>
      <c r="D283">
        <f>'Power generation (nadir)'!B283*(1000*'Power generation (nadir)'!$F$1)</f>
        <v>0</v>
      </c>
      <c r="E283" s="2">
        <f t="shared" si="4"/>
        <v>-2656.3</v>
      </c>
      <c r="F283">
        <f>IF(F282+(E282)*(1/60) &gt; Hardware!$B$1, Hardware!$B$1, IF(F282+(E282)*(1/60) &lt; 0, 0, F282+(E282)*(1/60)))</f>
        <v>40848.936666666646</v>
      </c>
    </row>
    <row r="284" spans="1:6">
      <c r="A284">
        <v>282</v>
      </c>
      <c r="B284" t="s">
        <v>103</v>
      </c>
      <c r="C284">
        <f>_xlfn.XLOOKUP(B284,Backend_data!$A$5:$A$18,Backend_data!$B$5:$B$18)</f>
        <v>2656.3</v>
      </c>
      <c r="D284">
        <f>'Power generation (nadir)'!B284*(1000*'Power generation (nadir)'!$F$1)</f>
        <v>0</v>
      </c>
      <c r="E284" s="2">
        <f t="shared" si="4"/>
        <v>-2656.3</v>
      </c>
      <c r="F284">
        <f>IF(F283+(E283)*(1/60) &gt; Hardware!$B$1, Hardware!$B$1, IF(F283+(E283)*(1/60) &lt; 0, 0, F283+(E283)*(1/60)))</f>
        <v>40804.664999999979</v>
      </c>
    </row>
    <row r="285" spans="1:6">
      <c r="A285">
        <v>283</v>
      </c>
      <c r="B285" t="s">
        <v>103</v>
      </c>
      <c r="C285">
        <f>_xlfn.XLOOKUP(B285,Backend_data!$A$5:$A$18,Backend_data!$B$5:$B$18)</f>
        <v>2656.3</v>
      </c>
      <c r="D285">
        <f>'Power generation (nadir)'!B285*(1000*'Power generation (nadir)'!$F$1)</f>
        <v>0</v>
      </c>
      <c r="E285" s="2">
        <f t="shared" si="4"/>
        <v>-2656.3</v>
      </c>
      <c r="F285">
        <f>IF(F284+(E284)*(1/60) &gt; Hardware!$B$1, Hardware!$B$1, IF(F284+(E284)*(1/60) &lt; 0, 0, F284+(E284)*(1/60)))</f>
        <v>40760.393333333312</v>
      </c>
    </row>
    <row r="286" spans="1:6">
      <c r="A286">
        <v>284</v>
      </c>
      <c r="B286" t="s">
        <v>103</v>
      </c>
      <c r="C286">
        <f>_xlfn.XLOOKUP(B286,Backend_data!$A$5:$A$18,Backend_data!$B$5:$B$18)</f>
        <v>2656.3</v>
      </c>
      <c r="D286">
        <f>'Power generation (nadir)'!B286*(1000*'Power generation (nadir)'!$F$1)</f>
        <v>0</v>
      </c>
      <c r="E286" s="2">
        <f t="shared" si="4"/>
        <v>-2656.3</v>
      </c>
      <c r="F286">
        <f>IF(F285+(E285)*(1/60) &gt; Hardware!$B$1, Hardware!$B$1, IF(F285+(E285)*(1/60) &lt; 0, 0, F285+(E285)*(1/60)))</f>
        <v>40716.121666666644</v>
      </c>
    </row>
    <row r="287" spans="1:6">
      <c r="A287">
        <v>285</v>
      </c>
      <c r="B287" t="s">
        <v>103</v>
      </c>
      <c r="C287">
        <f>_xlfn.XLOOKUP(B287,Backend_data!$A$5:$A$18,Backend_data!$B$5:$B$18)</f>
        <v>2656.3</v>
      </c>
      <c r="D287">
        <f>'Power generation (nadir)'!B287*(1000*'Power generation (nadir)'!$F$1)</f>
        <v>0</v>
      </c>
      <c r="E287" s="2">
        <f t="shared" si="4"/>
        <v>-2656.3</v>
      </c>
      <c r="F287">
        <f>IF(F286+(E286)*(1/60) &gt; Hardware!$B$1, Hardware!$B$1, IF(F286+(E286)*(1/60) &lt; 0, 0, F286+(E286)*(1/60)))</f>
        <v>40671.849999999977</v>
      </c>
    </row>
    <row r="288" spans="1:6">
      <c r="A288">
        <v>286</v>
      </c>
      <c r="B288" t="s">
        <v>103</v>
      </c>
      <c r="C288">
        <f>_xlfn.XLOOKUP(B288,Backend_data!$A$5:$A$18,Backend_data!$B$5:$B$18)</f>
        <v>2656.3</v>
      </c>
      <c r="D288">
        <f>'Power generation (nadir)'!B288*(1000*'Power generation (nadir)'!$F$1)</f>
        <v>0</v>
      </c>
      <c r="E288" s="2">
        <f t="shared" si="4"/>
        <v>-2656.3</v>
      </c>
      <c r="F288">
        <f>IF(F287+(E287)*(1/60) &gt; Hardware!$B$1, Hardware!$B$1, IF(F287+(E287)*(1/60) &lt; 0, 0, F287+(E287)*(1/60)))</f>
        <v>40627.578333333309</v>
      </c>
    </row>
    <row r="289" spans="1:6">
      <c r="A289">
        <v>287</v>
      </c>
      <c r="B289" t="s">
        <v>103</v>
      </c>
      <c r="C289">
        <f>_xlfn.XLOOKUP(B289,Backend_data!$A$5:$A$18,Backend_data!$B$5:$B$18)</f>
        <v>2656.3</v>
      </c>
      <c r="D289">
        <f>'Power generation (nadir)'!B289*(1000*'Power generation (nadir)'!$F$1)</f>
        <v>0</v>
      </c>
      <c r="E289" s="2">
        <f t="shared" si="4"/>
        <v>-2656.3</v>
      </c>
      <c r="F289">
        <f>IF(F288+(E288)*(1/60) &gt; Hardware!$B$1, Hardware!$B$1, IF(F288+(E288)*(1/60) &lt; 0, 0, F288+(E288)*(1/60)))</f>
        <v>40583.306666666642</v>
      </c>
    </row>
    <row r="290" spans="1:6">
      <c r="A290">
        <v>288</v>
      </c>
      <c r="B290" t="s">
        <v>103</v>
      </c>
      <c r="C290">
        <f>_xlfn.XLOOKUP(B290,Backend_data!$A$5:$A$18,Backend_data!$B$5:$B$18)</f>
        <v>2656.3</v>
      </c>
      <c r="D290">
        <f>'Power generation (nadir)'!B290*(1000*'Power generation (nadir)'!$F$1)</f>
        <v>0</v>
      </c>
      <c r="E290" s="2">
        <f t="shared" si="4"/>
        <v>-2656.3</v>
      </c>
      <c r="F290">
        <f>IF(F289+(E289)*(1/60) &gt; Hardware!$B$1, Hardware!$B$1, IF(F289+(E289)*(1/60) &lt; 0, 0, F289+(E289)*(1/60)))</f>
        <v>40539.034999999974</v>
      </c>
    </row>
    <row r="291" spans="1:6">
      <c r="A291">
        <v>289</v>
      </c>
      <c r="B291" t="s">
        <v>103</v>
      </c>
      <c r="C291">
        <f>_xlfn.XLOOKUP(B291,Backend_data!$A$5:$A$18,Backend_data!$B$5:$B$18)</f>
        <v>2656.3</v>
      </c>
      <c r="D291">
        <f>'Power generation (nadir)'!B291*(1000*'Power generation (nadir)'!$F$1)</f>
        <v>0</v>
      </c>
      <c r="E291" s="2">
        <f t="shared" si="4"/>
        <v>-2656.3</v>
      </c>
      <c r="F291">
        <f>IF(F290+(E290)*(1/60) &gt; Hardware!$B$1, Hardware!$B$1, IF(F290+(E290)*(1/60) &lt; 0, 0, F290+(E290)*(1/60)))</f>
        <v>40494.763333333307</v>
      </c>
    </row>
    <row r="292" spans="1:6">
      <c r="A292">
        <v>290</v>
      </c>
      <c r="B292" t="s">
        <v>103</v>
      </c>
      <c r="C292">
        <f>_xlfn.XLOOKUP(B292,Backend_data!$A$5:$A$18,Backend_data!$B$5:$B$18)</f>
        <v>2656.3</v>
      </c>
      <c r="D292">
        <f>'Power generation (nadir)'!B292*(1000*'Power generation (nadir)'!$F$1)</f>
        <v>6611.2</v>
      </c>
      <c r="E292" s="2">
        <f t="shared" si="4"/>
        <v>3954.8999999999996</v>
      </c>
      <c r="F292">
        <f>IF(F291+(E291)*(1/60) &gt; Hardware!$B$1, Hardware!$B$1, IF(F291+(E291)*(1/60) &lt; 0, 0, F291+(E291)*(1/60)))</f>
        <v>40450.49166666664</v>
      </c>
    </row>
    <row r="293" spans="1:6">
      <c r="A293">
        <v>291</v>
      </c>
      <c r="B293" t="s">
        <v>103</v>
      </c>
      <c r="C293">
        <f>_xlfn.XLOOKUP(B293,Backend_data!$A$5:$A$18,Backend_data!$B$5:$B$18)</f>
        <v>2656.3</v>
      </c>
      <c r="D293">
        <f>'Power generation (nadir)'!B293*(1000*'Power generation (nadir)'!$F$1)</f>
        <v>6780.8000000000011</v>
      </c>
      <c r="E293" s="2">
        <f t="shared" si="4"/>
        <v>4124.5000000000009</v>
      </c>
      <c r="F293">
        <f>IF(F292+(E292)*(1/60) &gt; Hardware!$B$1, Hardware!$B$1, IF(F292+(E292)*(1/60) &lt; 0, 0, F292+(E292)*(1/60)))</f>
        <v>40516.40666666664</v>
      </c>
    </row>
    <row r="294" spans="1:6">
      <c r="A294">
        <v>292</v>
      </c>
      <c r="B294" t="s">
        <v>103</v>
      </c>
      <c r="C294">
        <f>_xlfn.XLOOKUP(B294,Backend_data!$A$5:$A$18,Backend_data!$B$5:$B$18)</f>
        <v>2656.3</v>
      </c>
      <c r="D294">
        <f>'Power generation (nadir)'!B294*(1000*'Power generation (nadir)'!$F$1)</f>
        <v>6922.4000000000005</v>
      </c>
      <c r="E294" s="2">
        <f t="shared" si="4"/>
        <v>4266.1000000000004</v>
      </c>
      <c r="F294">
        <f>IF(F293+(E293)*(1/60) &gt; Hardware!$B$1, Hardware!$B$1, IF(F293+(E293)*(1/60) &lt; 0, 0, F293+(E293)*(1/60)))</f>
        <v>40585.148333333309</v>
      </c>
    </row>
    <row r="295" spans="1:6">
      <c r="A295">
        <v>293</v>
      </c>
      <c r="B295" t="s">
        <v>103</v>
      </c>
      <c r="C295">
        <f>_xlfn.XLOOKUP(B295,Backend_data!$A$5:$A$18,Backend_data!$B$5:$B$18)</f>
        <v>2656.3</v>
      </c>
      <c r="D295">
        <f>'Power generation (nadir)'!B295*(1000*'Power generation (nadir)'!$F$1)</f>
        <v>7036</v>
      </c>
      <c r="E295" s="2">
        <f t="shared" si="4"/>
        <v>4379.7</v>
      </c>
      <c r="F295">
        <f>IF(F294+(E294)*(1/60) &gt; Hardware!$B$1, Hardware!$B$1, IF(F294+(E294)*(1/60) &lt; 0, 0, F294+(E294)*(1/60)))</f>
        <v>40656.249999999978</v>
      </c>
    </row>
    <row r="296" spans="1:6">
      <c r="A296">
        <v>294</v>
      </c>
      <c r="B296" t="s">
        <v>103</v>
      </c>
      <c r="C296">
        <f>_xlfn.XLOOKUP(B296,Backend_data!$A$5:$A$18,Backend_data!$B$5:$B$18)</f>
        <v>2656.3</v>
      </c>
      <c r="D296">
        <f>'Power generation (nadir)'!B296*(1000*'Power generation (nadir)'!$F$1)</f>
        <v>7123.2</v>
      </c>
      <c r="E296" s="2">
        <f t="shared" si="4"/>
        <v>4466.8999999999996</v>
      </c>
      <c r="F296">
        <f>IF(F295+(E295)*(1/60) &gt; Hardware!$B$1, Hardware!$B$1, IF(F295+(E295)*(1/60) &lt; 0, 0, F295+(E295)*(1/60)))</f>
        <v>40729.244999999981</v>
      </c>
    </row>
    <row r="297" spans="1:6">
      <c r="A297">
        <v>295</v>
      </c>
      <c r="B297" t="s">
        <v>103</v>
      </c>
      <c r="C297">
        <f>_xlfn.XLOOKUP(B297,Backend_data!$A$5:$A$18,Backend_data!$B$5:$B$18)</f>
        <v>2656.3</v>
      </c>
      <c r="D297">
        <f>'Power generation (nadir)'!B297*(1000*'Power generation (nadir)'!$F$1)</f>
        <v>7179.2</v>
      </c>
      <c r="E297" s="2">
        <f t="shared" si="4"/>
        <v>4522.8999999999996</v>
      </c>
      <c r="F297">
        <f>IF(F296+(E296)*(1/60) &gt; Hardware!$B$1, Hardware!$B$1, IF(F296+(E296)*(1/60) &lt; 0, 0, F296+(E296)*(1/60)))</f>
        <v>40803.693333333315</v>
      </c>
    </row>
    <row r="298" spans="1:6">
      <c r="A298">
        <v>296</v>
      </c>
      <c r="B298" t="s">
        <v>103</v>
      </c>
      <c r="C298">
        <f>_xlfn.XLOOKUP(B298,Backend_data!$A$5:$A$18,Backend_data!$B$5:$B$18)</f>
        <v>2656.3</v>
      </c>
      <c r="D298">
        <f>'Power generation (nadir)'!B298*(1000*'Power generation (nadir)'!$F$1)</f>
        <v>7203.2</v>
      </c>
      <c r="E298" s="2">
        <f t="shared" si="4"/>
        <v>4546.8999999999996</v>
      </c>
      <c r="F298">
        <f>IF(F297+(E297)*(1/60) &gt; Hardware!$B$1, Hardware!$B$1, IF(F297+(E297)*(1/60) &lt; 0, 0, F297+(E297)*(1/60)))</f>
        <v>40879.074999999983</v>
      </c>
    </row>
    <row r="299" spans="1:6">
      <c r="A299">
        <v>297</v>
      </c>
      <c r="B299" t="s">
        <v>103</v>
      </c>
      <c r="C299">
        <f>_xlfn.XLOOKUP(B299,Backend_data!$A$5:$A$18,Backend_data!$B$5:$B$18)</f>
        <v>2656.3</v>
      </c>
      <c r="D299">
        <f>'Power generation (nadir)'!B299*(1000*'Power generation (nadir)'!$F$1)</f>
        <v>7200.7999999999993</v>
      </c>
      <c r="E299" s="2">
        <f t="shared" si="4"/>
        <v>4544.4999999999991</v>
      </c>
      <c r="F299">
        <f>IF(F298+(E298)*(1/60) &gt; Hardware!$B$1, Hardware!$B$1, IF(F298+(E298)*(1/60) &lt; 0, 0, F298+(E298)*(1/60)))</f>
        <v>40954.856666666652</v>
      </c>
    </row>
    <row r="300" spans="1:6">
      <c r="A300">
        <v>298</v>
      </c>
      <c r="B300" t="s">
        <v>103</v>
      </c>
      <c r="C300">
        <f>_xlfn.XLOOKUP(B300,Backend_data!$A$5:$A$18,Backend_data!$B$5:$B$18)</f>
        <v>2656.3</v>
      </c>
      <c r="D300">
        <f>'Power generation (nadir)'!B300*(1000*'Power generation (nadir)'!$F$1)</f>
        <v>7167.2</v>
      </c>
      <c r="E300" s="2">
        <f t="shared" si="4"/>
        <v>4510.8999999999996</v>
      </c>
      <c r="F300">
        <f>IF(F299+(E299)*(1/60) &gt; Hardware!$B$1, Hardware!$B$1, IF(F299+(E299)*(1/60) &lt; 0, 0, F299+(E299)*(1/60)))</f>
        <v>41030.598333333321</v>
      </c>
    </row>
    <row r="301" spans="1:6">
      <c r="A301">
        <v>299</v>
      </c>
      <c r="B301" t="s">
        <v>103</v>
      </c>
      <c r="C301">
        <f>_xlfn.XLOOKUP(B301,Backend_data!$A$5:$A$18,Backend_data!$B$5:$B$18)</f>
        <v>2656.3</v>
      </c>
      <c r="D301">
        <f>'Power generation (nadir)'!B301*(1000*'Power generation (nadir)'!$F$1)</f>
        <v>7103.2</v>
      </c>
      <c r="E301" s="2">
        <f t="shared" si="4"/>
        <v>4446.8999999999996</v>
      </c>
      <c r="F301">
        <f>IF(F300+(E300)*(1/60) &gt; Hardware!$B$1, Hardware!$B$1, IF(F300+(E300)*(1/60) &lt; 0, 0, F300+(E300)*(1/60)))</f>
        <v>41105.779999999984</v>
      </c>
    </row>
    <row r="302" spans="1:6">
      <c r="A302">
        <v>300</v>
      </c>
      <c r="B302" t="s">
        <v>103</v>
      </c>
      <c r="C302">
        <f>_xlfn.XLOOKUP(B302,Backend_data!$A$5:$A$18,Backend_data!$B$5:$B$18)</f>
        <v>2656.3</v>
      </c>
      <c r="D302">
        <f>'Power generation (nadir)'!B302*(1000*'Power generation (nadir)'!$F$1)</f>
        <v>7011.2</v>
      </c>
      <c r="E302" s="2">
        <f t="shared" si="4"/>
        <v>4354.8999999999996</v>
      </c>
      <c r="F302">
        <f>IF(F301+(E301)*(1/60) &gt; Hardware!$B$1, Hardware!$B$1, IF(F301+(E301)*(1/60) &lt; 0, 0, F301+(E301)*(1/60)))</f>
        <v>41179.894999999982</v>
      </c>
    </row>
    <row r="303" spans="1:6">
      <c r="A303">
        <v>301</v>
      </c>
      <c r="B303" t="s">
        <v>103</v>
      </c>
      <c r="C303">
        <f>_xlfn.XLOOKUP(B303,Backend_data!$A$5:$A$18,Backend_data!$B$5:$B$18)</f>
        <v>2656.3</v>
      </c>
      <c r="D303">
        <f>'Power generation (nadir)'!B303*(1000*'Power generation (nadir)'!$F$1)</f>
        <v>6887.2</v>
      </c>
      <c r="E303" s="2">
        <f t="shared" si="4"/>
        <v>4230.8999999999996</v>
      </c>
      <c r="F303">
        <f>IF(F302+(E302)*(1/60) &gt; Hardware!$B$1, Hardware!$B$1, IF(F302+(E302)*(1/60) &lt; 0, 0, F302+(E302)*(1/60)))</f>
        <v>41252.476666666647</v>
      </c>
    </row>
    <row r="304" spans="1:6">
      <c r="A304">
        <v>302</v>
      </c>
      <c r="B304" t="s">
        <v>103</v>
      </c>
      <c r="C304">
        <f>_xlfn.XLOOKUP(B304,Backend_data!$A$5:$A$18,Backend_data!$B$5:$B$18)</f>
        <v>2656.3</v>
      </c>
      <c r="D304">
        <f>'Power generation (nadir)'!B304*(1000*'Power generation (nadir)'!$F$1)</f>
        <v>6733.5999999999995</v>
      </c>
      <c r="E304" s="2">
        <f t="shared" si="4"/>
        <v>4077.2999999999993</v>
      </c>
      <c r="F304">
        <f>IF(F303+(E303)*(1/60) &gt; Hardware!$B$1, Hardware!$B$1, IF(F303+(E303)*(1/60) &lt; 0, 0, F303+(E303)*(1/60)))</f>
        <v>41322.991666666647</v>
      </c>
    </row>
    <row r="305" spans="1:6">
      <c r="A305">
        <v>303</v>
      </c>
      <c r="B305" t="s">
        <v>103</v>
      </c>
      <c r="C305">
        <f>_xlfn.XLOOKUP(B305,Backend_data!$A$5:$A$18,Backend_data!$B$5:$B$18)</f>
        <v>2656.3</v>
      </c>
      <c r="D305">
        <f>'Power generation (nadir)'!B305*(1000*'Power generation (nadir)'!$F$1)</f>
        <v>6553.6</v>
      </c>
      <c r="E305" s="2">
        <f t="shared" si="4"/>
        <v>3897.3</v>
      </c>
      <c r="F305">
        <f>IF(F304+(E304)*(1/60) &gt; Hardware!$B$1, Hardware!$B$1, IF(F304+(E304)*(1/60) &lt; 0, 0, F304+(E304)*(1/60)))</f>
        <v>41390.946666666649</v>
      </c>
    </row>
    <row r="306" spans="1:6">
      <c r="A306">
        <v>304</v>
      </c>
      <c r="B306" t="s">
        <v>103</v>
      </c>
      <c r="C306">
        <f>_xlfn.XLOOKUP(B306,Backend_data!$A$5:$A$18,Backend_data!$B$5:$B$18)</f>
        <v>2656.3</v>
      </c>
      <c r="D306">
        <f>'Power generation (nadir)'!B306*(1000*'Power generation (nadir)'!$F$1)</f>
        <v>6347.2</v>
      </c>
      <c r="E306" s="2">
        <f t="shared" si="4"/>
        <v>3690.8999999999996</v>
      </c>
      <c r="F306">
        <f>IF(F305+(E305)*(1/60) &gt; Hardware!$B$1, Hardware!$B$1, IF(F305+(E305)*(1/60) &lt; 0, 0, F305+(E305)*(1/60)))</f>
        <v>41455.90166666665</v>
      </c>
    </row>
    <row r="307" spans="1:6">
      <c r="A307">
        <v>305</v>
      </c>
      <c r="B307" t="s">
        <v>103</v>
      </c>
      <c r="C307">
        <f>_xlfn.XLOOKUP(B307,Backend_data!$A$5:$A$18,Backend_data!$B$5:$B$18)</f>
        <v>2656.3</v>
      </c>
      <c r="D307">
        <f>'Power generation (nadir)'!B307*(1000*'Power generation (nadir)'!$F$1)</f>
        <v>6111.2</v>
      </c>
      <c r="E307" s="2">
        <f t="shared" si="4"/>
        <v>3454.8999999999996</v>
      </c>
      <c r="F307">
        <f>IF(F306+(E306)*(1/60) &gt; Hardware!$B$1, Hardware!$B$1, IF(F306+(E306)*(1/60) &lt; 0, 0, F306+(E306)*(1/60)))</f>
        <v>41517.41666666665</v>
      </c>
    </row>
    <row r="308" spans="1:6">
      <c r="A308">
        <v>306</v>
      </c>
      <c r="B308" t="s">
        <v>103</v>
      </c>
      <c r="C308">
        <f>_xlfn.XLOOKUP(B308,Backend_data!$A$5:$A$18,Backend_data!$B$5:$B$18)</f>
        <v>2656.3</v>
      </c>
      <c r="D308">
        <f>'Power generation (nadir)'!B308*(1000*'Power generation (nadir)'!$F$1)</f>
        <v>5850.4</v>
      </c>
      <c r="E308" s="2">
        <f t="shared" si="4"/>
        <v>3194.0999999999995</v>
      </c>
      <c r="F308">
        <f>IF(F307+(E307)*(1/60) &gt; Hardware!$B$1, Hardware!$B$1, IF(F307+(E307)*(1/60) &lt; 0, 0, F307+(E307)*(1/60)))</f>
        <v>41574.998333333315</v>
      </c>
    </row>
    <row r="309" spans="1:6">
      <c r="A309">
        <v>307</v>
      </c>
      <c r="B309" t="s">
        <v>103</v>
      </c>
      <c r="C309">
        <f>_xlfn.XLOOKUP(B309,Backend_data!$A$5:$A$18,Backend_data!$B$5:$B$18)</f>
        <v>2656.3</v>
      </c>
      <c r="D309">
        <f>'Power generation (nadir)'!B309*(1000*'Power generation (nadir)'!$F$1)</f>
        <v>5564.8</v>
      </c>
      <c r="E309" s="2">
        <f t="shared" si="4"/>
        <v>2908.5</v>
      </c>
      <c r="F309">
        <f>IF(F308+(E308)*(1/60) &gt; Hardware!$B$1, Hardware!$B$1, IF(F308+(E308)*(1/60) &lt; 0, 0, F308+(E308)*(1/60)))</f>
        <v>41628.233333333315</v>
      </c>
    </row>
    <row r="310" spans="1:6">
      <c r="A310">
        <v>308</v>
      </c>
      <c r="B310" t="s">
        <v>103</v>
      </c>
      <c r="C310">
        <f>_xlfn.XLOOKUP(B310,Backend_data!$A$5:$A$18,Backend_data!$B$5:$B$18)</f>
        <v>2656.3</v>
      </c>
      <c r="D310">
        <f>'Power generation (nadir)'!B310*(1000*'Power generation (nadir)'!$F$1)</f>
        <v>5256.8</v>
      </c>
      <c r="E310" s="2">
        <f t="shared" si="4"/>
        <v>2600.5</v>
      </c>
      <c r="F310">
        <f>IF(F309+(E309)*(1/60) &gt; Hardware!$B$1, Hardware!$B$1, IF(F309+(E309)*(1/60) &lt; 0, 0, F309+(E309)*(1/60)))</f>
        <v>41676.708333333314</v>
      </c>
    </row>
    <row r="311" spans="1:6">
      <c r="A311">
        <v>309</v>
      </c>
      <c r="B311" t="s">
        <v>103</v>
      </c>
      <c r="C311">
        <f>_xlfn.XLOOKUP(B311,Backend_data!$A$5:$A$18,Backend_data!$B$5:$B$18)</f>
        <v>2656.3</v>
      </c>
      <c r="D311">
        <f>'Power generation (nadir)'!B311*(1000*'Power generation (nadir)'!$F$1)</f>
        <v>4924.8</v>
      </c>
      <c r="E311" s="2">
        <f t="shared" si="4"/>
        <v>2268.5</v>
      </c>
      <c r="F311">
        <f>IF(F310+(E310)*(1/60) &gt; Hardware!$B$1, Hardware!$B$1, IF(F310+(E310)*(1/60) &lt; 0, 0, F310+(E310)*(1/60)))</f>
        <v>41720.049999999981</v>
      </c>
    </row>
    <row r="312" spans="1:6">
      <c r="A312">
        <v>310</v>
      </c>
      <c r="B312" t="s">
        <v>103</v>
      </c>
      <c r="C312">
        <f>_xlfn.XLOOKUP(B312,Backend_data!$A$5:$A$18,Backend_data!$B$5:$B$18)</f>
        <v>2656.3</v>
      </c>
      <c r="D312">
        <f>'Power generation (nadir)'!B312*(1000*'Power generation (nadir)'!$F$1)</f>
        <v>4573.5999999999995</v>
      </c>
      <c r="E312" s="2">
        <f t="shared" si="4"/>
        <v>1917.2999999999993</v>
      </c>
      <c r="F312">
        <f>IF(F311+(E311)*(1/60) &gt; Hardware!$B$1, Hardware!$B$1, IF(F311+(E311)*(1/60) &lt; 0, 0, F311+(E311)*(1/60)))</f>
        <v>41757.858333333315</v>
      </c>
    </row>
    <row r="313" spans="1:6">
      <c r="A313">
        <v>311</v>
      </c>
      <c r="B313" t="s">
        <v>103</v>
      </c>
      <c r="C313">
        <f>_xlfn.XLOOKUP(B313,Backend_data!$A$5:$A$18,Backend_data!$B$5:$B$18)</f>
        <v>2656.3</v>
      </c>
      <c r="D313">
        <f>'Power generation (nadir)'!B313*(1000*'Power generation (nadir)'!$F$1)</f>
        <v>4199.2</v>
      </c>
      <c r="E313" s="2">
        <f t="shared" si="4"/>
        <v>1542.8999999999996</v>
      </c>
      <c r="F313">
        <f>IF(F312+(E312)*(1/60) &gt; Hardware!$B$1, Hardware!$B$1, IF(F312+(E312)*(1/60) &lt; 0, 0, F312+(E312)*(1/60)))</f>
        <v>41789.813333333317</v>
      </c>
    </row>
    <row r="314" spans="1:6">
      <c r="A314">
        <v>312</v>
      </c>
      <c r="B314" t="s">
        <v>103</v>
      </c>
      <c r="C314">
        <f>_xlfn.XLOOKUP(B314,Backend_data!$A$5:$A$18,Backend_data!$B$5:$B$18)</f>
        <v>2656.3</v>
      </c>
      <c r="D314">
        <f>'Power generation (nadir)'!B314*(1000*'Power generation (nadir)'!$F$1)</f>
        <v>3815.2000000000003</v>
      </c>
      <c r="E314" s="2">
        <f t="shared" si="4"/>
        <v>1158.9000000000001</v>
      </c>
      <c r="F314">
        <f>IF(F313+(E313)*(1/60) &gt; Hardware!$B$1, Hardware!$B$1, IF(F313+(E313)*(1/60) &lt; 0, 0, F313+(E313)*(1/60)))</f>
        <v>41815.528333333314</v>
      </c>
    </row>
    <row r="315" spans="1:6">
      <c r="A315">
        <v>313</v>
      </c>
      <c r="B315" t="s">
        <v>103</v>
      </c>
      <c r="C315">
        <f>_xlfn.XLOOKUP(B315,Backend_data!$A$5:$A$18,Backend_data!$B$5:$B$18)</f>
        <v>2656.3</v>
      </c>
      <c r="D315">
        <f>'Power generation (nadir)'!B315*(1000*'Power generation (nadir)'!$F$1)</f>
        <v>3411.9999999999995</v>
      </c>
      <c r="E315" s="2">
        <f t="shared" si="4"/>
        <v>755.69999999999936</v>
      </c>
      <c r="F315">
        <f>IF(F314+(E314)*(1/60) &gt; Hardware!$B$1, Hardware!$B$1, IF(F314+(E314)*(1/60) &lt; 0, 0, F314+(E314)*(1/60)))</f>
        <v>41834.843333333316</v>
      </c>
    </row>
    <row r="316" spans="1:6">
      <c r="A316">
        <v>314</v>
      </c>
      <c r="B316" t="s">
        <v>103</v>
      </c>
      <c r="C316">
        <f>_xlfn.XLOOKUP(B316,Backend_data!$A$5:$A$18,Backend_data!$B$5:$B$18)</f>
        <v>2656.3</v>
      </c>
      <c r="D316">
        <f>'Power generation (nadir)'!B316*(1000*'Power generation (nadir)'!$F$1)</f>
        <v>2992.8</v>
      </c>
      <c r="E316" s="2">
        <f t="shared" si="4"/>
        <v>336.5</v>
      </c>
      <c r="F316">
        <f>IF(F315+(E315)*(1/60) &gt; Hardware!$B$1, Hardware!$B$1, IF(F315+(E315)*(1/60) &lt; 0, 0, F315+(E315)*(1/60)))</f>
        <v>41847.438333333317</v>
      </c>
    </row>
    <row r="317" spans="1:6">
      <c r="A317">
        <v>315</v>
      </c>
      <c r="B317" t="s">
        <v>103</v>
      </c>
      <c r="C317">
        <f>_xlfn.XLOOKUP(B317,Backend_data!$A$5:$A$18,Backend_data!$B$5:$B$18)</f>
        <v>2656.3</v>
      </c>
      <c r="D317">
        <f>'Power generation (nadir)'!B317*(1000*'Power generation (nadir)'!$F$1)</f>
        <v>2562.4</v>
      </c>
      <c r="E317" s="2">
        <f t="shared" si="4"/>
        <v>-93.900000000000091</v>
      </c>
      <c r="F317">
        <f>IF(F316+(E316)*(1/60) &gt; Hardware!$B$1, Hardware!$B$1, IF(F316+(E316)*(1/60) &lt; 0, 0, F316+(E316)*(1/60)))</f>
        <v>41853.046666666647</v>
      </c>
    </row>
    <row r="318" spans="1:6">
      <c r="A318">
        <v>316</v>
      </c>
      <c r="B318" t="s">
        <v>103</v>
      </c>
      <c r="C318">
        <f>_xlfn.XLOOKUP(B318,Backend_data!$A$5:$A$18,Backend_data!$B$5:$B$18)</f>
        <v>2656.3</v>
      </c>
      <c r="D318">
        <f>'Power generation (nadir)'!B318*(1000*'Power generation (nadir)'!$F$1)</f>
        <v>2121.6</v>
      </c>
      <c r="E318" s="2">
        <f t="shared" si="4"/>
        <v>-534.70000000000027</v>
      </c>
      <c r="F318">
        <f>IF(F317+(E317)*(1/60) &gt; Hardware!$B$1, Hardware!$B$1, IF(F317+(E317)*(1/60) &lt; 0, 0, F317+(E317)*(1/60)))</f>
        <v>41851.481666666645</v>
      </c>
    </row>
    <row r="319" spans="1:6">
      <c r="A319">
        <v>317</v>
      </c>
      <c r="B319" t="s">
        <v>103</v>
      </c>
      <c r="C319">
        <f>_xlfn.XLOOKUP(B319,Backend_data!$A$5:$A$18,Backend_data!$B$5:$B$18)</f>
        <v>2656.3</v>
      </c>
      <c r="D319">
        <f>'Power generation (nadir)'!B319*(1000*'Power generation (nadir)'!$F$1)</f>
        <v>1674.4</v>
      </c>
      <c r="E319" s="2">
        <f t="shared" si="4"/>
        <v>-981.90000000000009</v>
      </c>
      <c r="F319">
        <f>IF(F318+(E318)*(1/60) &gt; Hardware!$B$1, Hardware!$B$1, IF(F318+(E318)*(1/60) &lt; 0, 0, F318+(E318)*(1/60)))</f>
        <v>41842.569999999978</v>
      </c>
    </row>
    <row r="320" spans="1:6">
      <c r="A320">
        <v>318</v>
      </c>
      <c r="B320" t="s">
        <v>103</v>
      </c>
      <c r="C320">
        <f>_xlfn.XLOOKUP(B320,Backend_data!$A$5:$A$18,Backend_data!$B$5:$B$18)</f>
        <v>2656.3</v>
      </c>
      <c r="D320">
        <f>'Power generation (nadir)'!B320*(1000*'Power generation (nadir)'!$F$1)</f>
        <v>1219.2</v>
      </c>
      <c r="E320" s="2">
        <f t="shared" si="4"/>
        <v>-1437.1000000000001</v>
      </c>
      <c r="F320">
        <f>IF(F319+(E319)*(1/60) &gt; Hardware!$B$1, Hardware!$B$1, IF(F319+(E319)*(1/60) &lt; 0, 0, F319+(E319)*(1/60)))</f>
        <v>41826.20499999998</v>
      </c>
    </row>
    <row r="321" spans="1:6">
      <c r="A321">
        <v>319</v>
      </c>
      <c r="B321" t="s">
        <v>103</v>
      </c>
      <c r="C321">
        <f>_xlfn.XLOOKUP(B321,Backend_data!$A$5:$A$18,Backend_data!$B$5:$B$18)</f>
        <v>2656.3</v>
      </c>
      <c r="D321">
        <f>'Power generation (nadir)'!B321*(1000*'Power generation (nadir)'!$F$1)</f>
        <v>760</v>
      </c>
      <c r="E321" s="2">
        <f t="shared" si="4"/>
        <v>-1896.3000000000002</v>
      </c>
      <c r="F321">
        <f>IF(F320+(E320)*(1/60) &gt; Hardware!$B$1, Hardware!$B$1, IF(F320+(E320)*(1/60) &lt; 0, 0, F320+(E320)*(1/60)))</f>
        <v>41802.253333333312</v>
      </c>
    </row>
    <row r="322" spans="1:6">
      <c r="A322">
        <v>320</v>
      </c>
      <c r="B322" t="s">
        <v>103</v>
      </c>
      <c r="C322">
        <f>_xlfn.XLOOKUP(B322,Backend_data!$A$5:$A$18,Backend_data!$B$5:$B$18)</f>
        <v>2656.3</v>
      </c>
      <c r="D322">
        <f>'Power generation (nadir)'!B322*(1000*'Power generation (nadir)'!$F$1)</f>
        <v>683.19999999999993</v>
      </c>
      <c r="E322" s="2">
        <f t="shared" si="4"/>
        <v>-1973.1000000000004</v>
      </c>
      <c r="F322">
        <f>IF(F321+(E321)*(1/60) &gt; Hardware!$B$1, Hardware!$B$1, IF(F321+(E321)*(1/60) &lt; 0, 0, F321+(E321)*(1/60)))</f>
        <v>41770.648333333309</v>
      </c>
    </row>
    <row r="323" spans="1:6">
      <c r="A323">
        <v>321</v>
      </c>
      <c r="B323" t="s">
        <v>103</v>
      </c>
      <c r="C323">
        <f>_xlfn.XLOOKUP(B323,Backend_data!$A$5:$A$18,Backend_data!$B$5:$B$18)</f>
        <v>2656.3</v>
      </c>
      <c r="D323">
        <f>'Power generation (nadir)'!B323*(1000*'Power generation (nadir)'!$F$1)</f>
        <v>642.40000000000009</v>
      </c>
      <c r="E323" s="2">
        <f t="shared" ref="E323:E386" si="5">D323-C323</f>
        <v>-2013.9</v>
      </c>
      <c r="F323">
        <f>IF(F322+(E322)*(1/60) &gt; Hardware!$B$1, Hardware!$B$1, IF(F322+(E322)*(1/60) &lt; 0, 0, F322+(E322)*(1/60)))</f>
        <v>41737.763333333307</v>
      </c>
    </row>
    <row r="324" spans="1:6">
      <c r="A324">
        <v>322</v>
      </c>
      <c r="B324" t="s">
        <v>103</v>
      </c>
      <c r="C324">
        <f>_xlfn.XLOOKUP(B324,Backend_data!$A$5:$A$18,Backend_data!$B$5:$B$18)</f>
        <v>2656.3</v>
      </c>
      <c r="D324">
        <f>'Power generation (nadir)'!B324*(1000*'Power generation (nadir)'!$F$1)</f>
        <v>1115.1999999999998</v>
      </c>
      <c r="E324" s="2">
        <f t="shared" si="5"/>
        <v>-1541.1000000000004</v>
      </c>
      <c r="F324">
        <f>IF(F323+(E323)*(1/60) &gt; Hardware!$B$1, Hardware!$B$1, IF(F323+(E323)*(1/60) &lt; 0, 0, F323+(E323)*(1/60)))</f>
        <v>41704.198333333305</v>
      </c>
    </row>
    <row r="325" spans="1:6">
      <c r="A325">
        <v>323</v>
      </c>
      <c r="B325" t="s">
        <v>103</v>
      </c>
      <c r="C325">
        <f>_xlfn.XLOOKUP(B325,Backend_data!$A$5:$A$18,Backend_data!$B$5:$B$18)</f>
        <v>2656.3</v>
      </c>
      <c r="D325">
        <f>'Power generation (nadir)'!B325*(1000*'Power generation (nadir)'!$F$1)</f>
        <v>1736</v>
      </c>
      <c r="E325" s="2">
        <f t="shared" si="5"/>
        <v>-920.30000000000018</v>
      </c>
      <c r="F325">
        <f>IF(F324+(E324)*(1/60) &gt; Hardware!$B$1, Hardware!$B$1, IF(F324+(E324)*(1/60) &lt; 0, 0, F324+(E324)*(1/60)))</f>
        <v>41678.513333333307</v>
      </c>
    </row>
    <row r="326" spans="1:6">
      <c r="A326">
        <v>324</v>
      </c>
      <c r="B326" t="s">
        <v>103</v>
      </c>
      <c r="C326">
        <f>_xlfn.XLOOKUP(B326,Backend_data!$A$5:$A$18,Backend_data!$B$5:$B$18)</f>
        <v>2656.3</v>
      </c>
      <c r="D326">
        <f>'Power generation (nadir)'!B326*(1000*'Power generation (nadir)'!$F$1)</f>
        <v>2354.4</v>
      </c>
      <c r="E326" s="2">
        <f t="shared" si="5"/>
        <v>-301.90000000000009</v>
      </c>
      <c r="F326">
        <f>IF(F325+(E325)*(1/60) &gt; Hardware!$B$1, Hardware!$B$1, IF(F325+(E325)*(1/60) &lt; 0, 0, F325+(E325)*(1/60)))</f>
        <v>41663.174999999974</v>
      </c>
    </row>
    <row r="327" spans="1:6">
      <c r="A327">
        <v>325</v>
      </c>
      <c r="B327" t="s">
        <v>103</v>
      </c>
      <c r="C327">
        <f>_xlfn.XLOOKUP(B327,Backend_data!$A$5:$A$18,Backend_data!$B$5:$B$18)</f>
        <v>2656.3</v>
      </c>
      <c r="D327">
        <f>'Power generation (nadir)'!B327*(1000*'Power generation (nadir)'!$F$1)</f>
        <v>2960</v>
      </c>
      <c r="E327" s="2">
        <f t="shared" si="5"/>
        <v>303.69999999999982</v>
      </c>
      <c r="F327">
        <f>IF(F326+(E326)*(1/60) &gt; Hardware!$B$1, Hardware!$B$1, IF(F326+(E326)*(1/60) &lt; 0, 0, F326+(E326)*(1/60)))</f>
        <v>41658.143333333304</v>
      </c>
    </row>
    <row r="328" spans="1:6">
      <c r="A328">
        <v>326</v>
      </c>
      <c r="B328" t="s">
        <v>103</v>
      </c>
      <c r="C328">
        <f>_xlfn.XLOOKUP(B328,Backend_data!$A$5:$A$18,Backend_data!$B$5:$B$18)</f>
        <v>2656.3</v>
      </c>
      <c r="D328">
        <f>'Power generation (nadir)'!B328*(1000*'Power generation (nadir)'!$F$1)</f>
        <v>3553.6000000000004</v>
      </c>
      <c r="E328" s="2">
        <f t="shared" si="5"/>
        <v>897.30000000000018</v>
      </c>
      <c r="F328">
        <f>IF(F327+(E327)*(1/60) &gt; Hardware!$B$1, Hardware!$B$1, IF(F327+(E327)*(1/60) &lt; 0, 0, F327+(E327)*(1/60)))</f>
        <v>41663.204999999973</v>
      </c>
    </row>
    <row r="329" spans="1:6">
      <c r="A329">
        <v>327</v>
      </c>
      <c r="B329" t="s">
        <v>103</v>
      </c>
      <c r="C329">
        <f>_xlfn.XLOOKUP(B329,Backend_data!$A$5:$A$18,Backend_data!$B$5:$B$18)</f>
        <v>2656.3</v>
      </c>
      <c r="D329">
        <f>'Power generation (nadir)'!B329*(1000*'Power generation (nadir)'!$F$1)</f>
        <v>4133.5999999999995</v>
      </c>
      <c r="E329" s="2">
        <f t="shared" si="5"/>
        <v>1477.2999999999993</v>
      </c>
      <c r="F329">
        <f>IF(F328+(E328)*(1/60) &gt; Hardware!$B$1, Hardware!$B$1, IF(F328+(E328)*(1/60) &lt; 0, 0, F328+(E328)*(1/60)))</f>
        <v>41678.159999999974</v>
      </c>
    </row>
    <row r="330" spans="1:6">
      <c r="A330">
        <v>328</v>
      </c>
      <c r="B330" t="s">
        <v>103</v>
      </c>
      <c r="C330">
        <f>_xlfn.XLOOKUP(B330,Backend_data!$A$5:$A$18,Backend_data!$B$5:$B$18)</f>
        <v>2656.3</v>
      </c>
      <c r="D330">
        <f>'Power generation (nadir)'!B330*(1000*'Power generation (nadir)'!$F$1)</f>
        <v>4696</v>
      </c>
      <c r="E330" s="2">
        <f t="shared" si="5"/>
        <v>2039.6999999999998</v>
      </c>
      <c r="F330">
        <f>IF(F329+(E329)*(1/60) &gt; Hardware!$B$1, Hardware!$B$1, IF(F329+(E329)*(1/60) &lt; 0, 0, F329+(E329)*(1/60)))</f>
        <v>41702.78166666664</v>
      </c>
    </row>
    <row r="331" spans="1:6">
      <c r="A331">
        <v>329</v>
      </c>
      <c r="B331" t="s">
        <v>103</v>
      </c>
      <c r="C331">
        <f>_xlfn.XLOOKUP(B331,Backend_data!$A$5:$A$18,Backend_data!$B$5:$B$18)</f>
        <v>2656.3</v>
      </c>
      <c r="D331">
        <f>'Power generation (nadir)'!B331*(1000*'Power generation (nadir)'!$F$1)</f>
        <v>5238.3999999999996</v>
      </c>
      <c r="E331" s="2">
        <f t="shared" si="5"/>
        <v>2582.0999999999995</v>
      </c>
      <c r="F331">
        <f>IF(F330+(E330)*(1/60) &gt; Hardware!$B$1, Hardware!$B$1, IF(F330+(E330)*(1/60) &lt; 0, 0, F330+(E330)*(1/60)))</f>
        <v>41736.776666666643</v>
      </c>
    </row>
    <row r="332" spans="1:6">
      <c r="A332">
        <v>330</v>
      </c>
      <c r="B332" t="s">
        <v>103</v>
      </c>
      <c r="C332">
        <f>_xlfn.XLOOKUP(B332,Backend_data!$A$5:$A$18,Backend_data!$B$5:$B$18)</f>
        <v>2656.3</v>
      </c>
      <c r="D332">
        <f>'Power generation (nadir)'!B332*(1000*'Power generation (nadir)'!$F$1)</f>
        <v>5760</v>
      </c>
      <c r="E332" s="2">
        <f t="shared" si="5"/>
        <v>3103.7</v>
      </c>
      <c r="F332">
        <f>IF(F331+(E331)*(1/60) &gt; Hardware!$B$1, Hardware!$B$1, IF(F331+(E331)*(1/60) &lt; 0, 0, F331+(E331)*(1/60)))</f>
        <v>41779.811666666646</v>
      </c>
    </row>
    <row r="333" spans="1:6">
      <c r="A333">
        <v>331</v>
      </c>
      <c r="B333" t="s">
        <v>103</v>
      </c>
      <c r="C333">
        <f>_xlfn.XLOOKUP(B333,Backend_data!$A$5:$A$18,Backend_data!$B$5:$B$18)</f>
        <v>2656.3</v>
      </c>
      <c r="D333">
        <f>'Power generation (nadir)'!B333*(1000*'Power generation (nadir)'!$F$1)</f>
        <v>6236</v>
      </c>
      <c r="E333" s="2">
        <f t="shared" si="5"/>
        <v>3579.7</v>
      </c>
      <c r="F333">
        <f>IF(F332+(E332)*(1/60) &gt; Hardware!$B$1, Hardware!$B$1, IF(F332+(E332)*(1/60) &lt; 0, 0, F332+(E332)*(1/60)))</f>
        <v>41831.539999999979</v>
      </c>
    </row>
    <row r="334" spans="1:6">
      <c r="A334">
        <v>332</v>
      </c>
      <c r="B334" t="s">
        <v>103</v>
      </c>
      <c r="C334">
        <f>_xlfn.XLOOKUP(B334,Backend_data!$A$5:$A$18,Backend_data!$B$5:$B$18)</f>
        <v>2656.3</v>
      </c>
      <c r="D334">
        <f>'Power generation (nadir)'!B334*(1000*'Power generation (nadir)'!$F$1)</f>
        <v>6725.6</v>
      </c>
      <c r="E334" s="2">
        <f t="shared" si="5"/>
        <v>4069.3</v>
      </c>
      <c r="F334">
        <f>IF(F333+(E333)*(1/60) &gt; Hardware!$B$1, Hardware!$B$1, IF(F333+(E333)*(1/60) &lt; 0, 0, F333+(E333)*(1/60)))</f>
        <v>41891.201666666646</v>
      </c>
    </row>
    <row r="335" spans="1:6">
      <c r="A335">
        <v>333</v>
      </c>
      <c r="B335" t="s">
        <v>103</v>
      </c>
      <c r="C335">
        <f>_xlfn.XLOOKUP(B335,Backend_data!$A$5:$A$18,Backend_data!$B$5:$B$18)</f>
        <v>2656.3</v>
      </c>
      <c r="D335">
        <f>'Power generation (nadir)'!B335*(1000*'Power generation (nadir)'!$F$1)</f>
        <v>7167.2</v>
      </c>
      <c r="E335" s="2">
        <f t="shared" si="5"/>
        <v>4510.8999999999996</v>
      </c>
      <c r="F335">
        <f>IF(F334+(E334)*(1/60) &gt; Hardware!$B$1, Hardware!$B$1, IF(F334+(E334)*(1/60) &lt; 0, 0, F334+(E334)*(1/60)))</f>
        <v>41959.023333333309</v>
      </c>
    </row>
    <row r="336" spans="1:6">
      <c r="A336">
        <v>334</v>
      </c>
      <c r="B336" t="s">
        <v>103</v>
      </c>
      <c r="C336">
        <f>_xlfn.XLOOKUP(B336,Backend_data!$A$5:$A$18,Backend_data!$B$5:$B$18)</f>
        <v>2656.3</v>
      </c>
      <c r="D336">
        <f>'Power generation (nadir)'!B336*(1000*'Power generation (nadir)'!$F$1)</f>
        <v>7579.2</v>
      </c>
      <c r="E336" s="2">
        <f t="shared" si="5"/>
        <v>4922.8999999999996</v>
      </c>
      <c r="F336">
        <f>IF(F335+(E335)*(1/60) &gt; Hardware!$B$1, Hardware!$B$1, IF(F335+(E335)*(1/60) &lt; 0, 0, F335+(E335)*(1/60)))</f>
        <v>42000</v>
      </c>
    </row>
    <row r="337" spans="1:6">
      <c r="A337">
        <v>335</v>
      </c>
      <c r="B337" t="s">
        <v>103</v>
      </c>
      <c r="C337">
        <f>_xlfn.XLOOKUP(B337,Backend_data!$A$5:$A$18,Backend_data!$B$5:$B$18)</f>
        <v>2656.3</v>
      </c>
      <c r="D337">
        <f>'Power generation (nadir)'!B337*(1000*'Power generation (nadir)'!$F$1)</f>
        <v>7958.4000000000005</v>
      </c>
      <c r="E337" s="2">
        <f t="shared" si="5"/>
        <v>5302.1</v>
      </c>
      <c r="F337">
        <f>IF(F336+(E336)*(1/60) &gt; Hardware!$B$1, Hardware!$B$1, IF(F336+(E336)*(1/60) &lt; 0, 0, F336+(E336)*(1/60)))</f>
        <v>42000</v>
      </c>
    </row>
    <row r="338" spans="1:6">
      <c r="A338">
        <v>336</v>
      </c>
      <c r="B338" t="s">
        <v>103</v>
      </c>
      <c r="C338">
        <f>_xlfn.XLOOKUP(B338,Backend_data!$A$5:$A$18,Backend_data!$B$5:$B$18)</f>
        <v>2656.3</v>
      </c>
      <c r="D338">
        <f>'Power generation (nadir)'!B338*(1000*'Power generation (nadir)'!$F$1)</f>
        <v>8302.4</v>
      </c>
      <c r="E338" s="2">
        <f t="shared" si="5"/>
        <v>5646.0999999999995</v>
      </c>
      <c r="F338">
        <f>IF(F337+(E337)*(1/60) &gt; Hardware!$B$1, Hardware!$B$1, IF(F337+(E337)*(1/60) &lt; 0, 0, F337+(E337)*(1/60)))</f>
        <v>42000</v>
      </c>
    </row>
    <row r="339" spans="1:6">
      <c r="A339">
        <v>337</v>
      </c>
      <c r="B339" t="s">
        <v>103</v>
      </c>
      <c r="C339">
        <f>_xlfn.XLOOKUP(B339,Backend_data!$A$5:$A$18,Backend_data!$B$5:$B$18)</f>
        <v>2656.3</v>
      </c>
      <c r="D339">
        <f>'Power generation (nadir)'!B339*(1000*'Power generation (nadir)'!$F$1)</f>
        <v>8615.2000000000007</v>
      </c>
      <c r="E339" s="2">
        <f t="shared" si="5"/>
        <v>5958.9000000000005</v>
      </c>
      <c r="F339">
        <f>IF(F338+(E338)*(1/60) &gt; Hardware!$B$1, Hardware!$B$1, IF(F338+(E338)*(1/60) &lt; 0, 0, F338+(E338)*(1/60)))</f>
        <v>42000</v>
      </c>
    </row>
    <row r="340" spans="1:6">
      <c r="A340">
        <v>338</v>
      </c>
      <c r="B340" t="s">
        <v>103</v>
      </c>
      <c r="C340">
        <f>_xlfn.XLOOKUP(B340,Backend_data!$A$5:$A$18,Backend_data!$B$5:$B$18)</f>
        <v>2656.3</v>
      </c>
      <c r="D340">
        <f>'Power generation (nadir)'!B340*(1000*'Power generation (nadir)'!$F$1)</f>
        <v>8888</v>
      </c>
      <c r="E340" s="2">
        <f t="shared" si="5"/>
        <v>6231.7</v>
      </c>
      <c r="F340">
        <f>IF(F339+(E339)*(1/60) &gt; Hardware!$B$1, Hardware!$B$1, IF(F339+(E339)*(1/60) &lt; 0, 0, F339+(E339)*(1/60)))</f>
        <v>42000</v>
      </c>
    </row>
    <row r="341" spans="1:6">
      <c r="A341">
        <v>339</v>
      </c>
      <c r="B341" t="s">
        <v>103</v>
      </c>
      <c r="C341">
        <f>_xlfn.XLOOKUP(B341,Backend_data!$A$5:$A$18,Backend_data!$B$5:$B$18)</f>
        <v>2656.3</v>
      </c>
      <c r="D341">
        <f>'Power generation (nadir)'!B341*(1000*'Power generation (nadir)'!$F$1)</f>
        <v>9126.4</v>
      </c>
      <c r="E341" s="2">
        <f t="shared" si="5"/>
        <v>6470.0999999999995</v>
      </c>
      <c r="F341">
        <f>IF(F340+(E340)*(1/60) &gt; Hardware!$B$1, Hardware!$B$1, IF(F340+(E340)*(1/60) &lt; 0, 0, F340+(E340)*(1/60)))</f>
        <v>42000</v>
      </c>
    </row>
    <row r="342" spans="1:6">
      <c r="A342">
        <v>340</v>
      </c>
      <c r="B342" t="s">
        <v>103</v>
      </c>
      <c r="C342">
        <f>_xlfn.XLOOKUP(B342,Backend_data!$A$5:$A$18,Backend_data!$B$5:$B$18)</f>
        <v>2656.3</v>
      </c>
      <c r="D342">
        <f>'Power generation (nadir)'!B342*(1000*'Power generation (nadir)'!$F$1)</f>
        <v>9323.2000000000007</v>
      </c>
      <c r="E342" s="2">
        <f t="shared" si="5"/>
        <v>6666.9000000000005</v>
      </c>
      <c r="F342">
        <f>IF(F341+(E341)*(1/60) &gt; Hardware!$B$1, Hardware!$B$1, IF(F341+(E341)*(1/60) &lt; 0, 0, F341+(E341)*(1/60)))</f>
        <v>42000</v>
      </c>
    </row>
    <row r="343" spans="1:6">
      <c r="A343">
        <v>341</v>
      </c>
      <c r="B343" t="s">
        <v>103</v>
      </c>
      <c r="C343">
        <f>_xlfn.XLOOKUP(B343,Backend_data!$A$5:$A$18,Backend_data!$B$5:$B$18)</f>
        <v>2656.3</v>
      </c>
      <c r="D343">
        <f>'Power generation (nadir)'!B343*(1000*'Power generation (nadir)'!$F$1)</f>
        <v>9482.4</v>
      </c>
      <c r="E343" s="2">
        <f t="shared" si="5"/>
        <v>6826.0999999999995</v>
      </c>
      <c r="F343">
        <f>IF(F342+(E342)*(1/60) &gt; Hardware!$B$1, Hardware!$B$1, IF(F342+(E342)*(1/60) &lt; 0, 0, F342+(E342)*(1/60)))</f>
        <v>42000</v>
      </c>
    </row>
    <row r="344" spans="1:6">
      <c r="A344">
        <v>342</v>
      </c>
      <c r="B344" t="s">
        <v>103</v>
      </c>
      <c r="C344">
        <f>_xlfn.XLOOKUP(B344,Backend_data!$A$5:$A$18,Backend_data!$B$5:$B$18)</f>
        <v>2656.3</v>
      </c>
      <c r="D344">
        <f>'Power generation (nadir)'!B344*(1000*'Power generation (nadir)'!$F$1)</f>
        <v>9601.6</v>
      </c>
      <c r="E344" s="2">
        <f t="shared" si="5"/>
        <v>6945.3</v>
      </c>
      <c r="F344">
        <f>IF(F343+(E343)*(1/60) &gt; Hardware!$B$1, Hardware!$B$1, IF(F343+(E343)*(1/60) &lt; 0, 0, F343+(E343)*(1/60)))</f>
        <v>42000</v>
      </c>
    </row>
    <row r="345" spans="1:6">
      <c r="A345">
        <v>343</v>
      </c>
      <c r="B345" t="s">
        <v>103</v>
      </c>
      <c r="C345">
        <f>_xlfn.XLOOKUP(B345,Backend_data!$A$5:$A$18,Backend_data!$B$5:$B$18)</f>
        <v>2656.3</v>
      </c>
      <c r="D345">
        <f>'Power generation (nadir)'!B345*(1000*'Power generation (nadir)'!$F$1)</f>
        <v>9679.2000000000007</v>
      </c>
      <c r="E345" s="2">
        <f t="shared" si="5"/>
        <v>7022.9000000000005</v>
      </c>
      <c r="F345">
        <f>IF(F344+(E344)*(1/60) &gt; Hardware!$B$1, Hardware!$B$1, IF(F344+(E344)*(1/60) &lt; 0, 0, F344+(E344)*(1/60)))</f>
        <v>42000</v>
      </c>
    </row>
    <row r="346" spans="1:6">
      <c r="A346">
        <v>344</v>
      </c>
      <c r="B346" t="s">
        <v>103</v>
      </c>
      <c r="C346">
        <f>_xlfn.XLOOKUP(B346,Backend_data!$A$5:$A$18,Backend_data!$B$5:$B$18)</f>
        <v>2656.3</v>
      </c>
      <c r="D346">
        <f>'Power generation (nadir)'!B346*(1000*'Power generation (nadir)'!$F$1)</f>
        <v>9715.2000000000007</v>
      </c>
      <c r="E346" s="2">
        <f t="shared" si="5"/>
        <v>7058.9000000000005</v>
      </c>
      <c r="F346">
        <f>IF(F345+(E345)*(1/60) &gt; Hardware!$B$1, Hardware!$B$1, IF(F345+(E345)*(1/60) &lt; 0, 0, F345+(E345)*(1/60)))</f>
        <v>42000</v>
      </c>
    </row>
    <row r="347" spans="1:6">
      <c r="A347">
        <v>345</v>
      </c>
      <c r="B347" t="s">
        <v>103</v>
      </c>
      <c r="C347">
        <f>_xlfn.XLOOKUP(B347,Backend_data!$A$5:$A$18,Backend_data!$B$5:$B$18)</f>
        <v>2656.3</v>
      </c>
      <c r="D347">
        <f>'Power generation (nadir)'!B347*(1000*'Power generation (nadir)'!$F$1)</f>
        <v>9712</v>
      </c>
      <c r="E347" s="2">
        <f t="shared" si="5"/>
        <v>7055.7</v>
      </c>
      <c r="F347">
        <f>IF(F346+(E346)*(1/60) &gt; Hardware!$B$1, Hardware!$B$1, IF(F346+(E346)*(1/60) &lt; 0, 0, F346+(E346)*(1/60)))</f>
        <v>42000</v>
      </c>
    </row>
    <row r="348" spans="1:6">
      <c r="A348">
        <v>346</v>
      </c>
      <c r="B348" t="s">
        <v>103</v>
      </c>
      <c r="C348">
        <f>_xlfn.XLOOKUP(B348,Backend_data!$A$5:$A$18,Backend_data!$B$5:$B$18)</f>
        <v>2656.3</v>
      </c>
      <c r="D348">
        <f>'Power generation (nadir)'!B348*(1000*'Power generation (nadir)'!$F$1)</f>
        <v>9667.1999999999989</v>
      </c>
      <c r="E348" s="2">
        <f t="shared" si="5"/>
        <v>7010.8999999999987</v>
      </c>
      <c r="F348">
        <f>IF(F347+(E347)*(1/60) &gt; Hardware!$B$1, Hardware!$B$1, IF(F347+(E347)*(1/60) &lt; 0, 0, F347+(E347)*(1/60)))</f>
        <v>42000</v>
      </c>
    </row>
    <row r="349" spans="1:6">
      <c r="A349">
        <v>347</v>
      </c>
      <c r="B349" t="s">
        <v>103</v>
      </c>
      <c r="C349">
        <f>_xlfn.XLOOKUP(B349,Backend_data!$A$5:$A$18,Backend_data!$B$5:$B$18)</f>
        <v>2656.3</v>
      </c>
      <c r="D349">
        <f>'Power generation (nadir)'!B349*(1000*'Power generation (nadir)'!$F$1)</f>
        <v>9584</v>
      </c>
      <c r="E349" s="2">
        <f t="shared" si="5"/>
        <v>6927.7</v>
      </c>
      <c r="F349">
        <f>IF(F348+(E348)*(1/60) &gt; Hardware!$B$1, Hardware!$B$1, IF(F348+(E348)*(1/60) &lt; 0, 0, F348+(E348)*(1/60)))</f>
        <v>42000</v>
      </c>
    </row>
    <row r="350" spans="1:6">
      <c r="A350">
        <v>348</v>
      </c>
      <c r="B350" t="s">
        <v>103</v>
      </c>
      <c r="C350">
        <f>_xlfn.XLOOKUP(B350,Backend_data!$A$5:$A$18,Backend_data!$B$5:$B$18)</f>
        <v>2656.3</v>
      </c>
      <c r="D350">
        <f>'Power generation (nadir)'!B350*(1000*'Power generation (nadir)'!$F$1)</f>
        <v>9456</v>
      </c>
      <c r="E350" s="2">
        <f t="shared" si="5"/>
        <v>6799.7</v>
      </c>
      <c r="F350">
        <f>IF(F349+(E349)*(1/60) &gt; Hardware!$B$1, Hardware!$B$1, IF(F349+(E349)*(1/60) &lt; 0, 0, F349+(E349)*(1/60)))</f>
        <v>42000</v>
      </c>
    </row>
    <row r="351" spans="1:6">
      <c r="A351">
        <v>349</v>
      </c>
      <c r="B351" t="s">
        <v>103</v>
      </c>
      <c r="C351">
        <f>_xlfn.XLOOKUP(B351,Backend_data!$A$5:$A$18,Backend_data!$B$5:$B$18)</f>
        <v>2656.3</v>
      </c>
      <c r="D351">
        <f>'Power generation (nadir)'!B351*(1000*'Power generation (nadir)'!$F$1)</f>
        <v>9289.6</v>
      </c>
      <c r="E351" s="2">
        <f t="shared" si="5"/>
        <v>6633.3</v>
      </c>
      <c r="F351">
        <f>IF(F350+(E350)*(1/60) &gt; Hardware!$B$1, Hardware!$B$1, IF(F350+(E350)*(1/60) &lt; 0, 0, F350+(E350)*(1/60)))</f>
        <v>42000</v>
      </c>
    </row>
    <row r="352" spans="1:6">
      <c r="A352">
        <v>350</v>
      </c>
      <c r="B352" t="s">
        <v>103</v>
      </c>
      <c r="C352">
        <f>_xlfn.XLOOKUP(B352,Backend_data!$A$5:$A$18,Backend_data!$B$5:$B$18)</f>
        <v>2656.3</v>
      </c>
      <c r="D352">
        <f>'Power generation (nadir)'!B352*(1000*'Power generation (nadir)'!$F$1)</f>
        <v>9084.7999999999993</v>
      </c>
      <c r="E352" s="2">
        <f t="shared" si="5"/>
        <v>6428.4999999999991</v>
      </c>
      <c r="F352">
        <f>IF(F351+(E351)*(1/60) &gt; Hardware!$B$1, Hardware!$B$1, IF(F351+(E351)*(1/60) &lt; 0, 0, F351+(E351)*(1/60)))</f>
        <v>42000</v>
      </c>
    </row>
    <row r="353" spans="1:6">
      <c r="A353">
        <v>351</v>
      </c>
      <c r="B353" t="s">
        <v>103</v>
      </c>
      <c r="C353">
        <f>_xlfn.XLOOKUP(B353,Backend_data!$A$5:$A$18,Backend_data!$B$5:$B$18)</f>
        <v>2656.3</v>
      </c>
      <c r="D353">
        <f>'Power generation (nadir)'!B353*(1000*'Power generation (nadir)'!$F$1)</f>
        <v>7654.4</v>
      </c>
      <c r="E353" s="2">
        <f t="shared" si="5"/>
        <v>4998.0999999999995</v>
      </c>
      <c r="F353">
        <f>IF(F352+(E352)*(1/60) &gt; Hardware!$B$1, Hardware!$B$1, IF(F352+(E352)*(1/60) &lt; 0, 0, F352+(E352)*(1/60)))</f>
        <v>42000</v>
      </c>
    </row>
    <row r="354" spans="1:6">
      <c r="A354">
        <v>352</v>
      </c>
      <c r="B354" t="s">
        <v>103</v>
      </c>
      <c r="C354">
        <f>_xlfn.XLOOKUP(B354,Backend_data!$A$5:$A$18,Backend_data!$B$5:$B$18)</f>
        <v>2656.3</v>
      </c>
      <c r="D354">
        <f>'Power generation (nadir)'!B354*(1000*'Power generation (nadir)'!$F$1)</f>
        <v>0</v>
      </c>
      <c r="E354" s="2">
        <f t="shared" si="5"/>
        <v>-2656.3</v>
      </c>
      <c r="F354">
        <f>IF(F353+(E353)*(1/60) &gt; Hardware!$B$1, Hardware!$B$1, IF(F353+(E353)*(1/60) &lt; 0, 0, F353+(E353)*(1/60)))</f>
        <v>42000</v>
      </c>
    </row>
    <row r="355" spans="1:6">
      <c r="A355">
        <v>353</v>
      </c>
      <c r="B355" t="s">
        <v>103</v>
      </c>
      <c r="C355">
        <f>_xlfn.XLOOKUP(B355,Backend_data!$A$5:$A$18,Backend_data!$B$5:$B$18)</f>
        <v>2656.3</v>
      </c>
      <c r="D355">
        <f>'Power generation (nadir)'!B355*(1000*'Power generation (nadir)'!$F$1)</f>
        <v>0</v>
      </c>
      <c r="E355" s="2">
        <f t="shared" si="5"/>
        <v>-2656.3</v>
      </c>
      <c r="F355">
        <f>IF(F354+(E354)*(1/60) &gt; Hardware!$B$1, Hardware!$B$1, IF(F354+(E354)*(1/60) &lt; 0, 0, F354+(E354)*(1/60)))</f>
        <v>41955.728333333333</v>
      </c>
    </row>
    <row r="356" spans="1:6">
      <c r="A356">
        <v>354</v>
      </c>
      <c r="B356" t="s">
        <v>103</v>
      </c>
      <c r="C356">
        <f>_xlfn.XLOOKUP(B356,Backend_data!$A$5:$A$18,Backend_data!$B$5:$B$18)</f>
        <v>2656.3</v>
      </c>
      <c r="D356">
        <f>'Power generation (nadir)'!B356*(1000*'Power generation (nadir)'!$F$1)</f>
        <v>0</v>
      </c>
      <c r="E356" s="2">
        <f t="shared" si="5"/>
        <v>-2656.3</v>
      </c>
      <c r="F356">
        <f>IF(F355+(E355)*(1/60) &gt; Hardware!$B$1, Hardware!$B$1, IF(F355+(E355)*(1/60) &lt; 0, 0, F355+(E355)*(1/60)))</f>
        <v>41911.456666666665</v>
      </c>
    </row>
    <row r="357" spans="1:6">
      <c r="A357">
        <v>355</v>
      </c>
      <c r="B357" t="s">
        <v>103</v>
      </c>
      <c r="C357">
        <f>_xlfn.XLOOKUP(B357,Backend_data!$A$5:$A$18,Backend_data!$B$5:$B$18)</f>
        <v>2656.3</v>
      </c>
      <c r="D357">
        <f>'Power generation (nadir)'!B357*(1000*'Power generation (nadir)'!$F$1)</f>
        <v>0</v>
      </c>
      <c r="E357" s="2">
        <f t="shared" si="5"/>
        <v>-2656.3</v>
      </c>
      <c r="F357">
        <f>IF(F356+(E356)*(1/60) &gt; Hardware!$B$1, Hardware!$B$1, IF(F356+(E356)*(1/60) &lt; 0, 0, F356+(E356)*(1/60)))</f>
        <v>41867.184999999998</v>
      </c>
    </row>
    <row r="358" spans="1:6">
      <c r="A358">
        <v>356</v>
      </c>
      <c r="B358" t="s">
        <v>103</v>
      </c>
      <c r="C358">
        <f>_xlfn.XLOOKUP(B358,Backend_data!$A$5:$A$18,Backend_data!$B$5:$B$18)</f>
        <v>2656.3</v>
      </c>
      <c r="D358">
        <f>'Power generation (nadir)'!B358*(1000*'Power generation (nadir)'!$F$1)</f>
        <v>0</v>
      </c>
      <c r="E358" s="2">
        <f t="shared" si="5"/>
        <v>-2656.3</v>
      </c>
      <c r="F358">
        <f>IF(F357+(E357)*(1/60) &gt; Hardware!$B$1, Hardware!$B$1, IF(F357+(E357)*(1/60) &lt; 0, 0, F357+(E357)*(1/60)))</f>
        <v>41822.91333333333</v>
      </c>
    </row>
    <row r="359" spans="1:6">
      <c r="A359">
        <v>357</v>
      </c>
      <c r="B359" t="s">
        <v>103</v>
      </c>
      <c r="C359">
        <f>_xlfn.XLOOKUP(B359,Backend_data!$A$5:$A$18,Backend_data!$B$5:$B$18)</f>
        <v>2656.3</v>
      </c>
      <c r="D359">
        <f>'Power generation (nadir)'!B359*(1000*'Power generation (nadir)'!$F$1)</f>
        <v>0</v>
      </c>
      <c r="E359" s="2">
        <f t="shared" si="5"/>
        <v>-2656.3</v>
      </c>
      <c r="F359">
        <f>IF(F358+(E358)*(1/60) &gt; Hardware!$B$1, Hardware!$B$1, IF(F358+(E358)*(1/60) &lt; 0, 0, F358+(E358)*(1/60)))</f>
        <v>41778.641666666663</v>
      </c>
    </row>
    <row r="360" spans="1:6">
      <c r="A360">
        <v>358</v>
      </c>
      <c r="B360" t="s">
        <v>103</v>
      </c>
      <c r="C360">
        <f>_xlfn.XLOOKUP(B360,Backend_data!$A$5:$A$18,Backend_data!$B$5:$B$18)</f>
        <v>2656.3</v>
      </c>
      <c r="D360">
        <f>'Power generation (nadir)'!B360*(1000*'Power generation (nadir)'!$F$1)</f>
        <v>0</v>
      </c>
      <c r="E360" s="2">
        <f t="shared" si="5"/>
        <v>-2656.3</v>
      </c>
      <c r="F360">
        <f>IF(F359+(E359)*(1/60) &gt; Hardware!$B$1, Hardware!$B$1, IF(F359+(E359)*(1/60) &lt; 0, 0, F359+(E359)*(1/60)))</f>
        <v>41734.369999999995</v>
      </c>
    </row>
    <row r="361" spans="1:6">
      <c r="A361">
        <v>359</v>
      </c>
      <c r="B361" t="s">
        <v>103</v>
      </c>
      <c r="C361">
        <f>_xlfn.XLOOKUP(B361,Backend_data!$A$5:$A$18,Backend_data!$B$5:$B$18)</f>
        <v>2656.3</v>
      </c>
      <c r="D361">
        <f>'Power generation (nadir)'!B361*(1000*'Power generation (nadir)'!$F$1)</f>
        <v>0</v>
      </c>
      <c r="E361" s="2">
        <f t="shared" si="5"/>
        <v>-2656.3</v>
      </c>
      <c r="F361">
        <f>IF(F360+(E360)*(1/60) &gt; Hardware!$B$1, Hardware!$B$1, IF(F360+(E360)*(1/60) &lt; 0, 0, F360+(E360)*(1/60)))</f>
        <v>41690.098333333328</v>
      </c>
    </row>
    <row r="362" spans="1:6">
      <c r="A362">
        <v>360</v>
      </c>
      <c r="B362" t="s">
        <v>103</v>
      </c>
      <c r="C362">
        <f>_xlfn.XLOOKUP(B362,Backend_data!$A$5:$A$18,Backend_data!$B$5:$B$18)</f>
        <v>2656.3</v>
      </c>
      <c r="D362">
        <f>'Power generation (nadir)'!B362*(1000*'Power generation (nadir)'!$F$1)</f>
        <v>0</v>
      </c>
      <c r="E362" s="2">
        <f t="shared" si="5"/>
        <v>-2656.3</v>
      </c>
      <c r="F362">
        <f>IF(F361+(E361)*(1/60) &gt; Hardware!$B$1, Hardware!$B$1, IF(F361+(E361)*(1/60) &lt; 0, 0, F361+(E361)*(1/60)))</f>
        <v>41645.82666666666</v>
      </c>
    </row>
    <row r="363" spans="1:6">
      <c r="A363">
        <v>361</v>
      </c>
      <c r="B363" t="s">
        <v>103</v>
      </c>
      <c r="C363">
        <f>_xlfn.XLOOKUP(B363,Backend_data!$A$5:$A$18,Backend_data!$B$5:$B$18)</f>
        <v>2656.3</v>
      </c>
      <c r="D363">
        <f>'Power generation (nadir)'!B363*(1000*'Power generation (nadir)'!$F$1)</f>
        <v>0</v>
      </c>
      <c r="E363" s="2">
        <f t="shared" si="5"/>
        <v>-2656.3</v>
      </c>
      <c r="F363">
        <f>IF(F362+(E362)*(1/60) &gt; Hardware!$B$1, Hardware!$B$1, IF(F362+(E362)*(1/60) &lt; 0, 0, F362+(E362)*(1/60)))</f>
        <v>41601.554999999993</v>
      </c>
    </row>
    <row r="364" spans="1:6">
      <c r="A364">
        <v>362</v>
      </c>
      <c r="B364" t="s">
        <v>103</v>
      </c>
      <c r="C364">
        <f>_xlfn.XLOOKUP(B364,Backend_data!$A$5:$A$18,Backend_data!$B$5:$B$18)</f>
        <v>2656.3</v>
      </c>
      <c r="D364">
        <f>'Power generation (nadir)'!B364*(1000*'Power generation (nadir)'!$F$1)</f>
        <v>0</v>
      </c>
      <c r="E364" s="2">
        <f t="shared" si="5"/>
        <v>-2656.3</v>
      </c>
      <c r="F364">
        <f>IF(F363+(E363)*(1/60) &gt; Hardware!$B$1, Hardware!$B$1, IF(F363+(E363)*(1/60) &lt; 0, 0, F363+(E363)*(1/60)))</f>
        <v>41557.283333333326</v>
      </c>
    </row>
    <row r="365" spans="1:6">
      <c r="A365">
        <v>363</v>
      </c>
      <c r="B365" t="s">
        <v>103</v>
      </c>
      <c r="C365">
        <f>_xlfn.XLOOKUP(B365,Backend_data!$A$5:$A$18,Backend_data!$B$5:$B$18)</f>
        <v>2656.3</v>
      </c>
      <c r="D365">
        <f>'Power generation (nadir)'!B365*(1000*'Power generation (nadir)'!$F$1)</f>
        <v>0</v>
      </c>
      <c r="E365" s="2">
        <f t="shared" si="5"/>
        <v>-2656.3</v>
      </c>
      <c r="F365">
        <f>IF(F364+(E364)*(1/60) &gt; Hardware!$B$1, Hardware!$B$1, IF(F364+(E364)*(1/60) &lt; 0, 0, F364+(E364)*(1/60)))</f>
        <v>41513.011666666658</v>
      </c>
    </row>
    <row r="366" spans="1:6">
      <c r="A366">
        <v>364</v>
      </c>
      <c r="B366" t="s">
        <v>103</v>
      </c>
      <c r="C366">
        <f>_xlfn.XLOOKUP(B366,Backend_data!$A$5:$A$18,Backend_data!$B$5:$B$18)</f>
        <v>2656.3</v>
      </c>
      <c r="D366">
        <f>'Power generation (nadir)'!B366*(1000*'Power generation (nadir)'!$F$1)</f>
        <v>0</v>
      </c>
      <c r="E366" s="2">
        <f t="shared" si="5"/>
        <v>-2656.3</v>
      </c>
      <c r="F366">
        <f>IF(F365+(E365)*(1/60) &gt; Hardware!$B$1, Hardware!$B$1, IF(F365+(E365)*(1/60) &lt; 0, 0, F365+(E365)*(1/60)))</f>
        <v>41468.739999999991</v>
      </c>
    </row>
    <row r="367" spans="1:6">
      <c r="A367">
        <v>365</v>
      </c>
      <c r="B367" t="s">
        <v>103</v>
      </c>
      <c r="C367">
        <f>_xlfn.XLOOKUP(B367,Backend_data!$A$5:$A$18,Backend_data!$B$5:$B$18)</f>
        <v>2656.3</v>
      </c>
      <c r="D367">
        <f>'Power generation (nadir)'!B367*(1000*'Power generation (nadir)'!$F$1)</f>
        <v>0</v>
      </c>
      <c r="E367" s="2">
        <f t="shared" si="5"/>
        <v>-2656.3</v>
      </c>
      <c r="F367">
        <f>IF(F366+(E366)*(1/60) &gt; Hardware!$B$1, Hardware!$B$1, IF(F366+(E366)*(1/60) &lt; 0, 0, F366+(E366)*(1/60)))</f>
        <v>41424.468333333323</v>
      </c>
    </row>
    <row r="368" spans="1:6">
      <c r="A368">
        <v>366</v>
      </c>
      <c r="B368" t="s">
        <v>103</v>
      </c>
      <c r="C368">
        <f>_xlfn.XLOOKUP(B368,Backend_data!$A$5:$A$18,Backend_data!$B$5:$B$18)</f>
        <v>2656.3</v>
      </c>
      <c r="D368">
        <f>'Power generation (nadir)'!B368*(1000*'Power generation (nadir)'!$F$1)</f>
        <v>0</v>
      </c>
      <c r="E368" s="2">
        <f t="shared" si="5"/>
        <v>-2656.3</v>
      </c>
      <c r="F368">
        <f>IF(F367+(E367)*(1/60) &gt; Hardware!$B$1, Hardware!$B$1, IF(F367+(E367)*(1/60) &lt; 0, 0, F367+(E367)*(1/60)))</f>
        <v>41380.196666666656</v>
      </c>
    </row>
    <row r="369" spans="1:6">
      <c r="A369">
        <v>367</v>
      </c>
      <c r="B369" t="s">
        <v>103</v>
      </c>
      <c r="C369">
        <f>_xlfn.XLOOKUP(B369,Backend_data!$A$5:$A$18,Backend_data!$B$5:$B$18)</f>
        <v>2656.3</v>
      </c>
      <c r="D369">
        <f>'Power generation (nadir)'!B369*(1000*'Power generation (nadir)'!$F$1)</f>
        <v>0</v>
      </c>
      <c r="E369" s="2">
        <f t="shared" si="5"/>
        <v>-2656.3</v>
      </c>
      <c r="F369">
        <f>IF(F368+(E368)*(1/60) &gt; Hardware!$B$1, Hardware!$B$1, IF(F368+(E368)*(1/60) &lt; 0, 0, F368+(E368)*(1/60)))</f>
        <v>41335.924999999988</v>
      </c>
    </row>
    <row r="370" spans="1:6">
      <c r="A370">
        <v>368</v>
      </c>
      <c r="B370" t="s">
        <v>103</v>
      </c>
      <c r="C370">
        <f>_xlfn.XLOOKUP(B370,Backend_data!$A$5:$A$18,Backend_data!$B$5:$B$18)</f>
        <v>2656.3</v>
      </c>
      <c r="D370">
        <f>'Power generation (nadir)'!B370*(1000*'Power generation (nadir)'!$F$1)</f>
        <v>0</v>
      </c>
      <c r="E370" s="2">
        <f t="shared" si="5"/>
        <v>-2656.3</v>
      </c>
      <c r="F370">
        <f>IF(F369+(E369)*(1/60) &gt; Hardware!$B$1, Hardware!$B$1, IF(F369+(E369)*(1/60) &lt; 0, 0, F369+(E369)*(1/60)))</f>
        <v>41291.653333333321</v>
      </c>
    </row>
    <row r="371" spans="1:6">
      <c r="A371">
        <v>369</v>
      </c>
      <c r="B371" t="s">
        <v>103</v>
      </c>
      <c r="C371">
        <f>_xlfn.XLOOKUP(B371,Backend_data!$A$5:$A$18,Backend_data!$B$5:$B$18)</f>
        <v>2656.3</v>
      </c>
      <c r="D371">
        <f>'Power generation (nadir)'!B371*(1000*'Power generation (nadir)'!$F$1)</f>
        <v>0</v>
      </c>
      <c r="E371" s="2">
        <f t="shared" si="5"/>
        <v>-2656.3</v>
      </c>
      <c r="F371">
        <f>IF(F370+(E370)*(1/60) &gt; Hardware!$B$1, Hardware!$B$1, IF(F370+(E370)*(1/60) &lt; 0, 0, F370+(E370)*(1/60)))</f>
        <v>41247.381666666653</v>
      </c>
    </row>
    <row r="372" spans="1:6">
      <c r="A372">
        <v>370</v>
      </c>
      <c r="B372" t="s">
        <v>103</v>
      </c>
      <c r="C372">
        <f>_xlfn.XLOOKUP(B372,Backend_data!$A$5:$A$18,Backend_data!$B$5:$B$18)</f>
        <v>2656.3</v>
      </c>
      <c r="D372">
        <f>'Power generation (nadir)'!B372*(1000*'Power generation (nadir)'!$F$1)</f>
        <v>0</v>
      </c>
      <c r="E372" s="2">
        <f t="shared" si="5"/>
        <v>-2656.3</v>
      </c>
      <c r="F372">
        <f>IF(F371+(E371)*(1/60) &gt; Hardware!$B$1, Hardware!$B$1, IF(F371+(E371)*(1/60) &lt; 0, 0, F371+(E371)*(1/60)))</f>
        <v>41203.109999999986</v>
      </c>
    </row>
    <row r="373" spans="1:6">
      <c r="A373">
        <v>371</v>
      </c>
      <c r="B373" t="s">
        <v>103</v>
      </c>
      <c r="C373">
        <f>_xlfn.XLOOKUP(B373,Backend_data!$A$5:$A$18,Backend_data!$B$5:$B$18)</f>
        <v>2656.3</v>
      </c>
      <c r="D373">
        <f>'Power generation (nadir)'!B373*(1000*'Power generation (nadir)'!$F$1)</f>
        <v>0</v>
      </c>
      <c r="E373" s="2">
        <f t="shared" si="5"/>
        <v>-2656.3</v>
      </c>
      <c r="F373">
        <f>IF(F372+(E372)*(1/60) &gt; Hardware!$B$1, Hardware!$B$1, IF(F372+(E372)*(1/60) &lt; 0, 0, F372+(E372)*(1/60)))</f>
        <v>41158.838333333319</v>
      </c>
    </row>
    <row r="374" spans="1:6">
      <c r="A374">
        <v>372</v>
      </c>
      <c r="B374" t="s">
        <v>103</v>
      </c>
      <c r="C374">
        <f>_xlfn.XLOOKUP(B374,Backend_data!$A$5:$A$18,Backend_data!$B$5:$B$18)</f>
        <v>2656.3</v>
      </c>
      <c r="D374">
        <f>'Power generation (nadir)'!B374*(1000*'Power generation (nadir)'!$F$1)</f>
        <v>0</v>
      </c>
      <c r="E374" s="2">
        <f t="shared" si="5"/>
        <v>-2656.3</v>
      </c>
      <c r="F374">
        <f>IF(F373+(E373)*(1/60) &gt; Hardware!$B$1, Hardware!$B$1, IF(F373+(E373)*(1/60) &lt; 0, 0, F373+(E373)*(1/60)))</f>
        <v>41114.566666666651</v>
      </c>
    </row>
    <row r="375" spans="1:6">
      <c r="A375">
        <v>373</v>
      </c>
      <c r="B375" t="s">
        <v>103</v>
      </c>
      <c r="C375">
        <f>_xlfn.XLOOKUP(B375,Backend_data!$A$5:$A$18,Backend_data!$B$5:$B$18)</f>
        <v>2656.3</v>
      </c>
      <c r="D375">
        <f>'Power generation (nadir)'!B375*(1000*'Power generation (nadir)'!$F$1)</f>
        <v>0</v>
      </c>
      <c r="E375" s="2">
        <f t="shared" si="5"/>
        <v>-2656.3</v>
      </c>
      <c r="F375">
        <f>IF(F374+(E374)*(1/60) &gt; Hardware!$B$1, Hardware!$B$1, IF(F374+(E374)*(1/60) &lt; 0, 0, F374+(E374)*(1/60)))</f>
        <v>41070.294999999984</v>
      </c>
    </row>
    <row r="376" spans="1:6">
      <c r="A376">
        <v>374</v>
      </c>
      <c r="B376" t="s">
        <v>103</v>
      </c>
      <c r="C376">
        <f>_xlfn.XLOOKUP(B376,Backend_data!$A$5:$A$18,Backend_data!$B$5:$B$18)</f>
        <v>2656.3</v>
      </c>
      <c r="D376">
        <f>'Power generation (nadir)'!B376*(1000*'Power generation (nadir)'!$F$1)</f>
        <v>0</v>
      </c>
      <c r="E376" s="2">
        <f t="shared" si="5"/>
        <v>-2656.3</v>
      </c>
      <c r="F376">
        <f>IF(F375+(E375)*(1/60) &gt; Hardware!$B$1, Hardware!$B$1, IF(F375+(E375)*(1/60) &lt; 0, 0, F375+(E375)*(1/60)))</f>
        <v>41026.023333333316</v>
      </c>
    </row>
    <row r="377" spans="1:6">
      <c r="A377">
        <v>375</v>
      </c>
      <c r="B377" t="s">
        <v>103</v>
      </c>
      <c r="C377">
        <f>_xlfn.XLOOKUP(B377,Backend_data!$A$5:$A$18,Backend_data!$B$5:$B$18)</f>
        <v>2656.3</v>
      </c>
      <c r="D377">
        <f>'Power generation (nadir)'!B377*(1000*'Power generation (nadir)'!$F$1)</f>
        <v>0</v>
      </c>
      <c r="E377" s="2">
        <f t="shared" si="5"/>
        <v>-2656.3</v>
      </c>
      <c r="F377">
        <f>IF(F376+(E376)*(1/60) &gt; Hardware!$B$1, Hardware!$B$1, IF(F376+(E376)*(1/60) &lt; 0, 0, F376+(E376)*(1/60)))</f>
        <v>40981.751666666649</v>
      </c>
    </row>
    <row r="378" spans="1:6">
      <c r="A378">
        <v>376</v>
      </c>
      <c r="B378" t="s">
        <v>103</v>
      </c>
      <c r="C378">
        <f>_xlfn.XLOOKUP(B378,Backend_data!$A$5:$A$18,Backend_data!$B$5:$B$18)</f>
        <v>2656.3</v>
      </c>
      <c r="D378">
        <f>'Power generation (nadir)'!B378*(1000*'Power generation (nadir)'!$F$1)</f>
        <v>0</v>
      </c>
      <c r="E378" s="2">
        <f t="shared" si="5"/>
        <v>-2656.3</v>
      </c>
      <c r="F378">
        <f>IF(F377+(E377)*(1/60) &gt; Hardware!$B$1, Hardware!$B$1, IF(F377+(E377)*(1/60) &lt; 0, 0, F377+(E377)*(1/60)))</f>
        <v>40937.479999999981</v>
      </c>
    </row>
    <row r="379" spans="1:6">
      <c r="A379">
        <v>377</v>
      </c>
      <c r="B379" t="s">
        <v>103</v>
      </c>
      <c r="C379">
        <f>_xlfn.XLOOKUP(B379,Backend_data!$A$5:$A$18,Backend_data!$B$5:$B$18)</f>
        <v>2656.3</v>
      </c>
      <c r="D379">
        <f>'Power generation (nadir)'!B379*(1000*'Power generation (nadir)'!$F$1)</f>
        <v>0</v>
      </c>
      <c r="E379" s="2">
        <f t="shared" si="5"/>
        <v>-2656.3</v>
      </c>
      <c r="F379">
        <f>IF(F378+(E378)*(1/60) &gt; Hardware!$B$1, Hardware!$B$1, IF(F378+(E378)*(1/60) &lt; 0, 0, F378+(E378)*(1/60)))</f>
        <v>40893.208333333314</v>
      </c>
    </row>
    <row r="380" spans="1:6">
      <c r="A380">
        <v>378</v>
      </c>
      <c r="B380" t="s">
        <v>103</v>
      </c>
      <c r="C380">
        <f>_xlfn.XLOOKUP(B380,Backend_data!$A$5:$A$18,Backend_data!$B$5:$B$18)</f>
        <v>2656.3</v>
      </c>
      <c r="D380">
        <f>'Power generation (nadir)'!B380*(1000*'Power generation (nadir)'!$F$1)</f>
        <v>0</v>
      </c>
      <c r="E380" s="2">
        <f t="shared" si="5"/>
        <v>-2656.3</v>
      </c>
      <c r="F380">
        <f>IF(F379+(E379)*(1/60) &gt; Hardware!$B$1, Hardware!$B$1, IF(F379+(E379)*(1/60) &lt; 0, 0, F379+(E379)*(1/60)))</f>
        <v>40848.936666666646</v>
      </c>
    </row>
    <row r="381" spans="1:6">
      <c r="A381">
        <v>379</v>
      </c>
      <c r="B381" t="s">
        <v>103</v>
      </c>
      <c r="C381">
        <f>_xlfn.XLOOKUP(B381,Backend_data!$A$5:$A$18,Backend_data!$B$5:$B$18)</f>
        <v>2656.3</v>
      </c>
      <c r="D381">
        <f>'Power generation (nadir)'!B381*(1000*'Power generation (nadir)'!$F$1)</f>
        <v>0</v>
      </c>
      <c r="E381" s="2">
        <f t="shared" si="5"/>
        <v>-2656.3</v>
      </c>
      <c r="F381">
        <f>IF(F380+(E380)*(1/60) &gt; Hardware!$B$1, Hardware!$B$1, IF(F380+(E380)*(1/60) &lt; 0, 0, F380+(E380)*(1/60)))</f>
        <v>40804.664999999979</v>
      </c>
    </row>
    <row r="382" spans="1:6">
      <c r="A382">
        <v>380</v>
      </c>
      <c r="B382" t="s">
        <v>103</v>
      </c>
      <c r="C382">
        <f>_xlfn.XLOOKUP(B382,Backend_data!$A$5:$A$18,Backend_data!$B$5:$B$18)</f>
        <v>2656.3</v>
      </c>
      <c r="D382">
        <f>'Power generation (nadir)'!B382*(1000*'Power generation (nadir)'!$F$1)</f>
        <v>0</v>
      </c>
      <c r="E382" s="2">
        <f t="shared" si="5"/>
        <v>-2656.3</v>
      </c>
      <c r="F382">
        <f>IF(F381+(E381)*(1/60) &gt; Hardware!$B$1, Hardware!$B$1, IF(F381+(E381)*(1/60) &lt; 0, 0, F381+(E381)*(1/60)))</f>
        <v>40760.393333333312</v>
      </c>
    </row>
    <row r="383" spans="1:6">
      <c r="A383">
        <v>381</v>
      </c>
      <c r="B383" t="s">
        <v>103</v>
      </c>
      <c r="C383">
        <f>_xlfn.XLOOKUP(B383,Backend_data!$A$5:$A$18,Backend_data!$B$5:$B$18)</f>
        <v>2656.3</v>
      </c>
      <c r="D383">
        <f>'Power generation (nadir)'!B383*(1000*'Power generation (nadir)'!$F$1)</f>
        <v>0</v>
      </c>
      <c r="E383" s="2">
        <f t="shared" si="5"/>
        <v>-2656.3</v>
      </c>
      <c r="F383">
        <f>IF(F382+(E382)*(1/60) &gt; Hardware!$B$1, Hardware!$B$1, IF(F382+(E382)*(1/60) &lt; 0, 0, F382+(E382)*(1/60)))</f>
        <v>40716.121666666644</v>
      </c>
    </row>
    <row r="384" spans="1:6">
      <c r="A384">
        <v>382</v>
      </c>
      <c r="B384" t="s">
        <v>103</v>
      </c>
      <c r="C384">
        <f>_xlfn.XLOOKUP(B384,Backend_data!$A$5:$A$18,Backend_data!$B$5:$B$18)</f>
        <v>2656.3</v>
      </c>
      <c r="D384">
        <f>'Power generation (nadir)'!B384*(1000*'Power generation (nadir)'!$F$1)</f>
        <v>0</v>
      </c>
      <c r="E384" s="2">
        <f t="shared" si="5"/>
        <v>-2656.3</v>
      </c>
      <c r="F384">
        <f>IF(F383+(E383)*(1/60) &gt; Hardware!$B$1, Hardware!$B$1, IF(F383+(E383)*(1/60) &lt; 0, 0, F383+(E383)*(1/60)))</f>
        <v>40671.849999999977</v>
      </c>
    </row>
    <row r="385" spans="1:6">
      <c r="A385">
        <v>383</v>
      </c>
      <c r="B385" t="s">
        <v>103</v>
      </c>
      <c r="C385">
        <f>_xlfn.XLOOKUP(B385,Backend_data!$A$5:$A$18,Backend_data!$B$5:$B$18)</f>
        <v>2656.3</v>
      </c>
      <c r="D385">
        <f>'Power generation (nadir)'!B385*(1000*'Power generation (nadir)'!$F$1)</f>
        <v>0</v>
      </c>
      <c r="E385" s="2">
        <f t="shared" si="5"/>
        <v>-2656.3</v>
      </c>
      <c r="F385">
        <f>IF(F384+(E384)*(1/60) &gt; Hardware!$B$1, Hardware!$B$1, IF(F384+(E384)*(1/60) &lt; 0, 0, F384+(E384)*(1/60)))</f>
        <v>40627.578333333309</v>
      </c>
    </row>
    <row r="386" spans="1:6">
      <c r="A386">
        <v>384</v>
      </c>
      <c r="B386" t="s">
        <v>103</v>
      </c>
      <c r="C386">
        <f>_xlfn.XLOOKUP(B386,Backend_data!$A$5:$A$18,Backend_data!$B$5:$B$18)</f>
        <v>2656.3</v>
      </c>
      <c r="D386">
        <f>'Power generation (nadir)'!B386*(1000*'Power generation (nadir)'!$F$1)</f>
        <v>0</v>
      </c>
      <c r="E386" s="2">
        <f t="shared" si="5"/>
        <v>-2656.3</v>
      </c>
      <c r="F386">
        <f>IF(F385+(E385)*(1/60) &gt; Hardware!$B$1, Hardware!$B$1, IF(F385+(E385)*(1/60) &lt; 0, 0, F385+(E385)*(1/60)))</f>
        <v>40583.306666666642</v>
      </c>
    </row>
    <row r="387" spans="1:6">
      <c r="A387">
        <v>385</v>
      </c>
      <c r="B387" t="s">
        <v>103</v>
      </c>
      <c r="C387">
        <f>_xlfn.XLOOKUP(B387,Backend_data!$A$5:$A$18,Backend_data!$B$5:$B$18)</f>
        <v>2656.3</v>
      </c>
      <c r="D387">
        <f>'Power generation (nadir)'!B387*(1000*'Power generation (nadir)'!$F$1)</f>
        <v>0</v>
      </c>
      <c r="E387" s="2">
        <f t="shared" ref="E387:E450" si="6">D387-C387</f>
        <v>-2656.3</v>
      </c>
      <c r="F387">
        <f>IF(F386+(E386)*(1/60) &gt; Hardware!$B$1, Hardware!$B$1, IF(F386+(E386)*(1/60) &lt; 0, 0, F386+(E386)*(1/60)))</f>
        <v>40539.034999999974</v>
      </c>
    </row>
    <row r="388" spans="1:6">
      <c r="A388">
        <v>386</v>
      </c>
      <c r="B388" t="s">
        <v>103</v>
      </c>
      <c r="C388">
        <f>_xlfn.XLOOKUP(B388,Backend_data!$A$5:$A$18,Backend_data!$B$5:$B$18)</f>
        <v>2656.3</v>
      </c>
      <c r="D388">
        <f>'Power generation (nadir)'!B388*(1000*'Power generation (nadir)'!$F$1)</f>
        <v>0</v>
      </c>
      <c r="E388" s="2">
        <f t="shared" si="6"/>
        <v>-2656.3</v>
      </c>
      <c r="F388">
        <f>IF(F387+(E387)*(1/60) &gt; Hardware!$B$1, Hardware!$B$1, IF(F387+(E387)*(1/60) &lt; 0, 0, F387+(E387)*(1/60)))</f>
        <v>40494.763333333307</v>
      </c>
    </row>
    <row r="389" spans="1:6">
      <c r="A389">
        <v>387</v>
      </c>
      <c r="B389" t="s">
        <v>103</v>
      </c>
      <c r="C389">
        <f>_xlfn.XLOOKUP(B389,Backend_data!$A$5:$A$18,Backend_data!$B$5:$B$18)</f>
        <v>2656.3</v>
      </c>
      <c r="D389">
        <f>'Power generation (nadir)'!B389*(1000*'Power generation (nadir)'!$F$1)</f>
        <v>6648</v>
      </c>
      <c r="E389" s="2">
        <f t="shared" si="6"/>
        <v>3991.7</v>
      </c>
      <c r="F389">
        <f>IF(F388+(E388)*(1/60) &gt; Hardware!$B$1, Hardware!$B$1, IF(F388+(E388)*(1/60) &lt; 0, 0, F388+(E388)*(1/60)))</f>
        <v>40450.49166666664</v>
      </c>
    </row>
    <row r="390" spans="1:6">
      <c r="A390">
        <v>388</v>
      </c>
      <c r="B390" t="s">
        <v>103</v>
      </c>
      <c r="C390">
        <f>_xlfn.XLOOKUP(B390,Backend_data!$A$5:$A$18,Backend_data!$B$5:$B$18)</f>
        <v>2656.3</v>
      </c>
      <c r="D390">
        <f>'Power generation (nadir)'!B390*(1000*'Power generation (nadir)'!$F$1)</f>
        <v>6812.8</v>
      </c>
      <c r="E390" s="2">
        <f t="shared" si="6"/>
        <v>4156.5</v>
      </c>
      <c r="F390">
        <f>IF(F389+(E389)*(1/60) &gt; Hardware!$B$1, Hardware!$B$1, IF(F389+(E389)*(1/60) &lt; 0, 0, F389+(E389)*(1/60)))</f>
        <v>40517.019999999975</v>
      </c>
    </row>
    <row r="391" spans="1:6">
      <c r="A391">
        <v>389</v>
      </c>
      <c r="B391" t="s">
        <v>103</v>
      </c>
      <c r="C391">
        <f>_xlfn.XLOOKUP(B391,Backend_data!$A$5:$A$18,Backend_data!$B$5:$B$18)</f>
        <v>2656.3</v>
      </c>
      <c r="D391">
        <f>'Power generation (nadir)'!B391*(1000*'Power generation (nadir)'!$F$1)</f>
        <v>6948</v>
      </c>
      <c r="E391" s="2">
        <f t="shared" si="6"/>
        <v>4291.7</v>
      </c>
      <c r="F391">
        <f>IF(F390+(E390)*(1/60) &gt; Hardware!$B$1, Hardware!$B$1, IF(F390+(E390)*(1/60) &lt; 0, 0, F390+(E390)*(1/60)))</f>
        <v>40586.294999999976</v>
      </c>
    </row>
    <row r="392" spans="1:6">
      <c r="A392">
        <v>390</v>
      </c>
      <c r="B392" t="s">
        <v>103</v>
      </c>
      <c r="C392">
        <f>_xlfn.XLOOKUP(B392,Backend_data!$A$5:$A$18,Backend_data!$B$5:$B$18)</f>
        <v>2656.3</v>
      </c>
      <c r="D392">
        <f>'Power generation (nadir)'!B392*(1000*'Power generation (nadir)'!$F$1)</f>
        <v>7055.2000000000007</v>
      </c>
      <c r="E392" s="2">
        <f t="shared" si="6"/>
        <v>4398.9000000000005</v>
      </c>
      <c r="F392">
        <f>IF(F391+(E391)*(1/60) &gt; Hardware!$B$1, Hardware!$B$1, IF(F391+(E391)*(1/60) &lt; 0, 0, F391+(E391)*(1/60)))</f>
        <v>40657.823333333312</v>
      </c>
    </row>
    <row r="393" spans="1:6">
      <c r="A393">
        <v>391</v>
      </c>
      <c r="B393" t="s">
        <v>103</v>
      </c>
      <c r="C393">
        <f>_xlfn.XLOOKUP(B393,Backend_data!$A$5:$A$18,Backend_data!$B$5:$B$18)</f>
        <v>2656.3</v>
      </c>
      <c r="D393">
        <f>'Power generation (nadir)'!B393*(1000*'Power generation (nadir)'!$F$1)</f>
        <v>7134.4</v>
      </c>
      <c r="E393" s="2">
        <f t="shared" si="6"/>
        <v>4478.0999999999995</v>
      </c>
      <c r="F393">
        <f>IF(F392+(E392)*(1/60) &gt; Hardware!$B$1, Hardware!$B$1, IF(F392+(E392)*(1/60) &lt; 0, 0, F392+(E392)*(1/60)))</f>
        <v>40731.138333333314</v>
      </c>
    </row>
    <row r="394" spans="1:6">
      <c r="A394">
        <v>392</v>
      </c>
      <c r="B394" t="s">
        <v>103</v>
      </c>
      <c r="C394">
        <f>_xlfn.XLOOKUP(B394,Backend_data!$A$5:$A$18,Backend_data!$B$5:$B$18)</f>
        <v>2656.3</v>
      </c>
      <c r="D394">
        <f>'Power generation (nadir)'!B394*(1000*'Power generation (nadir)'!$F$1)</f>
        <v>7185.5999999999995</v>
      </c>
      <c r="E394" s="2">
        <f t="shared" si="6"/>
        <v>4529.2999999999993</v>
      </c>
      <c r="F394">
        <f>IF(F393+(E393)*(1/60) &gt; Hardware!$B$1, Hardware!$B$1, IF(F393+(E393)*(1/60) &lt; 0, 0, F393+(E393)*(1/60)))</f>
        <v>40805.773333333316</v>
      </c>
    </row>
    <row r="395" spans="1:6">
      <c r="A395">
        <v>393</v>
      </c>
      <c r="B395" t="s">
        <v>103</v>
      </c>
      <c r="C395">
        <f>_xlfn.XLOOKUP(B395,Backend_data!$A$5:$A$18,Backend_data!$B$5:$B$18)</f>
        <v>2656.3</v>
      </c>
      <c r="D395">
        <f>'Power generation (nadir)'!B395*(1000*'Power generation (nadir)'!$F$1)</f>
        <v>7205.5999999999995</v>
      </c>
      <c r="E395" s="2">
        <f t="shared" si="6"/>
        <v>4549.2999999999993</v>
      </c>
      <c r="F395">
        <f>IF(F394+(E394)*(1/60) &gt; Hardware!$B$1, Hardware!$B$1, IF(F394+(E394)*(1/60) &lt; 0, 0, F394+(E394)*(1/60)))</f>
        <v>40881.261666666651</v>
      </c>
    </row>
    <row r="396" spans="1:6">
      <c r="A396">
        <v>394</v>
      </c>
      <c r="B396" t="s">
        <v>103</v>
      </c>
      <c r="C396">
        <f>_xlfn.XLOOKUP(B396,Backend_data!$A$5:$A$18,Backend_data!$B$5:$B$18)</f>
        <v>2656.3</v>
      </c>
      <c r="D396">
        <f>'Power generation (nadir)'!B396*(1000*'Power generation (nadir)'!$F$1)</f>
        <v>7196.8</v>
      </c>
      <c r="E396" s="2">
        <f t="shared" si="6"/>
        <v>4540.5</v>
      </c>
      <c r="F396">
        <f>IF(F395+(E395)*(1/60) &gt; Hardware!$B$1, Hardware!$B$1, IF(F395+(E395)*(1/60) &lt; 0, 0, F395+(E395)*(1/60)))</f>
        <v>40957.083333333314</v>
      </c>
    </row>
    <row r="397" spans="1:6">
      <c r="A397">
        <v>395</v>
      </c>
      <c r="B397" t="s">
        <v>103</v>
      </c>
      <c r="C397">
        <f>_xlfn.XLOOKUP(B397,Backend_data!$A$5:$A$18,Backend_data!$B$5:$B$18)</f>
        <v>2656.3</v>
      </c>
      <c r="D397">
        <f>'Power generation (nadir)'!B397*(1000*'Power generation (nadir)'!$F$1)</f>
        <v>7186.4000000000005</v>
      </c>
      <c r="E397" s="2">
        <f t="shared" si="6"/>
        <v>4530.1000000000004</v>
      </c>
      <c r="F397">
        <f>IF(F396+(E396)*(1/60) &gt; Hardware!$B$1, Hardware!$B$1, IF(F396+(E396)*(1/60) &lt; 0, 0, F396+(E396)*(1/60)))</f>
        <v>41032.758333333317</v>
      </c>
    </row>
    <row r="398" spans="1:6">
      <c r="A398">
        <v>396</v>
      </c>
      <c r="B398" t="s">
        <v>103</v>
      </c>
      <c r="C398">
        <f>_xlfn.XLOOKUP(B398,Backend_data!$A$5:$A$18,Backend_data!$B$5:$B$18)</f>
        <v>2656.3</v>
      </c>
      <c r="D398">
        <f>'Power generation (nadir)'!B398*(1000*'Power generation (nadir)'!$F$1)</f>
        <v>7087.2</v>
      </c>
      <c r="E398" s="2">
        <f t="shared" si="6"/>
        <v>4430.8999999999996</v>
      </c>
      <c r="F398">
        <f>IF(F397+(E397)*(1/60) &gt; Hardware!$B$1, Hardware!$B$1, IF(F397+(E397)*(1/60) &lt; 0, 0, F397+(E397)*(1/60)))</f>
        <v>41108.25999999998</v>
      </c>
    </row>
    <row r="399" spans="1:6">
      <c r="A399">
        <v>397</v>
      </c>
      <c r="B399" t="s">
        <v>103</v>
      </c>
      <c r="C399">
        <f>_xlfn.XLOOKUP(B399,Backend_data!$A$5:$A$18,Backend_data!$B$5:$B$18)</f>
        <v>2656.3</v>
      </c>
      <c r="D399">
        <f>'Power generation (nadir)'!B399*(1000*'Power generation (nadir)'!$F$1)</f>
        <v>6988</v>
      </c>
      <c r="E399" s="2">
        <f t="shared" si="6"/>
        <v>4331.7</v>
      </c>
      <c r="F399">
        <f>IF(F398+(E398)*(1/60) &gt; Hardware!$B$1, Hardware!$B$1, IF(F398+(E398)*(1/60) &lt; 0, 0, F398+(E398)*(1/60)))</f>
        <v>41182.108333333315</v>
      </c>
    </row>
    <row r="400" spans="1:6">
      <c r="A400">
        <v>398</v>
      </c>
      <c r="B400" t="s">
        <v>103</v>
      </c>
      <c r="C400">
        <f>_xlfn.XLOOKUP(B400,Backend_data!$A$5:$A$18,Backend_data!$B$5:$B$18)</f>
        <v>2656.3</v>
      </c>
      <c r="D400">
        <f>'Power generation (nadir)'!B400*(1000*'Power generation (nadir)'!$F$1)</f>
        <v>6859.9999999999991</v>
      </c>
      <c r="E400" s="2">
        <f t="shared" si="6"/>
        <v>4203.6999999999989</v>
      </c>
      <c r="F400">
        <f>IF(F399+(E399)*(1/60) &gt; Hardware!$B$1, Hardware!$B$1, IF(F399+(E399)*(1/60) &lt; 0, 0, F399+(E399)*(1/60)))</f>
        <v>41254.303333333315</v>
      </c>
    </row>
    <row r="401" spans="1:6">
      <c r="A401">
        <v>399</v>
      </c>
      <c r="B401" t="s">
        <v>103</v>
      </c>
      <c r="C401">
        <f>_xlfn.XLOOKUP(B401,Backend_data!$A$5:$A$18,Backend_data!$B$5:$B$18)</f>
        <v>2656.3</v>
      </c>
      <c r="D401">
        <f>'Power generation (nadir)'!B401*(1000*'Power generation (nadir)'!$F$1)</f>
        <v>6701.6</v>
      </c>
      <c r="E401" s="2">
        <f t="shared" si="6"/>
        <v>4045.3</v>
      </c>
      <c r="F401">
        <f>IF(F400+(E400)*(1/60) &gt; Hardware!$B$1, Hardware!$B$1, IF(F400+(E400)*(1/60) &lt; 0, 0, F400+(E400)*(1/60)))</f>
        <v>41324.364999999983</v>
      </c>
    </row>
    <row r="402" spans="1:6">
      <c r="A402">
        <v>400</v>
      </c>
      <c r="B402" t="s">
        <v>103</v>
      </c>
      <c r="C402">
        <f>_xlfn.XLOOKUP(B402,Backend_data!$A$5:$A$18,Backend_data!$B$5:$B$18)</f>
        <v>2656.3</v>
      </c>
      <c r="D402">
        <f>'Power generation (nadir)'!B402*(1000*'Power generation (nadir)'!$F$1)</f>
        <v>6516.8000000000011</v>
      </c>
      <c r="E402" s="2">
        <f t="shared" si="6"/>
        <v>3860.5000000000009</v>
      </c>
      <c r="F402">
        <f>IF(F401+(E401)*(1/60) &gt; Hardware!$B$1, Hardware!$B$1, IF(F401+(E401)*(1/60) &lt; 0, 0, F401+(E401)*(1/60)))</f>
        <v>41391.786666666652</v>
      </c>
    </row>
    <row r="403" spans="1:6">
      <c r="A403">
        <v>401</v>
      </c>
      <c r="B403" t="s">
        <v>103</v>
      </c>
      <c r="C403">
        <f>_xlfn.XLOOKUP(B403,Backend_data!$A$5:$A$18,Backend_data!$B$5:$B$18)</f>
        <v>2656.3</v>
      </c>
      <c r="D403">
        <f>'Power generation (nadir)'!B403*(1000*'Power generation (nadir)'!$F$1)</f>
        <v>6303.2</v>
      </c>
      <c r="E403" s="2">
        <f t="shared" si="6"/>
        <v>3646.8999999999996</v>
      </c>
      <c r="F403">
        <f>IF(F402+(E402)*(1/60) &gt; Hardware!$B$1, Hardware!$B$1, IF(F402+(E402)*(1/60) &lt; 0, 0, F402+(E402)*(1/60)))</f>
        <v>41456.128333333319</v>
      </c>
    </row>
    <row r="404" spans="1:6">
      <c r="A404">
        <v>402</v>
      </c>
      <c r="B404" t="s">
        <v>103</v>
      </c>
      <c r="C404">
        <f>_xlfn.XLOOKUP(B404,Backend_data!$A$5:$A$18,Backend_data!$B$5:$B$18)</f>
        <v>2656.3</v>
      </c>
      <c r="D404">
        <f>'Power generation (nadir)'!B404*(1000*'Power generation (nadir)'!$F$1)</f>
        <v>6066.4000000000005</v>
      </c>
      <c r="E404" s="2">
        <f t="shared" si="6"/>
        <v>3410.1000000000004</v>
      </c>
      <c r="F404">
        <f>IF(F403+(E403)*(1/60) &gt; Hardware!$B$1, Hardware!$B$1, IF(F403+(E403)*(1/60) &lt; 0, 0, F403+(E403)*(1/60)))</f>
        <v>41516.909999999989</v>
      </c>
    </row>
    <row r="405" spans="1:6">
      <c r="A405">
        <v>403</v>
      </c>
      <c r="B405" t="s">
        <v>103</v>
      </c>
      <c r="C405">
        <f>_xlfn.XLOOKUP(B405,Backend_data!$A$5:$A$18,Backend_data!$B$5:$B$18)</f>
        <v>2656.3</v>
      </c>
      <c r="D405">
        <f>'Power generation (nadir)'!B405*(1000*'Power generation (nadir)'!$F$1)</f>
        <v>5797.6</v>
      </c>
      <c r="E405" s="2">
        <f t="shared" si="6"/>
        <v>3141.3</v>
      </c>
      <c r="F405">
        <f>IF(F404+(E404)*(1/60) &gt; Hardware!$B$1, Hardware!$B$1, IF(F404+(E404)*(1/60) &lt; 0, 0, F404+(E404)*(1/60)))</f>
        <v>41573.744999999988</v>
      </c>
    </row>
    <row r="406" spans="1:6">
      <c r="A406">
        <v>404</v>
      </c>
      <c r="B406" t="s">
        <v>103</v>
      </c>
      <c r="C406">
        <f>_xlfn.XLOOKUP(B406,Backend_data!$A$5:$A$18,Backend_data!$B$5:$B$18)</f>
        <v>2656.3</v>
      </c>
      <c r="D406">
        <f>'Power generation (nadir)'!B406*(1000*'Power generation (nadir)'!$F$1)</f>
        <v>5506.4</v>
      </c>
      <c r="E406" s="2">
        <f t="shared" si="6"/>
        <v>2850.0999999999995</v>
      </c>
      <c r="F406">
        <f>IF(F405+(E405)*(1/60) &gt; Hardware!$B$1, Hardware!$B$1, IF(F405+(E405)*(1/60) &lt; 0, 0, F405+(E405)*(1/60)))</f>
        <v>41626.099999999991</v>
      </c>
    </row>
    <row r="407" spans="1:6">
      <c r="A407">
        <v>405</v>
      </c>
      <c r="B407" t="s">
        <v>103</v>
      </c>
      <c r="C407">
        <f>_xlfn.XLOOKUP(B407,Backend_data!$A$5:$A$18,Backend_data!$B$5:$B$18)</f>
        <v>2656.3</v>
      </c>
      <c r="D407">
        <f>'Power generation (nadir)'!B407*(1000*'Power generation (nadir)'!$F$1)</f>
        <v>5194.4000000000005</v>
      </c>
      <c r="E407" s="2">
        <f t="shared" si="6"/>
        <v>2538.1000000000004</v>
      </c>
      <c r="F407">
        <f>IF(F406+(E406)*(1/60) &gt; Hardware!$B$1, Hardware!$B$1, IF(F406+(E406)*(1/60) &lt; 0, 0, F406+(E406)*(1/60)))</f>
        <v>41673.601666666655</v>
      </c>
    </row>
    <row r="408" spans="1:6">
      <c r="A408">
        <v>406</v>
      </c>
      <c r="B408" t="s">
        <v>103</v>
      </c>
      <c r="C408">
        <f>_xlfn.XLOOKUP(B408,Backend_data!$A$5:$A$18,Backend_data!$B$5:$B$18)</f>
        <v>2656.3</v>
      </c>
      <c r="D408">
        <f>'Power generation (nadir)'!B408*(1000*'Power generation (nadir)'!$F$1)</f>
        <v>4859.2</v>
      </c>
      <c r="E408" s="2">
        <f t="shared" si="6"/>
        <v>2202.8999999999996</v>
      </c>
      <c r="F408">
        <f>IF(F407+(E407)*(1/60) &gt; Hardware!$B$1, Hardware!$B$1, IF(F407+(E407)*(1/60) &lt; 0, 0, F407+(E407)*(1/60)))</f>
        <v>41715.903333333321</v>
      </c>
    </row>
    <row r="409" spans="1:6">
      <c r="A409">
        <v>407</v>
      </c>
      <c r="B409" t="s">
        <v>103</v>
      </c>
      <c r="C409">
        <f>_xlfn.XLOOKUP(B409,Backend_data!$A$5:$A$18,Backend_data!$B$5:$B$18)</f>
        <v>2656.3</v>
      </c>
      <c r="D409">
        <f>'Power generation (nadir)'!B409*(1000*'Power generation (nadir)'!$F$1)</f>
        <v>4504.8</v>
      </c>
      <c r="E409" s="2">
        <f t="shared" si="6"/>
        <v>1848.5</v>
      </c>
      <c r="F409">
        <f>IF(F408+(E408)*(1/60) &gt; Hardware!$B$1, Hardware!$B$1, IF(F408+(E408)*(1/60) &lt; 0, 0, F408+(E408)*(1/60)))</f>
        <v>41752.618333333317</v>
      </c>
    </row>
    <row r="410" spans="1:6">
      <c r="A410">
        <v>408</v>
      </c>
      <c r="B410" t="s">
        <v>103</v>
      </c>
      <c r="C410">
        <f>_xlfn.XLOOKUP(B410,Backend_data!$A$5:$A$18,Backend_data!$B$5:$B$18)</f>
        <v>2656.3</v>
      </c>
      <c r="D410">
        <f>'Power generation (nadir)'!B410*(1000*'Power generation (nadir)'!$F$1)</f>
        <v>4128.7999999999993</v>
      </c>
      <c r="E410" s="2">
        <f t="shared" si="6"/>
        <v>1472.4999999999991</v>
      </c>
      <c r="F410">
        <f>IF(F409+(E409)*(1/60) &gt; Hardware!$B$1, Hardware!$B$1, IF(F409+(E409)*(1/60) &lt; 0, 0, F409+(E409)*(1/60)))</f>
        <v>41783.426666666652</v>
      </c>
    </row>
    <row r="411" spans="1:6">
      <c r="A411">
        <v>409</v>
      </c>
      <c r="B411" t="s">
        <v>103</v>
      </c>
      <c r="C411">
        <f>_xlfn.XLOOKUP(B411,Backend_data!$A$5:$A$18,Backend_data!$B$5:$B$18)</f>
        <v>2656.3</v>
      </c>
      <c r="D411">
        <f>'Power generation (nadir)'!B411*(1000*'Power generation (nadir)'!$F$1)</f>
        <v>3740.8</v>
      </c>
      <c r="E411" s="2">
        <f t="shared" si="6"/>
        <v>1084.5</v>
      </c>
      <c r="F411">
        <f>IF(F410+(E410)*(1/60) &gt; Hardware!$B$1, Hardware!$B$1, IF(F410+(E410)*(1/60) &lt; 0, 0, F410+(E410)*(1/60)))</f>
        <v>41807.968333333316</v>
      </c>
    </row>
    <row r="412" spans="1:6">
      <c r="A412">
        <v>410</v>
      </c>
      <c r="B412" t="s">
        <v>103</v>
      </c>
      <c r="C412">
        <f>_xlfn.XLOOKUP(B412,Backend_data!$A$5:$A$18,Backend_data!$B$5:$B$18)</f>
        <v>2656.3</v>
      </c>
      <c r="D412">
        <f>'Power generation (nadir)'!B412*(1000*'Power generation (nadir)'!$F$1)</f>
        <v>3331.2</v>
      </c>
      <c r="E412" s="2">
        <f t="shared" si="6"/>
        <v>674.89999999999964</v>
      </c>
      <c r="F412">
        <f>IF(F411+(E411)*(1/60) &gt; Hardware!$B$1, Hardware!$B$1, IF(F411+(E411)*(1/60) &lt; 0, 0, F411+(E411)*(1/60)))</f>
        <v>41826.043333333313</v>
      </c>
    </row>
    <row r="413" spans="1:6">
      <c r="A413">
        <v>411</v>
      </c>
      <c r="B413" t="s">
        <v>103</v>
      </c>
      <c r="C413">
        <f>_xlfn.XLOOKUP(B413,Backend_data!$A$5:$A$18,Backend_data!$B$5:$B$18)</f>
        <v>2656.3</v>
      </c>
      <c r="D413">
        <f>'Power generation (nadir)'!B413*(1000*'Power generation (nadir)'!$F$1)</f>
        <v>2911.2</v>
      </c>
      <c r="E413" s="2">
        <f t="shared" si="6"/>
        <v>254.89999999999964</v>
      </c>
      <c r="F413">
        <f>IF(F412+(E412)*(1/60) &gt; Hardware!$B$1, Hardware!$B$1, IF(F412+(E412)*(1/60) &lt; 0, 0, F412+(E412)*(1/60)))</f>
        <v>41837.29166666665</v>
      </c>
    </row>
    <row r="414" spans="1:6">
      <c r="A414">
        <v>412</v>
      </c>
      <c r="B414" t="s">
        <v>103</v>
      </c>
      <c r="C414">
        <f>_xlfn.XLOOKUP(B414,Backend_data!$A$5:$A$18,Backend_data!$B$5:$B$18)</f>
        <v>2656.3</v>
      </c>
      <c r="D414">
        <f>'Power generation (nadir)'!B414*(1000*'Power generation (nadir)'!$F$1)</f>
        <v>2478.4</v>
      </c>
      <c r="E414" s="2">
        <f t="shared" si="6"/>
        <v>-177.90000000000009</v>
      </c>
      <c r="F414">
        <f>IF(F413+(E413)*(1/60) &gt; Hardware!$B$1, Hardware!$B$1, IF(F413+(E413)*(1/60) &lt; 0, 0, F413+(E413)*(1/60)))</f>
        <v>41841.539999999986</v>
      </c>
    </row>
    <row r="415" spans="1:6">
      <c r="A415">
        <v>413</v>
      </c>
      <c r="B415" t="s">
        <v>103</v>
      </c>
      <c r="C415">
        <f>_xlfn.XLOOKUP(B415,Backend_data!$A$5:$A$18,Backend_data!$B$5:$B$18)</f>
        <v>2656.3</v>
      </c>
      <c r="D415">
        <f>'Power generation (nadir)'!B415*(1000*'Power generation (nadir)'!$F$1)</f>
        <v>2036</v>
      </c>
      <c r="E415" s="2">
        <f t="shared" si="6"/>
        <v>-620.30000000000018</v>
      </c>
      <c r="F415">
        <f>IF(F414+(E414)*(1/60) &gt; Hardware!$B$1, Hardware!$B$1, IF(F414+(E414)*(1/60) &lt; 0, 0, F414+(E414)*(1/60)))</f>
        <v>41838.57499999999</v>
      </c>
    </row>
    <row r="416" spans="1:6">
      <c r="A416">
        <v>414</v>
      </c>
      <c r="B416" t="s">
        <v>103</v>
      </c>
      <c r="C416">
        <f>_xlfn.XLOOKUP(B416,Backend_data!$A$5:$A$18,Backend_data!$B$5:$B$18)</f>
        <v>2656.3</v>
      </c>
      <c r="D416">
        <f>'Power generation (nadir)'!B416*(1000*'Power generation (nadir)'!$F$1)</f>
        <v>1585.6</v>
      </c>
      <c r="E416" s="2">
        <f t="shared" si="6"/>
        <v>-1070.7000000000003</v>
      </c>
      <c r="F416">
        <f>IF(F415+(E415)*(1/60) &gt; Hardware!$B$1, Hardware!$B$1, IF(F415+(E415)*(1/60) &lt; 0, 0, F415+(E415)*(1/60)))</f>
        <v>41828.236666666657</v>
      </c>
    </row>
    <row r="417" spans="1:6">
      <c r="A417">
        <v>415</v>
      </c>
      <c r="B417" t="s">
        <v>103</v>
      </c>
      <c r="C417">
        <f>_xlfn.XLOOKUP(B417,Backend_data!$A$5:$A$18,Backend_data!$B$5:$B$18)</f>
        <v>2656.3</v>
      </c>
      <c r="D417">
        <f>'Power generation (nadir)'!B417*(1000*'Power generation (nadir)'!$F$1)</f>
        <v>1131.2</v>
      </c>
      <c r="E417" s="2">
        <f t="shared" si="6"/>
        <v>-1525.1000000000001</v>
      </c>
      <c r="F417">
        <f>IF(F416+(E416)*(1/60) &gt; Hardware!$B$1, Hardware!$B$1, IF(F416+(E416)*(1/60) &lt; 0, 0, F416+(E416)*(1/60)))</f>
        <v>41810.391666666656</v>
      </c>
    </row>
    <row r="418" spans="1:6">
      <c r="A418">
        <v>416</v>
      </c>
      <c r="B418" t="s">
        <v>103</v>
      </c>
      <c r="C418">
        <f>_xlfn.XLOOKUP(B418,Backend_data!$A$5:$A$18,Backend_data!$B$5:$B$18)</f>
        <v>2656.3</v>
      </c>
      <c r="D418">
        <f>'Power generation (nadir)'!B418*(1000*'Power generation (nadir)'!$F$1)</f>
        <v>715.2</v>
      </c>
      <c r="E418" s="2">
        <f t="shared" si="6"/>
        <v>-1941.1000000000001</v>
      </c>
      <c r="F418">
        <f>IF(F417+(E417)*(1/60) &gt; Hardware!$B$1, Hardware!$B$1, IF(F417+(E417)*(1/60) &lt; 0, 0, F417+(E417)*(1/60)))</f>
        <v>41784.973333333321</v>
      </c>
    </row>
    <row r="419" spans="1:6">
      <c r="A419">
        <v>417</v>
      </c>
      <c r="B419" t="s">
        <v>103</v>
      </c>
      <c r="C419">
        <f>_xlfn.XLOOKUP(B419,Backend_data!$A$5:$A$18,Backend_data!$B$5:$B$18)</f>
        <v>2656.3</v>
      </c>
      <c r="D419">
        <f>'Power generation (nadir)'!B419*(1000*'Power generation (nadir)'!$F$1)</f>
        <v>675.19999999999993</v>
      </c>
      <c r="E419" s="2">
        <f t="shared" si="6"/>
        <v>-1981.1000000000004</v>
      </c>
      <c r="F419">
        <f>IF(F418+(E418)*(1/60) &gt; Hardware!$B$1, Hardware!$B$1, IF(F418+(E418)*(1/60) &lt; 0, 0, F418+(E418)*(1/60)))</f>
        <v>41752.621666666651</v>
      </c>
    </row>
    <row r="420" spans="1:6">
      <c r="A420">
        <v>418</v>
      </c>
      <c r="B420" t="s">
        <v>103</v>
      </c>
      <c r="C420">
        <f>_xlfn.XLOOKUP(B420,Backend_data!$A$5:$A$18,Backend_data!$B$5:$B$18)</f>
        <v>2656.3</v>
      </c>
      <c r="D420">
        <f>'Power generation (nadir)'!B420*(1000*'Power generation (nadir)'!$F$1)</f>
        <v>635.20000000000005</v>
      </c>
      <c r="E420" s="2">
        <f t="shared" si="6"/>
        <v>-2021.1000000000001</v>
      </c>
      <c r="F420">
        <f>IF(F419+(E419)*(1/60) &gt; Hardware!$B$1, Hardware!$B$1, IF(F419+(E419)*(1/60) &lt; 0, 0, F419+(E419)*(1/60)))</f>
        <v>41719.603333333318</v>
      </c>
    </row>
    <row r="421" spans="1:6">
      <c r="A421">
        <v>419</v>
      </c>
      <c r="B421" t="s">
        <v>103</v>
      </c>
      <c r="C421">
        <f>_xlfn.XLOOKUP(B421,Backend_data!$A$5:$A$18,Backend_data!$B$5:$B$18)</f>
        <v>2656.3</v>
      </c>
      <c r="D421">
        <f>'Power generation (nadir)'!B421*(1000*'Power generation (nadir)'!$F$1)</f>
        <v>1234.3999999999999</v>
      </c>
      <c r="E421" s="2">
        <f t="shared" si="6"/>
        <v>-1421.9000000000003</v>
      </c>
      <c r="F421">
        <f>IF(F420+(E420)*(1/60) &gt; Hardware!$B$1, Hardware!$B$1, IF(F420+(E420)*(1/60) &lt; 0, 0, F420+(E420)*(1/60)))</f>
        <v>41685.91833333332</v>
      </c>
    </row>
    <row r="422" spans="1:6">
      <c r="A422">
        <v>420</v>
      </c>
      <c r="B422" t="s">
        <v>103</v>
      </c>
      <c r="C422">
        <f>_xlfn.XLOOKUP(B422,Backend_data!$A$5:$A$18,Backend_data!$B$5:$B$18)</f>
        <v>2656.3</v>
      </c>
      <c r="D422">
        <f>'Power generation (nadir)'!B422*(1000*'Power generation (nadir)'!$F$1)</f>
        <v>1856.8000000000002</v>
      </c>
      <c r="E422" s="2">
        <f t="shared" si="6"/>
        <v>-799.5</v>
      </c>
      <c r="F422">
        <f>IF(F421+(E421)*(1/60) &gt; Hardware!$B$1, Hardware!$B$1, IF(F421+(E421)*(1/60) &lt; 0, 0, F421+(E421)*(1/60)))</f>
        <v>41662.219999999987</v>
      </c>
    </row>
    <row r="423" spans="1:6">
      <c r="A423">
        <v>421</v>
      </c>
      <c r="B423" t="s">
        <v>103</v>
      </c>
      <c r="C423">
        <f>_xlfn.XLOOKUP(B423,Backend_data!$A$5:$A$18,Backend_data!$B$5:$B$18)</f>
        <v>2656.3</v>
      </c>
      <c r="D423">
        <f>'Power generation (nadir)'!B423*(1000*'Power generation (nadir)'!$F$1)</f>
        <v>2471.1999999999998</v>
      </c>
      <c r="E423" s="2">
        <f t="shared" si="6"/>
        <v>-185.10000000000036</v>
      </c>
      <c r="F423">
        <f>IF(F422+(E422)*(1/60) &gt; Hardware!$B$1, Hardware!$B$1, IF(F422+(E422)*(1/60) &lt; 0, 0, F422+(E422)*(1/60)))</f>
        <v>41648.89499999999</v>
      </c>
    </row>
    <row r="424" spans="1:6">
      <c r="A424">
        <v>422</v>
      </c>
      <c r="B424" t="s">
        <v>103</v>
      </c>
      <c r="C424">
        <f>_xlfn.XLOOKUP(B424,Backend_data!$A$5:$A$18,Backend_data!$B$5:$B$18)</f>
        <v>2656.3</v>
      </c>
      <c r="D424">
        <f>'Power generation (nadir)'!B424*(1000*'Power generation (nadir)'!$F$1)</f>
        <v>3075.2</v>
      </c>
      <c r="E424" s="2">
        <f t="shared" si="6"/>
        <v>418.89999999999964</v>
      </c>
      <c r="F424">
        <f>IF(F423+(E423)*(1/60) &gt; Hardware!$B$1, Hardware!$B$1, IF(F423+(E423)*(1/60) &lt; 0, 0, F423+(E423)*(1/60)))</f>
        <v>41645.80999999999</v>
      </c>
    </row>
    <row r="425" spans="1:6">
      <c r="A425">
        <v>423</v>
      </c>
      <c r="B425" t="s">
        <v>103</v>
      </c>
      <c r="C425">
        <f>_xlfn.XLOOKUP(B425,Backend_data!$A$5:$A$18,Backend_data!$B$5:$B$18)</f>
        <v>2656.3</v>
      </c>
      <c r="D425">
        <f>'Power generation (nadir)'!B425*(1000*'Power generation (nadir)'!$F$1)</f>
        <v>3667.2</v>
      </c>
      <c r="E425" s="2">
        <f t="shared" si="6"/>
        <v>1010.8999999999996</v>
      </c>
      <c r="F425">
        <f>IF(F424+(E424)*(1/60) &gt; Hardware!$B$1, Hardware!$B$1, IF(F424+(E424)*(1/60) &lt; 0, 0, F424+(E424)*(1/60)))</f>
        <v>41652.791666666657</v>
      </c>
    </row>
    <row r="426" spans="1:6">
      <c r="A426">
        <v>424</v>
      </c>
      <c r="B426" t="s">
        <v>103</v>
      </c>
      <c r="C426">
        <f>_xlfn.XLOOKUP(B426,Backend_data!$A$5:$A$18,Backend_data!$B$5:$B$18)</f>
        <v>2656.3</v>
      </c>
      <c r="D426">
        <f>'Power generation (nadir)'!B426*(1000*'Power generation (nadir)'!$F$1)</f>
        <v>4243.2</v>
      </c>
      <c r="E426" s="2">
        <f t="shared" si="6"/>
        <v>1586.8999999999996</v>
      </c>
      <c r="F426">
        <f>IF(F425+(E425)*(1/60) &gt; Hardware!$B$1, Hardware!$B$1, IF(F425+(E425)*(1/60) &lt; 0, 0, F425+(E425)*(1/60)))</f>
        <v>41669.639999999992</v>
      </c>
    </row>
    <row r="427" spans="1:6">
      <c r="A427">
        <v>425</v>
      </c>
      <c r="B427" t="s">
        <v>103</v>
      </c>
      <c r="C427">
        <f>_xlfn.XLOOKUP(B427,Backend_data!$A$5:$A$18,Backend_data!$B$5:$B$18)</f>
        <v>2656.3</v>
      </c>
      <c r="D427">
        <f>'Power generation (nadir)'!B427*(1000*'Power generation (nadir)'!$F$1)</f>
        <v>4799.2</v>
      </c>
      <c r="E427" s="2">
        <f t="shared" si="6"/>
        <v>2142.8999999999996</v>
      </c>
      <c r="F427">
        <f>IF(F426+(E426)*(1/60) &gt; Hardware!$B$1, Hardware!$B$1, IF(F426+(E426)*(1/60) &lt; 0, 0, F426+(E426)*(1/60)))</f>
        <v>41696.088333333326</v>
      </c>
    </row>
    <row r="428" spans="1:6">
      <c r="A428">
        <v>426</v>
      </c>
      <c r="B428" t="s">
        <v>103</v>
      </c>
      <c r="C428">
        <f>_xlfn.XLOOKUP(B428,Backend_data!$A$5:$A$18,Backend_data!$B$5:$B$18)</f>
        <v>2656.3</v>
      </c>
      <c r="D428">
        <f>'Power generation (nadir)'!B428*(1000*'Power generation (nadir)'!$F$1)</f>
        <v>5341.5999999999995</v>
      </c>
      <c r="E428" s="2">
        <f t="shared" si="6"/>
        <v>2685.2999999999993</v>
      </c>
      <c r="F428">
        <f>IF(F427+(E427)*(1/60) &gt; Hardware!$B$1, Hardware!$B$1, IF(F427+(E427)*(1/60) &lt; 0, 0, F427+(E427)*(1/60)))</f>
        <v>41731.803333333322</v>
      </c>
    </row>
    <row r="429" spans="1:6">
      <c r="A429">
        <v>427</v>
      </c>
      <c r="B429" t="s">
        <v>103</v>
      </c>
      <c r="C429">
        <f>_xlfn.XLOOKUP(B429,Backend_data!$A$5:$A$18,Backend_data!$B$5:$B$18)</f>
        <v>2656.3</v>
      </c>
      <c r="D429">
        <f>'Power generation (nadir)'!B429*(1000*'Power generation (nadir)'!$F$1)</f>
        <v>5856.8</v>
      </c>
      <c r="E429" s="2">
        <f t="shared" si="6"/>
        <v>3200.5</v>
      </c>
      <c r="F429">
        <f>IF(F428+(E428)*(1/60) &gt; Hardware!$B$1, Hardware!$B$1, IF(F428+(E428)*(1/60) &lt; 0, 0, F428+(E428)*(1/60)))</f>
        <v>41776.55833333332</v>
      </c>
    </row>
    <row r="430" spans="1:6">
      <c r="A430">
        <v>428</v>
      </c>
      <c r="B430" t="s">
        <v>103</v>
      </c>
      <c r="C430">
        <f>_xlfn.XLOOKUP(B430,Backend_data!$A$5:$A$18,Backend_data!$B$5:$B$18)</f>
        <v>2656.3</v>
      </c>
      <c r="D430">
        <f>'Power generation (nadir)'!B430*(1000*'Power generation (nadir)'!$F$1)</f>
        <v>6347.2</v>
      </c>
      <c r="E430" s="2">
        <f t="shared" si="6"/>
        <v>3690.8999999999996</v>
      </c>
      <c r="F430">
        <f>IF(F429+(E429)*(1/60) &gt; Hardware!$B$1, Hardware!$B$1, IF(F429+(E429)*(1/60) &lt; 0, 0, F429+(E429)*(1/60)))</f>
        <v>41829.899999999987</v>
      </c>
    </row>
    <row r="431" spans="1:6">
      <c r="A431">
        <v>429</v>
      </c>
      <c r="B431" t="s">
        <v>103</v>
      </c>
      <c r="C431">
        <f>_xlfn.XLOOKUP(B431,Backend_data!$A$5:$A$18,Backend_data!$B$5:$B$18)</f>
        <v>2656.3</v>
      </c>
      <c r="D431">
        <f>'Power generation (nadir)'!B431*(1000*'Power generation (nadir)'!$F$1)</f>
        <v>6812</v>
      </c>
      <c r="E431" s="2">
        <f t="shared" si="6"/>
        <v>4155.7</v>
      </c>
      <c r="F431">
        <f>IF(F430+(E430)*(1/60) &gt; Hardware!$B$1, Hardware!$B$1, IF(F430+(E430)*(1/60) &lt; 0, 0, F430+(E430)*(1/60)))</f>
        <v>41891.414999999986</v>
      </c>
    </row>
    <row r="432" spans="1:6">
      <c r="A432">
        <v>430</v>
      </c>
      <c r="B432" t="s">
        <v>103</v>
      </c>
      <c r="C432">
        <f>_xlfn.XLOOKUP(B432,Backend_data!$A$5:$A$18,Backend_data!$B$5:$B$18)</f>
        <v>2656.3</v>
      </c>
      <c r="D432">
        <f>'Power generation (nadir)'!B432*(1000*'Power generation (nadir)'!$F$1)</f>
        <v>7248.8</v>
      </c>
      <c r="E432" s="2">
        <f t="shared" si="6"/>
        <v>4592.5</v>
      </c>
      <c r="F432">
        <f>IF(F431+(E431)*(1/60) &gt; Hardware!$B$1, Hardware!$B$1, IF(F431+(E431)*(1/60) &lt; 0, 0, F431+(E431)*(1/60)))</f>
        <v>41960.676666666652</v>
      </c>
    </row>
    <row r="433" spans="1:6">
      <c r="A433">
        <v>431</v>
      </c>
      <c r="B433" t="s">
        <v>103</v>
      </c>
      <c r="C433">
        <f>_xlfn.XLOOKUP(B433,Backend_data!$A$5:$A$18,Backend_data!$B$5:$B$18)</f>
        <v>2656.3</v>
      </c>
      <c r="D433">
        <f>'Power generation (nadir)'!B433*(1000*'Power generation (nadir)'!$F$1)</f>
        <v>7654.4</v>
      </c>
      <c r="E433" s="2">
        <f t="shared" si="6"/>
        <v>4998.0999999999995</v>
      </c>
      <c r="F433">
        <f>IF(F432+(E432)*(1/60) &gt; Hardware!$B$1, Hardware!$B$1, IF(F432+(E432)*(1/60) &lt; 0, 0, F432+(E432)*(1/60)))</f>
        <v>42000</v>
      </c>
    </row>
    <row r="434" spans="1:6">
      <c r="A434">
        <v>432</v>
      </c>
      <c r="B434" t="s">
        <v>103</v>
      </c>
      <c r="C434">
        <f>_xlfn.XLOOKUP(B434,Backend_data!$A$5:$A$18,Backend_data!$B$5:$B$18)</f>
        <v>2656.3</v>
      </c>
      <c r="D434">
        <f>'Power generation (nadir)'!B434*(1000*'Power generation (nadir)'!$F$1)</f>
        <v>8027.2000000000007</v>
      </c>
      <c r="E434" s="2">
        <f t="shared" si="6"/>
        <v>5370.9000000000005</v>
      </c>
      <c r="F434">
        <f>IF(F433+(E433)*(1/60) &gt; Hardware!$B$1, Hardware!$B$1, IF(F433+(E433)*(1/60) &lt; 0, 0, F433+(E433)*(1/60)))</f>
        <v>42000</v>
      </c>
    </row>
    <row r="435" spans="1:6">
      <c r="A435">
        <v>433</v>
      </c>
      <c r="B435" t="s">
        <v>103</v>
      </c>
      <c r="C435">
        <f>_xlfn.XLOOKUP(B435,Backend_data!$A$5:$A$18,Backend_data!$B$5:$B$18)</f>
        <v>2656.3</v>
      </c>
      <c r="D435">
        <f>'Power generation (nadir)'!B435*(1000*'Power generation (nadir)'!$F$1)</f>
        <v>8365.6</v>
      </c>
      <c r="E435" s="2">
        <f t="shared" si="6"/>
        <v>5709.3</v>
      </c>
      <c r="F435">
        <f>IF(F434+(E434)*(1/60) &gt; Hardware!$B$1, Hardware!$B$1, IF(F434+(E434)*(1/60) &lt; 0, 0, F434+(E434)*(1/60)))</f>
        <v>42000</v>
      </c>
    </row>
    <row r="436" spans="1:6">
      <c r="A436">
        <v>434</v>
      </c>
      <c r="B436" t="s">
        <v>103</v>
      </c>
      <c r="C436">
        <f>_xlfn.XLOOKUP(B436,Backend_data!$A$5:$A$18,Backend_data!$B$5:$B$18)</f>
        <v>2656.3</v>
      </c>
      <c r="D436">
        <f>'Power generation (nadir)'!B436*(1000*'Power generation (nadir)'!$F$1)</f>
        <v>8669.6</v>
      </c>
      <c r="E436" s="2">
        <f t="shared" si="6"/>
        <v>6013.3</v>
      </c>
      <c r="F436">
        <f>IF(F435+(E435)*(1/60) &gt; Hardware!$B$1, Hardware!$B$1, IF(F435+(E435)*(1/60) &lt; 0, 0, F435+(E435)*(1/60)))</f>
        <v>42000</v>
      </c>
    </row>
    <row r="437" spans="1:6">
      <c r="A437">
        <v>435</v>
      </c>
      <c r="B437" t="s">
        <v>103</v>
      </c>
      <c r="C437">
        <f>_xlfn.XLOOKUP(B437,Backend_data!$A$5:$A$18,Backend_data!$B$5:$B$18)</f>
        <v>2656.3</v>
      </c>
      <c r="D437">
        <f>'Power generation (nadir)'!B437*(1000*'Power generation (nadir)'!$F$1)</f>
        <v>8937.6</v>
      </c>
      <c r="E437" s="2">
        <f t="shared" si="6"/>
        <v>6281.3</v>
      </c>
      <c r="F437">
        <f>IF(F436+(E436)*(1/60) &gt; Hardware!$B$1, Hardware!$B$1, IF(F436+(E436)*(1/60) &lt; 0, 0, F436+(E436)*(1/60)))</f>
        <v>42000</v>
      </c>
    </row>
    <row r="438" spans="1:6">
      <c r="A438">
        <v>436</v>
      </c>
      <c r="B438" t="s">
        <v>103</v>
      </c>
      <c r="C438">
        <f>_xlfn.XLOOKUP(B438,Backend_data!$A$5:$A$18,Backend_data!$B$5:$B$18)</f>
        <v>2656.3</v>
      </c>
      <c r="D438">
        <f>'Power generation (nadir)'!B438*(1000*'Power generation (nadir)'!$F$1)</f>
        <v>9167.1999999999989</v>
      </c>
      <c r="E438" s="2">
        <f t="shared" si="6"/>
        <v>6510.8999999999987</v>
      </c>
      <c r="F438">
        <f>IF(F437+(E437)*(1/60) &gt; Hardware!$B$1, Hardware!$B$1, IF(F437+(E437)*(1/60) &lt; 0, 0, F437+(E437)*(1/60)))</f>
        <v>42000</v>
      </c>
    </row>
    <row r="439" spans="1:6">
      <c r="A439">
        <v>437</v>
      </c>
      <c r="B439" t="s">
        <v>103</v>
      </c>
      <c r="C439">
        <f>_xlfn.XLOOKUP(B439,Backend_data!$A$5:$A$18,Backend_data!$B$5:$B$18)</f>
        <v>2656.3</v>
      </c>
      <c r="D439">
        <f>'Power generation (nadir)'!B439*(1000*'Power generation (nadir)'!$F$1)</f>
        <v>9357.5999999999985</v>
      </c>
      <c r="E439" s="2">
        <f t="shared" si="6"/>
        <v>6701.2999999999984</v>
      </c>
      <c r="F439">
        <f>IF(F438+(E438)*(1/60) &gt; Hardware!$B$1, Hardware!$B$1, IF(F438+(E438)*(1/60) &lt; 0, 0, F438+(E438)*(1/60)))</f>
        <v>42000</v>
      </c>
    </row>
    <row r="440" spans="1:6">
      <c r="A440">
        <v>438</v>
      </c>
      <c r="B440" t="s">
        <v>103</v>
      </c>
      <c r="C440">
        <f>_xlfn.XLOOKUP(B440,Backend_data!$A$5:$A$18,Backend_data!$B$5:$B$18)</f>
        <v>2656.3</v>
      </c>
      <c r="D440">
        <f>'Power generation (nadir)'!B440*(1000*'Power generation (nadir)'!$F$1)</f>
        <v>9509.6</v>
      </c>
      <c r="E440" s="2">
        <f t="shared" si="6"/>
        <v>6853.3</v>
      </c>
      <c r="F440">
        <f>IF(F439+(E439)*(1/60) &gt; Hardware!$B$1, Hardware!$B$1, IF(F439+(E439)*(1/60) &lt; 0, 0, F439+(E439)*(1/60)))</f>
        <v>42000</v>
      </c>
    </row>
    <row r="441" spans="1:6">
      <c r="A441">
        <v>439</v>
      </c>
      <c r="B441" t="s">
        <v>103</v>
      </c>
      <c r="C441">
        <f>_xlfn.XLOOKUP(B441,Backend_data!$A$5:$A$18,Backend_data!$B$5:$B$18)</f>
        <v>2656.3</v>
      </c>
      <c r="D441">
        <f>'Power generation (nadir)'!B441*(1000*'Power generation (nadir)'!$F$1)</f>
        <v>9619.1999999999989</v>
      </c>
      <c r="E441" s="2">
        <f t="shared" si="6"/>
        <v>6962.8999999999987</v>
      </c>
      <c r="F441">
        <f>IF(F440+(E440)*(1/60) &gt; Hardware!$B$1, Hardware!$B$1, IF(F440+(E440)*(1/60) &lt; 0, 0, F440+(E440)*(1/60)))</f>
        <v>42000</v>
      </c>
    </row>
    <row r="442" spans="1:6">
      <c r="A442">
        <v>440</v>
      </c>
      <c r="B442" t="s">
        <v>103</v>
      </c>
      <c r="C442">
        <f>_xlfn.XLOOKUP(B442,Backend_data!$A$5:$A$18,Backend_data!$B$5:$B$18)</f>
        <v>2656.3</v>
      </c>
      <c r="D442">
        <f>'Power generation (nadir)'!B442*(1000*'Power generation (nadir)'!$F$1)</f>
        <v>9691.2000000000007</v>
      </c>
      <c r="E442" s="2">
        <f t="shared" si="6"/>
        <v>7034.9000000000005</v>
      </c>
      <c r="F442">
        <f>IF(F441+(E441)*(1/60) &gt; Hardware!$B$1, Hardware!$B$1, IF(F441+(E441)*(1/60) &lt; 0, 0, F441+(E441)*(1/60)))</f>
        <v>42000</v>
      </c>
    </row>
    <row r="443" spans="1:6">
      <c r="A443">
        <v>441</v>
      </c>
      <c r="B443" t="s">
        <v>103</v>
      </c>
      <c r="C443">
        <f>_xlfn.XLOOKUP(B443,Backend_data!$A$5:$A$18,Backend_data!$B$5:$B$18)</f>
        <v>2656.3</v>
      </c>
      <c r="D443">
        <f>'Power generation (nadir)'!B443*(1000*'Power generation (nadir)'!$F$1)</f>
        <v>9718.4</v>
      </c>
      <c r="E443" s="2">
        <f t="shared" si="6"/>
        <v>7062.0999999999995</v>
      </c>
      <c r="F443">
        <f>IF(F442+(E442)*(1/60) &gt; Hardware!$B$1, Hardware!$B$1, IF(F442+(E442)*(1/60) &lt; 0, 0, F442+(E442)*(1/60)))</f>
        <v>42000</v>
      </c>
    </row>
    <row r="444" spans="1:6">
      <c r="A444">
        <v>442</v>
      </c>
      <c r="B444" t="s">
        <v>103</v>
      </c>
      <c r="C444">
        <f>_xlfn.XLOOKUP(B444,Backend_data!$A$5:$A$18,Backend_data!$B$5:$B$18)</f>
        <v>2656.3</v>
      </c>
      <c r="D444">
        <f>'Power generation (nadir)'!B444*(1000*'Power generation (nadir)'!$F$1)</f>
        <v>9707.2000000000007</v>
      </c>
      <c r="E444" s="2">
        <f t="shared" si="6"/>
        <v>7050.9000000000005</v>
      </c>
      <c r="F444">
        <f>IF(F443+(E443)*(1/60) &gt; Hardware!$B$1, Hardware!$B$1, IF(F443+(E443)*(1/60) &lt; 0, 0, F443+(E443)*(1/60)))</f>
        <v>42000</v>
      </c>
    </row>
    <row r="445" spans="1:6">
      <c r="A445">
        <v>443</v>
      </c>
      <c r="B445" t="s">
        <v>103</v>
      </c>
      <c r="C445">
        <f>_xlfn.XLOOKUP(B445,Backend_data!$A$5:$A$18,Backend_data!$B$5:$B$18)</f>
        <v>2656.3</v>
      </c>
      <c r="D445">
        <f>'Power generation (nadir)'!B445*(1000*'Power generation (nadir)'!$F$1)</f>
        <v>9654.4</v>
      </c>
      <c r="E445" s="2">
        <f t="shared" si="6"/>
        <v>6998.0999999999995</v>
      </c>
      <c r="F445">
        <f>IF(F444+(E444)*(1/60) &gt; Hardware!$B$1, Hardware!$B$1, IF(F444+(E444)*(1/60) &lt; 0, 0, F444+(E444)*(1/60)))</f>
        <v>42000</v>
      </c>
    </row>
    <row r="446" spans="1:6">
      <c r="A446">
        <v>444</v>
      </c>
      <c r="B446" t="s">
        <v>103</v>
      </c>
      <c r="C446">
        <f>_xlfn.XLOOKUP(B446,Backend_data!$A$5:$A$18,Backend_data!$B$5:$B$18)</f>
        <v>2656.3</v>
      </c>
      <c r="D446">
        <f>'Power generation (nadir)'!B446*(1000*'Power generation (nadir)'!$F$1)</f>
        <v>9562.4</v>
      </c>
      <c r="E446" s="2">
        <f t="shared" si="6"/>
        <v>6906.0999999999995</v>
      </c>
      <c r="F446">
        <f>IF(F445+(E445)*(1/60) &gt; Hardware!$B$1, Hardware!$B$1, IF(F445+(E445)*(1/60) &lt; 0, 0, F445+(E445)*(1/60)))</f>
        <v>42000</v>
      </c>
    </row>
    <row r="447" spans="1:6">
      <c r="A447">
        <v>445</v>
      </c>
      <c r="B447" t="s">
        <v>103</v>
      </c>
      <c r="C447">
        <f>_xlfn.XLOOKUP(B447,Backend_data!$A$5:$A$18,Backend_data!$B$5:$B$18)</f>
        <v>2656.3</v>
      </c>
      <c r="D447">
        <f>'Power generation (nadir)'!B447*(1000*'Power generation (nadir)'!$F$1)</f>
        <v>9427.2000000000007</v>
      </c>
      <c r="E447" s="2">
        <f t="shared" si="6"/>
        <v>6770.9000000000005</v>
      </c>
      <c r="F447">
        <f>IF(F446+(E446)*(1/60) &gt; Hardware!$B$1, Hardware!$B$1, IF(F446+(E446)*(1/60) &lt; 0, 0, F446+(E446)*(1/60)))</f>
        <v>42000</v>
      </c>
    </row>
    <row r="448" spans="1:6">
      <c r="A448">
        <v>446</v>
      </c>
      <c r="B448" t="s">
        <v>103</v>
      </c>
      <c r="C448">
        <f>_xlfn.XLOOKUP(B448,Backend_data!$A$5:$A$18,Backend_data!$B$5:$B$18)</f>
        <v>2656.3</v>
      </c>
      <c r="D448">
        <f>'Power generation (nadir)'!B448*(1000*'Power generation (nadir)'!$F$1)</f>
        <v>9252.8000000000011</v>
      </c>
      <c r="E448" s="2">
        <f t="shared" si="6"/>
        <v>6596.5000000000009</v>
      </c>
      <c r="F448">
        <f>IF(F447+(E447)*(1/60) &gt; Hardware!$B$1, Hardware!$B$1, IF(F447+(E447)*(1/60) &lt; 0, 0, F447+(E447)*(1/60)))</f>
        <v>42000</v>
      </c>
    </row>
    <row r="449" spans="1:6">
      <c r="A449">
        <v>447</v>
      </c>
      <c r="B449" t="s">
        <v>103</v>
      </c>
      <c r="C449">
        <f>_xlfn.XLOOKUP(B449,Backend_data!$A$5:$A$18,Backend_data!$B$5:$B$18)</f>
        <v>2656.3</v>
      </c>
      <c r="D449">
        <f>'Power generation (nadir)'!B449*(1000*'Power generation (nadir)'!$F$1)</f>
        <v>9040.7999999999993</v>
      </c>
      <c r="E449" s="2">
        <f t="shared" si="6"/>
        <v>6384.4999999999991</v>
      </c>
      <c r="F449">
        <f>IF(F448+(E448)*(1/60) &gt; Hardware!$B$1, Hardware!$B$1, IF(F448+(E448)*(1/60) &lt; 0, 0, F448+(E448)*(1/60)))</f>
        <v>42000</v>
      </c>
    </row>
    <row r="450" spans="1:6">
      <c r="A450">
        <v>448</v>
      </c>
      <c r="B450" t="s">
        <v>103</v>
      </c>
      <c r="C450">
        <f>_xlfn.XLOOKUP(B450,Backend_data!$A$5:$A$18,Backend_data!$B$5:$B$18)</f>
        <v>2656.3</v>
      </c>
      <c r="D450">
        <f>'Power generation (nadir)'!B450*(1000*'Power generation (nadir)'!$F$1)</f>
        <v>0</v>
      </c>
      <c r="E450" s="2">
        <f t="shared" si="6"/>
        <v>-2656.3</v>
      </c>
      <c r="F450">
        <f>IF(F449+(E449)*(1/60) &gt; Hardware!$B$1, Hardware!$B$1, IF(F449+(E449)*(1/60) &lt; 0, 0, F449+(E449)*(1/60)))</f>
        <v>42000</v>
      </c>
    </row>
    <row r="451" spans="1:6">
      <c r="A451">
        <v>449</v>
      </c>
      <c r="B451" t="s">
        <v>103</v>
      </c>
      <c r="C451">
        <f>_xlfn.XLOOKUP(B451,Backend_data!$A$5:$A$18,Backend_data!$B$5:$B$18)</f>
        <v>2656.3</v>
      </c>
      <c r="D451">
        <f>'Power generation (nadir)'!B451*(1000*'Power generation (nadir)'!$F$1)</f>
        <v>0</v>
      </c>
      <c r="E451" s="2">
        <f t="shared" ref="E451:E514" si="7">D451-C451</f>
        <v>-2656.3</v>
      </c>
      <c r="F451">
        <f>IF(F450+(E450)*(1/60) &gt; Hardware!$B$1, Hardware!$B$1, IF(F450+(E450)*(1/60) &lt; 0, 0, F450+(E450)*(1/60)))</f>
        <v>41955.728333333333</v>
      </c>
    </row>
    <row r="452" spans="1:6">
      <c r="A452">
        <v>450</v>
      </c>
      <c r="B452" t="s">
        <v>103</v>
      </c>
      <c r="C452">
        <f>_xlfn.XLOOKUP(B452,Backend_data!$A$5:$A$18,Backend_data!$B$5:$B$18)</f>
        <v>2656.3</v>
      </c>
      <c r="D452">
        <f>'Power generation (nadir)'!B452*(1000*'Power generation (nadir)'!$F$1)</f>
        <v>0</v>
      </c>
      <c r="E452" s="2">
        <f t="shared" si="7"/>
        <v>-2656.3</v>
      </c>
      <c r="F452">
        <f>IF(F451+(E451)*(1/60) &gt; Hardware!$B$1, Hardware!$B$1, IF(F451+(E451)*(1/60) &lt; 0, 0, F451+(E451)*(1/60)))</f>
        <v>41911.456666666665</v>
      </c>
    </row>
    <row r="453" spans="1:6">
      <c r="A453">
        <v>451</v>
      </c>
      <c r="B453" t="s">
        <v>103</v>
      </c>
      <c r="C453">
        <f>_xlfn.XLOOKUP(B453,Backend_data!$A$5:$A$18,Backend_data!$B$5:$B$18)</f>
        <v>2656.3</v>
      </c>
      <c r="D453">
        <f>'Power generation (nadir)'!B453*(1000*'Power generation (nadir)'!$F$1)</f>
        <v>0</v>
      </c>
      <c r="E453" s="2">
        <f t="shared" si="7"/>
        <v>-2656.3</v>
      </c>
      <c r="F453">
        <f>IF(F452+(E452)*(1/60) &gt; Hardware!$B$1, Hardware!$B$1, IF(F452+(E452)*(1/60) &lt; 0, 0, F452+(E452)*(1/60)))</f>
        <v>41867.184999999998</v>
      </c>
    </row>
    <row r="454" spans="1:6">
      <c r="A454">
        <v>452</v>
      </c>
      <c r="B454" t="s">
        <v>103</v>
      </c>
      <c r="C454">
        <f>_xlfn.XLOOKUP(B454,Backend_data!$A$5:$A$18,Backend_data!$B$5:$B$18)</f>
        <v>2656.3</v>
      </c>
      <c r="D454">
        <f>'Power generation (nadir)'!B454*(1000*'Power generation (nadir)'!$F$1)</f>
        <v>0</v>
      </c>
      <c r="E454" s="2">
        <f t="shared" si="7"/>
        <v>-2656.3</v>
      </c>
      <c r="F454">
        <f>IF(F453+(E453)*(1/60) &gt; Hardware!$B$1, Hardware!$B$1, IF(F453+(E453)*(1/60) &lt; 0, 0, F453+(E453)*(1/60)))</f>
        <v>41822.91333333333</v>
      </c>
    </row>
    <row r="455" spans="1:6">
      <c r="A455">
        <v>453</v>
      </c>
      <c r="B455" t="s">
        <v>103</v>
      </c>
      <c r="C455">
        <f>_xlfn.XLOOKUP(B455,Backend_data!$A$5:$A$18,Backend_data!$B$5:$B$18)</f>
        <v>2656.3</v>
      </c>
      <c r="D455">
        <f>'Power generation (nadir)'!B455*(1000*'Power generation (nadir)'!$F$1)</f>
        <v>0</v>
      </c>
      <c r="E455" s="2">
        <f t="shared" si="7"/>
        <v>-2656.3</v>
      </c>
      <c r="F455">
        <f>IF(F454+(E454)*(1/60) &gt; Hardware!$B$1, Hardware!$B$1, IF(F454+(E454)*(1/60) &lt; 0, 0, F454+(E454)*(1/60)))</f>
        <v>41778.641666666663</v>
      </c>
    </row>
    <row r="456" spans="1:6">
      <c r="A456">
        <v>454</v>
      </c>
      <c r="B456" t="s">
        <v>103</v>
      </c>
      <c r="C456">
        <f>_xlfn.XLOOKUP(B456,Backend_data!$A$5:$A$18,Backend_data!$B$5:$B$18)</f>
        <v>2656.3</v>
      </c>
      <c r="D456">
        <f>'Power generation (nadir)'!B456*(1000*'Power generation (nadir)'!$F$1)</f>
        <v>0</v>
      </c>
      <c r="E456" s="2">
        <f t="shared" si="7"/>
        <v>-2656.3</v>
      </c>
      <c r="F456">
        <f>IF(F455+(E455)*(1/60) &gt; Hardware!$B$1, Hardware!$B$1, IF(F455+(E455)*(1/60) &lt; 0, 0, F455+(E455)*(1/60)))</f>
        <v>41734.369999999995</v>
      </c>
    </row>
    <row r="457" spans="1:6">
      <c r="A457">
        <v>455</v>
      </c>
      <c r="B457" t="s">
        <v>103</v>
      </c>
      <c r="C457">
        <f>_xlfn.XLOOKUP(B457,Backend_data!$A$5:$A$18,Backend_data!$B$5:$B$18)</f>
        <v>2656.3</v>
      </c>
      <c r="D457">
        <f>'Power generation (nadir)'!B457*(1000*'Power generation (nadir)'!$F$1)</f>
        <v>0</v>
      </c>
      <c r="E457" s="2">
        <f t="shared" si="7"/>
        <v>-2656.3</v>
      </c>
      <c r="F457">
        <f>IF(F456+(E456)*(1/60) &gt; Hardware!$B$1, Hardware!$B$1, IF(F456+(E456)*(1/60) &lt; 0, 0, F456+(E456)*(1/60)))</f>
        <v>41690.098333333328</v>
      </c>
    </row>
    <row r="458" spans="1:6">
      <c r="A458">
        <v>456</v>
      </c>
      <c r="B458" t="s">
        <v>103</v>
      </c>
      <c r="C458">
        <f>_xlfn.XLOOKUP(B458,Backend_data!$A$5:$A$18,Backend_data!$B$5:$B$18)</f>
        <v>2656.3</v>
      </c>
      <c r="D458">
        <f>'Power generation (nadir)'!B458*(1000*'Power generation (nadir)'!$F$1)</f>
        <v>0</v>
      </c>
      <c r="E458" s="2">
        <f t="shared" si="7"/>
        <v>-2656.3</v>
      </c>
      <c r="F458">
        <f>IF(F457+(E457)*(1/60) &gt; Hardware!$B$1, Hardware!$B$1, IF(F457+(E457)*(1/60) &lt; 0, 0, F457+(E457)*(1/60)))</f>
        <v>41645.82666666666</v>
      </c>
    </row>
    <row r="459" spans="1:6">
      <c r="A459">
        <v>457</v>
      </c>
      <c r="B459" t="s">
        <v>103</v>
      </c>
      <c r="C459">
        <f>_xlfn.XLOOKUP(B459,Backend_data!$A$5:$A$18,Backend_data!$B$5:$B$18)</f>
        <v>2656.3</v>
      </c>
      <c r="D459">
        <f>'Power generation (nadir)'!B459*(1000*'Power generation (nadir)'!$F$1)</f>
        <v>0</v>
      </c>
      <c r="E459" s="2">
        <f t="shared" si="7"/>
        <v>-2656.3</v>
      </c>
      <c r="F459">
        <f>IF(F458+(E458)*(1/60) &gt; Hardware!$B$1, Hardware!$B$1, IF(F458+(E458)*(1/60) &lt; 0, 0, F458+(E458)*(1/60)))</f>
        <v>41601.554999999993</v>
      </c>
    </row>
    <row r="460" spans="1:6">
      <c r="A460">
        <v>458</v>
      </c>
      <c r="B460" t="s">
        <v>103</v>
      </c>
      <c r="C460">
        <f>_xlfn.XLOOKUP(B460,Backend_data!$A$5:$A$18,Backend_data!$B$5:$B$18)</f>
        <v>2656.3</v>
      </c>
      <c r="D460">
        <f>'Power generation (nadir)'!B460*(1000*'Power generation (nadir)'!$F$1)</f>
        <v>0</v>
      </c>
      <c r="E460" s="2">
        <f t="shared" si="7"/>
        <v>-2656.3</v>
      </c>
      <c r="F460">
        <f>IF(F459+(E459)*(1/60) &gt; Hardware!$B$1, Hardware!$B$1, IF(F459+(E459)*(1/60) &lt; 0, 0, F459+(E459)*(1/60)))</f>
        <v>41557.283333333326</v>
      </c>
    </row>
    <row r="461" spans="1:6">
      <c r="A461">
        <v>459</v>
      </c>
      <c r="B461" t="s">
        <v>103</v>
      </c>
      <c r="C461">
        <f>_xlfn.XLOOKUP(B461,Backend_data!$A$5:$A$18,Backend_data!$B$5:$B$18)</f>
        <v>2656.3</v>
      </c>
      <c r="D461">
        <f>'Power generation (nadir)'!B461*(1000*'Power generation (nadir)'!$F$1)</f>
        <v>0</v>
      </c>
      <c r="E461" s="2">
        <f t="shared" si="7"/>
        <v>-2656.3</v>
      </c>
      <c r="F461">
        <f>IF(F460+(E460)*(1/60) &gt; Hardware!$B$1, Hardware!$B$1, IF(F460+(E460)*(1/60) &lt; 0, 0, F460+(E460)*(1/60)))</f>
        <v>41513.011666666658</v>
      </c>
    </row>
    <row r="462" spans="1:6">
      <c r="A462">
        <v>460</v>
      </c>
      <c r="B462" t="s">
        <v>103</v>
      </c>
      <c r="C462">
        <f>_xlfn.XLOOKUP(B462,Backend_data!$A$5:$A$18,Backend_data!$B$5:$B$18)</f>
        <v>2656.3</v>
      </c>
      <c r="D462">
        <f>'Power generation (nadir)'!B462*(1000*'Power generation (nadir)'!$F$1)</f>
        <v>0</v>
      </c>
      <c r="E462" s="2">
        <f t="shared" si="7"/>
        <v>-2656.3</v>
      </c>
      <c r="F462">
        <f>IF(F461+(E461)*(1/60) &gt; Hardware!$B$1, Hardware!$B$1, IF(F461+(E461)*(1/60) &lt; 0, 0, F461+(E461)*(1/60)))</f>
        <v>41468.739999999991</v>
      </c>
    </row>
    <row r="463" spans="1:6">
      <c r="A463">
        <v>461</v>
      </c>
      <c r="B463" t="s">
        <v>103</v>
      </c>
      <c r="C463">
        <f>_xlfn.XLOOKUP(B463,Backend_data!$A$5:$A$18,Backend_data!$B$5:$B$18)</f>
        <v>2656.3</v>
      </c>
      <c r="D463">
        <f>'Power generation (nadir)'!B463*(1000*'Power generation (nadir)'!$F$1)</f>
        <v>0</v>
      </c>
      <c r="E463" s="2">
        <f t="shared" si="7"/>
        <v>-2656.3</v>
      </c>
      <c r="F463">
        <f>IF(F462+(E462)*(1/60) &gt; Hardware!$B$1, Hardware!$B$1, IF(F462+(E462)*(1/60) &lt; 0, 0, F462+(E462)*(1/60)))</f>
        <v>41424.468333333323</v>
      </c>
    </row>
    <row r="464" spans="1:6">
      <c r="A464">
        <v>462</v>
      </c>
      <c r="B464" t="s">
        <v>103</v>
      </c>
      <c r="C464">
        <f>_xlfn.XLOOKUP(B464,Backend_data!$A$5:$A$18,Backend_data!$B$5:$B$18)</f>
        <v>2656.3</v>
      </c>
      <c r="D464">
        <f>'Power generation (nadir)'!B464*(1000*'Power generation (nadir)'!$F$1)</f>
        <v>0</v>
      </c>
      <c r="E464" s="2">
        <f t="shared" si="7"/>
        <v>-2656.3</v>
      </c>
      <c r="F464">
        <f>IF(F463+(E463)*(1/60) &gt; Hardware!$B$1, Hardware!$B$1, IF(F463+(E463)*(1/60) &lt; 0, 0, F463+(E463)*(1/60)))</f>
        <v>41380.196666666656</v>
      </c>
    </row>
    <row r="465" spans="1:6">
      <c r="A465">
        <v>463</v>
      </c>
      <c r="B465" t="s">
        <v>103</v>
      </c>
      <c r="C465">
        <f>_xlfn.XLOOKUP(B465,Backend_data!$A$5:$A$18,Backend_data!$B$5:$B$18)</f>
        <v>2656.3</v>
      </c>
      <c r="D465">
        <f>'Power generation (nadir)'!B465*(1000*'Power generation (nadir)'!$F$1)</f>
        <v>0</v>
      </c>
      <c r="E465" s="2">
        <f t="shared" si="7"/>
        <v>-2656.3</v>
      </c>
      <c r="F465">
        <f>IF(F464+(E464)*(1/60) &gt; Hardware!$B$1, Hardware!$B$1, IF(F464+(E464)*(1/60) &lt; 0, 0, F464+(E464)*(1/60)))</f>
        <v>41335.924999999988</v>
      </c>
    </row>
    <row r="466" spans="1:6">
      <c r="A466">
        <v>464</v>
      </c>
      <c r="B466" t="s">
        <v>103</v>
      </c>
      <c r="C466">
        <f>_xlfn.XLOOKUP(B466,Backend_data!$A$5:$A$18,Backend_data!$B$5:$B$18)</f>
        <v>2656.3</v>
      </c>
      <c r="D466">
        <f>'Power generation (nadir)'!B466*(1000*'Power generation (nadir)'!$F$1)</f>
        <v>0</v>
      </c>
      <c r="E466" s="2">
        <f t="shared" si="7"/>
        <v>-2656.3</v>
      </c>
      <c r="F466">
        <f>IF(F465+(E465)*(1/60) &gt; Hardware!$B$1, Hardware!$B$1, IF(F465+(E465)*(1/60) &lt; 0, 0, F465+(E465)*(1/60)))</f>
        <v>41291.653333333321</v>
      </c>
    </row>
    <row r="467" spans="1:6">
      <c r="A467">
        <v>465</v>
      </c>
      <c r="B467" t="s">
        <v>103</v>
      </c>
      <c r="C467">
        <f>_xlfn.XLOOKUP(B467,Backend_data!$A$5:$A$18,Backend_data!$B$5:$B$18)</f>
        <v>2656.3</v>
      </c>
      <c r="D467">
        <f>'Power generation (nadir)'!B467*(1000*'Power generation (nadir)'!$F$1)</f>
        <v>0</v>
      </c>
      <c r="E467" s="2">
        <f t="shared" si="7"/>
        <v>-2656.3</v>
      </c>
      <c r="F467">
        <f>IF(F466+(E466)*(1/60) &gt; Hardware!$B$1, Hardware!$B$1, IF(F466+(E466)*(1/60) &lt; 0, 0, F466+(E466)*(1/60)))</f>
        <v>41247.381666666653</v>
      </c>
    </row>
    <row r="468" spans="1:6">
      <c r="A468">
        <v>466</v>
      </c>
      <c r="B468" t="s">
        <v>103</v>
      </c>
      <c r="C468">
        <f>_xlfn.XLOOKUP(B468,Backend_data!$A$5:$A$18,Backend_data!$B$5:$B$18)</f>
        <v>2656.3</v>
      </c>
      <c r="D468">
        <f>'Power generation (nadir)'!B468*(1000*'Power generation (nadir)'!$F$1)</f>
        <v>0</v>
      </c>
      <c r="E468" s="2">
        <f t="shared" si="7"/>
        <v>-2656.3</v>
      </c>
      <c r="F468">
        <f>IF(F467+(E467)*(1/60) &gt; Hardware!$B$1, Hardware!$B$1, IF(F467+(E467)*(1/60) &lt; 0, 0, F467+(E467)*(1/60)))</f>
        <v>41203.109999999986</v>
      </c>
    </row>
    <row r="469" spans="1:6">
      <c r="A469">
        <v>467</v>
      </c>
      <c r="B469" t="s">
        <v>103</v>
      </c>
      <c r="C469">
        <f>_xlfn.XLOOKUP(B469,Backend_data!$A$5:$A$18,Backend_data!$B$5:$B$18)</f>
        <v>2656.3</v>
      </c>
      <c r="D469">
        <f>'Power generation (nadir)'!B469*(1000*'Power generation (nadir)'!$F$1)</f>
        <v>0</v>
      </c>
      <c r="E469" s="2">
        <f t="shared" si="7"/>
        <v>-2656.3</v>
      </c>
      <c r="F469">
        <f>IF(F468+(E468)*(1/60) &gt; Hardware!$B$1, Hardware!$B$1, IF(F468+(E468)*(1/60) &lt; 0, 0, F468+(E468)*(1/60)))</f>
        <v>41158.838333333319</v>
      </c>
    </row>
    <row r="470" spans="1:6">
      <c r="A470">
        <v>468</v>
      </c>
      <c r="B470" t="s">
        <v>103</v>
      </c>
      <c r="C470">
        <f>_xlfn.XLOOKUP(B470,Backend_data!$A$5:$A$18,Backend_data!$B$5:$B$18)</f>
        <v>2656.3</v>
      </c>
      <c r="D470">
        <f>'Power generation (nadir)'!B470*(1000*'Power generation (nadir)'!$F$1)</f>
        <v>0</v>
      </c>
      <c r="E470" s="2">
        <f t="shared" si="7"/>
        <v>-2656.3</v>
      </c>
      <c r="F470">
        <f>IF(F469+(E469)*(1/60) &gt; Hardware!$B$1, Hardware!$B$1, IF(F469+(E469)*(1/60) &lt; 0, 0, F469+(E469)*(1/60)))</f>
        <v>41114.566666666651</v>
      </c>
    </row>
    <row r="471" spans="1:6">
      <c r="A471">
        <v>469</v>
      </c>
      <c r="B471" t="s">
        <v>103</v>
      </c>
      <c r="C471">
        <f>_xlfn.XLOOKUP(B471,Backend_data!$A$5:$A$18,Backend_data!$B$5:$B$18)</f>
        <v>2656.3</v>
      </c>
      <c r="D471">
        <f>'Power generation (nadir)'!B471*(1000*'Power generation (nadir)'!$F$1)</f>
        <v>0</v>
      </c>
      <c r="E471" s="2">
        <f t="shared" si="7"/>
        <v>-2656.3</v>
      </c>
      <c r="F471">
        <f>IF(F470+(E470)*(1/60) &gt; Hardware!$B$1, Hardware!$B$1, IF(F470+(E470)*(1/60) &lt; 0, 0, F470+(E470)*(1/60)))</f>
        <v>41070.294999999984</v>
      </c>
    </row>
    <row r="472" spans="1:6">
      <c r="A472">
        <v>470</v>
      </c>
      <c r="B472" t="s">
        <v>103</v>
      </c>
      <c r="C472">
        <f>_xlfn.XLOOKUP(B472,Backend_data!$A$5:$A$18,Backend_data!$B$5:$B$18)</f>
        <v>2656.3</v>
      </c>
      <c r="D472">
        <f>'Power generation (nadir)'!B472*(1000*'Power generation (nadir)'!$F$1)</f>
        <v>0</v>
      </c>
      <c r="E472" s="2">
        <f t="shared" si="7"/>
        <v>-2656.3</v>
      </c>
      <c r="F472">
        <f>IF(F471+(E471)*(1/60) &gt; Hardware!$B$1, Hardware!$B$1, IF(F471+(E471)*(1/60) &lt; 0, 0, F471+(E471)*(1/60)))</f>
        <v>41026.023333333316</v>
      </c>
    </row>
    <row r="473" spans="1:6">
      <c r="A473">
        <v>471</v>
      </c>
      <c r="B473" t="s">
        <v>103</v>
      </c>
      <c r="C473">
        <f>_xlfn.XLOOKUP(B473,Backend_data!$A$5:$A$18,Backend_data!$B$5:$B$18)</f>
        <v>2656.3</v>
      </c>
      <c r="D473">
        <f>'Power generation (nadir)'!B473*(1000*'Power generation (nadir)'!$F$1)</f>
        <v>0</v>
      </c>
      <c r="E473" s="2">
        <f t="shared" si="7"/>
        <v>-2656.3</v>
      </c>
      <c r="F473">
        <f>IF(F472+(E472)*(1/60) &gt; Hardware!$B$1, Hardware!$B$1, IF(F472+(E472)*(1/60) &lt; 0, 0, F472+(E472)*(1/60)))</f>
        <v>40981.751666666649</v>
      </c>
    </row>
    <row r="474" spans="1:6">
      <c r="A474">
        <v>472</v>
      </c>
      <c r="B474" t="s">
        <v>103</v>
      </c>
      <c r="C474">
        <f>_xlfn.XLOOKUP(B474,Backend_data!$A$5:$A$18,Backend_data!$B$5:$B$18)</f>
        <v>2656.3</v>
      </c>
      <c r="D474">
        <f>'Power generation (nadir)'!B474*(1000*'Power generation (nadir)'!$F$1)</f>
        <v>0</v>
      </c>
      <c r="E474" s="2">
        <f t="shared" si="7"/>
        <v>-2656.3</v>
      </c>
      <c r="F474">
        <f>IF(F473+(E473)*(1/60) &gt; Hardware!$B$1, Hardware!$B$1, IF(F473+(E473)*(1/60) &lt; 0, 0, F473+(E473)*(1/60)))</f>
        <v>40937.479999999981</v>
      </c>
    </row>
    <row r="475" spans="1:6">
      <c r="A475">
        <v>473</v>
      </c>
      <c r="B475" t="s">
        <v>103</v>
      </c>
      <c r="C475">
        <f>_xlfn.XLOOKUP(B475,Backend_data!$A$5:$A$18,Backend_data!$B$5:$B$18)</f>
        <v>2656.3</v>
      </c>
      <c r="D475">
        <f>'Power generation (nadir)'!B475*(1000*'Power generation (nadir)'!$F$1)</f>
        <v>0</v>
      </c>
      <c r="E475" s="2">
        <f t="shared" si="7"/>
        <v>-2656.3</v>
      </c>
      <c r="F475">
        <f>IF(F474+(E474)*(1/60) &gt; Hardware!$B$1, Hardware!$B$1, IF(F474+(E474)*(1/60) &lt; 0, 0, F474+(E474)*(1/60)))</f>
        <v>40893.208333333314</v>
      </c>
    </row>
    <row r="476" spans="1:6">
      <c r="A476">
        <v>474</v>
      </c>
      <c r="B476" t="s">
        <v>103</v>
      </c>
      <c r="C476">
        <f>_xlfn.XLOOKUP(B476,Backend_data!$A$5:$A$18,Backend_data!$B$5:$B$18)</f>
        <v>2656.3</v>
      </c>
      <c r="D476">
        <f>'Power generation (nadir)'!B476*(1000*'Power generation (nadir)'!$F$1)</f>
        <v>0</v>
      </c>
      <c r="E476" s="2">
        <f t="shared" si="7"/>
        <v>-2656.3</v>
      </c>
      <c r="F476">
        <f>IF(F475+(E475)*(1/60) &gt; Hardware!$B$1, Hardware!$B$1, IF(F475+(E475)*(1/60) &lt; 0, 0, F475+(E475)*(1/60)))</f>
        <v>40848.936666666646</v>
      </c>
    </row>
    <row r="477" spans="1:6">
      <c r="A477">
        <v>475</v>
      </c>
      <c r="B477" t="s">
        <v>103</v>
      </c>
      <c r="C477">
        <f>_xlfn.XLOOKUP(B477,Backend_data!$A$5:$A$18,Backend_data!$B$5:$B$18)</f>
        <v>2656.3</v>
      </c>
      <c r="D477">
        <f>'Power generation (nadir)'!B477*(1000*'Power generation (nadir)'!$F$1)</f>
        <v>0</v>
      </c>
      <c r="E477" s="2">
        <f t="shared" si="7"/>
        <v>-2656.3</v>
      </c>
      <c r="F477">
        <f>IF(F476+(E476)*(1/60) &gt; Hardware!$B$1, Hardware!$B$1, IF(F476+(E476)*(1/60) &lt; 0, 0, F476+(E476)*(1/60)))</f>
        <v>40804.664999999979</v>
      </c>
    </row>
    <row r="478" spans="1:6">
      <c r="A478">
        <v>476</v>
      </c>
      <c r="B478" t="s">
        <v>103</v>
      </c>
      <c r="C478">
        <f>_xlfn.XLOOKUP(B478,Backend_data!$A$5:$A$18,Backend_data!$B$5:$B$18)</f>
        <v>2656.3</v>
      </c>
      <c r="D478">
        <f>'Power generation (nadir)'!B478*(1000*'Power generation (nadir)'!$F$1)</f>
        <v>0</v>
      </c>
      <c r="E478" s="2">
        <f t="shared" si="7"/>
        <v>-2656.3</v>
      </c>
      <c r="F478">
        <f>IF(F477+(E477)*(1/60) &gt; Hardware!$B$1, Hardware!$B$1, IF(F477+(E477)*(1/60) &lt; 0, 0, F477+(E477)*(1/60)))</f>
        <v>40760.393333333312</v>
      </c>
    </row>
    <row r="479" spans="1:6">
      <c r="A479">
        <v>477</v>
      </c>
      <c r="B479" t="s">
        <v>103</v>
      </c>
      <c r="C479">
        <f>_xlfn.XLOOKUP(B479,Backend_data!$A$5:$A$18,Backend_data!$B$5:$B$18)</f>
        <v>2656.3</v>
      </c>
      <c r="D479">
        <f>'Power generation (nadir)'!B479*(1000*'Power generation (nadir)'!$F$1)</f>
        <v>0</v>
      </c>
      <c r="E479" s="2">
        <f t="shared" si="7"/>
        <v>-2656.3</v>
      </c>
      <c r="F479">
        <f>IF(F478+(E478)*(1/60) &gt; Hardware!$B$1, Hardware!$B$1, IF(F478+(E478)*(1/60) &lt; 0, 0, F478+(E478)*(1/60)))</f>
        <v>40716.121666666644</v>
      </c>
    </row>
    <row r="480" spans="1:6">
      <c r="A480">
        <v>478</v>
      </c>
      <c r="B480" t="s">
        <v>103</v>
      </c>
      <c r="C480">
        <f>_xlfn.XLOOKUP(B480,Backend_data!$A$5:$A$18,Backend_data!$B$5:$B$18)</f>
        <v>2656.3</v>
      </c>
      <c r="D480">
        <f>'Power generation (nadir)'!B480*(1000*'Power generation (nadir)'!$F$1)</f>
        <v>0</v>
      </c>
      <c r="E480" s="2">
        <f t="shared" si="7"/>
        <v>-2656.3</v>
      </c>
      <c r="F480">
        <f>IF(F479+(E479)*(1/60) &gt; Hardware!$B$1, Hardware!$B$1, IF(F479+(E479)*(1/60) &lt; 0, 0, F479+(E479)*(1/60)))</f>
        <v>40671.849999999977</v>
      </c>
    </row>
    <row r="481" spans="1:6">
      <c r="A481">
        <v>479</v>
      </c>
      <c r="B481" t="s">
        <v>103</v>
      </c>
      <c r="C481">
        <f>_xlfn.XLOOKUP(B481,Backend_data!$A$5:$A$18,Backend_data!$B$5:$B$18)</f>
        <v>2656.3</v>
      </c>
      <c r="D481">
        <f>'Power generation (nadir)'!B481*(1000*'Power generation (nadir)'!$F$1)</f>
        <v>0</v>
      </c>
      <c r="E481" s="2">
        <f t="shared" si="7"/>
        <v>-2656.3</v>
      </c>
      <c r="F481">
        <f>IF(F480+(E480)*(1/60) &gt; Hardware!$B$1, Hardware!$B$1, IF(F480+(E480)*(1/60) &lt; 0, 0, F480+(E480)*(1/60)))</f>
        <v>40627.578333333309</v>
      </c>
    </row>
    <row r="482" spans="1:6">
      <c r="A482">
        <v>480</v>
      </c>
      <c r="B482" t="s">
        <v>103</v>
      </c>
      <c r="C482">
        <f>_xlfn.XLOOKUP(B482,Backend_data!$A$5:$A$18,Backend_data!$B$5:$B$18)</f>
        <v>2656.3</v>
      </c>
      <c r="D482">
        <f>'Power generation (nadir)'!B482*(1000*'Power generation (nadir)'!$F$1)</f>
        <v>0</v>
      </c>
      <c r="E482" s="2">
        <f t="shared" si="7"/>
        <v>-2656.3</v>
      </c>
      <c r="F482">
        <f>IF(F481+(E481)*(1/60) &gt; Hardware!$B$1, Hardware!$B$1, IF(F481+(E481)*(1/60) &lt; 0, 0, F481+(E481)*(1/60)))</f>
        <v>40583.306666666642</v>
      </c>
    </row>
    <row r="483" spans="1:6">
      <c r="A483">
        <v>481</v>
      </c>
      <c r="B483" t="s">
        <v>103</v>
      </c>
      <c r="C483">
        <f>_xlfn.XLOOKUP(B483,Backend_data!$A$5:$A$18,Backend_data!$B$5:$B$18)</f>
        <v>2656.3</v>
      </c>
      <c r="D483">
        <f>'Power generation (nadir)'!B483*(1000*'Power generation (nadir)'!$F$1)</f>
        <v>0</v>
      </c>
      <c r="E483" s="2">
        <f t="shared" si="7"/>
        <v>-2656.3</v>
      </c>
      <c r="F483">
        <f>IF(F482+(E482)*(1/60) &gt; Hardware!$B$1, Hardware!$B$1, IF(F482+(E482)*(1/60) &lt; 0, 0, F482+(E482)*(1/60)))</f>
        <v>40539.034999999974</v>
      </c>
    </row>
    <row r="484" spans="1:6">
      <c r="A484">
        <v>482</v>
      </c>
      <c r="B484" t="s">
        <v>103</v>
      </c>
      <c r="C484">
        <f>_xlfn.XLOOKUP(B484,Backend_data!$A$5:$A$18,Backend_data!$B$5:$B$18)</f>
        <v>2656.3</v>
      </c>
      <c r="D484">
        <f>'Power generation (nadir)'!B484*(1000*'Power generation (nadir)'!$F$1)</f>
        <v>0</v>
      </c>
      <c r="E484" s="2">
        <f t="shared" si="7"/>
        <v>-2656.3</v>
      </c>
      <c r="F484">
        <f>IF(F483+(E483)*(1/60) &gt; Hardware!$B$1, Hardware!$B$1, IF(F483+(E483)*(1/60) &lt; 0, 0, F483+(E483)*(1/60)))</f>
        <v>40494.763333333307</v>
      </c>
    </row>
    <row r="485" spans="1:6">
      <c r="A485">
        <v>483</v>
      </c>
      <c r="B485" t="s">
        <v>103</v>
      </c>
      <c r="C485">
        <f>_xlfn.XLOOKUP(B485,Backend_data!$A$5:$A$18,Backend_data!$B$5:$B$18)</f>
        <v>2656.3</v>
      </c>
      <c r="D485">
        <f>'Power generation (nadir)'!B485*(1000*'Power generation (nadir)'!$F$1)</f>
        <v>0</v>
      </c>
      <c r="E485" s="2">
        <f t="shared" si="7"/>
        <v>-2656.3</v>
      </c>
      <c r="F485">
        <f>IF(F484+(E484)*(1/60) &gt; Hardware!$B$1, Hardware!$B$1, IF(F484+(E484)*(1/60) &lt; 0, 0, F484+(E484)*(1/60)))</f>
        <v>40450.49166666664</v>
      </c>
    </row>
    <row r="486" spans="1:6">
      <c r="A486">
        <v>484</v>
      </c>
      <c r="B486" t="s">
        <v>103</v>
      </c>
      <c r="C486">
        <f>_xlfn.XLOOKUP(B486,Backend_data!$A$5:$A$18,Backend_data!$B$5:$B$18)</f>
        <v>2656.3</v>
      </c>
      <c r="D486">
        <f>'Power generation (nadir)'!B486*(1000*'Power generation (nadir)'!$F$1)</f>
        <v>6680.8000000000011</v>
      </c>
      <c r="E486" s="2">
        <f t="shared" si="7"/>
        <v>4024.5000000000009</v>
      </c>
      <c r="F486">
        <f>IF(F485+(E485)*(1/60) &gt; Hardware!$B$1, Hardware!$B$1, IF(F485+(E485)*(1/60) &lt; 0, 0, F485+(E485)*(1/60)))</f>
        <v>40406.219999999972</v>
      </c>
    </row>
    <row r="487" spans="1:6">
      <c r="A487">
        <v>485</v>
      </c>
      <c r="B487" t="s">
        <v>103</v>
      </c>
      <c r="C487">
        <f>_xlfn.XLOOKUP(B487,Backend_data!$A$5:$A$18,Backend_data!$B$5:$B$18)</f>
        <v>2656.3</v>
      </c>
      <c r="D487">
        <f>'Power generation (nadir)'!B487*(1000*'Power generation (nadir)'!$F$1)</f>
        <v>6838.4</v>
      </c>
      <c r="E487" s="2">
        <f t="shared" si="7"/>
        <v>4182.0999999999995</v>
      </c>
      <c r="F487">
        <f>IF(F486+(E486)*(1/60) &gt; Hardware!$B$1, Hardware!$B$1, IF(F486+(E486)*(1/60) &lt; 0, 0, F486+(E486)*(1/60)))</f>
        <v>40473.294999999969</v>
      </c>
    </row>
    <row r="488" spans="1:6">
      <c r="A488">
        <v>486</v>
      </c>
      <c r="B488" t="s">
        <v>103</v>
      </c>
      <c r="C488">
        <f>_xlfn.XLOOKUP(B488,Backend_data!$A$5:$A$18,Backend_data!$B$5:$B$18)</f>
        <v>2656.3</v>
      </c>
      <c r="D488">
        <f>'Power generation (nadir)'!B488*(1000*'Power generation (nadir)'!$F$1)</f>
        <v>6971.2000000000007</v>
      </c>
      <c r="E488" s="2">
        <f t="shared" si="7"/>
        <v>4314.9000000000005</v>
      </c>
      <c r="F488">
        <f>IF(F487+(E487)*(1/60) &gt; Hardware!$B$1, Hardware!$B$1, IF(F487+(E487)*(1/60) &lt; 0, 0, F487+(E487)*(1/60)))</f>
        <v>40542.996666666637</v>
      </c>
    </row>
    <row r="489" spans="1:6">
      <c r="A489">
        <v>487</v>
      </c>
      <c r="B489" t="s">
        <v>103</v>
      </c>
      <c r="C489">
        <f>_xlfn.XLOOKUP(B489,Backend_data!$A$5:$A$18,Backend_data!$B$5:$B$18)</f>
        <v>2656.3</v>
      </c>
      <c r="D489">
        <f>'Power generation (nadir)'!B489*(1000*'Power generation (nadir)'!$F$1)</f>
        <v>7074.4</v>
      </c>
      <c r="E489" s="2">
        <f t="shared" si="7"/>
        <v>4418.0999999999995</v>
      </c>
      <c r="F489">
        <f>IF(F488+(E488)*(1/60) &gt; Hardware!$B$1, Hardware!$B$1, IF(F488+(E488)*(1/60) &lt; 0, 0, F488+(E488)*(1/60)))</f>
        <v>40614.911666666638</v>
      </c>
    </row>
    <row r="490" spans="1:6">
      <c r="A490">
        <v>488</v>
      </c>
      <c r="B490" t="s">
        <v>103</v>
      </c>
      <c r="C490">
        <f>_xlfn.XLOOKUP(B490,Backend_data!$A$5:$A$18,Backend_data!$B$5:$B$18)</f>
        <v>2656.3</v>
      </c>
      <c r="D490">
        <f>'Power generation (nadir)'!B490*(1000*'Power generation (nadir)'!$F$1)</f>
        <v>7149.5999999999995</v>
      </c>
      <c r="E490" s="2">
        <f t="shared" si="7"/>
        <v>4493.2999999999993</v>
      </c>
      <c r="F490">
        <f>IF(F489+(E489)*(1/60) &gt; Hardware!$B$1, Hardware!$B$1, IF(F489+(E489)*(1/60) &lt; 0, 0, F489+(E489)*(1/60)))</f>
        <v>40688.54666666664</v>
      </c>
    </row>
    <row r="491" spans="1:6">
      <c r="A491">
        <v>489</v>
      </c>
      <c r="B491" t="s">
        <v>103</v>
      </c>
      <c r="C491">
        <f>_xlfn.XLOOKUP(B491,Backend_data!$A$5:$A$18,Backend_data!$B$5:$B$18)</f>
        <v>2656.3</v>
      </c>
      <c r="D491">
        <f>'Power generation (nadir)'!B491*(1000*'Power generation (nadir)'!$F$1)</f>
        <v>7191.2000000000007</v>
      </c>
      <c r="E491" s="2">
        <f t="shared" si="7"/>
        <v>4534.9000000000005</v>
      </c>
      <c r="F491">
        <f>IF(F490+(E490)*(1/60) &gt; Hardware!$B$1, Hardware!$B$1, IF(F490+(E490)*(1/60) &lt; 0, 0, F490+(E490)*(1/60)))</f>
        <v>40763.434999999976</v>
      </c>
    </row>
    <row r="492" spans="1:6">
      <c r="A492">
        <v>490</v>
      </c>
      <c r="B492" t="s">
        <v>103</v>
      </c>
      <c r="C492">
        <f>_xlfn.XLOOKUP(B492,Backend_data!$A$5:$A$18,Backend_data!$B$5:$B$18)</f>
        <v>2656.3</v>
      </c>
      <c r="D492">
        <f>'Power generation (nadir)'!B492*(1000*'Power generation (nadir)'!$F$1)</f>
        <v>7207.2000000000007</v>
      </c>
      <c r="E492" s="2">
        <f t="shared" si="7"/>
        <v>4550.9000000000005</v>
      </c>
      <c r="F492">
        <f>IF(F491+(E491)*(1/60) &gt; Hardware!$B$1, Hardware!$B$1, IF(F491+(E491)*(1/60) &lt; 0, 0, F491+(E491)*(1/60)))</f>
        <v>40839.016666666641</v>
      </c>
    </row>
    <row r="493" spans="1:6">
      <c r="A493">
        <v>491</v>
      </c>
      <c r="B493" t="s">
        <v>103</v>
      </c>
      <c r="C493">
        <f>_xlfn.XLOOKUP(B493,Backend_data!$A$5:$A$18,Backend_data!$B$5:$B$18)</f>
        <v>2656.3</v>
      </c>
      <c r="D493">
        <f>'Power generation (nadir)'!B493*(1000*'Power generation (nadir)'!$F$1)</f>
        <v>7191.2000000000007</v>
      </c>
      <c r="E493" s="2">
        <f t="shared" si="7"/>
        <v>4534.9000000000005</v>
      </c>
      <c r="F493">
        <f>IF(F492+(E492)*(1/60) &gt; Hardware!$B$1, Hardware!$B$1, IF(F492+(E492)*(1/60) &lt; 0, 0, F492+(E492)*(1/60)))</f>
        <v>40914.864999999976</v>
      </c>
    </row>
    <row r="494" spans="1:6">
      <c r="A494">
        <v>492</v>
      </c>
      <c r="B494" t="s">
        <v>103</v>
      </c>
      <c r="C494">
        <f>_xlfn.XLOOKUP(B494,Backend_data!$A$5:$A$18,Backend_data!$B$5:$B$18)</f>
        <v>2656.3</v>
      </c>
      <c r="D494">
        <f>'Power generation (nadir)'!B494*(1000*'Power generation (nadir)'!$F$1)</f>
        <v>7148</v>
      </c>
      <c r="E494" s="2">
        <f t="shared" si="7"/>
        <v>4491.7</v>
      </c>
      <c r="F494">
        <f>IF(F493+(E493)*(1/60) &gt; Hardware!$B$1, Hardware!$B$1, IF(F493+(E493)*(1/60) &lt; 0, 0, F493+(E493)*(1/60)))</f>
        <v>40990.446666666641</v>
      </c>
    </row>
    <row r="495" spans="1:6">
      <c r="A495">
        <v>493</v>
      </c>
      <c r="B495" t="s">
        <v>103</v>
      </c>
      <c r="C495">
        <f>_xlfn.XLOOKUP(B495,Backend_data!$A$5:$A$18,Backend_data!$B$5:$B$18)</f>
        <v>2656.3</v>
      </c>
      <c r="D495">
        <f>'Power generation (nadir)'!B495*(1000*'Power generation (nadir)'!$F$1)</f>
        <v>7071.2000000000007</v>
      </c>
      <c r="E495" s="2">
        <f t="shared" si="7"/>
        <v>4414.9000000000005</v>
      </c>
      <c r="F495">
        <f>IF(F494+(E494)*(1/60) &gt; Hardware!$B$1, Hardware!$B$1, IF(F494+(E494)*(1/60) &lt; 0, 0, F494+(E494)*(1/60)))</f>
        <v>41065.308333333305</v>
      </c>
    </row>
    <row r="496" spans="1:6">
      <c r="A496">
        <v>494</v>
      </c>
      <c r="B496" t="s">
        <v>103</v>
      </c>
      <c r="C496">
        <f>_xlfn.XLOOKUP(B496,Backend_data!$A$5:$A$18,Backend_data!$B$5:$B$18)</f>
        <v>2656.3</v>
      </c>
      <c r="D496">
        <f>'Power generation (nadir)'!B496*(1000*'Power generation (nadir)'!$F$1)</f>
        <v>6966.4000000000005</v>
      </c>
      <c r="E496" s="2">
        <f t="shared" si="7"/>
        <v>4310.1000000000004</v>
      </c>
      <c r="F496">
        <f>IF(F495+(E495)*(1/60) &gt; Hardware!$B$1, Hardware!$B$1, IF(F495+(E495)*(1/60) &lt; 0, 0, F495+(E495)*(1/60)))</f>
        <v>41138.88999999997</v>
      </c>
    </row>
    <row r="497" spans="1:6">
      <c r="A497">
        <v>495</v>
      </c>
      <c r="B497" t="s">
        <v>103</v>
      </c>
      <c r="C497">
        <f>_xlfn.XLOOKUP(B497,Backend_data!$A$5:$A$18,Backend_data!$B$5:$B$18)</f>
        <v>2656.3</v>
      </c>
      <c r="D497">
        <f>'Power generation (nadir)'!B497*(1000*'Power generation (nadir)'!$F$1)</f>
        <v>6830.4000000000005</v>
      </c>
      <c r="E497" s="2">
        <f t="shared" si="7"/>
        <v>4174.1000000000004</v>
      </c>
      <c r="F497">
        <f>IF(F496+(E496)*(1/60) &gt; Hardware!$B$1, Hardware!$B$1, IF(F496+(E496)*(1/60) &lt; 0, 0, F496+(E496)*(1/60)))</f>
        <v>41210.724999999969</v>
      </c>
    </row>
    <row r="498" spans="1:6">
      <c r="A498">
        <v>496</v>
      </c>
      <c r="B498" t="s">
        <v>103</v>
      </c>
      <c r="C498">
        <f>_xlfn.XLOOKUP(B498,Backend_data!$A$5:$A$18,Backend_data!$B$5:$B$18)</f>
        <v>2656.3</v>
      </c>
      <c r="D498">
        <f>'Power generation (nadir)'!B498*(1000*'Power generation (nadir)'!$F$1)</f>
        <v>6670.4</v>
      </c>
      <c r="E498" s="2">
        <f t="shared" si="7"/>
        <v>4014.0999999999995</v>
      </c>
      <c r="F498">
        <f>IF(F497+(E497)*(1/60) &gt; Hardware!$B$1, Hardware!$B$1, IF(F497+(E497)*(1/60) &lt; 0, 0, F497+(E497)*(1/60)))</f>
        <v>41280.293333333306</v>
      </c>
    </row>
    <row r="499" spans="1:6">
      <c r="A499">
        <v>497</v>
      </c>
      <c r="B499" t="s">
        <v>103</v>
      </c>
      <c r="C499">
        <f>_xlfn.XLOOKUP(B499,Backend_data!$A$5:$A$18,Backend_data!$B$5:$B$18)</f>
        <v>2656.3</v>
      </c>
      <c r="D499">
        <f>'Power generation (nadir)'!B499*(1000*'Power generation (nadir)'!$F$1)</f>
        <v>6477.5999999999995</v>
      </c>
      <c r="E499" s="2">
        <f t="shared" si="7"/>
        <v>3821.2999999999993</v>
      </c>
      <c r="F499">
        <f>IF(F498+(E498)*(1/60) &gt; Hardware!$B$1, Hardware!$B$1, IF(F498+(E498)*(1/60) &lt; 0, 0, F498+(E498)*(1/60)))</f>
        <v>41347.194999999971</v>
      </c>
    </row>
    <row r="500" spans="1:6">
      <c r="A500">
        <v>498</v>
      </c>
      <c r="B500" t="s">
        <v>103</v>
      </c>
      <c r="C500">
        <f>_xlfn.XLOOKUP(B500,Backend_data!$A$5:$A$18,Backend_data!$B$5:$B$18)</f>
        <v>2656.3</v>
      </c>
      <c r="D500">
        <f>'Power generation (nadir)'!B500*(1000*'Power generation (nadir)'!$F$1)</f>
        <v>6258.4000000000005</v>
      </c>
      <c r="E500" s="2">
        <f t="shared" si="7"/>
        <v>3602.1000000000004</v>
      </c>
      <c r="F500">
        <f>IF(F499+(E499)*(1/60) &gt; Hardware!$B$1, Hardware!$B$1, IF(F499+(E499)*(1/60) &lt; 0, 0, F499+(E499)*(1/60)))</f>
        <v>41410.883333333302</v>
      </c>
    </row>
    <row r="501" spans="1:6">
      <c r="A501">
        <v>499</v>
      </c>
      <c r="B501" t="s">
        <v>103</v>
      </c>
      <c r="C501">
        <f>_xlfn.XLOOKUP(B501,Backend_data!$A$5:$A$18,Backend_data!$B$5:$B$18)</f>
        <v>2656.3</v>
      </c>
      <c r="D501">
        <f>'Power generation (nadir)'!B501*(1000*'Power generation (nadir)'!$F$1)</f>
        <v>6014.4</v>
      </c>
      <c r="E501" s="2">
        <f t="shared" si="7"/>
        <v>3358.0999999999995</v>
      </c>
      <c r="F501">
        <f>IF(F500+(E500)*(1/60) &gt; Hardware!$B$1, Hardware!$B$1, IF(F500+(E500)*(1/60) &lt; 0, 0, F500+(E500)*(1/60)))</f>
        <v>41470.918333333306</v>
      </c>
    </row>
    <row r="502" spans="1:6">
      <c r="A502">
        <v>500</v>
      </c>
      <c r="B502" t="s">
        <v>103</v>
      </c>
      <c r="C502">
        <f>_xlfn.XLOOKUP(B502,Backend_data!$A$5:$A$18,Backend_data!$B$5:$B$18)</f>
        <v>2656.3</v>
      </c>
      <c r="D502">
        <f>'Power generation (nadir)'!B502*(1000*'Power generation (nadir)'!$F$1)</f>
        <v>5742.4</v>
      </c>
      <c r="E502" s="2">
        <f t="shared" si="7"/>
        <v>3086.0999999999995</v>
      </c>
      <c r="F502">
        <f>IF(F501+(E501)*(1/60) &gt; Hardware!$B$1, Hardware!$B$1, IF(F501+(E501)*(1/60) &lt; 0, 0, F501+(E501)*(1/60)))</f>
        <v>41526.886666666636</v>
      </c>
    </row>
    <row r="503" spans="1:6">
      <c r="A503">
        <v>501</v>
      </c>
      <c r="B503" t="s">
        <v>103</v>
      </c>
      <c r="C503">
        <f>_xlfn.XLOOKUP(B503,Backend_data!$A$5:$A$18,Backend_data!$B$5:$B$18)</f>
        <v>2656.3</v>
      </c>
      <c r="D503">
        <f>'Power generation (nadir)'!B503*(1000*'Power generation (nadir)'!$F$1)</f>
        <v>5448</v>
      </c>
      <c r="E503" s="2">
        <f t="shared" si="7"/>
        <v>2791.7</v>
      </c>
      <c r="F503">
        <f>IF(F502+(E502)*(1/60) &gt; Hardware!$B$1, Hardware!$B$1, IF(F502+(E502)*(1/60) &lt; 0, 0, F502+(E502)*(1/60)))</f>
        <v>41578.321666666634</v>
      </c>
    </row>
    <row r="504" spans="1:6">
      <c r="A504">
        <v>502</v>
      </c>
      <c r="B504" t="s">
        <v>103</v>
      </c>
      <c r="C504">
        <f>_xlfn.XLOOKUP(B504,Backend_data!$A$5:$A$18,Backend_data!$B$5:$B$18)</f>
        <v>2656.3</v>
      </c>
      <c r="D504">
        <f>'Power generation (nadir)'!B504*(1000*'Power generation (nadir)'!$F$1)</f>
        <v>5131.2</v>
      </c>
      <c r="E504" s="2">
        <f t="shared" si="7"/>
        <v>2474.8999999999996</v>
      </c>
      <c r="F504">
        <f>IF(F503+(E503)*(1/60) &gt; Hardware!$B$1, Hardware!$B$1, IF(F503+(E503)*(1/60) &lt; 0, 0, F503+(E503)*(1/60)))</f>
        <v>41624.849999999969</v>
      </c>
    </row>
    <row r="505" spans="1:6">
      <c r="A505">
        <v>503</v>
      </c>
      <c r="B505" t="s">
        <v>103</v>
      </c>
      <c r="C505">
        <f>_xlfn.XLOOKUP(B505,Backend_data!$A$5:$A$18,Backend_data!$B$5:$B$18)</f>
        <v>2656.3</v>
      </c>
      <c r="D505">
        <f>'Power generation (nadir)'!B505*(1000*'Power generation (nadir)'!$F$1)</f>
        <v>4792</v>
      </c>
      <c r="E505" s="2">
        <f t="shared" si="7"/>
        <v>2135.6999999999998</v>
      </c>
      <c r="F505">
        <f>IF(F504+(E504)*(1/60) &gt; Hardware!$B$1, Hardware!$B$1, IF(F504+(E504)*(1/60) &lt; 0, 0, F504+(E504)*(1/60)))</f>
        <v>41666.098333333306</v>
      </c>
    </row>
    <row r="506" spans="1:6">
      <c r="A506">
        <v>504</v>
      </c>
      <c r="B506" t="s">
        <v>103</v>
      </c>
      <c r="C506">
        <f>_xlfn.XLOOKUP(B506,Backend_data!$A$5:$A$18,Backend_data!$B$5:$B$18)</f>
        <v>2656.3</v>
      </c>
      <c r="D506">
        <f>'Power generation (nadir)'!B506*(1000*'Power generation (nadir)'!$F$1)</f>
        <v>4432.8</v>
      </c>
      <c r="E506" s="2">
        <f t="shared" si="7"/>
        <v>1776.5</v>
      </c>
      <c r="F506">
        <f>IF(F505+(E505)*(1/60) &gt; Hardware!$B$1, Hardware!$B$1, IF(F505+(E505)*(1/60) &lt; 0, 0, F505+(E505)*(1/60)))</f>
        <v>41701.693333333307</v>
      </c>
    </row>
    <row r="507" spans="1:6">
      <c r="A507">
        <v>505</v>
      </c>
      <c r="B507" t="s">
        <v>103</v>
      </c>
      <c r="C507">
        <f>_xlfn.XLOOKUP(B507,Backend_data!$A$5:$A$18,Backend_data!$B$5:$B$18)</f>
        <v>2656.3</v>
      </c>
      <c r="D507">
        <f>'Power generation (nadir)'!B507*(1000*'Power generation (nadir)'!$F$1)</f>
        <v>4056</v>
      </c>
      <c r="E507" s="2">
        <f t="shared" si="7"/>
        <v>1399.6999999999998</v>
      </c>
      <c r="F507">
        <f>IF(F506+(E506)*(1/60) &gt; Hardware!$B$1, Hardware!$B$1, IF(F506+(E506)*(1/60) &lt; 0, 0, F506+(E506)*(1/60)))</f>
        <v>41731.301666666637</v>
      </c>
    </row>
    <row r="508" spans="1:6">
      <c r="A508">
        <v>506</v>
      </c>
      <c r="B508" t="s">
        <v>103</v>
      </c>
      <c r="C508">
        <f>_xlfn.XLOOKUP(B508,Backend_data!$A$5:$A$18,Backend_data!$B$5:$B$18)</f>
        <v>2656.3</v>
      </c>
      <c r="D508">
        <f>'Power generation (nadir)'!B508*(1000*'Power generation (nadir)'!$F$1)</f>
        <v>3653.6000000000004</v>
      </c>
      <c r="E508" s="2">
        <f t="shared" si="7"/>
        <v>997.30000000000018</v>
      </c>
      <c r="F508">
        <f>IF(F507+(E507)*(1/60) &gt; Hardware!$B$1, Hardware!$B$1, IF(F507+(E507)*(1/60) &lt; 0, 0, F507+(E507)*(1/60)))</f>
        <v>41754.629999999968</v>
      </c>
    </row>
    <row r="509" spans="1:6">
      <c r="A509">
        <v>507</v>
      </c>
      <c r="B509" t="s">
        <v>103</v>
      </c>
      <c r="C509">
        <f>_xlfn.XLOOKUP(B509,Backend_data!$A$5:$A$18,Backend_data!$B$5:$B$18)</f>
        <v>2656.3</v>
      </c>
      <c r="D509">
        <f>'Power generation (nadir)'!B509*(1000*'Power generation (nadir)'!$F$1)</f>
        <v>3252.0000000000005</v>
      </c>
      <c r="E509" s="2">
        <f t="shared" si="7"/>
        <v>595.70000000000027</v>
      </c>
      <c r="F509">
        <f>IF(F508+(E508)*(1/60) &gt; Hardware!$B$1, Hardware!$B$1, IF(F508+(E508)*(1/60) &lt; 0, 0, F508+(E508)*(1/60)))</f>
        <v>41771.251666666634</v>
      </c>
    </row>
    <row r="510" spans="1:6">
      <c r="A510">
        <v>508</v>
      </c>
      <c r="B510" t="s">
        <v>103</v>
      </c>
      <c r="C510">
        <f>_xlfn.XLOOKUP(B510,Backend_data!$A$5:$A$18,Backend_data!$B$5:$B$18)</f>
        <v>2656.3</v>
      </c>
      <c r="D510">
        <f>'Power generation (nadir)'!B510*(1000*'Power generation (nadir)'!$F$1)</f>
        <v>2828.8</v>
      </c>
      <c r="E510" s="2">
        <f t="shared" si="7"/>
        <v>172.5</v>
      </c>
      <c r="F510">
        <f>IF(F509+(E509)*(1/60) &gt; Hardware!$B$1, Hardware!$B$1, IF(F509+(E509)*(1/60) &lt; 0, 0, F509+(E509)*(1/60)))</f>
        <v>41781.179999999971</v>
      </c>
    </row>
    <row r="511" spans="1:6">
      <c r="A511">
        <v>509</v>
      </c>
      <c r="B511" t="s">
        <v>103</v>
      </c>
      <c r="C511">
        <f>_xlfn.XLOOKUP(B511,Backend_data!$A$5:$A$18,Backend_data!$B$5:$B$18)</f>
        <v>2656.3</v>
      </c>
      <c r="D511">
        <f>'Power generation (nadir)'!B511*(1000*'Power generation (nadir)'!$F$1)</f>
        <v>2395.2000000000003</v>
      </c>
      <c r="E511" s="2">
        <f t="shared" si="7"/>
        <v>-261.09999999999991</v>
      </c>
      <c r="F511">
        <f>IF(F510+(E510)*(1/60) &gt; Hardware!$B$1, Hardware!$B$1, IF(F510+(E510)*(1/60) &lt; 0, 0, F510+(E510)*(1/60)))</f>
        <v>41784.054999999971</v>
      </c>
    </row>
    <row r="512" spans="1:6">
      <c r="A512">
        <v>510</v>
      </c>
      <c r="B512" t="s">
        <v>103</v>
      </c>
      <c r="C512">
        <f>_xlfn.XLOOKUP(B512,Backend_data!$A$5:$A$18,Backend_data!$B$5:$B$18)</f>
        <v>2656.3</v>
      </c>
      <c r="D512">
        <f>'Power generation (nadir)'!B512*(1000*'Power generation (nadir)'!$F$1)</f>
        <v>1946.3999999999999</v>
      </c>
      <c r="E512" s="2">
        <f t="shared" si="7"/>
        <v>-709.90000000000032</v>
      </c>
      <c r="F512">
        <f>IF(F511+(E511)*(1/60) &gt; Hardware!$B$1, Hardware!$B$1, IF(F511+(E511)*(1/60) &lt; 0, 0, F511+(E511)*(1/60)))</f>
        <v>41779.703333333302</v>
      </c>
    </row>
    <row r="513" spans="1:6">
      <c r="A513">
        <v>511</v>
      </c>
      <c r="B513" t="s">
        <v>103</v>
      </c>
      <c r="C513">
        <f>_xlfn.XLOOKUP(B513,Backend_data!$A$5:$A$18,Backend_data!$B$5:$B$18)</f>
        <v>2656.3</v>
      </c>
      <c r="D513">
        <f>'Power generation (nadir)'!B513*(1000*'Power generation (nadir)'!$F$1)</f>
        <v>1500</v>
      </c>
      <c r="E513" s="2">
        <f t="shared" si="7"/>
        <v>-1156.3000000000002</v>
      </c>
      <c r="F513">
        <f>IF(F512+(E512)*(1/60) &gt; Hardware!$B$1, Hardware!$B$1, IF(F512+(E512)*(1/60) &lt; 0, 0, F512+(E512)*(1/60)))</f>
        <v>41767.871666666637</v>
      </c>
    </row>
    <row r="514" spans="1:6">
      <c r="A514">
        <v>512</v>
      </c>
      <c r="B514" t="s">
        <v>103</v>
      </c>
      <c r="C514">
        <f>_xlfn.XLOOKUP(B514,Backend_data!$A$5:$A$18,Backend_data!$B$5:$B$18)</f>
        <v>2656.3</v>
      </c>
      <c r="D514">
        <f>'Power generation (nadir)'!B514*(1000*'Power generation (nadir)'!$F$1)</f>
        <v>1041.6000000000001</v>
      </c>
      <c r="E514" s="2">
        <f t="shared" si="7"/>
        <v>-1614.7</v>
      </c>
      <c r="F514">
        <f>IF(F513+(E513)*(1/60) &gt; Hardware!$B$1, Hardware!$B$1, IF(F513+(E513)*(1/60) &lt; 0, 0, F513+(E513)*(1/60)))</f>
        <v>41748.599999999969</v>
      </c>
    </row>
    <row r="515" spans="1:6">
      <c r="A515">
        <v>513</v>
      </c>
      <c r="B515" t="s">
        <v>103</v>
      </c>
      <c r="C515">
        <f>_xlfn.XLOOKUP(B515,Backend_data!$A$5:$A$18,Backend_data!$B$5:$B$18)</f>
        <v>2656.3</v>
      </c>
      <c r="D515">
        <f>'Power generation (nadir)'!B515*(1000*'Power generation (nadir)'!$F$1)</f>
        <v>708</v>
      </c>
      <c r="E515" s="2">
        <f t="shared" ref="E515:E578" si="8">D515-C515</f>
        <v>-1948.3000000000002</v>
      </c>
      <c r="F515">
        <f>IF(F514+(E514)*(1/60) &gt; Hardware!$B$1, Hardware!$B$1, IF(F514+(E514)*(1/60) &lt; 0, 0, F514+(E514)*(1/60)))</f>
        <v>41721.688333333303</v>
      </c>
    </row>
    <row r="516" spans="1:6">
      <c r="A516">
        <v>514</v>
      </c>
      <c r="B516" t="s">
        <v>103</v>
      </c>
      <c r="C516">
        <f>_xlfn.XLOOKUP(B516,Backend_data!$A$5:$A$18,Backend_data!$B$5:$B$18)</f>
        <v>2656.3</v>
      </c>
      <c r="D516">
        <f>'Power generation (nadir)'!B516*(1000*'Power generation (nadir)'!$F$1)</f>
        <v>668</v>
      </c>
      <c r="E516" s="2">
        <f t="shared" si="8"/>
        <v>-1988.3000000000002</v>
      </c>
      <c r="F516">
        <f>IF(F515+(E515)*(1/60) &gt; Hardware!$B$1, Hardware!$B$1, IF(F515+(E515)*(1/60) &lt; 0, 0, F515+(E515)*(1/60)))</f>
        <v>41689.216666666638</v>
      </c>
    </row>
    <row r="517" spans="1:6">
      <c r="A517">
        <v>515</v>
      </c>
      <c r="B517" t="s">
        <v>103</v>
      </c>
      <c r="C517">
        <f>_xlfn.XLOOKUP(B517,Backend_data!$A$5:$A$18,Backend_data!$B$5:$B$18)</f>
        <v>2656.3</v>
      </c>
      <c r="D517">
        <f>'Power generation (nadir)'!B517*(1000*'Power generation (nadir)'!$F$1)</f>
        <v>728</v>
      </c>
      <c r="E517" s="2">
        <f t="shared" si="8"/>
        <v>-1928.3000000000002</v>
      </c>
      <c r="F517">
        <f>IF(F516+(E516)*(1/60) &gt; Hardware!$B$1, Hardware!$B$1, IF(F516+(E516)*(1/60) &lt; 0, 0, F516+(E516)*(1/60)))</f>
        <v>41656.078333333302</v>
      </c>
    </row>
    <row r="518" spans="1:6">
      <c r="A518">
        <v>516</v>
      </c>
      <c r="B518" t="s">
        <v>103</v>
      </c>
      <c r="C518">
        <f>_xlfn.XLOOKUP(B518,Backend_data!$A$5:$A$18,Backend_data!$B$5:$B$18)</f>
        <v>2656.3</v>
      </c>
      <c r="D518">
        <f>'Power generation (nadir)'!B518*(1000*'Power generation (nadir)'!$F$1)</f>
        <v>1355.2</v>
      </c>
      <c r="E518" s="2">
        <f t="shared" si="8"/>
        <v>-1301.1000000000001</v>
      </c>
      <c r="F518">
        <f>IF(F517+(E517)*(1/60) &gt; Hardware!$B$1, Hardware!$B$1, IF(F517+(E517)*(1/60) &lt; 0, 0, F517+(E517)*(1/60)))</f>
        <v>41623.939999999966</v>
      </c>
    </row>
    <row r="519" spans="1:6">
      <c r="A519">
        <v>517</v>
      </c>
      <c r="B519" t="s">
        <v>103</v>
      </c>
      <c r="C519">
        <f>_xlfn.XLOOKUP(B519,Backend_data!$A$5:$A$18,Backend_data!$B$5:$B$18)</f>
        <v>2656.3</v>
      </c>
      <c r="D519">
        <f>'Power generation (nadir)'!B519*(1000*'Power generation (nadir)'!$F$1)</f>
        <v>1976.8000000000002</v>
      </c>
      <c r="E519" s="2">
        <f t="shared" si="8"/>
        <v>-679.5</v>
      </c>
      <c r="F519">
        <f>IF(F518+(E518)*(1/60) &gt; Hardware!$B$1, Hardware!$B$1, IF(F518+(E518)*(1/60) &lt; 0, 0, F518+(E518)*(1/60)))</f>
        <v>41602.254999999968</v>
      </c>
    </row>
    <row r="520" spans="1:6">
      <c r="A520">
        <v>518</v>
      </c>
      <c r="B520" t="s">
        <v>103</v>
      </c>
      <c r="C520">
        <f>_xlfn.XLOOKUP(B520,Backend_data!$A$5:$A$18,Backend_data!$B$5:$B$18)</f>
        <v>2656.3</v>
      </c>
      <c r="D520">
        <f>'Power generation (nadir)'!B520*(1000*'Power generation (nadir)'!$F$1)</f>
        <v>2588</v>
      </c>
      <c r="E520" s="2">
        <f t="shared" si="8"/>
        <v>-68.300000000000182</v>
      </c>
      <c r="F520">
        <f>IF(F519+(E519)*(1/60) &gt; Hardware!$B$1, Hardware!$B$1, IF(F519+(E519)*(1/60) &lt; 0, 0, F519+(E519)*(1/60)))</f>
        <v>41590.929999999971</v>
      </c>
    </row>
    <row r="521" spans="1:6">
      <c r="A521">
        <v>519</v>
      </c>
      <c r="B521" t="s">
        <v>103</v>
      </c>
      <c r="C521">
        <f>_xlfn.XLOOKUP(B521,Backend_data!$A$5:$A$18,Backend_data!$B$5:$B$18)</f>
        <v>2656.3</v>
      </c>
      <c r="D521">
        <f>'Power generation (nadir)'!B521*(1000*'Power generation (nadir)'!$F$1)</f>
        <v>3190.4</v>
      </c>
      <c r="E521" s="2">
        <f t="shared" si="8"/>
        <v>534.09999999999991</v>
      </c>
      <c r="F521">
        <f>IF(F520+(E520)*(1/60) &gt; Hardware!$B$1, Hardware!$B$1, IF(F520+(E520)*(1/60) &lt; 0, 0, F520+(E520)*(1/60)))</f>
        <v>41589.791666666635</v>
      </c>
    </row>
    <row r="522" spans="1:6">
      <c r="A522">
        <v>520</v>
      </c>
      <c r="B522" t="s">
        <v>103</v>
      </c>
      <c r="C522">
        <f>_xlfn.XLOOKUP(B522,Backend_data!$A$5:$A$18,Backend_data!$B$5:$B$18)</f>
        <v>2656.3</v>
      </c>
      <c r="D522">
        <f>'Power generation (nadir)'!B522*(1000*'Power generation (nadir)'!$F$1)</f>
        <v>3779.9999999999995</v>
      </c>
      <c r="E522" s="2">
        <f t="shared" si="8"/>
        <v>1123.6999999999994</v>
      </c>
      <c r="F522">
        <f>IF(F521+(E521)*(1/60) &gt; Hardware!$B$1, Hardware!$B$1, IF(F521+(E521)*(1/60) &lt; 0, 0, F521+(E521)*(1/60)))</f>
        <v>41598.6933333333</v>
      </c>
    </row>
    <row r="523" spans="1:6">
      <c r="A523">
        <v>521</v>
      </c>
      <c r="B523" t="s">
        <v>103</v>
      </c>
      <c r="C523">
        <f>_xlfn.XLOOKUP(B523,Backend_data!$A$5:$A$18,Backend_data!$B$5:$B$18)</f>
        <v>2656.3</v>
      </c>
      <c r="D523">
        <f>'Power generation (nadir)'!B523*(1000*'Power generation (nadir)'!$F$1)</f>
        <v>4352.8</v>
      </c>
      <c r="E523" s="2">
        <f t="shared" si="8"/>
        <v>1696.5</v>
      </c>
      <c r="F523">
        <f>IF(F522+(E522)*(1/60) &gt; Hardware!$B$1, Hardware!$B$1, IF(F522+(E522)*(1/60) &lt; 0, 0, F522+(E522)*(1/60)))</f>
        <v>41617.421666666633</v>
      </c>
    </row>
    <row r="524" spans="1:6">
      <c r="A524">
        <v>522</v>
      </c>
      <c r="B524" t="s">
        <v>103</v>
      </c>
      <c r="C524">
        <f>_xlfn.XLOOKUP(B524,Backend_data!$A$5:$A$18,Backend_data!$B$5:$B$18)</f>
        <v>2656.3</v>
      </c>
      <c r="D524">
        <f>'Power generation (nadir)'!B524*(1000*'Power generation (nadir)'!$F$1)</f>
        <v>4906.3999999999996</v>
      </c>
      <c r="E524" s="2">
        <f t="shared" si="8"/>
        <v>2250.0999999999995</v>
      </c>
      <c r="F524">
        <f>IF(F523+(E523)*(1/60) &gt; Hardware!$B$1, Hardware!$B$1, IF(F523+(E523)*(1/60) &lt; 0, 0, F523+(E523)*(1/60)))</f>
        <v>41645.696666666634</v>
      </c>
    </row>
    <row r="525" spans="1:6">
      <c r="A525">
        <v>523</v>
      </c>
      <c r="B525" t="s">
        <v>103</v>
      </c>
      <c r="C525">
        <f>_xlfn.XLOOKUP(B525,Backend_data!$A$5:$A$18,Backend_data!$B$5:$B$18)</f>
        <v>2656.3</v>
      </c>
      <c r="D525">
        <f>'Power generation (nadir)'!B525*(1000*'Power generation (nadir)'!$F$1)</f>
        <v>5441.5999999999995</v>
      </c>
      <c r="E525" s="2">
        <f t="shared" si="8"/>
        <v>2785.2999999999993</v>
      </c>
      <c r="F525">
        <f>IF(F524+(E524)*(1/60) &gt; Hardware!$B$1, Hardware!$B$1, IF(F524+(E524)*(1/60) &lt; 0, 0, F524+(E524)*(1/60)))</f>
        <v>41683.198333333297</v>
      </c>
    </row>
    <row r="526" spans="1:6">
      <c r="A526">
        <v>524</v>
      </c>
      <c r="B526" t="s">
        <v>103</v>
      </c>
      <c r="C526">
        <f>_xlfn.XLOOKUP(B526,Backend_data!$A$5:$A$18,Backend_data!$B$5:$B$18)</f>
        <v>2656.3</v>
      </c>
      <c r="D526">
        <f>'Power generation (nadir)'!B526*(1000*'Power generation (nadir)'!$F$1)</f>
        <v>5953.6</v>
      </c>
      <c r="E526" s="2">
        <f t="shared" si="8"/>
        <v>3297.3</v>
      </c>
      <c r="F526">
        <f>IF(F525+(E525)*(1/60) &gt; Hardware!$B$1, Hardware!$B$1, IF(F525+(E525)*(1/60) &lt; 0, 0, F525+(E525)*(1/60)))</f>
        <v>41729.619999999966</v>
      </c>
    </row>
    <row r="527" spans="1:6">
      <c r="A527">
        <v>525</v>
      </c>
      <c r="B527" t="s">
        <v>103</v>
      </c>
      <c r="C527">
        <f>_xlfn.XLOOKUP(B527,Backend_data!$A$5:$A$18,Backend_data!$B$5:$B$18)</f>
        <v>2656.3</v>
      </c>
      <c r="D527">
        <f>'Power generation (nadir)'!B527*(1000*'Power generation (nadir)'!$F$1)</f>
        <v>6439.2</v>
      </c>
      <c r="E527" s="2">
        <f t="shared" si="8"/>
        <v>3782.8999999999996</v>
      </c>
      <c r="F527">
        <f>IF(F526+(E526)*(1/60) &gt; Hardware!$B$1, Hardware!$B$1, IF(F526+(E526)*(1/60) &lt; 0, 0, F526+(E526)*(1/60)))</f>
        <v>41784.574999999968</v>
      </c>
    </row>
    <row r="528" spans="1:6">
      <c r="A528">
        <v>526</v>
      </c>
      <c r="B528" t="s">
        <v>103</v>
      </c>
      <c r="C528">
        <f>_xlfn.XLOOKUP(B528,Backend_data!$A$5:$A$18,Backend_data!$B$5:$B$18)</f>
        <v>2656.3</v>
      </c>
      <c r="D528">
        <f>'Power generation (nadir)'!B528*(1000*'Power generation (nadir)'!$F$1)</f>
        <v>6898.4</v>
      </c>
      <c r="E528" s="2">
        <f t="shared" si="8"/>
        <v>4242.0999999999995</v>
      </c>
      <c r="F528">
        <f>IF(F527+(E527)*(1/60) &gt; Hardware!$B$1, Hardware!$B$1, IF(F527+(E527)*(1/60) &lt; 0, 0, F527+(E527)*(1/60)))</f>
        <v>41847.6233333333</v>
      </c>
    </row>
    <row r="529" spans="1:6">
      <c r="A529">
        <v>527</v>
      </c>
      <c r="B529" t="s">
        <v>103</v>
      </c>
      <c r="C529">
        <f>_xlfn.XLOOKUP(B529,Backend_data!$A$5:$A$18,Backend_data!$B$5:$B$18)</f>
        <v>2656.3</v>
      </c>
      <c r="D529">
        <f>'Power generation (nadir)'!B529*(1000*'Power generation (nadir)'!$F$1)</f>
        <v>7328.7999999999993</v>
      </c>
      <c r="E529" s="2">
        <f t="shared" si="8"/>
        <v>4672.4999999999991</v>
      </c>
      <c r="F529">
        <f>IF(F528+(E528)*(1/60) &gt; Hardware!$B$1, Hardware!$B$1, IF(F528+(E528)*(1/60) &lt; 0, 0, F528+(E528)*(1/60)))</f>
        <v>41918.324999999968</v>
      </c>
    </row>
    <row r="530" spans="1:6">
      <c r="A530">
        <v>528</v>
      </c>
      <c r="B530" t="s">
        <v>103</v>
      </c>
      <c r="C530">
        <f>_xlfn.XLOOKUP(B530,Backend_data!$A$5:$A$18,Backend_data!$B$5:$B$18)</f>
        <v>2656.3</v>
      </c>
      <c r="D530">
        <f>'Power generation (nadir)'!B530*(1000*'Power generation (nadir)'!$F$1)</f>
        <v>7727.2000000000007</v>
      </c>
      <c r="E530" s="2">
        <f t="shared" si="8"/>
        <v>5070.9000000000005</v>
      </c>
      <c r="F530">
        <f>IF(F529+(E529)*(1/60) &gt; Hardware!$B$1, Hardware!$B$1, IF(F529+(E529)*(1/60) &lt; 0, 0, F529+(E529)*(1/60)))</f>
        <v>41996.199999999968</v>
      </c>
    </row>
    <row r="531" spans="1:6">
      <c r="A531">
        <v>529</v>
      </c>
      <c r="B531" t="s">
        <v>103</v>
      </c>
      <c r="C531">
        <f>_xlfn.XLOOKUP(B531,Backend_data!$A$5:$A$18,Backend_data!$B$5:$B$18)</f>
        <v>2656.3</v>
      </c>
      <c r="D531">
        <f>'Power generation (nadir)'!B531*(1000*'Power generation (nadir)'!$F$1)</f>
        <v>8094.4000000000005</v>
      </c>
      <c r="E531" s="2">
        <f t="shared" si="8"/>
        <v>5438.1</v>
      </c>
      <c r="F531">
        <f>IF(F530+(E530)*(1/60) &gt; Hardware!$B$1, Hardware!$B$1, IF(F530+(E530)*(1/60) &lt; 0, 0, F530+(E530)*(1/60)))</f>
        <v>42000</v>
      </c>
    </row>
    <row r="532" spans="1:6">
      <c r="A532">
        <v>530</v>
      </c>
      <c r="B532" t="s">
        <v>103</v>
      </c>
      <c r="C532">
        <f>_xlfn.XLOOKUP(B532,Backend_data!$A$5:$A$18,Backend_data!$B$5:$B$18)</f>
        <v>2656.3</v>
      </c>
      <c r="D532">
        <f>'Power generation (nadir)'!B532*(1000*'Power generation (nadir)'!$F$1)</f>
        <v>8428.7999999999993</v>
      </c>
      <c r="E532" s="2">
        <f t="shared" si="8"/>
        <v>5772.4999999999991</v>
      </c>
      <c r="F532">
        <f>IF(F531+(E531)*(1/60) &gt; Hardware!$B$1, Hardware!$B$1, IF(F531+(E531)*(1/60) &lt; 0, 0, F531+(E531)*(1/60)))</f>
        <v>42000</v>
      </c>
    </row>
    <row r="533" spans="1:6">
      <c r="A533">
        <v>531</v>
      </c>
      <c r="B533" t="s">
        <v>103</v>
      </c>
      <c r="C533">
        <f>_xlfn.XLOOKUP(B533,Backend_data!$A$5:$A$18,Backend_data!$B$5:$B$18)</f>
        <v>2656.3</v>
      </c>
      <c r="D533">
        <f>'Power generation (nadir)'!B533*(1000*'Power generation (nadir)'!$F$1)</f>
        <v>8727.2000000000007</v>
      </c>
      <c r="E533" s="2">
        <f t="shared" si="8"/>
        <v>6070.9000000000005</v>
      </c>
      <c r="F533">
        <f>IF(F532+(E532)*(1/60) &gt; Hardware!$B$1, Hardware!$B$1, IF(F532+(E532)*(1/60) &lt; 0, 0, F532+(E532)*(1/60)))</f>
        <v>42000</v>
      </c>
    </row>
    <row r="534" spans="1:6">
      <c r="A534">
        <v>532</v>
      </c>
      <c r="B534" t="s">
        <v>103</v>
      </c>
      <c r="C534">
        <f>_xlfn.XLOOKUP(B534,Backend_data!$A$5:$A$18,Backend_data!$B$5:$B$18)</f>
        <v>2656.3</v>
      </c>
      <c r="D534">
        <f>'Power generation (nadir)'!B534*(1000*'Power generation (nadir)'!$F$1)</f>
        <v>8984.7999999999993</v>
      </c>
      <c r="E534" s="2">
        <f t="shared" si="8"/>
        <v>6328.4999999999991</v>
      </c>
      <c r="F534">
        <f>IF(F533+(E533)*(1/60) &gt; Hardware!$B$1, Hardware!$B$1, IF(F533+(E533)*(1/60) &lt; 0, 0, F533+(E533)*(1/60)))</f>
        <v>42000</v>
      </c>
    </row>
    <row r="535" spans="1:6">
      <c r="A535">
        <v>533</v>
      </c>
      <c r="B535" t="s">
        <v>103</v>
      </c>
      <c r="C535">
        <f>_xlfn.XLOOKUP(B535,Backend_data!$A$5:$A$18,Backend_data!$B$5:$B$18)</f>
        <v>2656.3</v>
      </c>
      <c r="D535">
        <f>'Power generation (nadir)'!B535*(1000*'Power generation (nadir)'!$F$1)</f>
        <v>9206.4</v>
      </c>
      <c r="E535" s="2">
        <f t="shared" si="8"/>
        <v>6550.0999999999995</v>
      </c>
      <c r="F535">
        <f>IF(F534+(E534)*(1/60) &gt; Hardware!$B$1, Hardware!$B$1, IF(F534+(E534)*(1/60) &lt; 0, 0, F534+(E534)*(1/60)))</f>
        <v>42000</v>
      </c>
    </row>
    <row r="536" spans="1:6">
      <c r="A536">
        <v>534</v>
      </c>
      <c r="B536" t="s">
        <v>103</v>
      </c>
      <c r="C536">
        <f>_xlfn.XLOOKUP(B536,Backend_data!$A$5:$A$18,Backend_data!$B$5:$B$18)</f>
        <v>2656.3</v>
      </c>
      <c r="D536">
        <f>'Power generation (nadir)'!B536*(1000*'Power generation (nadir)'!$F$1)</f>
        <v>9389.6</v>
      </c>
      <c r="E536" s="2">
        <f t="shared" si="8"/>
        <v>6733.3</v>
      </c>
      <c r="F536">
        <f>IF(F535+(E535)*(1/60) &gt; Hardware!$B$1, Hardware!$B$1, IF(F535+(E535)*(1/60) &lt; 0, 0, F535+(E535)*(1/60)))</f>
        <v>42000</v>
      </c>
    </row>
    <row r="537" spans="1:6">
      <c r="A537">
        <v>535</v>
      </c>
      <c r="B537" t="s">
        <v>103</v>
      </c>
      <c r="C537">
        <f>_xlfn.XLOOKUP(B537,Backend_data!$A$5:$A$18,Backend_data!$B$5:$B$18)</f>
        <v>2656.3</v>
      </c>
      <c r="D537">
        <f>'Power generation (nadir)'!B537*(1000*'Power generation (nadir)'!$F$1)</f>
        <v>9535.2000000000007</v>
      </c>
      <c r="E537" s="2">
        <f t="shared" si="8"/>
        <v>6878.9000000000005</v>
      </c>
      <c r="F537">
        <f>IF(F536+(E536)*(1/60) &gt; Hardware!$B$1, Hardware!$B$1, IF(F536+(E536)*(1/60) &lt; 0, 0, F536+(E536)*(1/60)))</f>
        <v>42000</v>
      </c>
    </row>
    <row r="538" spans="1:6">
      <c r="A538">
        <v>536</v>
      </c>
      <c r="B538" t="s">
        <v>103</v>
      </c>
      <c r="C538">
        <f>_xlfn.XLOOKUP(B538,Backend_data!$A$5:$A$18,Backend_data!$B$5:$B$18)</f>
        <v>2656.3</v>
      </c>
      <c r="D538">
        <f>'Power generation (nadir)'!B538*(1000*'Power generation (nadir)'!$F$1)</f>
        <v>9633.6</v>
      </c>
      <c r="E538" s="2">
        <f t="shared" si="8"/>
        <v>6977.3</v>
      </c>
      <c r="F538">
        <f>IF(F537+(E537)*(1/60) &gt; Hardware!$B$1, Hardware!$B$1, IF(F537+(E537)*(1/60) &lt; 0, 0, F537+(E537)*(1/60)))</f>
        <v>42000</v>
      </c>
    </row>
    <row r="539" spans="1:6">
      <c r="A539">
        <v>537</v>
      </c>
      <c r="B539" t="s">
        <v>103</v>
      </c>
      <c r="C539">
        <f>_xlfn.XLOOKUP(B539,Backend_data!$A$5:$A$18,Backend_data!$B$5:$B$18)</f>
        <v>2656.3</v>
      </c>
      <c r="D539">
        <f>'Power generation (nadir)'!B539*(1000*'Power generation (nadir)'!$F$1)</f>
        <v>9698.4</v>
      </c>
      <c r="E539" s="2">
        <f t="shared" si="8"/>
        <v>7042.0999999999995</v>
      </c>
      <c r="F539">
        <f>IF(F538+(E538)*(1/60) &gt; Hardware!$B$1, Hardware!$B$1, IF(F538+(E538)*(1/60) &lt; 0, 0, F538+(E538)*(1/60)))</f>
        <v>42000</v>
      </c>
    </row>
    <row r="540" spans="1:6">
      <c r="A540">
        <v>538</v>
      </c>
      <c r="B540" t="s">
        <v>103</v>
      </c>
      <c r="C540">
        <f>_xlfn.XLOOKUP(B540,Backend_data!$A$5:$A$18,Backend_data!$B$5:$B$18)</f>
        <v>2656.3</v>
      </c>
      <c r="D540">
        <f>'Power generation (nadir)'!B540*(1000*'Power generation (nadir)'!$F$1)</f>
        <v>9720</v>
      </c>
      <c r="E540" s="2">
        <f t="shared" si="8"/>
        <v>7063.7</v>
      </c>
      <c r="F540">
        <f>IF(F539+(E539)*(1/60) &gt; Hardware!$B$1, Hardware!$B$1, IF(F539+(E539)*(1/60) &lt; 0, 0, F539+(E539)*(1/60)))</f>
        <v>42000</v>
      </c>
    </row>
    <row r="541" spans="1:6">
      <c r="A541">
        <v>539</v>
      </c>
      <c r="B541" t="s">
        <v>103</v>
      </c>
      <c r="C541">
        <f>_xlfn.XLOOKUP(B541,Backend_data!$A$5:$A$18,Backend_data!$B$5:$B$18)</f>
        <v>2656.3</v>
      </c>
      <c r="D541">
        <f>'Power generation (nadir)'!B541*(1000*'Power generation (nadir)'!$F$1)</f>
        <v>9700</v>
      </c>
      <c r="E541" s="2">
        <f t="shared" si="8"/>
        <v>7043.7</v>
      </c>
      <c r="F541">
        <f>IF(F540+(E540)*(1/60) &gt; Hardware!$B$1, Hardware!$B$1, IF(F540+(E540)*(1/60) &lt; 0, 0, F540+(E540)*(1/60)))</f>
        <v>42000</v>
      </c>
    </row>
    <row r="542" spans="1:6">
      <c r="A542">
        <v>540</v>
      </c>
      <c r="B542" t="s">
        <v>103</v>
      </c>
      <c r="C542">
        <f>_xlfn.XLOOKUP(B542,Backend_data!$A$5:$A$18,Backend_data!$B$5:$B$18)</f>
        <v>2656.3</v>
      </c>
      <c r="D542">
        <f>'Power generation (nadir)'!B542*(1000*'Power generation (nadir)'!$F$1)</f>
        <v>9637.6</v>
      </c>
      <c r="E542" s="2">
        <f t="shared" si="8"/>
        <v>6981.3</v>
      </c>
      <c r="F542">
        <f>IF(F541+(E541)*(1/60) &gt; Hardware!$B$1, Hardware!$B$1, IF(F541+(E541)*(1/60) &lt; 0, 0, F541+(E541)*(1/60)))</f>
        <v>42000</v>
      </c>
    </row>
    <row r="543" spans="1:6">
      <c r="A543">
        <v>541</v>
      </c>
      <c r="B543" t="s">
        <v>103</v>
      </c>
      <c r="C543">
        <f>_xlfn.XLOOKUP(B543,Backend_data!$A$5:$A$18,Backend_data!$B$5:$B$18)</f>
        <v>2656.3</v>
      </c>
      <c r="D543">
        <f>'Power generation (nadir)'!B543*(1000*'Power generation (nadir)'!$F$1)</f>
        <v>9538.4</v>
      </c>
      <c r="E543" s="2">
        <f t="shared" si="8"/>
        <v>6882.0999999999995</v>
      </c>
      <c r="F543">
        <f>IF(F542+(E542)*(1/60) &gt; Hardware!$B$1, Hardware!$B$1, IF(F542+(E542)*(1/60) &lt; 0, 0, F542+(E542)*(1/60)))</f>
        <v>42000</v>
      </c>
    </row>
    <row r="544" spans="1:6">
      <c r="A544">
        <v>542</v>
      </c>
      <c r="B544" t="s">
        <v>103</v>
      </c>
      <c r="C544">
        <f>_xlfn.XLOOKUP(B544,Backend_data!$A$5:$A$18,Backend_data!$B$5:$B$18)</f>
        <v>2656.3</v>
      </c>
      <c r="D544">
        <f>'Power generation (nadir)'!B544*(1000*'Power generation (nadir)'!$F$1)</f>
        <v>9393.6</v>
      </c>
      <c r="E544" s="2">
        <f t="shared" si="8"/>
        <v>6737.3</v>
      </c>
      <c r="F544">
        <f>IF(F543+(E543)*(1/60) &gt; Hardware!$B$1, Hardware!$B$1, IF(F543+(E543)*(1/60) &lt; 0, 0, F543+(E543)*(1/60)))</f>
        <v>42000</v>
      </c>
    </row>
    <row r="545" spans="1:6">
      <c r="A545">
        <v>543</v>
      </c>
      <c r="B545" t="s">
        <v>103</v>
      </c>
      <c r="C545">
        <f>_xlfn.XLOOKUP(B545,Backend_data!$A$5:$A$18,Backend_data!$B$5:$B$18)</f>
        <v>2656.3</v>
      </c>
      <c r="D545">
        <f>'Power generation (nadir)'!B545*(1000*'Power generation (nadir)'!$F$1)</f>
        <v>9215.2000000000007</v>
      </c>
      <c r="E545" s="2">
        <f t="shared" si="8"/>
        <v>6558.9000000000005</v>
      </c>
      <c r="F545">
        <f>IF(F544+(E544)*(1/60) &gt; Hardware!$B$1, Hardware!$B$1, IF(F544+(E544)*(1/60) &lt; 0, 0, F544+(E544)*(1/60)))</f>
        <v>42000</v>
      </c>
    </row>
    <row r="546" spans="1:6">
      <c r="A546">
        <v>544</v>
      </c>
      <c r="B546" t="s">
        <v>103</v>
      </c>
      <c r="C546">
        <f>_xlfn.XLOOKUP(B546,Backend_data!$A$5:$A$18,Backend_data!$B$5:$B$18)</f>
        <v>2656.3</v>
      </c>
      <c r="D546">
        <f>'Power generation (nadir)'!B546*(1000*'Power generation (nadir)'!$F$1)</f>
        <v>8996.8000000000011</v>
      </c>
      <c r="E546" s="2">
        <f t="shared" si="8"/>
        <v>6340.5000000000009</v>
      </c>
      <c r="F546">
        <f>IF(F545+(E545)*(1/60) &gt; Hardware!$B$1, Hardware!$B$1, IF(F545+(E545)*(1/60) &lt; 0, 0, F545+(E545)*(1/60)))</f>
        <v>42000</v>
      </c>
    </row>
    <row r="547" spans="1:6">
      <c r="A547">
        <v>545</v>
      </c>
      <c r="B547" t="s">
        <v>103</v>
      </c>
      <c r="C547">
        <f>_xlfn.XLOOKUP(B547,Backend_data!$A$5:$A$18,Backend_data!$B$5:$B$18)</f>
        <v>2656.3</v>
      </c>
      <c r="D547">
        <f>'Power generation (nadir)'!B547*(1000*'Power generation (nadir)'!$F$1)</f>
        <v>0</v>
      </c>
      <c r="E547" s="2">
        <f t="shared" si="8"/>
        <v>-2656.3</v>
      </c>
      <c r="F547">
        <f>IF(F546+(E546)*(1/60) &gt; Hardware!$B$1, Hardware!$B$1, IF(F546+(E546)*(1/60) &lt; 0, 0, F546+(E546)*(1/60)))</f>
        <v>42000</v>
      </c>
    </row>
    <row r="548" spans="1:6">
      <c r="A548">
        <v>546</v>
      </c>
      <c r="B548" t="s">
        <v>103</v>
      </c>
      <c r="C548">
        <f>_xlfn.XLOOKUP(B548,Backend_data!$A$5:$A$18,Backend_data!$B$5:$B$18)</f>
        <v>2656.3</v>
      </c>
      <c r="D548">
        <f>'Power generation (nadir)'!B548*(1000*'Power generation (nadir)'!$F$1)</f>
        <v>0</v>
      </c>
      <c r="E548" s="2">
        <f t="shared" si="8"/>
        <v>-2656.3</v>
      </c>
      <c r="F548">
        <f>IF(F547+(E547)*(1/60) &gt; Hardware!$B$1, Hardware!$B$1, IF(F547+(E547)*(1/60) &lt; 0, 0, F547+(E547)*(1/60)))</f>
        <v>41955.728333333333</v>
      </c>
    </row>
    <row r="549" spans="1:6">
      <c r="A549">
        <v>547</v>
      </c>
      <c r="B549" t="s">
        <v>103</v>
      </c>
      <c r="C549">
        <f>_xlfn.XLOOKUP(B549,Backend_data!$A$5:$A$18,Backend_data!$B$5:$B$18)</f>
        <v>2656.3</v>
      </c>
      <c r="D549">
        <f>'Power generation (nadir)'!B549*(1000*'Power generation (nadir)'!$F$1)</f>
        <v>0</v>
      </c>
      <c r="E549" s="2">
        <f t="shared" si="8"/>
        <v>-2656.3</v>
      </c>
      <c r="F549">
        <f>IF(F548+(E548)*(1/60) &gt; Hardware!$B$1, Hardware!$B$1, IF(F548+(E548)*(1/60) &lt; 0, 0, F548+(E548)*(1/60)))</f>
        <v>41911.456666666665</v>
      </c>
    </row>
    <row r="550" spans="1:6">
      <c r="A550">
        <v>548</v>
      </c>
      <c r="B550" t="s">
        <v>103</v>
      </c>
      <c r="C550">
        <f>_xlfn.XLOOKUP(B550,Backend_data!$A$5:$A$18,Backend_data!$B$5:$B$18)</f>
        <v>2656.3</v>
      </c>
      <c r="D550">
        <f>'Power generation (nadir)'!B550*(1000*'Power generation (nadir)'!$F$1)</f>
        <v>0</v>
      </c>
      <c r="E550" s="2">
        <f t="shared" si="8"/>
        <v>-2656.3</v>
      </c>
      <c r="F550">
        <f>IF(F549+(E549)*(1/60) &gt; Hardware!$B$1, Hardware!$B$1, IF(F549+(E549)*(1/60) &lt; 0, 0, F549+(E549)*(1/60)))</f>
        <v>41867.184999999998</v>
      </c>
    </row>
    <row r="551" spans="1:6">
      <c r="A551">
        <v>549</v>
      </c>
      <c r="B551" t="s">
        <v>103</v>
      </c>
      <c r="C551">
        <f>_xlfn.XLOOKUP(B551,Backend_data!$A$5:$A$18,Backend_data!$B$5:$B$18)</f>
        <v>2656.3</v>
      </c>
      <c r="D551">
        <f>'Power generation (nadir)'!B551*(1000*'Power generation (nadir)'!$F$1)</f>
        <v>0</v>
      </c>
      <c r="E551" s="2">
        <f t="shared" si="8"/>
        <v>-2656.3</v>
      </c>
      <c r="F551">
        <f>IF(F550+(E550)*(1/60) &gt; Hardware!$B$1, Hardware!$B$1, IF(F550+(E550)*(1/60) &lt; 0, 0, F550+(E550)*(1/60)))</f>
        <v>41822.91333333333</v>
      </c>
    </row>
    <row r="552" spans="1:6">
      <c r="A552">
        <v>550</v>
      </c>
      <c r="B552" t="s">
        <v>103</v>
      </c>
      <c r="C552">
        <f>_xlfn.XLOOKUP(B552,Backend_data!$A$5:$A$18,Backend_data!$B$5:$B$18)</f>
        <v>2656.3</v>
      </c>
      <c r="D552">
        <f>'Power generation (nadir)'!B552*(1000*'Power generation (nadir)'!$F$1)</f>
        <v>0</v>
      </c>
      <c r="E552" s="2">
        <f t="shared" si="8"/>
        <v>-2656.3</v>
      </c>
      <c r="F552">
        <f>IF(F551+(E551)*(1/60) &gt; Hardware!$B$1, Hardware!$B$1, IF(F551+(E551)*(1/60) &lt; 0, 0, F551+(E551)*(1/60)))</f>
        <v>41778.641666666663</v>
      </c>
    </row>
    <row r="553" spans="1:6">
      <c r="A553">
        <v>551</v>
      </c>
      <c r="B553" t="s">
        <v>103</v>
      </c>
      <c r="C553">
        <f>_xlfn.XLOOKUP(B553,Backend_data!$A$5:$A$18,Backend_data!$B$5:$B$18)</f>
        <v>2656.3</v>
      </c>
      <c r="D553">
        <f>'Power generation (nadir)'!B553*(1000*'Power generation (nadir)'!$F$1)</f>
        <v>0</v>
      </c>
      <c r="E553" s="2">
        <f t="shared" si="8"/>
        <v>-2656.3</v>
      </c>
      <c r="F553">
        <f>IF(F552+(E552)*(1/60) &gt; Hardware!$B$1, Hardware!$B$1, IF(F552+(E552)*(1/60) &lt; 0, 0, F552+(E552)*(1/60)))</f>
        <v>41734.369999999995</v>
      </c>
    </row>
    <row r="554" spans="1:6">
      <c r="A554">
        <v>552</v>
      </c>
      <c r="B554" t="s">
        <v>103</v>
      </c>
      <c r="C554">
        <f>_xlfn.XLOOKUP(B554,Backend_data!$A$5:$A$18,Backend_data!$B$5:$B$18)</f>
        <v>2656.3</v>
      </c>
      <c r="D554">
        <f>'Power generation (nadir)'!B554*(1000*'Power generation (nadir)'!$F$1)</f>
        <v>0</v>
      </c>
      <c r="E554" s="2">
        <f t="shared" si="8"/>
        <v>-2656.3</v>
      </c>
      <c r="F554">
        <f>IF(F553+(E553)*(1/60) &gt; Hardware!$B$1, Hardware!$B$1, IF(F553+(E553)*(1/60) &lt; 0, 0, F553+(E553)*(1/60)))</f>
        <v>41690.098333333328</v>
      </c>
    </row>
    <row r="555" spans="1:6">
      <c r="A555">
        <v>553</v>
      </c>
      <c r="B555" t="s">
        <v>103</v>
      </c>
      <c r="C555">
        <f>_xlfn.XLOOKUP(B555,Backend_data!$A$5:$A$18,Backend_data!$B$5:$B$18)</f>
        <v>2656.3</v>
      </c>
      <c r="D555">
        <f>'Power generation (nadir)'!B555*(1000*'Power generation (nadir)'!$F$1)</f>
        <v>0</v>
      </c>
      <c r="E555" s="2">
        <f t="shared" si="8"/>
        <v>-2656.3</v>
      </c>
      <c r="F555">
        <f>IF(F554+(E554)*(1/60) &gt; Hardware!$B$1, Hardware!$B$1, IF(F554+(E554)*(1/60) &lt; 0, 0, F554+(E554)*(1/60)))</f>
        <v>41645.82666666666</v>
      </c>
    </row>
    <row r="556" spans="1:6">
      <c r="A556">
        <v>554</v>
      </c>
      <c r="B556" t="s">
        <v>103</v>
      </c>
      <c r="C556">
        <f>_xlfn.XLOOKUP(B556,Backend_data!$A$5:$A$18,Backend_data!$B$5:$B$18)</f>
        <v>2656.3</v>
      </c>
      <c r="D556">
        <f>'Power generation (nadir)'!B556*(1000*'Power generation (nadir)'!$F$1)</f>
        <v>0</v>
      </c>
      <c r="E556" s="2">
        <f t="shared" si="8"/>
        <v>-2656.3</v>
      </c>
      <c r="F556">
        <f>IF(F555+(E555)*(1/60) &gt; Hardware!$B$1, Hardware!$B$1, IF(F555+(E555)*(1/60) &lt; 0, 0, F555+(E555)*(1/60)))</f>
        <v>41601.554999999993</v>
      </c>
    </row>
    <row r="557" spans="1:6">
      <c r="A557">
        <v>555</v>
      </c>
      <c r="B557" t="s">
        <v>103</v>
      </c>
      <c r="C557">
        <f>_xlfn.XLOOKUP(B557,Backend_data!$A$5:$A$18,Backend_data!$B$5:$B$18)</f>
        <v>2656.3</v>
      </c>
      <c r="D557">
        <f>'Power generation (nadir)'!B557*(1000*'Power generation (nadir)'!$F$1)</f>
        <v>0</v>
      </c>
      <c r="E557" s="2">
        <f t="shared" si="8"/>
        <v>-2656.3</v>
      </c>
      <c r="F557">
        <f>IF(F556+(E556)*(1/60) &gt; Hardware!$B$1, Hardware!$B$1, IF(F556+(E556)*(1/60) &lt; 0, 0, F556+(E556)*(1/60)))</f>
        <v>41557.283333333326</v>
      </c>
    </row>
    <row r="558" spans="1:6">
      <c r="A558">
        <v>556</v>
      </c>
      <c r="B558" t="s">
        <v>103</v>
      </c>
      <c r="C558">
        <f>_xlfn.XLOOKUP(B558,Backend_data!$A$5:$A$18,Backend_data!$B$5:$B$18)</f>
        <v>2656.3</v>
      </c>
      <c r="D558">
        <f>'Power generation (nadir)'!B558*(1000*'Power generation (nadir)'!$F$1)</f>
        <v>0</v>
      </c>
      <c r="E558" s="2">
        <f t="shared" si="8"/>
        <v>-2656.3</v>
      </c>
      <c r="F558">
        <f>IF(F557+(E557)*(1/60) &gt; Hardware!$B$1, Hardware!$B$1, IF(F557+(E557)*(1/60) &lt; 0, 0, F557+(E557)*(1/60)))</f>
        <v>41513.011666666658</v>
      </c>
    </row>
    <row r="559" spans="1:6">
      <c r="A559">
        <v>557</v>
      </c>
      <c r="B559" t="s">
        <v>103</v>
      </c>
      <c r="C559">
        <f>_xlfn.XLOOKUP(B559,Backend_data!$A$5:$A$18,Backend_data!$B$5:$B$18)</f>
        <v>2656.3</v>
      </c>
      <c r="D559">
        <f>'Power generation (nadir)'!B559*(1000*'Power generation (nadir)'!$F$1)</f>
        <v>0</v>
      </c>
      <c r="E559" s="2">
        <f t="shared" si="8"/>
        <v>-2656.3</v>
      </c>
      <c r="F559">
        <f>IF(F558+(E558)*(1/60) &gt; Hardware!$B$1, Hardware!$B$1, IF(F558+(E558)*(1/60) &lt; 0, 0, F558+(E558)*(1/60)))</f>
        <v>41468.739999999991</v>
      </c>
    </row>
    <row r="560" spans="1:6">
      <c r="A560">
        <v>558</v>
      </c>
      <c r="B560" t="s">
        <v>103</v>
      </c>
      <c r="C560">
        <f>_xlfn.XLOOKUP(B560,Backend_data!$A$5:$A$18,Backend_data!$B$5:$B$18)</f>
        <v>2656.3</v>
      </c>
      <c r="D560">
        <f>'Power generation (nadir)'!B560*(1000*'Power generation (nadir)'!$F$1)</f>
        <v>0</v>
      </c>
      <c r="E560" s="2">
        <f t="shared" si="8"/>
        <v>-2656.3</v>
      </c>
      <c r="F560">
        <f>IF(F559+(E559)*(1/60) &gt; Hardware!$B$1, Hardware!$B$1, IF(F559+(E559)*(1/60) &lt; 0, 0, F559+(E559)*(1/60)))</f>
        <v>41424.468333333323</v>
      </c>
    </row>
    <row r="561" spans="1:6">
      <c r="A561">
        <v>559</v>
      </c>
      <c r="B561" t="s">
        <v>103</v>
      </c>
      <c r="C561">
        <f>_xlfn.XLOOKUP(B561,Backend_data!$A$5:$A$18,Backend_data!$B$5:$B$18)</f>
        <v>2656.3</v>
      </c>
      <c r="D561">
        <f>'Power generation (nadir)'!B561*(1000*'Power generation (nadir)'!$F$1)</f>
        <v>0</v>
      </c>
      <c r="E561" s="2">
        <f t="shared" si="8"/>
        <v>-2656.3</v>
      </c>
      <c r="F561">
        <f>IF(F560+(E560)*(1/60) &gt; Hardware!$B$1, Hardware!$B$1, IF(F560+(E560)*(1/60) &lt; 0, 0, F560+(E560)*(1/60)))</f>
        <v>41380.196666666656</v>
      </c>
    </row>
    <row r="562" spans="1:6">
      <c r="A562">
        <v>560</v>
      </c>
      <c r="B562" t="s">
        <v>103</v>
      </c>
      <c r="C562">
        <f>_xlfn.XLOOKUP(B562,Backend_data!$A$5:$A$18,Backend_data!$B$5:$B$18)</f>
        <v>2656.3</v>
      </c>
      <c r="D562">
        <f>'Power generation (nadir)'!B562*(1000*'Power generation (nadir)'!$F$1)</f>
        <v>0</v>
      </c>
      <c r="E562" s="2">
        <f t="shared" si="8"/>
        <v>-2656.3</v>
      </c>
      <c r="F562">
        <f>IF(F561+(E561)*(1/60) &gt; Hardware!$B$1, Hardware!$B$1, IF(F561+(E561)*(1/60) &lt; 0, 0, F561+(E561)*(1/60)))</f>
        <v>41335.924999999988</v>
      </c>
    </row>
    <row r="563" spans="1:6">
      <c r="A563">
        <v>561</v>
      </c>
      <c r="B563" t="s">
        <v>103</v>
      </c>
      <c r="C563">
        <f>_xlfn.XLOOKUP(B563,Backend_data!$A$5:$A$18,Backend_data!$B$5:$B$18)</f>
        <v>2656.3</v>
      </c>
      <c r="D563">
        <f>'Power generation (nadir)'!B563*(1000*'Power generation (nadir)'!$F$1)</f>
        <v>0</v>
      </c>
      <c r="E563" s="2">
        <f t="shared" si="8"/>
        <v>-2656.3</v>
      </c>
      <c r="F563">
        <f>IF(F562+(E562)*(1/60) &gt; Hardware!$B$1, Hardware!$B$1, IF(F562+(E562)*(1/60) &lt; 0, 0, F562+(E562)*(1/60)))</f>
        <v>41291.653333333321</v>
      </c>
    </row>
    <row r="564" spans="1:6">
      <c r="A564">
        <v>562</v>
      </c>
      <c r="B564" t="s">
        <v>103</v>
      </c>
      <c r="C564">
        <f>_xlfn.XLOOKUP(B564,Backend_data!$A$5:$A$18,Backend_data!$B$5:$B$18)</f>
        <v>2656.3</v>
      </c>
      <c r="D564">
        <f>'Power generation (nadir)'!B564*(1000*'Power generation (nadir)'!$F$1)</f>
        <v>0</v>
      </c>
      <c r="E564" s="2">
        <f t="shared" si="8"/>
        <v>-2656.3</v>
      </c>
      <c r="F564">
        <f>IF(F563+(E563)*(1/60) &gt; Hardware!$B$1, Hardware!$B$1, IF(F563+(E563)*(1/60) &lt; 0, 0, F563+(E563)*(1/60)))</f>
        <v>41247.381666666653</v>
      </c>
    </row>
    <row r="565" spans="1:6">
      <c r="A565">
        <v>563</v>
      </c>
      <c r="B565" t="s">
        <v>103</v>
      </c>
      <c r="C565">
        <f>_xlfn.XLOOKUP(B565,Backend_data!$A$5:$A$18,Backend_data!$B$5:$B$18)</f>
        <v>2656.3</v>
      </c>
      <c r="D565">
        <f>'Power generation (nadir)'!B565*(1000*'Power generation (nadir)'!$F$1)</f>
        <v>0</v>
      </c>
      <c r="E565" s="2">
        <f t="shared" si="8"/>
        <v>-2656.3</v>
      </c>
      <c r="F565">
        <f>IF(F564+(E564)*(1/60) &gt; Hardware!$B$1, Hardware!$B$1, IF(F564+(E564)*(1/60) &lt; 0, 0, F564+(E564)*(1/60)))</f>
        <v>41203.109999999986</v>
      </c>
    </row>
    <row r="566" spans="1:6">
      <c r="A566">
        <v>564</v>
      </c>
      <c r="B566" t="s">
        <v>103</v>
      </c>
      <c r="C566">
        <f>_xlfn.XLOOKUP(B566,Backend_data!$A$5:$A$18,Backend_data!$B$5:$B$18)</f>
        <v>2656.3</v>
      </c>
      <c r="D566">
        <f>'Power generation (nadir)'!B566*(1000*'Power generation (nadir)'!$F$1)</f>
        <v>0</v>
      </c>
      <c r="E566" s="2">
        <f t="shared" si="8"/>
        <v>-2656.3</v>
      </c>
      <c r="F566">
        <f>IF(F565+(E565)*(1/60) &gt; Hardware!$B$1, Hardware!$B$1, IF(F565+(E565)*(1/60) &lt; 0, 0, F565+(E565)*(1/60)))</f>
        <v>41158.838333333319</v>
      </c>
    </row>
    <row r="567" spans="1:6">
      <c r="A567">
        <v>565</v>
      </c>
      <c r="B567" t="s">
        <v>103</v>
      </c>
      <c r="C567">
        <f>_xlfn.XLOOKUP(B567,Backend_data!$A$5:$A$18,Backend_data!$B$5:$B$18)</f>
        <v>2656.3</v>
      </c>
      <c r="D567">
        <f>'Power generation (nadir)'!B567*(1000*'Power generation (nadir)'!$F$1)</f>
        <v>0</v>
      </c>
      <c r="E567" s="2">
        <f t="shared" si="8"/>
        <v>-2656.3</v>
      </c>
      <c r="F567">
        <f>IF(F566+(E566)*(1/60) &gt; Hardware!$B$1, Hardware!$B$1, IF(F566+(E566)*(1/60) &lt; 0, 0, F566+(E566)*(1/60)))</f>
        <v>41114.566666666651</v>
      </c>
    </row>
    <row r="568" spans="1:6">
      <c r="A568">
        <v>566</v>
      </c>
      <c r="B568" t="s">
        <v>103</v>
      </c>
      <c r="C568">
        <f>_xlfn.XLOOKUP(B568,Backend_data!$A$5:$A$18,Backend_data!$B$5:$B$18)</f>
        <v>2656.3</v>
      </c>
      <c r="D568">
        <f>'Power generation (nadir)'!B568*(1000*'Power generation (nadir)'!$F$1)</f>
        <v>0</v>
      </c>
      <c r="E568" s="2">
        <f t="shared" si="8"/>
        <v>-2656.3</v>
      </c>
      <c r="F568">
        <f>IF(F567+(E567)*(1/60) &gt; Hardware!$B$1, Hardware!$B$1, IF(F567+(E567)*(1/60) &lt; 0, 0, F567+(E567)*(1/60)))</f>
        <v>41070.294999999984</v>
      </c>
    </row>
    <row r="569" spans="1:6">
      <c r="A569">
        <v>567</v>
      </c>
      <c r="B569" t="s">
        <v>103</v>
      </c>
      <c r="C569">
        <f>_xlfn.XLOOKUP(B569,Backend_data!$A$5:$A$18,Backend_data!$B$5:$B$18)</f>
        <v>2656.3</v>
      </c>
      <c r="D569">
        <f>'Power generation (nadir)'!B569*(1000*'Power generation (nadir)'!$F$1)</f>
        <v>0</v>
      </c>
      <c r="E569" s="2">
        <f t="shared" si="8"/>
        <v>-2656.3</v>
      </c>
      <c r="F569">
        <f>IF(F568+(E568)*(1/60) &gt; Hardware!$B$1, Hardware!$B$1, IF(F568+(E568)*(1/60) &lt; 0, 0, F568+(E568)*(1/60)))</f>
        <v>41026.023333333316</v>
      </c>
    </row>
    <row r="570" spans="1:6">
      <c r="A570">
        <v>568</v>
      </c>
      <c r="B570" t="s">
        <v>103</v>
      </c>
      <c r="C570">
        <f>_xlfn.XLOOKUP(B570,Backend_data!$A$5:$A$18,Backend_data!$B$5:$B$18)</f>
        <v>2656.3</v>
      </c>
      <c r="D570">
        <f>'Power generation (nadir)'!B570*(1000*'Power generation (nadir)'!$F$1)</f>
        <v>0</v>
      </c>
      <c r="E570" s="2">
        <f t="shared" si="8"/>
        <v>-2656.3</v>
      </c>
      <c r="F570">
        <f>IF(F569+(E569)*(1/60) &gt; Hardware!$B$1, Hardware!$B$1, IF(F569+(E569)*(1/60) &lt; 0, 0, F569+(E569)*(1/60)))</f>
        <v>40981.751666666649</v>
      </c>
    </row>
    <row r="571" spans="1:6">
      <c r="A571">
        <v>569</v>
      </c>
      <c r="B571" t="s">
        <v>103</v>
      </c>
      <c r="C571">
        <f>_xlfn.XLOOKUP(B571,Backend_data!$A$5:$A$18,Backend_data!$B$5:$B$18)</f>
        <v>2656.3</v>
      </c>
      <c r="D571">
        <f>'Power generation (nadir)'!B571*(1000*'Power generation (nadir)'!$F$1)</f>
        <v>0</v>
      </c>
      <c r="E571" s="2">
        <f t="shared" si="8"/>
        <v>-2656.3</v>
      </c>
      <c r="F571">
        <f>IF(F570+(E570)*(1/60) &gt; Hardware!$B$1, Hardware!$B$1, IF(F570+(E570)*(1/60) &lt; 0, 0, F570+(E570)*(1/60)))</f>
        <v>40937.479999999981</v>
      </c>
    </row>
    <row r="572" spans="1:6">
      <c r="A572">
        <v>570</v>
      </c>
      <c r="B572" t="s">
        <v>103</v>
      </c>
      <c r="C572">
        <f>_xlfn.XLOOKUP(B572,Backend_data!$A$5:$A$18,Backend_data!$B$5:$B$18)</f>
        <v>2656.3</v>
      </c>
      <c r="D572">
        <f>'Power generation (nadir)'!B572*(1000*'Power generation (nadir)'!$F$1)</f>
        <v>0</v>
      </c>
      <c r="E572" s="2">
        <f t="shared" si="8"/>
        <v>-2656.3</v>
      </c>
      <c r="F572">
        <f>IF(F571+(E571)*(1/60) &gt; Hardware!$B$1, Hardware!$B$1, IF(F571+(E571)*(1/60) &lt; 0, 0, F571+(E571)*(1/60)))</f>
        <v>40893.208333333314</v>
      </c>
    </row>
    <row r="573" spans="1:6">
      <c r="A573">
        <v>571</v>
      </c>
      <c r="B573" t="s">
        <v>103</v>
      </c>
      <c r="C573">
        <f>_xlfn.XLOOKUP(B573,Backend_data!$A$5:$A$18,Backend_data!$B$5:$B$18)</f>
        <v>2656.3</v>
      </c>
      <c r="D573">
        <f>'Power generation (nadir)'!B573*(1000*'Power generation (nadir)'!$F$1)</f>
        <v>0</v>
      </c>
      <c r="E573" s="2">
        <f t="shared" si="8"/>
        <v>-2656.3</v>
      </c>
      <c r="F573">
        <f>IF(F572+(E572)*(1/60) &gt; Hardware!$B$1, Hardware!$B$1, IF(F572+(E572)*(1/60) &lt; 0, 0, F572+(E572)*(1/60)))</f>
        <v>40848.936666666646</v>
      </c>
    </row>
    <row r="574" spans="1:6">
      <c r="A574">
        <v>572</v>
      </c>
      <c r="B574" t="s">
        <v>103</v>
      </c>
      <c r="C574">
        <f>_xlfn.XLOOKUP(B574,Backend_data!$A$5:$A$18,Backend_data!$B$5:$B$18)</f>
        <v>2656.3</v>
      </c>
      <c r="D574">
        <f>'Power generation (nadir)'!B574*(1000*'Power generation (nadir)'!$F$1)</f>
        <v>0</v>
      </c>
      <c r="E574" s="2">
        <f t="shared" si="8"/>
        <v>-2656.3</v>
      </c>
      <c r="F574">
        <f>IF(F573+(E573)*(1/60) &gt; Hardware!$B$1, Hardware!$B$1, IF(F573+(E573)*(1/60) &lt; 0, 0, F573+(E573)*(1/60)))</f>
        <v>40804.664999999979</v>
      </c>
    </row>
    <row r="575" spans="1:6">
      <c r="A575">
        <v>573</v>
      </c>
      <c r="B575" t="s">
        <v>103</v>
      </c>
      <c r="C575">
        <f>_xlfn.XLOOKUP(B575,Backend_data!$A$5:$A$18,Backend_data!$B$5:$B$18)</f>
        <v>2656.3</v>
      </c>
      <c r="D575">
        <f>'Power generation (nadir)'!B575*(1000*'Power generation (nadir)'!$F$1)</f>
        <v>0</v>
      </c>
      <c r="E575" s="2">
        <f t="shared" si="8"/>
        <v>-2656.3</v>
      </c>
      <c r="F575">
        <f>IF(F574+(E574)*(1/60) &gt; Hardware!$B$1, Hardware!$B$1, IF(F574+(E574)*(1/60) &lt; 0, 0, F574+(E574)*(1/60)))</f>
        <v>40760.393333333312</v>
      </c>
    </row>
    <row r="576" spans="1:6">
      <c r="A576">
        <v>574</v>
      </c>
      <c r="B576" t="s">
        <v>103</v>
      </c>
      <c r="C576">
        <f>_xlfn.XLOOKUP(B576,Backend_data!$A$5:$A$18,Backend_data!$B$5:$B$18)</f>
        <v>2656.3</v>
      </c>
      <c r="D576">
        <f>'Power generation (nadir)'!B576*(1000*'Power generation (nadir)'!$F$1)</f>
        <v>0</v>
      </c>
      <c r="E576" s="2">
        <f t="shared" si="8"/>
        <v>-2656.3</v>
      </c>
      <c r="F576">
        <f>IF(F575+(E575)*(1/60) &gt; Hardware!$B$1, Hardware!$B$1, IF(F575+(E575)*(1/60) &lt; 0, 0, F575+(E575)*(1/60)))</f>
        <v>40716.121666666644</v>
      </c>
    </row>
    <row r="577" spans="1:6">
      <c r="A577">
        <v>575</v>
      </c>
      <c r="B577" t="s">
        <v>103</v>
      </c>
      <c r="C577">
        <f>_xlfn.XLOOKUP(B577,Backend_data!$A$5:$A$18,Backend_data!$B$5:$B$18)</f>
        <v>2656.3</v>
      </c>
      <c r="D577">
        <f>'Power generation (nadir)'!B577*(1000*'Power generation (nadir)'!$F$1)</f>
        <v>0</v>
      </c>
      <c r="E577" s="2">
        <f t="shared" si="8"/>
        <v>-2656.3</v>
      </c>
      <c r="F577">
        <f>IF(F576+(E576)*(1/60) &gt; Hardware!$B$1, Hardware!$B$1, IF(F576+(E576)*(1/60) &lt; 0, 0, F576+(E576)*(1/60)))</f>
        <v>40671.849999999977</v>
      </c>
    </row>
    <row r="578" spans="1:6">
      <c r="A578">
        <v>576</v>
      </c>
      <c r="B578" t="s">
        <v>103</v>
      </c>
      <c r="C578">
        <f>_xlfn.XLOOKUP(B578,Backend_data!$A$5:$A$18,Backend_data!$B$5:$B$18)</f>
        <v>2656.3</v>
      </c>
      <c r="D578">
        <f>'Power generation (nadir)'!B578*(1000*'Power generation (nadir)'!$F$1)</f>
        <v>0</v>
      </c>
      <c r="E578" s="2">
        <f t="shared" si="8"/>
        <v>-2656.3</v>
      </c>
      <c r="F578">
        <f>IF(F577+(E577)*(1/60) &gt; Hardware!$B$1, Hardware!$B$1, IF(F577+(E577)*(1/60) &lt; 0, 0, F577+(E577)*(1/60)))</f>
        <v>40627.578333333309</v>
      </c>
    </row>
    <row r="579" spans="1:6">
      <c r="A579">
        <v>577</v>
      </c>
      <c r="B579" t="s">
        <v>103</v>
      </c>
      <c r="C579">
        <f>_xlfn.XLOOKUP(B579,Backend_data!$A$5:$A$18,Backend_data!$B$5:$B$18)</f>
        <v>2656.3</v>
      </c>
      <c r="D579">
        <f>'Power generation (nadir)'!B579*(1000*'Power generation (nadir)'!$F$1)</f>
        <v>0</v>
      </c>
      <c r="E579" s="2">
        <f t="shared" ref="E579:E642" si="9">D579-C579</f>
        <v>-2656.3</v>
      </c>
      <c r="F579">
        <f>IF(F578+(E578)*(1/60) &gt; Hardware!$B$1, Hardware!$B$1, IF(F578+(E578)*(1/60) &lt; 0, 0, F578+(E578)*(1/60)))</f>
        <v>40583.306666666642</v>
      </c>
    </row>
    <row r="580" spans="1:6">
      <c r="A580">
        <v>578</v>
      </c>
      <c r="B580" t="s">
        <v>103</v>
      </c>
      <c r="C580">
        <f>_xlfn.XLOOKUP(B580,Backend_data!$A$5:$A$18,Backend_data!$B$5:$B$18)</f>
        <v>2656.3</v>
      </c>
      <c r="D580">
        <f>'Power generation (nadir)'!B580*(1000*'Power generation (nadir)'!$F$1)</f>
        <v>0</v>
      </c>
      <c r="E580" s="2">
        <f t="shared" si="9"/>
        <v>-2656.3</v>
      </c>
      <c r="F580">
        <f>IF(F579+(E579)*(1/60) &gt; Hardware!$B$1, Hardware!$B$1, IF(F579+(E579)*(1/60) &lt; 0, 0, F579+(E579)*(1/60)))</f>
        <v>40539.034999999974</v>
      </c>
    </row>
    <row r="581" spans="1:6">
      <c r="A581">
        <v>579</v>
      </c>
      <c r="B581" t="s">
        <v>103</v>
      </c>
      <c r="C581">
        <f>_xlfn.XLOOKUP(B581,Backend_data!$A$5:$A$18,Backend_data!$B$5:$B$18)</f>
        <v>2656.3</v>
      </c>
      <c r="D581">
        <f>'Power generation (nadir)'!B581*(1000*'Power generation (nadir)'!$F$1)</f>
        <v>0</v>
      </c>
      <c r="E581" s="2">
        <f t="shared" si="9"/>
        <v>-2656.3</v>
      </c>
      <c r="F581">
        <f>IF(F580+(E580)*(1/60) &gt; Hardware!$B$1, Hardware!$B$1, IF(F580+(E580)*(1/60) &lt; 0, 0, F580+(E580)*(1/60)))</f>
        <v>40494.763333333307</v>
      </c>
    </row>
    <row r="582" spans="1:6">
      <c r="A582">
        <v>580</v>
      </c>
      <c r="B582" t="s">
        <v>103</v>
      </c>
      <c r="C582">
        <f>_xlfn.XLOOKUP(B582,Backend_data!$A$5:$A$18,Backend_data!$B$5:$B$18)</f>
        <v>2656.3</v>
      </c>
      <c r="D582">
        <f>'Power generation (nadir)'!B582*(1000*'Power generation (nadir)'!$F$1)</f>
        <v>5179.2</v>
      </c>
      <c r="E582" s="2">
        <f t="shared" si="9"/>
        <v>2522.8999999999996</v>
      </c>
      <c r="F582">
        <f>IF(F581+(E581)*(1/60) &gt; Hardware!$B$1, Hardware!$B$1, IF(F581+(E581)*(1/60) &lt; 0, 0, F581+(E581)*(1/60)))</f>
        <v>40450.49166666664</v>
      </c>
    </row>
    <row r="583" spans="1:6">
      <c r="A583">
        <v>581</v>
      </c>
      <c r="B583" t="s">
        <v>103</v>
      </c>
      <c r="C583">
        <f>_xlfn.XLOOKUP(B583,Backend_data!$A$5:$A$18,Backend_data!$B$5:$B$18)</f>
        <v>2656.3</v>
      </c>
      <c r="D583">
        <f>'Power generation (nadir)'!B583*(1000*'Power generation (nadir)'!$F$1)</f>
        <v>6714.4000000000005</v>
      </c>
      <c r="E583" s="2">
        <f t="shared" si="9"/>
        <v>4058.1000000000004</v>
      </c>
      <c r="F583">
        <f>IF(F582+(E582)*(1/60) &gt; Hardware!$B$1, Hardware!$B$1, IF(F582+(E582)*(1/60) &lt; 0, 0, F582+(E582)*(1/60)))</f>
        <v>40492.539999999972</v>
      </c>
    </row>
    <row r="584" spans="1:6">
      <c r="A584">
        <v>582</v>
      </c>
      <c r="B584" t="s">
        <v>103</v>
      </c>
      <c r="C584">
        <f>_xlfn.XLOOKUP(B584,Backend_data!$A$5:$A$18,Backend_data!$B$5:$B$18)</f>
        <v>2656.3</v>
      </c>
      <c r="D584">
        <f>'Power generation (nadir)'!B584*(1000*'Power generation (nadir)'!$F$1)</f>
        <v>6867.2</v>
      </c>
      <c r="E584" s="2">
        <f t="shared" si="9"/>
        <v>4210.8999999999996</v>
      </c>
      <c r="F584">
        <f>IF(F583+(E583)*(1/60) &gt; Hardware!$B$1, Hardware!$B$1, IF(F583+(E583)*(1/60) &lt; 0, 0, F583+(E583)*(1/60)))</f>
        <v>40560.174999999974</v>
      </c>
    </row>
    <row r="585" spans="1:6">
      <c r="A585">
        <v>583</v>
      </c>
      <c r="B585" t="s">
        <v>103</v>
      </c>
      <c r="C585">
        <f>_xlfn.XLOOKUP(B585,Backend_data!$A$5:$A$18,Backend_data!$B$5:$B$18)</f>
        <v>2656.3</v>
      </c>
      <c r="D585">
        <f>'Power generation (nadir)'!B585*(1000*'Power generation (nadir)'!$F$1)</f>
        <v>6992.7999999999993</v>
      </c>
      <c r="E585" s="2">
        <f t="shared" si="9"/>
        <v>4336.4999999999991</v>
      </c>
      <c r="F585">
        <f>IF(F584+(E584)*(1/60) &gt; Hardware!$B$1, Hardware!$B$1, IF(F584+(E584)*(1/60) &lt; 0, 0, F584+(E584)*(1/60)))</f>
        <v>40630.356666666637</v>
      </c>
    </row>
    <row r="586" spans="1:6">
      <c r="A586">
        <v>584</v>
      </c>
      <c r="B586" t="s">
        <v>103</v>
      </c>
      <c r="C586">
        <f>_xlfn.XLOOKUP(B586,Backend_data!$A$5:$A$18,Backend_data!$B$5:$B$18)</f>
        <v>2656.3</v>
      </c>
      <c r="D586">
        <f>'Power generation (nadir)'!B586*(1000*'Power generation (nadir)'!$F$1)</f>
        <v>7089.6</v>
      </c>
      <c r="E586" s="2">
        <f t="shared" si="9"/>
        <v>4433.3</v>
      </c>
      <c r="F586">
        <f>IF(F585+(E585)*(1/60) &gt; Hardware!$B$1, Hardware!$B$1, IF(F585+(E585)*(1/60) &lt; 0, 0, F585+(E585)*(1/60)))</f>
        <v>40702.631666666639</v>
      </c>
    </row>
    <row r="587" spans="1:6">
      <c r="A587">
        <v>585</v>
      </c>
      <c r="B587" t="s">
        <v>103</v>
      </c>
      <c r="C587">
        <f>_xlfn.XLOOKUP(B587,Backend_data!$A$5:$A$18,Backend_data!$B$5:$B$18)</f>
        <v>2656.3</v>
      </c>
      <c r="D587">
        <f>'Power generation (nadir)'!B587*(1000*'Power generation (nadir)'!$F$1)</f>
        <v>7156.8</v>
      </c>
      <c r="E587" s="2">
        <f t="shared" si="9"/>
        <v>4500.5</v>
      </c>
      <c r="F587">
        <f>IF(F586+(E586)*(1/60) &gt; Hardware!$B$1, Hardware!$B$1, IF(F586+(E586)*(1/60) &lt; 0, 0, F586+(E586)*(1/60)))</f>
        <v>40776.519999999975</v>
      </c>
    </row>
    <row r="588" spans="1:6">
      <c r="A588">
        <v>586</v>
      </c>
      <c r="B588" t="s">
        <v>103</v>
      </c>
      <c r="C588">
        <f>_xlfn.XLOOKUP(B588,Backend_data!$A$5:$A$18,Backend_data!$B$5:$B$18)</f>
        <v>2656.3</v>
      </c>
      <c r="D588">
        <f>'Power generation (nadir)'!B588*(1000*'Power generation (nadir)'!$F$1)</f>
        <v>7197.6</v>
      </c>
      <c r="E588" s="2">
        <f t="shared" si="9"/>
        <v>4541.3</v>
      </c>
      <c r="F588">
        <f>IF(F587+(E587)*(1/60) &gt; Hardware!$B$1, Hardware!$B$1, IF(F587+(E587)*(1/60) &lt; 0, 0, F587+(E587)*(1/60)))</f>
        <v>40851.528333333306</v>
      </c>
    </row>
    <row r="589" spans="1:6">
      <c r="A589">
        <v>587</v>
      </c>
      <c r="B589" t="s">
        <v>103</v>
      </c>
      <c r="C589">
        <f>_xlfn.XLOOKUP(B589,Backend_data!$A$5:$A$18,Backend_data!$B$5:$B$18)</f>
        <v>2656.3</v>
      </c>
      <c r="D589">
        <f>'Power generation (nadir)'!B589*(1000*'Power generation (nadir)'!$F$1)</f>
        <v>7204.8</v>
      </c>
      <c r="E589" s="2">
        <f t="shared" si="9"/>
        <v>4548.5</v>
      </c>
      <c r="F589">
        <f>IF(F588+(E588)*(1/60) &gt; Hardware!$B$1, Hardware!$B$1, IF(F588+(E588)*(1/60) &lt; 0, 0, F588+(E588)*(1/60)))</f>
        <v>40927.216666666638</v>
      </c>
    </row>
    <row r="590" spans="1:6">
      <c r="A590">
        <v>588</v>
      </c>
      <c r="B590" t="s">
        <v>103</v>
      </c>
      <c r="C590">
        <f>_xlfn.XLOOKUP(B590,Backend_data!$A$5:$A$18,Backend_data!$B$5:$B$18)</f>
        <v>2656.3</v>
      </c>
      <c r="D590">
        <f>'Power generation (nadir)'!B590*(1000*'Power generation (nadir)'!$F$1)</f>
        <v>7184</v>
      </c>
      <c r="E590" s="2">
        <f t="shared" si="9"/>
        <v>4527.7</v>
      </c>
      <c r="F590">
        <f>IF(F589+(E589)*(1/60) &gt; Hardware!$B$1, Hardware!$B$1, IF(F589+(E589)*(1/60) &lt; 0, 0, F589+(E589)*(1/60)))</f>
        <v>41003.024999999972</v>
      </c>
    </row>
    <row r="591" spans="1:6">
      <c r="A591">
        <v>589</v>
      </c>
      <c r="B591" t="s">
        <v>103</v>
      </c>
      <c r="C591">
        <f>_xlfn.XLOOKUP(B591,Backend_data!$A$5:$A$18,Backend_data!$B$5:$B$18)</f>
        <v>2656.3</v>
      </c>
      <c r="D591">
        <f>'Power generation (nadir)'!B591*(1000*'Power generation (nadir)'!$F$1)</f>
        <v>7133.5999999999995</v>
      </c>
      <c r="E591" s="2">
        <f t="shared" si="9"/>
        <v>4477.2999999999993</v>
      </c>
      <c r="F591">
        <f>IF(F590+(E590)*(1/60) &gt; Hardware!$B$1, Hardware!$B$1, IF(F590+(E590)*(1/60) &lt; 0, 0, F590+(E590)*(1/60)))</f>
        <v>41078.486666666642</v>
      </c>
    </row>
    <row r="592" spans="1:6">
      <c r="A592">
        <v>590</v>
      </c>
      <c r="B592" t="s">
        <v>103</v>
      </c>
      <c r="C592">
        <f>_xlfn.XLOOKUP(B592,Backend_data!$A$5:$A$18,Backend_data!$B$5:$B$18)</f>
        <v>2656.3</v>
      </c>
      <c r="D592">
        <f>'Power generation (nadir)'!B592*(1000*'Power generation (nadir)'!$F$1)</f>
        <v>7054.4</v>
      </c>
      <c r="E592" s="2">
        <f t="shared" si="9"/>
        <v>4398.0999999999995</v>
      </c>
      <c r="F592">
        <f>IF(F591+(E591)*(1/60) &gt; Hardware!$B$1, Hardware!$B$1, IF(F591+(E591)*(1/60) &lt; 0, 0, F591+(E591)*(1/60)))</f>
        <v>41153.108333333308</v>
      </c>
    </row>
    <row r="593" spans="1:6">
      <c r="A593">
        <v>591</v>
      </c>
      <c r="B593" t="s">
        <v>103</v>
      </c>
      <c r="C593">
        <f>_xlfn.XLOOKUP(B593,Backend_data!$A$5:$A$18,Backend_data!$B$5:$B$18)</f>
        <v>2656.3</v>
      </c>
      <c r="D593">
        <f>'Power generation (nadir)'!B593*(1000*'Power generation (nadir)'!$F$1)</f>
        <v>6941.5999999999995</v>
      </c>
      <c r="E593" s="2">
        <f t="shared" si="9"/>
        <v>4285.2999999999993</v>
      </c>
      <c r="F593">
        <f>IF(F592+(E592)*(1/60) &gt; Hardware!$B$1, Hardware!$B$1, IF(F592+(E592)*(1/60) &lt; 0, 0, F592+(E592)*(1/60)))</f>
        <v>41226.409999999974</v>
      </c>
    </row>
    <row r="594" spans="1:6">
      <c r="A594">
        <v>592</v>
      </c>
      <c r="B594" t="s">
        <v>103</v>
      </c>
      <c r="C594">
        <f>_xlfn.XLOOKUP(B594,Backend_data!$A$5:$A$18,Backend_data!$B$5:$B$18)</f>
        <v>2656.3</v>
      </c>
      <c r="D594">
        <f>'Power generation (nadir)'!B594*(1000*'Power generation (nadir)'!$F$1)</f>
        <v>6802.4</v>
      </c>
      <c r="E594" s="2">
        <f t="shared" si="9"/>
        <v>4146.0999999999995</v>
      </c>
      <c r="F594">
        <f>IF(F593+(E593)*(1/60) &gt; Hardware!$B$1, Hardware!$B$1, IF(F593+(E593)*(1/60) &lt; 0, 0, F593+(E593)*(1/60)))</f>
        <v>41297.831666666643</v>
      </c>
    </row>
    <row r="595" spans="1:6">
      <c r="A595">
        <v>593</v>
      </c>
      <c r="B595" t="s">
        <v>103</v>
      </c>
      <c r="C595">
        <f>_xlfn.XLOOKUP(B595,Backend_data!$A$5:$A$18,Backend_data!$B$5:$B$18)</f>
        <v>2656.3</v>
      </c>
      <c r="D595">
        <f>'Power generation (nadir)'!B595*(1000*'Power generation (nadir)'!$F$1)</f>
        <v>6635.2000000000007</v>
      </c>
      <c r="E595" s="2">
        <f t="shared" si="9"/>
        <v>3978.9000000000005</v>
      </c>
      <c r="F595">
        <f>IF(F594+(E594)*(1/60) &gt; Hardware!$B$1, Hardware!$B$1, IF(F594+(E594)*(1/60) &lt; 0, 0, F594+(E594)*(1/60)))</f>
        <v>41366.933333333312</v>
      </c>
    </row>
    <row r="596" spans="1:6">
      <c r="A596">
        <v>594</v>
      </c>
      <c r="B596" t="s">
        <v>103</v>
      </c>
      <c r="C596">
        <f>_xlfn.XLOOKUP(B596,Backend_data!$A$5:$A$18,Backend_data!$B$5:$B$18)</f>
        <v>2656.3</v>
      </c>
      <c r="D596">
        <f>'Power generation (nadir)'!B596*(1000*'Power generation (nadir)'!$F$1)</f>
        <v>6439.2</v>
      </c>
      <c r="E596" s="2">
        <f t="shared" si="9"/>
        <v>3782.8999999999996</v>
      </c>
      <c r="F596">
        <f>IF(F595+(E595)*(1/60) &gt; Hardware!$B$1, Hardware!$B$1, IF(F595+(E595)*(1/60) &lt; 0, 0, F595+(E595)*(1/60)))</f>
        <v>41433.248333333315</v>
      </c>
    </row>
    <row r="597" spans="1:6">
      <c r="A597">
        <v>595</v>
      </c>
      <c r="B597" t="s">
        <v>103</v>
      </c>
      <c r="C597">
        <f>_xlfn.XLOOKUP(B597,Backend_data!$A$5:$A$18,Backend_data!$B$5:$B$18)</f>
        <v>2656.3</v>
      </c>
      <c r="D597">
        <f>'Power generation (nadir)'!B597*(1000*'Power generation (nadir)'!$F$1)</f>
        <v>6213.6</v>
      </c>
      <c r="E597" s="2">
        <f t="shared" si="9"/>
        <v>3557.3</v>
      </c>
      <c r="F597">
        <f>IF(F596+(E596)*(1/60) &gt; Hardware!$B$1, Hardware!$B$1, IF(F596+(E596)*(1/60) &lt; 0, 0, F596+(E596)*(1/60)))</f>
        <v>41496.296666666647</v>
      </c>
    </row>
    <row r="598" spans="1:6">
      <c r="A598">
        <v>596</v>
      </c>
      <c r="B598" t="s">
        <v>103</v>
      </c>
      <c r="C598">
        <f>_xlfn.XLOOKUP(B598,Backend_data!$A$5:$A$18,Backend_data!$B$5:$B$18)</f>
        <v>2656.3</v>
      </c>
      <c r="D598">
        <f>'Power generation (nadir)'!B598*(1000*'Power generation (nadir)'!$F$1)</f>
        <v>5963.2</v>
      </c>
      <c r="E598" s="2">
        <f t="shared" si="9"/>
        <v>3306.8999999999996</v>
      </c>
      <c r="F598">
        <f>IF(F597+(E597)*(1/60) &gt; Hardware!$B$1, Hardware!$B$1, IF(F597+(E597)*(1/60) &lt; 0, 0, F597+(E597)*(1/60)))</f>
        <v>41555.584999999977</v>
      </c>
    </row>
    <row r="599" spans="1:6">
      <c r="A599">
        <v>597</v>
      </c>
      <c r="B599" t="s">
        <v>103</v>
      </c>
      <c r="C599">
        <f>_xlfn.XLOOKUP(B599,Backend_data!$A$5:$A$18,Backend_data!$B$5:$B$18)</f>
        <v>2656.3</v>
      </c>
      <c r="D599">
        <f>'Power generation (nadir)'!B599*(1000*'Power generation (nadir)'!$F$1)</f>
        <v>5688.8</v>
      </c>
      <c r="E599" s="2">
        <f t="shared" si="9"/>
        <v>3032.5</v>
      </c>
      <c r="F599">
        <f>IF(F598+(E598)*(1/60) &gt; Hardware!$B$1, Hardware!$B$1, IF(F598+(E598)*(1/60) &lt; 0, 0, F598+(E598)*(1/60)))</f>
        <v>41610.699999999975</v>
      </c>
    </row>
    <row r="600" spans="1:6">
      <c r="A600">
        <v>598</v>
      </c>
      <c r="B600" t="s">
        <v>103</v>
      </c>
      <c r="C600">
        <f>_xlfn.XLOOKUP(B600,Backend_data!$A$5:$A$18,Backend_data!$B$5:$B$18)</f>
        <v>2656.3</v>
      </c>
      <c r="D600">
        <f>'Power generation (nadir)'!B600*(1000*'Power generation (nadir)'!$F$1)</f>
        <v>5390.4000000000005</v>
      </c>
      <c r="E600" s="2">
        <f t="shared" si="9"/>
        <v>2734.1000000000004</v>
      </c>
      <c r="F600">
        <f>IF(F599+(E599)*(1/60) &gt; Hardware!$B$1, Hardware!$B$1, IF(F599+(E599)*(1/60) &lt; 0, 0, F599+(E599)*(1/60)))</f>
        <v>41661.24166666664</v>
      </c>
    </row>
    <row r="601" spans="1:6">
      <c r="A601">
        <v>599</v>
      </c>
      <c r="B601" t="s">
        <v>103</v>
      </c>
      <c r="C601">
        <f>_xlfn.XLOOKUP(B601,Backend_data!$A$5:$A$18,Backend_data!$B$5:$B$18)</f>
        <v>2656.3</v>
      </c>
      <c r="D601">
        <f>'Power generation (nadir)'!B601*(1000*'Power generation (nadir)'!$F$1)</f>
        <v>5067.2</v>
      </c>
      <c r="E601" s="2">
        <f t="shared" si="9"/>
        <v>2410.8999999999996</v>
      </c>
      <c r="F601">
        <f>IF(F600+(E600)*(1/60) &gt; Hardware!$B$1, Hardware!$B$1, IF(F600+(E600)*(1/60) &lt; 0, 0, F600+(E600)*(1/60)))</f>
        <v>41706.809999999976</v>
      </c>
    </row>
    <row r="602" spans="1:6">
      <c r="A602">
        <v>600</v>
      </c>
      <c r="B602" t="s">
        <v>103</v>
      </c>
      <c r="C602">
        <f>_xlfn.XLOOKUP(B602,Backend_data!$A$5:$A$18,Backend_data!$B$5:$B$18)</f>
        <v>2656.3</v>
      </c>
      <c r="D602">
        <f>'Power generation (nadir)'!B602*(1000*'Power generation (nadir)'!$F$1)</f>
        <v>4726.4000000000005</v>
      </c>
      <c r="E602" s="2">
        <f t="shared" si="9"/>
        <v>2070.1000000000004</v>
      </c>
      <c r="F602">
        <f>IF(F601+(E601)*(1/60) &gt; Hardware!$B$1, Hardware!$B$1, IF(F601+(E601)*(1/60) &lt; 0, 0, F601+(E601)*(1/60)))</f>
        <v>41746.99166666664</v>
      </c>
    </row>
    <row r="603" spans="1:6">
      <c r="A603">
        <v>601</v>
      </c>
      <c r="B603" t="s">
        <v>103</v>
      </c>
      <c r="C603">
        <f>_xlfn.XLOOKUP(B603,Backend_data!$A$5:$A$18,Backend_data!$B$5:$B$18)</f>
        <v>2656.3</v>
      </c>
      <c r="D603">
        <f>'Power generation (nadir)'!B603*(1000*'Power generation (nadir)'!$F$1)</f>
        <v>4362.4000000000005</v>
      </c>
      <c r="E603" s="2">
        <f t="shared" si="9"/>
        <v>1706.1000000000004</v>
      </c>
      <c r="F603">
        <f>IF(F602+(E602)*(1/60) &gt; Hardware!$B$1, Hardware!$B$1, IF(F602+(E602)*(1/60) &lt; 0, 0, F602+(E602)*(1/60)))</f>
        <v>41781.493333333303</v>
      </c>
    </row>
    <row r="604" spans="1:6">
      <c r="A604">
        <v>602</v>
      </c>
      <c r="B604" t="s">
        <v>103</v>
      </c>
      <c r="C604">
        <f>_xlfn.XLOOKUP(B604,Backend_data!$A$5:$A$18,Backend_data!$B$5:$B$18)</f>
        <v>2656.3</v>
      </c>
      <c r="D604">
        <f>'Power generation (nadir)'!B604*(1000*'Power generation (nadir)'!$F$1)</f>
        <v>3979.9999999999995</v>
      </c>
      <c r="E604" s="2">
        <f t="shared" si="9"/>
        <v>1323.6999999999994</v>
      </c>
      <c r="F604">
        <f>IF(F603+(E603)*(1/60) &gt; Hardware!$B$1, Hardware!$B$1, IF(F603+(E603)*(1/60) &lt; 0, 0, F603+(E603)*(1/60)))</f>
        <v>41809.928333333301</v>
      </c>
    </row>
    <row r="605" spans="1:6">
      <c r="A605">
        <v>603</v>
      </c>
      <c r="B605" t="s">
        <v>103</v>
      </c>
      <c r="C605">
        <f>_xlfn.XLOOKUP(B605,Backend_data!$A$5:$A$18,Backend_data!$B$5:$B$18)</f>
        <v>2656.3</v>
      </c>
      <c r="D605">
        <f>'Power generation (nadir)'!B605*(1000*'Power generation (nadir)'!$F$1)</f>
        <v>3579.2000000000003</v>
      </c>
      <c r="E605" s="2">
        <f t="shared" si="9"/>
        <v>922.90000000000009</v>
      </c>
      <c r="F605">
        <f>IF(F604+(E604)*(1/60) &gt; Hardware!$B$1, Hardware!$B$1, IF(F604+(E604)*(1/60) &lt; 0, 0, F604+(E604)*(1/60)))</f>
        <v>41831.989999999969</v>
      </c>
    </row>
    <row r="606" spans="1:6">
      <c r="A606">
        <v>604</v>
      </c>
      <c r="B606" t="s">
        <v>103</v>
      </c>
      <c r="C606">
        <f>_xlfn.XLOOKUP(B606,Backend_data!$A$5:$A$18,Backend_data!$B$5:$B$18)</f>
        <v>2656.3</v>
      </c>
      <c r="D606">
        <f>'Power generation (nadir)'!B606*(1000*'Power generation (nadir)'!$F$1)</f>
        <v>3171.2</v>
      </c>
      <c r="E606" s="2">
        <f t="shared" si="9"/>
        <v>514.89999999999964</v>
      </c>
      <c r="F606">
        <f>IF(F605+(E605)*(1/60) &gt; Hardware!$B$1, Hardware!$B$1, IF(F605+(E605)*(1/60) &lt; 0, 0, F605+(E605)*(1/60)))</f>
        <v>41847.371666666637</v>
      </c>
    </row>
    <row r="607" spans="1:6">
      <c r="A607">
        <v>605</v>
      </c>
      <c r="B607" t="s">
        <v>103</v>
      </c>
      <c r="C607">
        <f>_xlfn.XLOOKUP(B607,Backend_data!$A$5:$A$18,Backend_data!$B$5:$B$18)</f>
        <v>2656.3</v>
      </c>
      <c r="D607">
        <f>'Power generation (nadir)'!B607*(1000*'Power generation (nadir)'!$F$1)</f>
        <v>2746.3999999999996</v>
      </c>
      <c r="E607" s="2">
        <f t="shared" si="9"/>
        <v>90.099999999999454</v>
      </c>
      <c r="F607">
        <f>IF(F606+(E606)*(1/60) &gt; Hardware!$B$1, Hardware!$B$1, IF(F606+(E606)*(1/60) &lt; 0, 0, F606+(E606)*(1/60)))</f>
        <v>41855.953333333302</v>
      </c>
    </row>
    <row r="608" spans="1:6">
      <c r="A608">
        <v>606</v>
      </c>
      <c r="B608" t="s">
        <v>103</v>
      </c>
      <c r="C608">
        <f>_xlfn.XLOOKUP(B608,Backend_data!$A$5:$A$18,Backend_data!$B$5:$B$18)</f>
        <v>2656.3</v>
      </c>
      <c r="D608">
        <f>'Power generation (nadir)'!B608*(1000*'Power generation (nadir)'!$F$1)</f>
        <v>2310.4</v>
      </c>
      <c r="E608" s="2">
        <f t="shared" si="9"/>
        <v>-345.90000000000009</v>
      </c>
      <c r="F608">
        <f>IF(F607+(E607)*(1/60) &gt; Hardware!$B$1, Hardware!$B$1, IF(F607+(E607)*(1/60) &lt; 0, 0, F607+(E607)*(1/60)))</f>
        <v>41857.454999999965</v>
      </c>
    </row>
    <row r="609" spans="1:6">
      <c r="A609">
        <v>607</v>
      </c>
      <c r="B609" t="s">
        <v>103</v>
      </c>
      <c r="C609">
        <f>_xlfn.XLOOKUP(B609,Backend_data!$A$5:$A$18,Backend_data!$B$5:$B$18)</f>
        <v>2656.3</v>
      </c>
      <c r="D609">
        <f>'Power generation (nadir)'!B609*(1000*'Power generation (nadir)'!$F$1)</f>
        <v>1864</v>
      </c>
      <c r="E609" s="2">
        <f t="shared" si="9"/>
        <v>-792.30000000000018</v>
      </c>
      <c r="F609">
        <f>IF(F608+(E608)*(1/60) &gt; Hardware!$B$1, Hardware!$B$1, IF(F608+(E608)*(1/60) &lt; 0, 0, F608+(E608)*(1/60)))</f>
        <v>41851.689999999966</v>
      </c>
    </row>
    <row r="610" spans="1:6">
      <c r="A610">
        <v>608</v>
      </c>
      <c r="B610" t="s">
        <v>103</v>
      </c>
      <c r="C610">
        <f>_xlfn.XLOOKUP(B610,Backend_data!$A$5:$A$18,Backend_data!$B$5:$B$18)</f>
        <v>2656.3</v>
      </c>
      <c r="D610">
        <f>'Power generation (nadir)'!B610*(1000*'Power generation (nadir)'!$F$1)</f>
        <v>1412.8</v>
      </c>
      <c r="E610" s="2">
        <f t="shared" si="9"/>
        <v>-1243.5000000000002</v>
      </c>
      <c r="F610">
        <f>IF(F609+(E609)*(1/60) &gt; Hardware!$B$1, Hardware!$B$1, IF(F609+(E609)*(1/60) &lt; 0, 0, F609+(E609)*(1/60)))</f>
        <v>41838.484999999964</v>
      </c>
    </row>
    <row r="611" spans="1:6">
      <c r="A611">
        <v>609</v>
      </c>
      <c r="B611" t="s">
        <v>103</v>
      </c>
      <c r="C611">
        <f>_xlfn.XLOOKUP(B611,Backend_data!$A$5:$A$18,Backend_data!$B$5:$B$18)</f>
        <v>2656.3</v>
      </c>
      <c r="D611">
        <f>'Power generation (nadir)'!B611*(1000*'Power generation (nadir)'!$F$1)</f>
        <v>955.19999999999993</v>
      </c>
      <c r="E611" s="2">
        <f t="shared" si="9"/>
        <v>-1701.1000000000004</v>
      </c>
      <c r="F611">
        <f>IF(F610+(E610)*(1/60) &gt; Hardware!$B$1, Hardware!$B$1, IF(F610+(E610)*(1/60) &lt; 0, 0, F610+(E610)*(1/60)))</f>
        <v>41817.759999999966</v>
      </c>
    </row>
    <row r="612" spans="1:6">
      <c r="A612">
        <v>610</v>
      </c>
      <c r="B612" t="s">
        <v>103</v>
      </c>
      <c r="C612">
        <f>_xlfn.XLOOKUP(B612,Backend_data!$A$5:$A$18,Backend_data!$B$5:$B$18)</f>
        <v>2656.3</v>
      </c>
      <c r="D612">
        <f>'Power generation (nadir)'!B612*(1000*'Power generation (nadir)'!$F$1)</f>
        <v>700.8</v>
      </c>
      <c r="E612" s="2">
        <f t="shared" si="9"/>
        <v>-1955.5000000000002</v>
      </c>
      <c r="F612">
        <f>IF(F611+(E611)*(1/60) &gt; Hardware!$B$1, Hardware!$B$1, IF(F611+(E611)*(1/60) &lt; 0, 0, F611+(E611)*(1/60)))</f>
        <v>41789.408333333296</v>
      </c>
    </row>
    <row r="613" spans="1:6">
      <c r="A613">
        <v>611</v>
      </c>
      <c r="B613" t="s">
        <v>103</v>
      </c>
      <c r="C613">
        <f>_xlfn.XLOOKUP(B613,Backend_data!$A$5:$A$18,Backend_data!$B$5:$B$18)</f>
        <v>2656.3</v>
      </c>
      <c r="D613">
        <f>'Power generation (nadir)'!B613*(1000*'Power generation (nadir)'!$F$1)</f>
        <v>661.59999999999991</v>
      </c>
      <c r="E613" s="2">
        <f t="shared" si="9"/>
        <v>-1994.7000000000003</v>
      </c>
      <c r="F613">
        <f>IF(F612+(E612)*(1/60) &gt; Hardware!$B$1, Hardware!$B$1, IF(F612+(E612)*(1/60) &lt; 0, 0, F612+(E612)*(1/60)))</f>
        <v>41756.816666666629</v>
      </c>
    </row>
    <row r="614" spans="1:6">
      <c r="A614">
        <v>612</v>
      </c>
      <c r="B614" t="s">
        <v>103</v>
      </c>
      <c r="C614">
        <f>_xlfn.XLOOKUP(B614,Backend_data!$A$5:$A$18,Backend_data!$B$5:$B$18)</f>
        <v>2656.3</v>
      </c>
      <c r="D614">
        <f>'Power generation (nadir)'!B614*(1000*'Power generation (nadir)'!$F$1)</f>
        <v>848</v>
      </c>
      <c r="E614" s="2">
        <f t="shared" si="9"/>
        <v>-1808.3000000000002</v>
      </c>
      <c r="F614">
        <f>IF(F613+(E613)*(1/60) &gt; Hardware!$B$1, Hardware!$B$1, IF(F613+(E613)*(1/60) &lt; 0, 0, F613+(E613)*(1/60)))</f>
        <v>41723.571666666627</v>
      </c>
    </row>
    <row r="615" spans="1:6">
      <c r="A615">
        <v>613</v>
      </c>
      <c r="B615" t="s">
        <v>103</v>
      </c>
      <c r="C615">
        <f>_xlfn.XLOOKUP(B615,Backend_data!$A$5:$A$18,Backend_data!$B$5:$B$18)</f>
        <v>2656.3</v>
      </c>
      <c r="D615">
        <f>'Power generation (nadir)'!B615*(1000*'Power generation (nadir)'!$F$1)</f>
        <v>1475.2</v>
      </c>
      <c r="E615" s="2">
        <f t="shared" si="9"/>
        <v>-1181.1000000000001</v>
      </c>
      <c r="F615">
        <f>IF(F614+(E614)*(1/60) &gt; Hardware!$B$1, Hardware!$B$1, IF(F614+(E614)*(1/60) &lt; 0, 0, F614+(E614)*(1/60)))</f>
        <v>41693.433333333291</v>
      </c>
    </row>
    <row r="616" spans="1:6">
      <c r="A616">
        <v>614</v>
      </c>
      <c r="B616" t="s">
        <v>103</v>
      </c>
      <c r="C616">
        <f>_xlfn.XLOOKUP(B616,Backend_data!$A$5:$A$18,Backend_data!$B$5:$B$18)</f>
        <v>2656.3</v>
      </c>
      <c r="D616">
        <f>'Power generation (nadir)'!B616*(1000*'Power generation (nadir)'!$F$1)</f>
        <v>2092.8000000000002</v>
      </c>
      <c r="E616" s="2">
        <f t="shared" si="9"/>
        <v>-563.5</v>
      </c>
      <c r="F616">
        <f>IF(F615+(E615)*(1/60) &gt; Hardware!$B$1, Hardware!$B$1, IF(F615+(E615)*(1/60) &lt; 0, 0, F615+(E615)*(1/60)))</f>
        <v>41673.748333333293</v>
      </c>
    </row>
    <row r="617" spans="1:6">
      <c r="A617">
        <v>615</v>
      </c>
      <c r="B617" t="s">
        <v>103</v>
      </c>
      <c r="C617">
        <f>_xlfn.XLOOKUP(B617,Backend_data!$A$5:$A$18,Backend_data!$B$5:$B$18)</f>
        <v>2656.3</v>
      </c>
      <c r="D617">
        <f>'Power generation (nadir)'!B617*(1000*'Power generation (nadir)'!$F$1)</f>
        <v>2704.7999999999997</v>
      </c>
      <c r="E617" s="2">
        <f t="shared" si="9"/>
        <v>48.499999999999545</v>
      </c>
      <c r="F617">
        <f>IF(F616+(E616)*(1/60) &gt; Hardware!$B$1, Hardware!$B$1, IF(F616+(E616)*(1/60) &lt; 0, 0, F616+(E616)*(1/60)))</f>
        <v>41664.356666666623</v>
      </c>
    </row>
    <row r="618" spans="1:6">
      <c r="A618">
        <v>616</v>
      </c>
      <c r="B618" t="s">
        <v>103</v>
      </c>
      <c r="C618">
        <f>_xlfn.XLOOKUP(B618,Backend_data!$A$5:$A$18,Backend_data!$B$5:$B$18)</f>
        <v>2656.3</v>
      </c>
      <c r="D618">
        <f>'Power generation (nadir)'!B618*(1000*'Power generation (nadir)'!$F$1)</f>
        <v>3304.8</v>
      </c>
      <c r="E618" s="2">
        <f t="shared" si="9"/>
        <v>648.5</v>
      </c>
      <c r="F618">
        <f>IF(F617+(E617)*(1/60) &gt; Hardware!$B$1, Hardware!$B$1, IF(F617+(E617)*(1/60) &lt; 0, 0, F617+(E617)*(1/60)))</f>
        <v>41665.164999999957</v>
      </c>
    </row>
    <row r="619" spans="1:6">
      <c r="A619">
        <v>617</v>
      </c>
      <c r="B619" t="s">
        <v>103</v>
      </c>
      <c r="C619">
        <f>_xlfn.XLOOKUP(B619,Backend_data!$A$5:$A$18,Backend_data!$B$5:$B$18)</f>
        <v>2656.3</v>
      </c>
      <c r="D619">
        <f>'Power generation (nadir)'!B619*(1000*'Power generation (nadir)'!$F$1)</f>
        <v>3893.6</v>
      </c>
      <c r="E619" s="2">
        <f t="shared" si="9"/>
        <v>1237.2999999999997</v>
      </c>
      <c r="F619">
        <f>IF(F618+(E618)*(1/60) &gt; Hardware!$B$1, Hardware!$B$1, IF(F618+(E618)*(1/60) &lt; 0, 0, F618+(E618)*(1/60)))</f>
        <v>41675.973333333292</v>
      </c>
    </row>
    <row r="620" spans="1:6">
      <c r="A620">
        <v>618</v>
      </c>
      <c r="B620" t="s">
        <v>103</v>
      </c>
      <c r="C620">
        <f>_xlfn.XLOOKUP(B620,Backend_data!$A$5:$A$18,Backend_data!$B$5:$B$18)</f>
        <v>2656.3</v>
      </c>
      <c r="D620">
        <f>'Power generation (nadir)'!B620*(1000*'Power generation (nadir)'!$F$1)</f>
        <v>4461.6000000000004</v>
      </c>
      <c r="E620" s="2">
        <f t="shared" si="9"/>
        <v>1805.3000000000002</v>
      </c>
      <c r="F620">
        <f>IF(F619+(E619)*(1/60) &gt; Hardware!$B$1, Hardware!$B$1, IF(F619+(E619)*(1/60) &lt; 0, 0, F619+(E619)*(1/60)))</f>
        <v>41696.594999999958</v>
      </c>
    </row>
    <row r="621" spans="1:6">
      <c r="A621">
        <v>619</v>
      </c>
      <c r="B621" t="s">
        <v>103</v>
      </c>
      <c r="C621">
        <f>_xlfn.XLOOKUP(B621,Backend_data!$A$5:$A$18,Backend_data!$B$5:$B$18)</f>
        <v>2656.3</v>
      </c>
      <c r="D621">
        <f>'Power generation (nadir)'!B621*(1000*'Power generation (nadir)'!$F$1)</f>
        <v>5011.2</v>
      </c>
      <c r="E621" s="2">
        <f t="shared" si="9"/>
        <v>2354.8999999999996</v>
      </c>
      <c r="F621">
        <f>IF(F620+(E620)*(1/60) &gt; Hardware!$B$1, Hardware!$B$1, IF(F620+(E620)*(1/60) &lt; 0, 0, F620+(E620)*(1/60)))</f>
        <v>41726.683333333291</v>
      </c>
    </row>
    <row r="622" spans="1:6">
      <c r="A622">
        <v>620</v>
      </c>
      <c r="B622" t="s">
        <v>103</v>
      </c>
      <c r="C622">
        <f>_xlfn.XLOOKUP(B622,Backend_data!$A$5:$A$18,Backend_data!$B$5:$B$18)</f>
        <v>2656.3</v>
      </c>
      <c r="D622">
        <f>'Power generation (nadir)'!B622*(1000*'Power generation (nadir)'!$F$1)</f>
        <v>5542.4</v>
      </c>
      <c r="E622" s="2">
        <f t="shared" si="9"/>
        <v>2886.0999999999995</v>
      </c>
      <c r="F622">
        <f>IF(F621+(E621)*(1/60) &gt; Hardware!$B$1, Hardware!$B$1, IF(F621+(E621)*(1/60) &lt; 0, 0, F621+(E621)*(1/60)))</f>
        <v>41765.931666666627</v>
      </c>
    </row>
    <row r="623" spans="1:6">
      <c r="A623">
        <v>621</v>
      </c>
      <c r="B623" t="s">
        <v>103</v>
      </c>
      <c r="C623">
        <f>_xlfn.XLOOKUP(B623,Backend_data!$A$5:$A$18,Backend_data!$B$5:$B$18)</f>
        <v>2656.3</v>
      </c>
      <c r="D623">
        <f>'Power generation (nadir)'!B623*(1000*'Power generation (nadir)'!$F$1)</f>
        <v>6047.2</v>
      </c>
      <c r="E623" s="2">
        <f t="shared" si="9"/>
        <v>3390.8999999999996</v>
      </c>
      <c r="F623">
        <f>IF(F622+(E622)*(1/60) &gt; Hardware!$B$1, Hardware!$B$1, IF(F622+(E622)*(1/60) &lt; 0, 0, F622+(E622)*(1/60)))</f>
        <v>41814.033333333296</v>
      </c>
    </row>
    <row r="624" spans="1:6">
      <c r="A624">
        <v>622</v>
      </c>
      <c r="B624" t="s">
        <v>103</v>
      </c>
      <c r="C624">
        <f>_xlfn.XLOOKUP(B624,Backend_data!$A$5:$A$18,Backend_data!$B$5:$B$18)</f>
        <v>2656.3</v>
      </c>
      <c r="D624">
        <f>'Power generation (nadir)'!B624*(1000*'Power generation (nadir)'!$F$1)</f>
        <v>6530.4000000000005</v>
      </c>
      <c r="E624" s="2">
        <f t="shared" si="9"/>
        <v>3874.1000000000004</v>
      </c>
      <c r="F624">
        <f>IF(F623+(E623)*(1/60) &gt; Hardware!$B$1, Hardware!$B$1, IF(F623+(E623)*(1/60) &lt; 0, 0, F623+(E623)*(1/60)))</f>
        <v>41870.548333333296</v>
      </c>
    </row>
    <row r="625" spans="1:6">
      <c r="A625">
        <v>623</v>
      </c>
      <c r="B625" t="s">
        <v>103</v>
      </c>
      <c r="C625">
        <f>_xlfn.XLOOKUP(B625,Backend_data!$A$5:$A$18,Backend_data!$B$5:$B$18)</f>
        <v>2656.3</v>
      </c>
      <c r="D625">
        <f>'Power generation (nadir)'!B625*(1000*'Power generation (nadir)'!$F$1)</f>
        <v>6982.4</v>
      </c>
      <c r="E625" s="2">
        <f t="shared" si="9"/>
        <v>4326.0999999999995</v>
      </c>
      <c r="F625">
        <f>IF(F624+(E624)*(1/60) &gt; Hardware!$B$1, Hardware!$B$1, IF(F624+(E624)*(1/60) &lt; 0, 0, F624+(E624)*(1/60)))</f>
        <v>41935.116666666632</v>
      </c>
    </row>
    <row r="626" spans="1:6">
      <c r="A626">
        <v>624</v>
      </c>
      <c r="B626" t="s">
        <v>103</v>
      </c>
      <c r="C626">
        <f>_xlfn.XLOOKUP(B626,Backend_data!$A$5:$A$18,Backend_data!$B$5:$B$18)</f>
        <v>2656.3</v>
      </c>
      <c r="D626">
        <f>'Power generation (nadir)'!B626*(1000*'Power generation (nadir)'!$F$1)</f>
        <v>7409.6</v>
      </c>
      <c r="E626" s="2">
        <f t="shared" si="9"/>
        <v>4753.3</v>
      </c>
      <c r="F626">
        <f>IF(F625+(E625)*(1/60) &gt; Hardware!$B$1, Hardware!$B$1, IF(F625+(E625)*(1/60) &lt; 0, 0, F625+(E625)*(1/60)))</f>
        <v>42000</v>
      </c>
    </row>
    <row r="627" spans="1:6">
      <c r="A627">
        <v>625</v>
      </c>
      <c r="B627" t="s">
        <v>103</v>
      </c>
      <c r="C627">
        <f>_xlfn.XLOOKUP(B627,Backend_data!$A$5:$A$18,Backend_data!$B$5:$B$18)</f>
        <v>2656.3</v>
      </c>
      <c r="D627">
        <f>'Power generation (nadir)'!B627*(1000*'Power generation (nadir)'!$F$1)</f>
        <v>7802.4</v>
      </c>
      <c r="E627" s="2">
        <f t="shared" si="9"/>
        <v>5146.0999999999995</v>
      </c>
      <c r="F627">
        <f>IF(F626+(E626)*(1/60) &gt; Hardware!$B$1, Hardware!$B$1, IF(F626+(E626)*(1/60) &lt; 0, 0, F626+(E626)*(1/60)))</f>
        <v>42000</v>
      </c>
    </row>
    <row r="628" spans="1:6">
      <c r="A628">
        <v>626</v>
      </c>
      <c r="B628" t="s">
        <v>103</v>
      </c>
      <c r="C628">
        <f>_xlfn.XLOOKUP(B628,Backend_data!$A$5:$A$18,Backend_data!$B$5:$B$18)</f>
        <v>2656.3</v>
      </c>
      <c r="D628">
        <f>'Power generation (nadir)'!B628*(1000*'Power generation (nadir)'!$F$1)</f>
        <v>8160.8</v>
      </c>
      <c r="E628" s="2">
        <f t="shared" si="9"/>
        <v>5504.5</v>
      </c>
      <c r="F628">
        <f>IF(F627+(E627)*(1/60) &gt; Hardware!$B$1, Hardware!$B$1, IF(F627+(E627)*(1/60) &lt; 0, 0, F627+(E627)*(1/60)))</f>
        <v>42000</v>
      </c>
    </row>
    <row r="629" spans="1:6">
      <c r="A629">
        <v>627</v>
      </c>
      <c r="B629" t="s">
        <v>103</v>
      </c>
      <c r="C629">
        <f>_xlfn.XLOOKUP(B629,Backend_data!$A$5:$A$18,Backend_data!$B$5:$B$18)</f>
        <v>2656.3</v>
      </c>
      <c r="D629">
        <f>'Power generation (nadir)'!B629*(1000*'Power generation (nadir)'!$F$1)</f>
        <v>8486.4</v>
      </c>
      <c r="E629" s="2">
        <f t="shared" si="9"/>
        <v>5830.0999999999995</v>
      </c>
      <c r="F629">
        <f>IF(F628+(E628)*(1/60) &gt; Hardware!$B$1, Hardware!$B$1, IF(F628+(E628)*(1/60) &lt; 0, 0, F628+(E628)*(1/60)))</f>
        <v>42000</v>
      </c>
    </row>
    <row r="630" spans="1:6">
      <c r="A630">
        <v>628</v>
      </c>
      <c r="B630" t="s">
        <v>103</v>
      </c>
      <c r="C630">
        <f>_xlfn.XLOOKUP(B630,Backend_data!$A$5:$A$18,Backend_data!$B$5:$B$18)</f>
        <v>2656.3</v>
      </c>
      <c r="D630">
        <f>'Power generation (nadir)'!B630*(1000*'Power generation (nadir)'!$F$1)</f>
        <v>8777.6</v>
      </c>
      <c r="E630" s="2">
        <f t="shared" si="9"/>
        <v>6121.3</v>
      </c>
      <c r="F630">
        <f>IF(F629+(E629)*(1/60) &gt; Hardware!$B$1, Hardware!$B$1, IF(F629+(E629)*(1/60) &lt; 0, 0, F629+(E629)*(1/60)))</f>
        <v>42000</v>
      </c>
    </row>
    <row r="631" spans="1:6">
      <c r="A631">
        <v>629</v>
      </c>
      <c r="B631" t="s">
        <v>103</v>
      </c>
      <c r="C631">
        <f>_xlfn.XLOOKUP(B631,Backend_data!$A$5:$A$18,Backend_data!$B$5:$B$18)</f>
        <v>2656.3</v>
      </c>
      <c r="D631">
        <f>'Power generation (nadir)'!B631*(1000*'Power generation (nadir)'!$F$1)</f>
        <v>9029.6</v>
      </c>
      <c r="E631" s="2">
        <f t="shared" si="9"/>
        <v>6373.3</v>
      </c>
      <c r="F631">
        <f>IF(F630+(E630)*(1/60) &gt; Hardware!$B$1, Hardware!$B$1, IF(F630+(E630)*(1/60) &lt; 0, 0, F630+(E630)*(1/60)))</f>
        <v>42000</v>
      </c>
    </row>
    <row r="632" spans="1:6">
      <c r="A632">
        <v>630</v>
      </c>
      <c r="B632" t="s">
        <v>103</v>
      </c>
      <c r="C632">
        <f>_xlfn.XLOOKUP(B632,Backend_data!$A$5:$A$18,Backend_data!$B$5:$B$18)</f>
        <v>2656.3</v>
      </c>
      <c r="D632">
        <f>'Power generation (nadir)'!B632*(1000*'Power generation (nadir)'!$F$1)</f>
        <v>9244</v>
      </c>
      <c r="E632" s="2">
        <f t="shared" si="9"/>
        <v>6587.7</v>
      </c>
      <c r="F632">
        <f>IF(F631+(E631)*(1/60) &gt; Hardware!$B$1, Hardware!$B$1, IF(F631+(E631)*(1/60) &lt; 0, 0, F631+(E631)*(1/60)))</f>
        <v>42000</v>
      </c>
    </row>
    <row r="633" spans="1:6">
      <c r="A633">
        <v>631</v>
      </c>
      <c r="B633" t="s">
        <v>103</v>
      </c>
      <c r="C633">
        <f>_xlfn.XLOOKUP(B633,Backend_data!$A$5:$A$18,Backend_data!$B$5:$B$18)</f>
        <v>2656.3</v>
      </c>
      <c r="D633">
        <f>'Power generation (nadir)'!B633*(1000*'Power generation (nadir)'!$F$1)</f>
        <v>9420</v>
      </c>
      <c r="E633" s="2">
        <f t="shared" si="9"/>
        <v>6763.7</v>
      </c>
      <c r="F633">
        <f>IF(F632+(E632)*(1/60) &gt; Hardware!$B$1, Hardware!$B$1, IF(F632+(E632)*(1/60) &lt; 0, 0, F632+(E632)*(1/60)))</f>
        <v>42000</v>
      </c>
    </row>
    <row r="634" spans="1:6">
      <c r="A634">
        <v>632</v>
      </c>
      <c r="B634" t="s">
        <v>103</v>
      </c>
      <c r="C634">
        <f>_xlfn.XLOOKUP(B634,Backend_data!$A$5:$A$18,Backend_data!$B$5:$B$18)</f>
        <v>2656.3</v>
      </c>
      <c r="D634">
        <f>'Power generation (nadir)'!B634*(1000*'Power generation (nadir)'!$F$1)</f>
        <v>9556.7999999999993</v>
      </c>
      <c r="E634" s="2">
        <f t="shared" si="9"/>
        <v>6900.4999999999991</v>
      </c>
      <c r="F634">
        <f>IF(F633+(E633)*(1/60) &gt; Hardware!$B$1, Hardware!$B$1, IF(F633+(E633)*(1/60) &lt; 0, 0, F633+(E633)*(1/60)))</f>
        <v>42000</v>
      </c>
    </row>
    <row r="635" spans="1:6">
      <c r="A635">
        <v>633</v>
      </c>
      <c r="B635" t="s">
        <v>103</v>
      </c>
      <c r="C635">
        <f>_xlfn.XLOOKUP(B635,Backend_data!$A$5:$A$18,Backend_data!$B$5:$B$18)</f>
        <v>2656.3</v>
      </c>
      <c r="D635">
        <f>'Power generation (nadir)'!B635*(1000*'Power generation (nadir)'!$F$1)</f>
        <v>9651.2000000000007</v>
      </c>
      <c r="E635" s="2">
        <f t="shared" si="9"/>
        <v>6994.9000000000005</v>
      </c>
      <c r="F635">
        <f>IF(F634+(E634)*(1/60) &gt; Hardware!$B$1, Hardware!$B$1, IF(F634+(E634)*(1/60) &lt; 0, 0, F634+(E634)*(1/60)))</f>
        <v>42000</v>
      </c>
    </row>
    <row r="636" spans="1:6">
      <c r="A636">
        <v>634</v>
      </c>
      <c r="B636" t="s">
        <v>103</v>
      </c>
      <c r="C636">
        <f>_xlfn.XLOOKUP(B636,Backend_data!$A$5:$A$18,Backend_data!$B$5:$B$18)</f>
        <v>2656.3</v>
      </c>
      <c r="D636">
        <f>'Power generation (nadir)'!B636*(1000*'Power generation (nadir)'!$F$1)</f>
        <v>9709.6</v>
      </c>
      <c r="E636" s="2">
        <f t="shared" si="9"/>
        <v>7053.3</v>
      </c>
      <c r="F636">
        <f>IF(F635+(E635)*(1/60) &gt; Hardware!$B$1, Hardware!$B$1, IF(F635+(E635)*(1/60) &lt; 0, 0, F635+(E635)*(1/60)))</f>
        <v>42000</v>
      </c>
    </row>
    <row r="637" spans="1:6">
      <c r="A637">
        <v>635</v>
      </c>
      <c r="B637" t="s">
        <v>103</v>
      </c>
      <c r="C637">
        <f>_xlfn.XLOOKUP(B637,Backend_data!$A$5:$A$18,Backend_data!$B$5:$B$18)</f>
        <v>2656.3</v>
      </c>
      <c r="D637">
        <f>'Power generation (nadir)'!B637*(1000*'Power generation (nadir)'!$F$1)</f>
        <v>9719.1999999999989</v>
      </c>
      <c r="E637" s="2">
        <f t="shared" si="9"/>
        <v>7062.8999999999987</v>
      </c>
      <c r="F637">
        <f>IF(F636+(E636)*(1/60) &gt; Hardware!$B$1, Hardware!$B$1, IF(F636+(E636)*(1/60) &lt; 0, 0, F636+(E636)*(1/60)))</f>
        <v>42000</v>
      </c>
    </row>
    <row r="638" spans="1:6">
      <c r="A638">
        <v>636</v>
      </c>
      <c r="B638" t="s">
        <v>103</v>
      </c>
      <c r="C638">
        <f>_xlfn.XLOOKUP(B638,Backend_data!$A$5:$A$18,Backend_data!$B$5:$B$18)</f>
        <v>2656.3</v>
      </c>
      <c r="D638">
        <f>'Power generation (nadir)'!B638*(1000*'Power generation (nadir)'!$F$1)</f>
        <v>9691.2000000000007</v>
      </c>
      <c r="E638" s="2">
        <f t="shared" si="9"/>
        <v>7034.9000000000005</v>
      </c>
      <c r="F638">
        <f>IF(F637+(E637)*(1/60) &gt; Hardware!$B$1, Hardware!$B$1, IF(F637+(E637)*(1/60) &lt; 0, 0, F637+(E637)*(1/60)))</f>
        <v>42000</v>
      </c>
    </row>
    <row r="639" spans="1:6">
      <c r="A639">
        <v>637</v>
      </c>
      <c r="B639" t="s">
        <v>103</v>
      </c>
      <c r="C639">
        <f>_xlfn.XLOOKUP(B639,Backend_data!$A$5:$A$18,Backend_data!$B$5:$B$18)</f>
        <v>2656.3</v>
      </c>
      <c r="D639">
        <f>'Power generation (nadir)'!B639*(1000*'Power generation (nadir)'!$F$1)</f>
        <v>9647.1999999999989</v>
      </c>
      <c r="E639" s="2">
        <f t="shared" si="9"/>
        <v>6990.8999999999987</v>
      </c>
      <c r="F639">
        <f>IF(F638+(E638)*(1/60) &gt; Hardware!$B$1, Hardware!$B$1, IF(F638+(E638)*(1/60) &lt; 0, 0, F638+(E638)*(1/60)))</f>
        <v>42000</v>
      </c>
    </row>
    <row r="640" spans="1:6">
      <c r="A640">
        <v>638</v>
      </c>
      <c r="B640" t="s">
        <v>103</v>
      </c>
      <c r="C640">
        <f>_xlfn.XLOOKUP(B640,Backend_data!$A$5:$A$18,Backend_data!$B$5:$B$18)</f>
        <v>2656.3</v>
      </c>
      <c r="D640">
        <f>'Power generation (nadir)'!B640*(1000*'Power generation (nadir)'!$F$1)</f>
        <v>9513.6</v>
      </c>
      <c r="E640" s="2">
        <f t="shared" si="9"/>
        <v>6857.3</v>
      </c>
      <c r="F640">
        <f>IF(F639+(E639)*(1/60) &gt; Hardware!$B$1, Hardware!$B$1, IF(F639+(E639)*(1/60) &lt; 0, 0, F639+(E639)*(1/60)))</f>
        <v>42000</v>
      </c>
    </row>
    <row r="641" spans="1:6">
      <c r="A641">
        <v>639</v>
      </c>
      <c r="B641" t="s">
        <v>103</v>
      </c>
      <c r="C641">
        <f>_xlfn.XLOOKUP(B641,Backend_data!$A$5:$A$18,Backend_data!$B$5:$B$18)</f>
        <v>2656.3</v>
      </c>
      <c r="D641">
        <f>'Power generation (nadir)'!B641*(1000*'Power generation (nadir)'!$F$1)</f>
        <v>9364.7999999999993</v>
      </c>
      <c r="E641" s="2">
        <f t="shared" si="9"/>
        <v>6708.4999999999991</v>
      </c>
      <c r="F641">
        <f>IF(F640+(E640)*(1/60) &gt; Hardware!$B$1, Hardware!$B$1, IF(F640+(E640)*(1/60) &lt; 0, 0, F640+(E640)*(1/60)))</f>
        <v>42000</v>
      </c>
    </row>
    <row r="642" spans="1:6">
      <c r="A642">
        <v>640</v>
      </c>
      <c r="B642" t="s">
        <v>103</v>
      </c>
      <c r="C642">
        <f>_xlfn.XLOOKUP(B642,Backend_data!$A$5:$A$18,Backend_data!$B$5:$B$18)</f>
        <v>2656.3</v>
      </c>
      <c r="D642">
        <f>'Power generation (nadir)'!B642*(1000*'Power generation (nadir)'!$F$1)</f>
        <v>9175.1999999999989</v>
      </c>
      <c r="E642" s="2">
        <f t="shared" si="9"/>
        <v>6518.8999999999987</v>
      </c>
      <c r="F642">
        <f>IF(F641+(E641)*(1/60) &gt; Hardware!$B$1, Hardware!$B$1, IF(F641+(E641)*(1/60) &lt; 0, 0, F641+(E641)*(1/60)))</f>
        <v>42000</v>
      </c>
    </row>
    <row r="643" spans="1:6">
      <c r="A643">
        <v>641</v>
      </c>
      <c r="B643" t="s">
        <v>103</v>
      </c>
      <c r="C643">
        <f>_xlfn.XLOOKUP(B643,Backend_data!$A$5:$A$18,Backend_data!$B$5:$B$18)</f>
        <v>2656.3</v>
      </c>
      <c r="D643">
        <f>'Power generation (nadir)'!B643*(1000*'Power generation (nadir)'!$F$1)</f>
        <v>8949.6</v>
      </c>
      <c r="E643" s="2">
        <f t="shared" ref="E643:E706" si="10">D643-C643</f>
        <v>6293.3</v>
      </c>
      <c r="F643">
        <f>IF(F642+(E642)*(1/60) &gt; Hardware!$B$1, Hardware!$B$1, IF(F642+(E642)*(1/60) &lt; 0, 0, F642+(E642)*(1/60)))</f>
        <v>42000</v>
      </c>
    </row>
    <row r="644" spans="1:6">
      <c r="A644">
        <v>642</v>
      </c>
      <c r="B644" t="s">
        <v>103</v>
      </c>
      <c r="C644">
        <f>_xlfn.XLOOKUP(B644,Backend_data!$A$5:$A$18,Backend_data!$B$5:$B$18)</f>
        <v>2656.3</v>
      </c>
      <c r="D644">
        <f>'Power generation (nadir)'!B644*(1000*'Power generation (nadir)'!$F$1)</f>
        <v>0</v>
      </c>
      <c r="E644" s="2">
        <f t="shared" si="10"/>
        <v>-2656.3</v>
      </c>
      <c r="F644">
        <f>IF(F643+(E643)*(1/60) &gt; Hardware!$B$1, Hardware!$B$1, IF(F643+(E643)*(1/60) &lt; 0, 0, F643+(E643)*(1/60)))</f>
        <v>42000</v>
      </c>
    </row>
    <row r="645" spans="1:6">
      <c r="A645">
        <v>643</v>
      </c>
      <c r="B645" t="s">
        <v>103</v>
      </c>
      <c r="C645">
        <f>_xlfn.XLOOKUP(B645,Backend_data!$A$5:$A$18,Backend_data!$B$5:$B$18)</f>
        <v>2656.3</v>
      </c>
      <c r="D645">
        <f>'Power generation (nadir)'!B645*(1000*'Power generation (nadir)'!$F$1)</f>
        <v>0</v>
      </c>
      <c r="E645" s="2">
        <f t="shared" si="10"/>
        <v>-2656.3</v>
      </c>
      <c r="F645">
        <f>IF(F644+(E644)*(1/60) &gt; Hardware!$B$1, Hardware!$B$1, IF(F644+(E644)*(1/60) &lt; 0, 0, F644+(E644)*(1/60)))</f>
        <v>41955.728333333333</v>
      </c>
    </row>
    <row r="646" spans="1:6">
      <c r="A646">
        <v>644</v>
      </c>
      <c r="B646" t="s">
        <v>103</v>
      </c>
      <c r="C646">
        <f>_xlfn.XLOOKUP(B646,Backend_data!$A$5:$A$18,Backend_data!$B$5:$B$18)</f>
        <v>2656.3</v>
      </c>
      <c r="D646">
        <f>'Power generation (nadir)'!B646*(1000*'Power generation (nadir)'!$F$1)</f>
        <v>0</v>
      </c>
      <c r="E646" s="2">
        <f t="shared" si="10"/>
        <v>-2656.3</v>
      </c>
      <c r="F646">
        <f>IF(F645+(E645)*(1/60) &gt; Hardware!$B$1, Hardware!$B$1, IF(F645+(E645)*(1/60) &lt; 0, 0, F645+(E645)*(1/60)))</f>
        <v>41911.456666666665</v>
      </c>
    </row>
    <row r="647" spans="1:6">
      <c r="A647">
        <v>645</v>
      </c>
      <c r="B647" t="s">
        <v>103</v>
      </c>
      <c r="C647">
        <f>_xlfn.XLOOKUP(B647,Backend_data!$A$5:$A$18,Backend_data!$B$5:$B$18)</f>
        <v>2656.3</v>
      </c>
      <c r="D647">
        <f>'Power generation (nadir)'!B647*(1000*'Power generation (nadir)'!$F$1)</f>
        <v>0</v>
      </c>
      <c r="E647" s="2">
        <f t="shared" si="10"/>
        <v>-2656.3</v>
      </c>
      <c r="F647">
        <f>IF(F646+(E646)*(1/60) &gt; Hardware!$B$1, Hardware!$B$1, IF(F646+(E646)*(1/60) &lt; 0, 0, F646+(E646)*(1/60)))</f>
        <v>41867.184999999998</v>
      </c>
    </row>
    <row r="648" spans="1:6">
      <c r="A648">
        <v>646</v>
      </c>
      <c r="B648" t="s">
        <v>103</v>
      </c>
      <c r="C648">
        <f>_xlfn.XLOOKUP(B648,Backend_data!$A$5:$A$18,Backend_data!$B$5:$B$18)</f>
        <v>2656.3</v>
      </c>
      <c r="D648">
        <f>'Power generation (nadir)'!B648*(1000*'Power generation (nadir)'!$F$1)</f>
        <v>0</v>
      </c>
      <c r="E648" s="2">
        <f t="shared" si="10"/>
        <v>-2656.3</v>
      </c>
      <c r="F648">
        <f>IF(F647+(E647)*(1/60) &gt; Hardware!$B$1, Hardware!$B$1, IF(F647+(E647)*(1/60) &lt; 0, 0, F647+(E647)*(1/60)))</f>
        <v>41822.91333333333</v>
      </c>
    </row>
    <row r="649" spans="1:6">
      <c r="A649">
        <v>647</v>
      </c>
      <c r="B649" t="s">
        <v>103</v>
      </c>
      <c r="C649">
        <f>_xlfn.XLOOKUP(B649,Backend_data!$A$5:$A$18,Backend_data!$B$5:$B$18)</f>
        <v>2656.3</v>
      </c>
      <c r="D649">
        <f>'Power generation (nadir)'!B649*(1000*'Power generation (nadir)'!$F$1)</f>
        <v>0</v>
      </c>
      <c r="E649" s="2">
        <f t="shared" si="10"/>
        <v>-2656.3</v>
      </c>
      <c r="F649">
        <f>IF(F648+(E648)*(1/60) &gt; Hardware!$B$1, Hardware!$B$1, IF(F648+(E648)*(1/60) &lt; 0, 0, F648+(E648)*(1/60)))</f>
        <v>41778.641666666663</v>
      </c>
    </row>
    <row r="650" spans="1:6">
      <c r="A650">
        <v>648</v>
      </c>
      <c r="B650" t="s">
        <v>103</v>
      </c>
      <c r="C650">
        <f>_xlfn.XLOOKUP(B650,Backend_data!$A$5:$A$18,Backend_data!$B$5:$B$18)</f>
        <v>2656.3</v>
      </c>
      <c r="D650">
        <f>'Power generation (nadir)'!B650*(1000*'Power generation (nadir)'!$F$1)</f>
        <v>0</v>
      </c>
      <c r="E650" s="2">
        <f t="shared" si="10"/>
        <v>-2656.3</v>
      </c>
      <c r="F650">
        <f>IF(F649+(E649)*(1/60) &gt; Hardware!$B$1, Hardware!$B$1, IF(F649+(E649)*(1/60) &lt; 0, 0, F649+(E649)*(1/60)))</f>
        <v>41734.369999999995</v>
      </c>
    </row>
    <row r="651" spans="1:6">
      <c r="A651">
        <v>649</v>
      </c>
      <c r="B651" t="s">
        <v>103</v>
      </c>
      <c r="C651">
        <f>_xlfn.XLOOKUP(B651,Backend_data!$A$5:$A$18,Backend_data!$B$5:$B$18)</f>
        <v>2656.3</v>
      </c>
      <c r="D651">
        <f>'Power generation (nadir)'!B651*(1000*'Power generation (nadir)'!$F$1)</f>
        <v>0</v>
      </c>
      <c r="E651" s="2">
        <f t="shared" si="10"/>
        <v>-2656.3</v>
      </c>
      <c r="F651">
        <f>IF(F650+(E650)*(1/60) &gt; Hardware!$B$1, Hardware!$B$1, IF(F650+(E650)*(1/60) &lt; 0, 0, F650+(E650)*(1/60)))</f>
        <v>41690.098333333328</v>
      </c>
    </row>
    <row r="652" spans="1:6">
      <c r="A652">
        <v>650</v>
      </c>
      <c r="B652" t="s">
        <v>103</v>
      </c>
      <c r="C652">
        <f>_xlfn.XLOOKUP(B652,Backend_data!$A$5:$A$18,Backend_data!$B$5:$B$18)</f>
        <v>2656.3</v>
      </c>
      <c r="D652">
        <f>'Power generation (nadir)'!B652*(1000*'Power generation (nadir)'!$F$1)</f>
        <v>0</v>
      </c>
      <c r="E652" s="2">
        <f t="shared" si="10"/>
        <v>-2656.3</v>
      </c>
      <c r="F652">
        <f>IF(F651+(E651)*(1/60) &gt; Hardware!$B$1, Hardware!$B$1, IF(F651+(E651)*(1/60) &lt; 0, 0, F651+(E651)*(1/60)))</f>
        <v>41645.82666666666</v>
      </c>
    </row>
    <row r="653" spans="1:6">
      <c r="A653">
        <v>651</v>
      </c>
      <c r="B653" t="s">
        <v>103</v>
      </c>
      <c r="C653">
        <f>_xlfn.XLOOKUP(B653,Backend_data!$A$5:$A$18,Backend_data!$B$5:$B$18)</f>
        <v>2656.3</v>
      </c>
      <c r="D653">
        <f>'Power generation (nadir)'!B653*(1000*'Power generation (nadir)'!$F$1)</f>
        <v>0</v>
      </c>
      <c r="E653" s="2">
        <f t="shared" si="10"/>
        <v>-2656.3</v>
      </c>
      <c r="F653">
        <f>IF(F652+(E652)*(1/60) &gt; Hardware!$B$1, Hardware!$B$1, IF(F652+(E652)*(1/60) &lt; 0, 0, F652+(E652)*(1/60)))</f>
        <v>41601.554999999993</v>
      </c>
    </row>
    <row r="654" spans="1:6">
      <c r="A654">
        <v>652</v>
      </c>
      <c r="B654" t="s">
        <v>103</v>
      </c>
      <c r="C654">
        <f>_xlfn.XLOOKUP(B654,Backend_data!$A$5:$A$18,Backend_data!$B$5:$B$18)</f>
        <v>2656.3</v>
      </c>
      <c r="D654">
        <f>'Power generation (nadir)'!B654*(1000*'Power generation (nadir)'!$F$1)</f>
        <v>0</v>
      </c>
      <c r="E654" s="2">
        <f t="shared" si="10"/>
        <v>-2656.3</v>
      </c>
      <c r="F654">
        <f>IF(F653+(E653)*(1/60) &gt; Hardware!$B$1, Hardware!$B$1, IF(F653+(E653)*(1/60) &lt; 0, 0, F653+(E653)*(1/60)))</f>
        <v>41557.283333333326</v>
      </c>
    </row>
    <row r="655" spans="1:6">
      <c r="A655">
        <v>653</v>
      </c>
      <c r="B655" t="s">
        <v>103</v>
      </c>
      <c r="C655">
        <f>_xlfn.XLOOKUP(B655,Backend_data!$A$5:$A$18,Backend_data!$B$5:$B$18)</f>
        <v>2656.3</v>
      </c>
      <c r="D655">
        <f>'Power generation (nadir)'!B655*(1000*'Power generation (nadir)'!$F$1)</f>
        <v>0</v>
      </c>
      <c r="E655" s="2">
        <f t="shared" si="10"/>
        <v>-2656.3</v>
      </c>
      <c r="F655">
        <f>IF(F654+(E654)*(1/60) &gt; Hardware!$B$1, Hardware!$B$1, IF(F654+(E654)*(1/60) &lt; 0, 0, F654+(E654)*(1/60)))</f>
        <v>41513.011666666658</v>
      </c>
    </row>
    <row r="656" spans="1:6">
      <c r="A656">
        <v>654</v>
      </c>
      <c r="B656" t="s">
        <v>103</v>
      </c>
      <c r="C656">
        <f>_xlfn.XLOOKUP(B656,Backend_data!$A$5:$A$18,Backend_data!$B$5:$B$18)</f>
        <v>2656.3</v>
      </c>
      <c r="D656">
        <f>'Power generation (nadir)'!B656*(1000*'Power generation (nadir)'!$F$1)</f>
        <v>0</v>
      </c>
      <c r="E656" s="2">
        <f t="shared" si="10"/>
        <v>-2656.3</v>
      </c>
      <c r="F656">
        <f>IF(F655+(E655)*(1/60) &gt; Hardware!$B$1, Hardware!$B$1, IF(F655+(E655)*(1/60) &lt; 0, 0, F655+(E655)*(1/60)))</f>
        <v>41468.739999999991</v>
      </c>
    </row>
    <row r="657" spans="1:6">
      <c r="A657">
        <v>655</v>
      </c>
      <c r="B657" t="s">
        <v>103</v>
      </c>
      <c r="C657">
        <f>_xlfn.XLOOKUP(B657,Backend_data!$A$5:$A$18,Backend_data!$B$5:$B$18)</f>
        <v>2656.3</v>
      </c>
      <c r="D657">
        <f>'Power generation (nadir)'!B657*(1000*'Power generation (nadir)'!$F$1)</f>
        <v>0</v>
      </c>
      <c r="E657" s="2">
        <f t="shared" si="10"/>
        <v>-2656.3</v>
      </c>
      <c r="F657">
        <f>IF(F656+(E656)*(1/60) &gt; Hardware!$B$1, Hardware!$B$1, IF(F656+(E656)*(1/60) &lt; 0, 0, F656+(E656)*(1/60)))</f>
        <v>41424.468333333323</v>
      </c>
    </row>
    <row r="658" spans="1:6">
      <c r="A658">
        <v>656</v>
      </c>
      <c r="B658" t="s">
        <v>103</v>
      </c>
      <c r="C658">
        <f>_xlfn.XLOOKUP(B658,Backend_data!$A$5:$A$18,Backend_data!$B$5:$B$18)</f>
        <v>2656.3</v>
      </c>
      <c r="D658">
        <f>'Power generation (nadir)'!B658*(1000*'Power generation (nadir)'!$F$1)</f>
        <v>0</v>
      </c>
      <c r="E658" s="2">
        <f t="shared" si="10"/>
        <v>-2656.3</v>
      </c>
      <c r="F658">
        <f>IF(F657+(E657)*(1/60) &gt; Hardware!$B$1, Hardware!$B$1, IF(F657+(E657)*(1/60) &lt; 0, 0, F657+(E657)*(1/60)))</f>
        <v>41380.196666666656</v>
      </c>
    </row>
    <row r="659" spans="1:6">
      <c r="A659">
        <v>657</v>
      </c>
      <c r="B659" t="s">
        <v>103</v>
      </c>
      <c r="C659">
        <f>_xlfn.XLOOKUP(B659,Backend_data!$A$5:$A$18,Backend_data!$B$5:$B$18)</f>
        <v>2656.3</v>
      </c>
      <c r="D659">
        <f>'Power generation (nadir)'!B659*(1000*'Power generation (nadir)'!$F$1)</f>
        <v>0</v>
      </c>
      <c r="E659" s="2">
        <f t="shared" si="10"/>
        <v>-2656.3</v>
      </c>
      <c r="F659">
        <f>IF(F658+(E658)*(1/60) &gt; Hardware!$B$1, Hardware!$B$1, IF(F658+(E658)*(1/60) &lt; 0, 0, F658+(E658)*(1/60)))</f>
        <v>41335.924999999988</v>
      </c>
    </row>
    <row r="660" spans="1:6">
      <c r="A660">
        <v>658</v>
      </c>
      <c r="B660" t="s">
        <v>103</v>
      </c>
      <c r="C660">
        <f>_xlfn.XLOOKUP(B660,Backend_data!$A$5:$A$18,Backend_data!$B$5:$B$18)</f>
        <v>2656.3</v>
      </c>
      <c r="D660">
        <f>'Power generation (nadir)'!B660*(1000*'Power generation (nadir)'!$F$1)</f>
        <v>0</v>
      </c>
      <c r="E660" s="2">
        <f t="shared" si="10"/>
        <v>-2656.3</v>
      </c>
      <c r="F660">
        <f>IF(F659+(E659)*(1/60) &gt; Hardware!$B$1, Hardware!$B$1, IF(F659+(E659)*(1/60) &lt; 0, 0, F659+(E659)*(1/60)))</f>
        <v>41291.653333333321</v>
      </c>
    </row>
    <row r="661" spans="1:6">
      <c r="A661">
        <v>659</v>
      </c>
      <c r="B661" t="s">
        <v>103</v>
      </c>
      <c r="C661">
        <f>_xlfn.XLOOKUP(B661,Backend_data!$A$5:$A$18,Backend_data!$B$5:$B$18)</f>
        <v>2656.3</v>
      </c>
      <c r="D661">
        <f>'Power generation (nadir)'!B661*(1000*'Power generation (nadir)'!$F$1)</f>
        <v>0</v>
      </c>
      <c r="E661" s="2">
        <f t="shared" si="10"/>
        <v>-2656.3</v>
      </c>
      <c r="F661">
        <f>IF(F660+(E660)*(1/60) &gt; Hardware!$B$1, Hardware!$B$1, IF(F660+(E660)*(1/60) &lt; 0, 0, F660+(E660)*(1/60)))</f>
        <v>41247.381666666653</v>
      </c>
    </row>
    <row r="662" spans="1:6">
      <c r="A662">
        <v>660</v>
      </c>
      <c r="B662" t="s">
        <v>103</v>
      </c>
      <c r="C662">
        <f>_xlfn.XLOOKUP(B662,Backend_data!$A$5:$A$18,Backend_data!$B$5:$B$18)</f>
        <v>2656.3</v>
      </c>
      <c r="D662">
        <f>'Power generation (nadir)'!B662*(1000*'Power generation (nadir)'!$F$1)</f>
        <v>0</v>
      </c>
      <c r="E662" s="2">
        <f t="shared" si="10"/>
        <v>-2656.3</v>
      </c>
      <c r="F662">
        <f>IF(F661+(E661)*(1/60) &gt; Hardware!$B$1, Hardware!$B$1, IF(F661+(E661)*(1/60) &lt; 0, 0, F661+(E661)*(1/60)))</f>
        <v>41203.109999999986</v>
      </c>
    </row>
    <row r="663" spans="1:6">
      <c r="A663">
        <v>661</v>
      </c>
      <c r="B663" t="s">
        <v>103</v>
      </c>
      <c r="C663">
        <f>_xlfn.XLOOKUP(B663,Backend_data!$A$5:$A$18,Backend_data!$B$5:$B$18)</f>
        <v>2656.3</v>
      </c>
      <c r="D663">
        <f>'Power generation (nadir)'!B663*(1000*'Power generation (nadir)'!$F$1)</f>
        <v>0</v>
      </c>
      <c r="E663" s="2">
        <f t="shared" si="10"/>
        <v>-2656.3</v>
      </c>
      <c r="F663">
        <f>IF(F662+(E662)*(1/60) &gt; Hardware!$B$1, Hardware!$B$1, IF(F662+(E662)*(1/60) &lt; 0, 0, F662+(E662)*(1/60)))</f>
        <v>41158.838333333319</v>
      </c>
    </row>
    <row r="664" spans="1:6">
      <c r="A664">
        <v>662</v>
      </c>
      <c r="B664" t="s">
        <v>103</v>
      </c>
      <c r="C664">
        <f>_xlfn.XLOOKUP(B664,Backend_data!$A$5:$A$18,Backend_data!$B$5:$B$18)</f>
        <v>2656.3</v>
      </c>
      <c r="D664">
        <f>'Power generation (nadir)'!B664*(1000*'Power generation (nadir)'!$F$1)</f>
        <v>0</v>
      </c>
      <c r="E664" s="2">
        <f t="shared" si="10"/>
        <v>-2656.3</v>
      </c>
      <c r="F664">
        <f>IF(F663+(E663)*(1/60) &gt; Hardware!$B$1, Hardware!$B$1, IF(F663+(E663)*(1/60) &lt; 0, 0, F663+(E663)*(1/60)))</f>
        <v>41114.566666666651</v>
      </c>
    </row>
    <row r="665" spans="1:6">
      <c r="A665">
        <v>663</v>
      </c>
      <c r="B665" t="s">
        <v>103</v>
      </c>
      <c r="C665">
        <f>_xlfn.XLOOKUP(B665,Backend_data!$A$5:$A$18,Backend_data!$B$5:$B$18)</f>
        <v>2656.3</v>
      </c>
      <c r="D665">
        <f>'Power generation (nadir)'!B665*(1000*'Power generation (nadir)'!$F$1)</f>
        <v>0</v>
      </c>
      <c r="E665" s="2">
        <f t="shared" si="10"/>
        <v>-2656.3</v>
      </c>
      <c r="F665">
        <f>IF(F664+(E664)*(1/60) &gt; Hardware!$B$1, Hardware!$B$1, IF(F664+(E664)*(1/60) &lt; 0, 0, F664+(E664)*(1/60)))</f>
        <v>41070.294999999984</v>
      </c>
    </row>
    <row r="666" spans="1:6">
      <c r="A666">
        <v>664</v>
      </c>
      <c r="B666" t="s">
        <v>103</v>
      </c>
      <c r="C666">
        <f>_xlfn.XLOOKUP(B666,Backend_data!$A$5:$A$18,Backend_data!$B$5:$B$18)</f>
        <v>2656.3</v>
      </c>
      <c r="D666">
        <f>'Power generation (nadir)'!B666*(1000*'Power generation (nadir)'!$F$1)</f>
        <v>0</v>
      </c>
      <c r="E666" s="2">
        <f t="shared" si="10"/>
        <v>-2656.3</v>
      </c>
      <c r="F666">
        <f>IF(F665+(E665)*(1/60) &gt; Hardware!$B$1, Hardware!$B$1, IF(F665+(E665)*(1/60) &lt; 0, 0, F665+(E665)*(1/60)))</f>
        <v>41026.023333333316</v>
      </c>
    </row>
    <row r="667" spans="1:6">
      <c r="A667">
        <v>665</v>
      </c>
      <c r="B667" t="s">
        <v>103</v>
      </c>
      <c r="C667">
        <f>_xlfn.XLOOKUP(B667,Backend_data!$A$5:$A$18,Backend_data!$B$5:$B$18)</f>
        <v>2656.3</v>
      </c>
      <c r="D667">
        <f>'Power generation (nadir)'!B667*(1000*'Power generation (nadir)'!$F$1)</f>
        <v>0</v>
      </c>
      <c r="E667" s="2">
        <f t="shared" si="10"/>
        <v>-2656.3</v>
      </c>
      <c r="F667">
        <f>IF(F666+(E666)*(1/60) &gt; Hardware!$B$1, Hardware!$B$1, IF(F666+(E666)*(1/60) &lt; 0, 0, F666+(E666)*(1/60)))</f>
        <v>40981.751666666649</v>
      </c>
    </row>
    <row r="668" spans="1:6">
      <c r="A668">
        <v>666</v>
      </c>
      <c r="B668" t="s">
        <v>103</v>
      </c>
      <c r="C668">
        <f>_xlfn.XLOOKUP(B668,Backend_data!$A$5:$A$18,Backend_data!$B$5:$B$18)</f>
        <v>2656.3</v>
      </c>
      <c r="D668">
        <f>'Power generation (nadir)'!B668*(1000*'Power generation (nadir)'!$F$1)</f>
        <v>0</v>
      </c>
      <c r="E668" s="2">
        <f t="shared" si="10"/>
        <v>-2656.3</v>
      </c>
      <c r="F668">
        <f>IF(F667+(E667)*(1/60) &gt; Hardware!$B$1, Hardware!$B$1, IF(F667+(E667)*(1/60) &lt; 0, 0, F667+(E667)*(1/60)))</f>
        <v>40937.479999999981</v>
      </c>
    </row>
    <row r="669" spans="1:6">
      <c r="A669">
        <v>667</v>
      </c>
      <c r="B669" t="s">
        <v>103</v>
      </c>
      <c r="C669">
        <f>_xlfn.XLOOKUP(B669,Backend_data!$A$5:$A$18,Backend_data!$B$5:$B$18)</f>
        <v>2656.3</v>
      </c>
      <c r="D669">
        <f>'Power generation (nadir)'!B669*(1000*'Power generation (nadir)'!$F$1)</f>
        <v>0</v>
      </c>
      <c r="E669" s="2">
        <f t="shared" si="10"/>
        <v>-2656.3</v>
      </c>
      <c r="F669">
        <f>IF(F668+(E668)*(1/60) &gt; Hardware!$B$1, Hardware!$B$1, IF(F668+(E668)*(1/60) &lt; 0, 0, F668+(E668)*(1/60)))</f>
        <v>40893.208333333314</v>
      </c>
    </row>
    <row r="670" spans="1:6">
      <c r="A670">
        <v>668</v>
      </c>
      <c r="B670" t="s">
        <v>103</v>
      </c>
      <c r="C670">
        <f>_xlfn.XLOOKUP(B670,Backend_data!$A$5:$A$18,Backend_data!$B$5:$B$18)</f>
        <v>2656.3</v>
      </c>
      <c r="D670">
        <f>'Power generation (nadir)'!B670*(1000*'Power generation (nadir)'!$F$1)</f>
        <v>0</v>
      </c>
      <c r="E670" s="2">
        <f t="shared" si="10"/>
        <v>-2656.3</v>
      </c>
      <c r="F670">
        <f>IF(F669+(E669)*(1/60) &gt; Hardware!$B$1, Hardware!$B$1, IF(F669+(E669)*(1/60) &lt; 0, 0, F669+(E669)*(1/60)))</f>
        <v>40848.936666666646</v>
      </c>
    </row>
    <row r="671" spans="1:6">
      <c r="A671">
        <v>669</v>
      </c>
      <c r="B671" t="s">
        <v>103</v>
      </c>
      <c r="C671">
        <f>_xlfn.XLOOKUP(B671,Backend_data!$A$5:$A$18,Backend_data!$B$5:$B$18)</f>
        <v>2656.3</v>
      </c>
      <c r="D671">
        <f>'Power generation (nadir)'!B671*(1000*'Power generation (nadir)'!$F$1)</f>
        <v>0</v>
      </c>
      <c r="E671" s="2">
        <f t="shared" si="10"/>
        <v>-2656.3</v>
      </c>
      <c r="F671">
        <f>IF(F670+(E670)*(1/60) &gt; Hardware!$B$1, Hardware!$B$1, IF(F670+(E670)*(1/60) &lt; 0, 0, F670+(E670)*(1/60)))</f>
        <v>40804.664999999979</v>
      </c>
    </row>
    <row r="672" spans="1:6">
      <c r="A672">
        <v>670</v>
      </c>
      <c r="B672" t="s">
        <v>103</v>
      </c>
      <c r="C672">
        <f>_xlfn.XLOOKUP(B672,Backend_data!$A$5:$A$18,Backend_data!$B$5:$B$18)</f>
        <v>2656.3</v>
      </c>
      <c r="D672">
        <f>'Power generation (nadir)'!B672*(1000*'Power generation (nadir)'!$F$1)</f>
        <v>0</v>
      </c>
      <c r="E672" s="2">
        <f t="shared" si="10"/>
        <v>-2656.3</v>
      </c>
      <c r="F672">
        <f>IF(F671+(E671)*(1/60) &gt; Hardware!$B$1, Hardware!$B$1, IF(F671+(E671)*(1/60) &lt; 0, 0, F671+(E671)*(1/60)))</f>
        <v>40760.393333333312</v>
      </c>
    </row>
    <row r="673" spans="1:6">
      <c r="A673">
        <v>671</v>
      </c>
      <c r="B673" t="s">
        <v>103</v>
      </c>
      <c r="C673">
        <f>_xlfn.XLOOKUP(B673,Backend_data!$A$5:$A$18,Backend_data!$B$5:$B$18)</f>
        <v>2656.3</v>
      </c>
      <c r="D673">
        <f>'Power generation (nadir)'!B673*(1000*'Power generation (nadir)'!$F$1)</f>
        <v>0</v>
      </c>
      <c r="E673" s="2">
        <f t="shared" si="10"/>
        <v>-2656.3</v>
      </c>
      <c r="F673">
        <f>IF(F672+(E672)*(1/60) &gt; Hardware!$B$1, Hardware!$B$1, IF(F672+(E672)*(1/60) &lt; 0, 0, F672+(E672)*(1/60)))</f>
        <v>40716.121666666644</v>
      </c>
    </row>
    <row r="674" spans="1:6">
      <c r="A674">
        <v>672</v>
      </c>
      <c r="B674" t="s">
        <v>103</v>
      </c>
      <c r="C674">
        <f>_xlfn.XLOOKUP(B674,Backend_data!$A$5:$A$18,Backend_data!$B$5:$B$18)</f>
        <v>2656.3</v>
      </c>
      <c r="D674">
        <f>'Power generation (nadir)'!B674*(1000*'Power generation (nadir)'!$F$1)</f>
        <v>0</v>
      </c>
      <c r="E674" s="2">
        <f t="shared" si="10"/>
        <v>-2656.3</v>
      </c>
      <c r="F674">
        <f>IF(F673+(E673)*(1/60) &gt; Hardware!$B$1, Hardware!$B$1, IF(F673+(E673)*(1/60) &lt; 0, 0, F673+(E673)*(1/60)))</f>
        <v>40671.849999999977</v>
      </c>
    </row>
    <row r="675" spans="1:6">
      <c r="A675">
        <v>673</v>
      </c>
      <c r="B675" t="s">
        <v>103</v>
      </c>
      <c r="C675">
        <f>_xlfn.XLOOKUP(B675,Backend_data!$A$5:$A$18,Backend_data!$B$5:$B$18)</f>
        <v>2656.3</v>
      </c>
      <c r="D675">
        <f>'Power generation (nadir)'!B675*(1000*'Power generation (nadir)'!$F$1)</f>
        <v>0</v>
      </c>
      <c r="E675" s="2">
        <f t="shared" si="10"/>
        <v>-2656.3</v>
      </c>
      <c r="F675">
        <f>IF(F674+(E674)*(1/60) &gt; Hardware!$B$1, Hardware!$B$1, IF(F674+(E674)*(1/60) &lt; 0, 0, F674+(E674)*(1/60)))</f>
        <v>40627.578333333309</v>
      </c>
    </row>
    <row r="676" spans="1:6">
      <c r="A676">
        <v>674</v>
      </c>
      <c r="B676" t="s">
        <v>103</v>
      </c>
      <c r="C676">
        <f>_xlfn.XLOOKUP(B676,Backend_data!$A$5:$A$18,Backend_data!$B$5:$B$18)</f>
        <v>2656.3</v>
      </c>
      <c r="D676">
        <f>'Power generation (nadir)'!B676*(1000*'Power generation (nadir)'!$F$1)</f>
        <v>0</v>
      </c>
      <c r="E676" s="2">
        <f t="shared" si="10"/>
        <v>-2656.3</v>
      </c>
      <c r="F676">
        <f>IF(F675+(E675)*(1/60) &gt; Hardware!$B$1, Hardware!$B$1, IF(F675+(E675)*(1/60) &lt; 0, 0, F675+(E675)*(1/60)))</f>
        <v>40583.306666666642</v>
      </c>
    </row>
    <row r="677" spans="1:6">
      <c r="A677">
        <v>675</v>
      </c>
      <c r="B677" t="s">
        <v>103</v>
      </c>
      <c r="C677">
        <f>_xlfn.XLOOKUP(B677,Backend_data!$A$5:$A$18,Backend_data!$B$5:$B$18)</f>
        <v>2656.3</v>
      </c>
      <c r="D677">
        <f>'Power generation (nadir)'!B677*(1000*'Power generation (nadir)'!$F$1)</f>
        <v>0</v>
      </c>
      <c r="E677" s="2">
        <f t="shared" si="10"/>
        <v>-2656.3</v>
      </c>
      <c r="F677">
        <f>IF(F676+(E676)*(1/60) &gt; Hardware!$B$1, Hardware!$B$1, IF(F676+(E676)*(1/60) &lt; 0, 0, F676+(E676)*(1/60)))</f>
        <v>40539.034999999974</v>
      </c>
    </row>
    <row r="678" spans="1:6">
      <c r="A678">
        <v>676</v>
      </c>
      <c r="B678" t="s">
        <v>103</v>
      </c>
      <c r="C678">
        <f>_xlfn.XLOOKUP(B678,Backend_data!$A$5:$A$18,Backend_data!$B$5:$B$18)</f>
        <v>2656.3</v>
      </c>
      <c r="D678">
        <f>'Power generation (nadir)'!B678*(1000*'Power generation (nadir)'!$F$1)</f>
        <v>0</v>
      </c>
      <c r="E678" s="2">
        <f t="shared" si="10"/>
        <v>-2656.3</v>
      </c>
      <c r="F678">
        <f>IF(F677+(E677)*(1/60) &gt; Hardware!$B$1, Hardware!$B$1, IF(F677+(E677)*(1/60) &lt; 0, 0, F677+(E677)*(1/60)))</f>
        <v>40494.763333333307</v>
      </c>
    </row>
    <row r="679" spans="1:6">
      <c r="A679">
        <v>677</v>
      </c>
      <c r="B679" t="s">
        <v>103</v>
      </c>
      <c r="C679">
        <f>_xlfn.XLOOKUP(B679,Backend_data!$A$5:$A$18,Backend_data!$B$5:$B$18)</f>
        <v>2656.3</v>
      </c>
      <c r="D679">
        <f>'Power generation (nadir)'!B679*(1000*'Power generation (nadir)'!$F$1)</f>
        <v>6569.5999999999995</v>
      </c>
      <c r="E679" s="2">
        <f t="shared" si="10"/>
        <v>3913.2999999999993</v>
      </c>
      <c r="F679">
        <f>IF(F678+(E678)*(1/60) &gt; Hardware!$B$1, Hardware!$B$1, IF(F678+(E678)*(1/60) &lt; 0, 0, F678+(E678)*(1/60)))</f>
        <v>40450.49166666664</v>
      </c>
    </row>
    <row r="680" spans="1:6">
      <c r="A680">
        <v>678</v>
      </c>
      <c r="B680" t="s">
        <v>103</v>
      </c>
      <c r="C680">
        <f>_xlfn.XLOOKUP(B680,Backend_data!$A$5:$A$18,Backend_data!$B$5:$B$18)</f>
        <v>2656.3</v>
      </c>
      <c r="D680">
        <f>'Power generation (nadir)'!B680*(1000*'Power generation (nadir)'!$F$1)</f>
        <v>6744.7999999999993</v>
      </c>
      <c r="E680" s="2">
        <f t="shared" si="10"/>
        <v>4088.4999999999991</v>
      </c>
      <c r="F680">
        <f>IF(F679+(E679)*(1/60) &gt; Hardware!$B$1, Hardware!$B$1, IF(F679+(E679)*(1/60) &lt; 0, 0, F679+(E679)*(1/60)))</f>
        <v>40515.713333333304</v>
      </c>
    </row>
    <row r="681" spans="1:6">
      <c r="A681">
        <v>679</v>
      </c>
      <c r="B681" t="s">
        <v>103</v>
      </c>
      <c r="C681">
        <f>_xlfn.XLOOKUP(B681,Backend_data!$A$5:$A$18,Backend_data!$B$5:$B$18)</f>
        <v>2656.3</v>
      </c>
      <c r="D681">
        <f>'Power generation (nadir)'!B681*(1000*'Power generation (nadir)'!$F$1)</f>
        <v>6893.6</v>
      </c>
      <c r="E681" s="2">
        <f t="shared" si="10"/>
        <v>4237.3</v>
      </c>
      <c r="F681">
        <f>IF(F680+(E680)*(1/60) &gt; Hardware!$B$1, Hardware!$B$1, IF(F680+(E680)*(1/60) &lt; 0, 0, F680+(E680)*(1/60)))</f>
        <v>40583.854999999974</v>
      </c>
    </row>
    <row r="682" spans="1:6">
      <c r="A682">
        <v>680</v>
      </c>
      <c r="B682" t="s">
        <v>103</v>
      </c>
      <c r="C682">
        <f>_xlfn.XLOOKUP(B682,Backend_data!$A$5:$A$18,Backend_data!$B$5:$B$18)</f>
        <v>2656.3</v>
      </c>
      <c r="D682">
        <f>'Power generation (nadir)'!B682*(1000*'Power generation (nadir)'!$F$1)</f>
        <v>7013.5999999999995</v>
      </c>
      <c r="E682" s="2">
        <f t="shared" si="10"/>
        <v>4357.2999999999993</v>
      </c>
      <c r="F682">
        <f>IF(F681+(E681)*(1/60) &gt; Hardware!$B$1, Hardware!$B$1, IF(F681+(E681)*(1/60) &lt; 0, 0, F681+(E681)*(1/60)))</f>
        <v>40654.47666666664</v>
      </c>
    </row>
    <row r="683" spans="1:6">
      <c r="A683">
        <v>681</v>
      </c>
      <c r="B683" t="s">
        <v>103</v>
      </c>
      <c r="C683">
        <f>_xlfn.XLOOKUP(B683,Backend_data!$A$5:$A$18,Backend_data!$B$5:$B$18)</f>
        <v>2656.3</v>
      </c>
      <c r="D683">
        <f>'Power generation (nadir)'!B683*(1000*'Power generation (nadir)'!$F$1)</f>
        <v>7105.5999999999995</v>
      </c>
      <c r="E683" s="2">
        <f t="shared" si="10"/>
        <v>4449.2999999999993</v>
      </c>
      <c r="F683">
        <f>IF(F682+(E682)*(1/60) &gt; Hardware!$B$1, Hardware!$B$1, IF(F682+(E682)*(1/60) &lt; 0, 0, F682+(E682)*(1/60)))</f>
        <v>40727.098333333306</v>
      </c>
    </row>
    <row r="684" spans="1:6">
      <c r="A684">
        <v>682</v>
      </c>
      <c r="B684" t="s">
        <v>103</v>
      </c>
      <c r="C684">
        <f>_xlfn.XLOOKUP(B684,Backend_data!$A$5:$A$18,Backend_data!$B$5:$B$18)</f>
        <v>2656.3</v>
      </c>
      <c r="D684">
        <f>'Power generation (nadir)'!B684*(1000*'Power generation (nadir)'!$F$1)</f>
        <v>7168.0000000000009</v>
      </c>
      <c r="E684" s="2">
        <f t="shared" si="10"/>
        <v>4511.7000000000007</v>
      </c>
      <c r="F684">
        <f>IF(F683+(E683)*(1/60) &gt; Hardware!$B$1, Hardware!$B$1, IF(F683+(E683)*(1/60) &lt; 0, 0, F683+(E683)*(1/60)))</f>
        <v>40801.253333333305</v>
      </c>
    </row>
    <row r="685" spans="1:6">
      <c r="A685">
        <v>683</v>
      </c>
      <c r="B685" t="s">
        <v>103</v>
      </c>
      <c r="C685">
        <f>_xlfn.XLOOKUP(B685,Backend_data!$A$5:$A$18,Backend_data!$B$5:$B$18)</f>
        <v>2656.3</v>
      </c>
      <c r="D685">
        <f>'Power generation (nadir)'!B685*(1000*'Power generation (nadir)'!$F$1)</f>
        <v>7202.4</v>
      </c>
      <c r="E685" s="2">
        <f t="shared" si="10"/>
        <v>4546.0999999999995</v>
      </c>
      <c r="F685">
        <f>IF(F684+(E684)*(1/60) &gt; Hardware!$B$1, Hardware!$B$1, IF(F684+(E684)*(1/60) &lt; 0, 0, F684+(E684)*(1/60)))</f>
        <v>40876.448333333305</v>
      </c>
    </row>
    <row r="686" spans="1:6">
      <c r="A686">
        <v>684</v>
      </c>
      <c r="B686" t="s">
        <v>103</v>
      </c>
      <c r="C686">
        <f>_xlfn.XLOOKUP(B686,Backend_data!$A$5:$A$18,Backend_data!$B$5:$B$18)</f>
        <v>2656.3</v>
      </c>
      <c r="D686">
        <f>'Power generation (nadir)'!B686*(1000*'Power generation (nadir)'!$F$1)</f>
        <v>7203.2</v>
      </c>
      <c r="E686" s="2">
        <f t="shared" si="10"/>
        <v>4546.8999999999996</v>
      </c>
      <c r="F686">
        <f>IF(F685+(E685)*(1/60) &gt; Hardware!$B$1, Hardware!$B$1, IF(F685+(E685)*(1/60) &lt; 0, 0, F685+(E685)*(1/60)))</f>
        <v>40952.216666666638</v>
      </c>
    </row>
    <row r="687" spans="1:6">
      <c r="A687">
        <v>685</v>
      </c>
      <c r="B687" t="s">
        <v>103</v>
      </c>
      <c r="C687">
        <f>_xlfn.XLOOKUP(B687,Backend_data!$A$5:$A$18,Backend_data!$B$5:$B$18)</f>
        <v>2656.3</v>
      </c>
      <c r="D687">
        <f>'Power generation (nadir)'!B687*(1000*'Power generation (nadir)'!$F$1)</f>
        <v>7177.5999999999995</v>
      </c>
      <c r="E687" s="2">
        <f t="shared" si="10"/>
        <v>4521.2999999999993</v>
      </c>
      <c r="F687">
        <f>IF(F686+(E686)*(1/60) &gt; Hardware!$B$1, Hardware!$B$1, IF(F686+(E686)*(1/60) &lt; 0, 0, F686+(E686)*(1/60)))</f>
        <v>41027.998333333308</v>
      </c>
    </row>
    <row r="688" spans="1:6">
      <c r="A688">
        <v>686</v>
      </c>
      <c r="B688" t="s">
        <v>103</v>
      </c>
      <c r="C688">
        <f>_xlfn.XLOOKUP(B688,Backend_data!$A$5:$A$18,Backend_data!$B$5:$B$18)</f>
        <v>2656.3</v>
      </c>
      <c r="D688">
        <f>'Power generation (nadir)'!B688*(1000*'Power generation (nadir)'!$F$1)</f>
        <v>7120</v>
      </c>
      <c r="E688" s="2">
        <f t="shared" si="10"/>
        <v>4463.7</v>
      </c>
      <c r="F688">
        <f>IF(F687+(E687)*(1/60) &gt; Hardware!$B$1, Hardware!$B$1, IF(F687+(E687)*(1/60) &lt; 0, 0, F687+(E687)*(1/60)))</f>
        <v>41103.353333333311</v>
      </c>
    </row>
    <row r="689" spans="1:6">
      <c r="A689">
        <v>687</v>
      </c>
      <c r="B689" t="s">
        <v>103</v>
      </c>
      <c r="C689">
        <f>_xlfn.XLOOKUP(B689,Backend_data!$A$5:$A$18,Backend_data!$B$5:$B$18)</f>
        <v>2656.3</v>
      </c>
      <c r="D689">
        <f>'Power generation (nadir)'!B689*(1000*'Power generation (nadir)'!$F$1)</f>
        <v>7032.8</v>
      </c>
      <c r="E689" s="2">
        <f t="shared" si="10"/>
        <v>4376.5</v>
      </c>
      <c r="F689">
        <f>IF(F688+(E688)*(1/60) &gt; Hardware!$B$1, Hardware!$B$1, IF(F688+(E688)*(1/60) &lt; 0, 0, F688+(E688)*(1/60)))</f>
        <v>41177.748333333308</v>
      </c>
    </row>
    <row r="690" spans="1:6">
      <c r="A690">
        <v>688</v>
      </c>
      <c r="B690" t="s">
        <v>103</v>
      </c>
      <c r="C690">
        <f>_xlfn.XLOOKUP(B690,Backend_data!$A$5:$A$18,Backend_data!$B$5:$B$18)</f>
        <v>2656.3</v>
      </c>
      <c r="D690">
        <f>'Power generation (nadir)'!B690*(1000*'Power generation (nadir)'!$F$1)</f>
        <v>6916</v>
      </c>
      <c r="E690" s="2">
        <f t="shared" si="10"/>
        <v>4259.7</v>
      </c>
      <c r="F690">
        <f>IF(F689+(E689)*(1/60) &gt; Hardware!$B$1, Hardware!$B$1, IF(F689+(E689)*(1/60) &lt; 0, 0, F689+(E689)*(1/60)))</f>
        <v>41250.689999999973</v>
      </c>
    </row>
    <row r="691" spans="1:6">
      <c r="A691">
        <v>689</v>
      </c>
      <c r="B691" t="s">
        <v>103</v>
      </c>
      <c r="C691">
        <f>_xlfn.XLOOKUP(B691,Backend_data!$A$5:$A$18,Backend_data!$B$5:$B$18)</f>
        <v>2656.3</v>
      </c>
      <c r="D691">
        <f>'Power generation (nadir)'!B691*(1000*'Power generation (nadir)'!$F$1)</f>
        <v>6771.2000000000007</v>
      </c>
      <c r="E691" s="2">
        <f t="shared" si="10"/>
        <v>4114.9000000000005</v>
      </c>
      <c r="F691">
        <f>IF(F690+(E690)*(1/60) &gt; Hardware!$B$1, Hardware!$B$1, IF(F690+(E690)*(1/60) &lt; 0, 0, F690+(E690)*(1/60)))</f>
        <v>41321.684999999976</v>
      </c>
    </row>
    <row r="692" spans="1:6">
      <c r="A692">
        <v>690</v>
      </c>
      <c r="B692" t="s">
        <v>103</v>
      </c>
      <c r="C692">
        <f>_xlfn.XLOOKUP(B692,Backend_data!$A$5:$A$18,Backend_data!$B$5:$B$18)</f>
        <v>2656.3</v>
      </c>
      <c r="D692">
        <f>'Power generation (nadir)'!B692*(1000*'Power generation (nadir)'!$F$1)</f>
        <v>6598.4</v>
      </c>
      <c r="E692" s="2">
        <f t="shared" si="10"/>
        <v>3942.0999999999995</v>
      </c>
      <c r="F692">
        <f>IF(F691+(E691)*(1/60) &gt; Hardware!$B$1, Hardware!$B$1, IF(F691+(E691)*(1/60) &lt; 0, 0, F691+(E691)*(1/60)))</f>
        <v>41390.266666666641</v>
      </c>
    </row>
    <row r="693" spans="1:6">
      <c r="A693">
        <v>691</v>
      </c>
      <c r="B693" t="s">
        <v>103</v>
      </c>
      <c r="C693">
        <f>_xlfn.XLOOKUP(B693,Backend_data!$A$5:$A$18,Backend_data!$B$5:$B$18)</f>
        <v>2656.3</v>
      </c>
      <c r="D693">
        <f>'Power generation (nadir)'!B693*(1000*'Power generation (nadir)'!$F$1)</f>
        <v>6396.8</v>
      </c>
      <c r="E693" s="2">
        <f t="shared" si="10"/>
        <v>3740.5</v>
      </c>
      <c r="F693">
        <f>IF(F692+(E692)*(1/60) &gt; Hardware!$B$1, Hardware!$B$1, IF(F692+(E692)*(1/60) &lt; 0, 0, F692+(E692)*(1/60)))</f>
        <v>41455.968333333309</v>
      </c>
    </row>
    <row r="694" spans="1:6">
      <c r="A694">
        <v>692</v>
      </c>
      <c r="B694" t="s">
        <v>103</v>
      </c>
      <c r="C694">
        <f>_xlfn.XLOOKUP(B694,Backend_data!$A$5:$A$18,Backend_data!$B$5:$B$18)</f>
        <v>2656.3</v>
      </c>
      <c r="D694">
        <f>'Power generation (nadir)'!B694*(1000*'Power generation (nadir)'!$F$1)</f>
        <v>6168.8</v>
      </c>
      <c r="E694" s="2">
        <f t="shared" si="10"/>
        <v>3512.5</v>
      </c>
      <c r="F694">
        <f>IF(F693+(E693)*(1/60) &gt; Hardware!$B$1, Hardware!$B$1, IF(F693+(E693)*(1/60) &lt; 0, 0, F693+(E693)*(1/60)))</f>
        <v>41518.309999999976</v>
      </c>
    </row>
    <row r="695" spans="1:6">
      <c r="A695">
        <v>693</v>
      </c>
      <c r="B695" t="s">
        <v>103</v>
      </c>
      <c r="C695">
        <f>_xlfn.XLOOKUP(B695,Backend_data!$A$5:$A$18,Backend_data!$B$5:$B$18)</f>
        <v>2656.3</v>
      </c>
      <c r="D695">
        <f>'Power generation (nadir)'!B695*(1000*'Power generation (nadir)'!$F$1)</f>
        <v>5912</v>
      </c>
      <c r="E695" s="2">
        <f t="shared" si="10"/>
        <v>3255.7</v>
      </c>
      <c r="F695">
        <f>IF(F694+(E694)*(1/60) &gt; Hardware!$B$1, Hardware!$B$1, IF(F694+(E694)*(1/60) &lt; 0, 0, F694+(E694)*(1/60)))</f>
        <v>41576.85166666664</v>
      </c>
    </row>
    <row r="696" spans="1:6">
      <c r="A696">
        <v>694</v>
      </c>
      <c r="B696" t="s">
        <v>103</v>
      </c>
      <c r="C696">
        <f>_xlfn.XLOOKUP(B696,Backend_data!$A$5:$A$18,Backend_data!$B$5:$B$18)</f>
        <v>2656.3</v>
      </c>
      <c r="D696">
        <f>'Power generation (nadir)'!B696*(1000*'Power generation (nadir)'!$F$1)</f>
        <v>5633.5999999999995</v>
      </c>
      <c r="E696" s="2">
        <f t="shared" si="10"/>
        <v>2977.2999999999993</v>
      </c>
      <c r="F696">
        <f>IF(F695+(E695)*(1/60) &gt; Hardware!$B$1, Hardware!$B$1, IF(F695+(E695)*(1/60) &lt; 0, 0, F695+(E695)*(1/60)))</f>
        <v>41631.113333333305</v>
      </c>
    </row>
    <row r="697" spans="1:6">
      <c r="A697">
        <v>695</v>
      </c>
      <c r="B697" t="s">
        <v>103</v>
      </c>
      <c r="C697">
        <f>_xlfn.XLOOKUP(B697,Backend_data!$A$5:$A$18,Backend_data!$B$5:$B$18)</f>
        <v>2656.3</v>
      </c>
      <c r="D697">
        <f>'Power generation (nadir)'!B697*(1000*'Power generation (nadir)'!$F$1)</f>
        <v>5329.6</v>
      </c>
      <c r="E697" s="2">
        <f t="shared" si="10"/>
        <v>2673.3</v>
      </c>
      <c r="F697">
        <f>IF(F696+(E696)*(1/60) &gt; Hardware!$B$1, Hardware!$B$1, IF(F696+(E696)*(1/60) &lt; 0, 0, F696+(E696)*(1/60)))</f>
        <v>41680.734999999971</v>
      </c>
    </row>
    <row r="698" spans="1:6">
      <c r="A698">
        <v>696</v>
      </c>
      <c r="B698" t="s">
        <v>103</v>
      </c>
      <c r="C698">
        <f>_xlfn.XLOOKUP(B698,Backend_data!$A$5:$A$18,Backend_data!$B$5:$B$18)</f>
        <v>2656.3</v>
      </c>
      <c r="D698">
        <f>'Power generation (nadir)'!B698*(1000*'Power generation (nadir)'!$F$1)</f>
        <v>5003.2</v>
      </c>
      <c r="E698" s="2">
        <f t="shared" si="10"/>
        <v>2346.8999999999996</v>
      </c>
      <c r="F698">
        <f>IF(F697+(E697)*(1/60) &gt; Hardware!$B$1, Hardware!$B$1, IF(F697+(E697)*(1/60) &lt; 0, 0, F697+(E697)*(1/60)))</f>
        <v>41725.289999999972</v>
      </c>
    </row>
    <row r="699" spans="1:6">
      <c r="A699">
        <v>697</v>
      </c>
      <c r="B699" t="s">
        <v>103</v>
      </c>
      <c r="C699">
        <f>_xlfn.XLOOKUP(B699,Backend_data!$A$5:$A$18,Backend_data!$B$5:$B$18)</f>
        <v>2656.3</v>
      </c>
      <c r="D699">
        <f>'Power generation (nadir)'!B699*(1000*'Power generation (nadir)'!$F$1)</f>
        <v>4655.2</v>
      </c>
      <c r="E699" s="2">
        <f t="shared" si="10"/>
        <v>1998.8999999999996</v>
      </c>
      <c r="F699">
        <f>IF(F698+(E698)*(1/60) &gt; Hardware!$B$1, Hardware!$B$1, IF(F698+(E698)*(1/60) &lt; 0, 0, F698+(E698)*(1/60)))</f>
        <v>41764.40499999997</v>
      </c>
    </row>
    <row r="700" spans="1:6">
      <c r="A700">
        <v>698</v>
      </c>
      <c r="B700" t="s">
        <v>103</v>
      </c>
      <c r="C700">
        <f>_xlfn.XLOOKUP(B700,Backend_data!$A$5:$A$18,Backend_data!$B$5:$B$18)</f>
        <v>2656.3</v>
      </c>
      <c r="D700">
        <f>'Power generation (nadir)'!B700*(1000*'Power generation (nadir)'!$F$1)</f>
        <v>4292</v>
      </c>
      <c r="E700" s="2">
        <f t="shared" si="10"/>
        <v>1635.6999999999998</v>
      </c>
      <c r="F700">
        <f>IF(F699+(E699)*(1/60) &gt; Hardware!$B$1, Hardware!$B$1, IF(F699+(E699)*(1/60) &lt; 0, 0, F699+(E699)*(1/60)))</f>
        <v>41797.719999999972</v>
      </c>
    </row>
    <row r="701" spans="1:6">
      <c r="A701">
        <v>699</v>
      </c>
      <c r="B701" t="s">
        <v>103</v>
      </c>
      <c r="C701">
        <f>_xlfn.XLOOKUP(B701,Backend_data!$A$5:$A$18,Backend_data!$B$5:$B$18)</f>
        <v>2656.3</v>
      </c>
      <c r="D701">
        <f>'Power generation (nadir)'!B701*(1000*'Power generation (nadir)'!$F$1)</f>
        <v>3908</v>
      </c>
      <c r="E701" s="2">
        <f t="shared" si="10"/>
        <v>1251.6999999999998</v>
      </c>
      <c r="F701">
        <f>IF(F700+(E700)*(1/60) &gt; Hardware!$B$1, Hardware!$B$1, IF(F700+(E700)*(1/60) &lt; 0, 0, F700+(E700)*(1/60)))</f>
        <v>41824.981666666637</v>
      </c>
    </row>
    <row r="702" spans="1:6">
      <c r="A702">
        <v>700</v>
      </c>
      <c r="B702" t="s">
        <v>103</v>
      </c>
      <c r="C702">
        <f>_xlfn.XLOOKUP(B702,Backend_data!$A$5:$A$18,Backend_data!$B$5:$B$18)</f>
        <v>2656.3</v>
      </c>
      <c r="D702">
        <f>'Power generation (nadir)'!B702*(1000*'Power generation (nadir)'!$F$1)</f>
        <v>3507.2000000000003</v>
      </c>
      <c r="E702" s="2">
        <f t="shared" si="10"/>
        <v>850.90000000000009</v>
      </c>
      <c r="F702">
        <f>IF(F701+(E701)*(1/60) &gt; Hardware!$B$1, Hardware!$B$1, IF(F701+(E701)*(1/60) &lt; 0, 0, F701+(E701)*(1/60)))</f>
        <v>41845.843333333301</v>
      </c>
    </row>
    <row r="703" spans="1:6">
      <c r="A703">
        <v>701</v>
      </c>
      <c r="B703" t="s">
        <v>103</v>
      </c>
      <c r="C703">
        <f>_xlfn.XLOOKUP(B703,Backend_data!$A$5:$A$18,Backend_data!$B$5:$B$18)</f>
        <v>2656.3</v>
      </c>
      <c r="D703">
        <f>'Power generation (nadir)'!B703*(1000*'Power generation (nadir)'!$F$1)</f>
        <v>3089.6</v>
      </c>
      <c r="E703" s="2">
        <f t="shared" si="10"/>
        <v>433.29999999999973</v>
      </c>
      <c r="F703">
        <f>IF(F702+(E702)*(1/60) &gt; Hardware!$B$1, Hardware!$B$1, IF(F702+(E702)*(1/60) &lt; 0, 0, F702+(E702)*(1/60)))</f>
        <v>41860.024999999965</v>
      </c>
    </row>
    <row r="704" spans="1:6">
      <c r="A704">
        <v>702</v>
      </c>
      <c r="B704" t="s">
        <v>103</v>
      </c>
      <c r="C704">
        <f>_xlfn.XLOOKUP(B704,Backend_data!$A$5:$A$18,Backend_data!$B$5:$B$18)</f>
        <v>2656.3</v>
      </c>
      <c r="D704">
        <f>'Power generation (nadir)'!B704*(1000*'Power generation (nadir)'!$F$1)</f>
        <v>2662.4</v>
      </c>
      <c r="E704" s="2">
        <f t="shared" si="10"/>
        <v>6.0999999999999091</v>
      </c>
      <c r="F704">
        <f>IF(F703+(E703)*(1/60) &gt; Hardware!$B$1, Hardware!$B$1, IF(F703+(E703)*(1/60) &lt; 0, 0, F703+(E703)*(1/60)))</f>
        <v>41867.24666666663</v>
      </c>
    </row>
    <row r="705" spans="1:6">
      <c r="A705">
        <v>703</v>
      </c>
      <c r="B705" t="s">
        <v>103</v>
      </c>
      <c r="C705">
        <f>_xlfn.XLOOKUP(B705,Backend_data!$A$5:$A$18,Backend_data!$B$5:$B$18)</f>
        <v>2656.3</v>
      </c>
      <c r="D705">
        <f>'Power generation (nadir)'!B705*(1000*'Power generation (nadir)'!$F$1)</f>
        <v>2223.1999999999998</v>
      </c>
      <c r="E705" s="2">
        <f t="shared" si="10"/>
        <v>-433.10000000000036</v>
      </c>
      <c r="F705">
        <f>IF(F704+(E704)*(1/60) &gt; Hardware!$B$1, Hardware!$B$1, IF(F704+(E704)*(1/60) &lt; 0, 0, F704+(E704)*(1/60)))</f>
        <v>41867.348333333299</v>
      </c>
    </row>
    <row r="706" spans="1:6">
      <c r="A706">
        <v>704</v>
      </c>
      <c r="B706" t="s">
        <v>103</v>
      </c>
      <c r="C706">
        <f>_xlfn.XLOOKUP(B706,Backend_data!$A$5:$A$18,Backend_data!$B$5:$B$18)</f>
        <v>2656.3</v>
      </c>
      <c r="D706">
        <f>'Power generation (nadir)'!B706*(1000*'Power generation (nadir)'!$F$1)</f>
        <v>1776.8000000000002</v>
      </c>
      <c r="E706" s="2">
        <f t="shared" si="10"/>
        <v>-879.5</v>
      </c>
      <c r="F706">
        <f>IF(F705+(E705)*(1/60) &gt; Hardware!$B$1, Hardware!$B$1, IF(F705+(E705)*(1/60) &lt; 0, 0, F705+(E705)*(1/60)))</f>
        <v>41860.129999999968</v>
      </c>
    </row>
    <row r="707" spans="1:6">
      <c r="A707">
        <v>705</v>
      </c>
      <c r="B707" t="s">
        <v>103</v>
      </c>
      <c r="C707">
        <f>_xlfn.XLOOKUP(B707,Backend_data!$A$5:$A$18,Backend_data!$B$5:$B$18)</f>
        <v>2656.3</v>
      </c>
      <c r="D707">
        <f>'Power generation (nadir)'!B707*(1000*'Power generation (nadir)'!$F$1)</f>
        <v>1323.1999999999998</v>
      </c>
      <c r="E707" s="2">
        <f t="shared" ref="E707:E770" si="11">D707-C707</f>
        <v>-1333.1000000000004</v>
      </c>
      <c r="F707">
        <f>IF(F706+(E706)*(1/60) &gt; Hardware!$B$1, Hardware!$B$1, IF(F706+(E706)*(1/60) &lt; 0, 0, F706+(E706)*(1/60)))</f>
        <v>41845.471666666635</v>
      </c>
    </row>
    <row r="708" spans="1:6">
      <c r="A708">
        <v>706</v>
      </c>
      <c r="B708" t="s">
        <v>103</v>
      </c>
      <c r="C708">
        <f>_xlfn.XLOOKUP(B708,Backend_data!$A$5:$A$18,Backend_data!$B$5:$B$18)</f>
        <v>2656.3</v>
      </c>
      <c r="D708">
        <f>'Power generation (nadir)'!B708*(1000*'Power generation (nadir)'!$F$1)</f>
        <v>866.4</v>
      </c>
      <c r="E708" s="2">
        <f t="shared" si="11"/>
        <v>-1789.9</v>
      </c>
      <c r="F708">
        <f>IF(F707+(E707)*(1/60) &gt; Hardware!$B$1, Hardware!$B$1, IF(F707+(E707)*(1/60) &lt; 0, 0, F707+(E707)*(1/60)))</f>
        <v>41823.253333333305</v>
      </c>
    </row>
    <row r="709" spans="1:6">
      <c r="A709">
        <v>707</v>
      </c>
      <c r="B709" t="s">
        <v>103</v>
      </c>
      <c r="C709">
        <f>_xlfn.XLOOKUP(B709,Backend_data!$A$5:$A$18,Backend_data!$B$5:$B$18)</f>
        <v>2656.3</v>
      </c>
      <c r="D709">
        <f>'Power generation (nadir)'!B709*(1000*'Power generation (nadir)'!$F$1)</f>
        <v>693.6</v>
      </c>
      <c r="E709" s="2">
        <f t="shared" si="11"/>
        <v>-1962.7000000000003</v>
      </c>
      <c r="F709">
        <f>IF(F708+(E708)*(1/60) &gt; Hardware!$B$1, Hardware!$B$1, IF(F708+(E708)*(1/60) &lt; 0, 0, F708+(E708)*(1/60)))</f>
        <v>41793.42166666664</v>
      </c>
    </row>
    <row r="710" spans="1:6">
      <c r="A710">
        <v>708</v>
      </c>
      <c r="B710" t="s">
        <v>103</v>
      </c>
      <c r="C710">
        <f>_xlfn.XLOOKUP(B710,Backend_data!$A$5:$A$18,Backend_data!$B$5:$B$18)</f>
        <v>2656.3</v>
      </c>
      <c r="D710">
        <f>'Power generation (nadir)'!B710*(1000*'Power generation (nadir)'!$F$1)</f>
        <v>656</v>
      </c>
      <c r="E710" s="2">
        <f t="shared" si="11"/>
        <v>-2000.3000000000002</v>
      </c>
      <c r="F710">
        <f>IF(F709+(E709)*(1/60) &gt; Hardware!$B$1, Hardware!$B$1, IF(F709+(E709)*(1/60) &lt; 0, 0, F709+(E709)*(1/60)))</f>
        <v>41760.70999999997</v>
      </c>
    </row>
    <row r="711" spans="1:6">
      <c r="A711">
        <v>709</v>
      </c>
      <c r="B711" t="s">
        <v>103</v>
      </c>
      <c r="C711">
        <f>_xlfn.XLOOKUP(B711,Backend_data!$A$5:$A$18,Backend_data!$B$5:$B$18)</f>
        <v>2656.3</v>
      </c>
      <c r="D711">
        <f>'Power generation (nadir)'!B711*(1000*'Power generation (nadir)'!$F$1)</f>
        <v>969.6</v>
      </c>
      <c r="E711" s="2">
        <f t="shared" si="11"/>
        <v>-1686.7000000000003</v>
      </c>
      <c r="F711">
        <f>IF(F710+(E710)*(1/60) &gt; Hardware!$B$1, Hardware!$B$1, IF(F710+(E710)*(1/60) &lt; 0, 0, F710+(E710)*(1/60)))</f>
        <v>41727.371666666637</v>
      </c>
    </row>
    <row r="712" spans="1:6">
      <c r="A712">
        <v>710</v>
      </c>
      <c r="B712" t="s">
        <v>103</v>
      </c>
      <c r="C712">
        <f>_xlfn.XLOOKUP(B712,Backend_data!$A$5:$A$18,Backend_data!$B$5:$B$18)</f>
        <v>2656.3</v>
      </c>
      <c r="D712">
        <f>'Power generation (nadir)'!B712*(1000*'Power generation (nadir)'!$F$1)</f>
        <v>1593.6</v>
      </c>
      <c r="E712" s="2">
        <f t="shared" si="11"/>
        <v>-1062.7000000000003</v>
      </c>
      <c r="F712">
        <f>IF(F711+(E711)*(1/60) &gt; Hardware!$B$1, Hardware!$B$1, IF(F711+(E711)*(1/60) &lt; 0, 0, F711+(E711)*(1/60)))</f>
        <v>41699.259999999973</v>
      </c>
    </row>
    <row r="713" spans="1:6">
      <c r="A713">
        <v>711</v>
      </c>
      <c r="B713" t="s">
        <v>103</v>
      </c>
      <c r="C713">
        <f>_xlfn.XLOOKUP(B713,Backend_data!$A$5:$A$18,Backend_data!$B$5:$B$18)</f>
        <v>2656.3</v>
      </c>
      <c r="D713">
        <f>'Power generation (nadir)'!B713*(1000*'Power generation (nadir)'!$F$1)</f>
        <v>2212</v>
      </c>
      <c r="E713" s="2">
        <f t="shared" si="11"/>
        <v>-444.30000000000018</v>
      </c>
      <c r="F713">
        <f>IF(F712+(E712)*(1/60) &gt; Hardware!$B$1, Hardware!$B$1, IF(F712+(E712)*(1/60) &lt; 0, 0, F712+(E712)*(1/60)))</f>
        <v>41681.548333333303</v>
      </c>
    </row>
    <row r="714" spans="1:6">
      <c r="A714">
        <v>712</v>
      </c>
      <c r="B714" t="s">
        <v>103</v>
      </c>
      <c r="C714">
        <f>_xlfn.XLOOKUP(B714,Backend_data!$A$5:$A$18,Backend_data!$B$5:$B$18)</f>
        <v>2656.3</v>
      </c>
      <c r="D714">
        <f>'Power generation (nadir)'!B714*(1000*'Power generation (nadir)'!$F$1)</f>
        <v>2821.6</v>
      </c>
      <c r="E714" s="2">
        <f t="shared" si="11"/>
        <v>165.29999999999973</v>
      </c>
      <c r="F714">
        <f>IF(F713+(E713)*(1/60) &gt; Hardware!$B$1, Hardware!$B$1, IF(F713+(E713)*(1/60) &lt; 0, 0, F713+(E713)*(1/60)))</f>
        <v>41674.143333333304</v>
      </c>
    </row>
    <row r="715" spans="1:6">
      <c r="A715">
        <v>713</v>
      </c>
      <c r="B715" t="s">
        <v>103</v>
      </c>
      <c r="C715">
        <f>_xlfn.XLOOKUP(B715,Backend_data!$A$5:$A$18,Backend_data!$B$5:$B$18)</f>
        <v>2656.3</v>
      </c>
      <c r="D715">
        <f>'Power generation (nadir)'!B715*(1000*'Power generation (nadir)'!$F$1)</f>
        <v>3418.3999999999996</v>
      </c>
      <c r="E715" s="2">
        <f t="shared" si="11"/>
        <v>762.09999999999945</v>
      </c>
      <c r="F715">
        <f>IF(F714+(E714)*(1/60) &gt; Hardware!$B$1, Hardware!$B$1, IF(F714+(E714)*(1/60) &lt; 0, 0, F714+(E714)*(1/60)))</f>
        <v>41676.898333333302</v>
      </c>
    </row>
    <row r="716" spans="1:6">
      <c r="A716">
        <v>714</v>
      </c>
      <c r="B716" t="s">
        <v>103</v>
      </c>
      <c r="C716">
        <f>_xlfn.XLOOKUP(B716,Backend_data!$A$5:$A$18,Backend_data!$B$5:$B$18)</f>
        <v>2656.3</v>
      </c>
      <c r="D716">
        <f>'Power generation (nadir)'!B716*(1000*'Power generation (nadir)'!$F$1)</f>
        <v>4000.8</v>
      </c>
      <c r="E716" s="2">
        <f t="shared" si="11"/>
        <v>1344.5</v>
      </c>
      <c r="F716">
        <f>IF(F715+(E715)*(1/60) &gt; Hardware!$B$1, Hardware!$B$1, IF(F715+(E715)*(1/60) &lt; 0, 0, F715+(E715)*(1/60)))</f>
        <v>41689.599999999969</v>
      </c>
    </row>
    <row r="717" spans="1:6">
      <c r="A717">
        <v>715</v>
      </c>
      <c r="B717" t="s">
        <v>103</v>
      </c>
      <c r="C717">
        <f>_xlfn.XLOOKUP(B717,Backend_data!$A$5:$A$18,Backend_data!$B$5:$B$18)</f>
        <v>2656.3</v>
      </c>
      <c r="D717">
        <f>'Power generation (nadir)'!B717*(1000*'Power generation (nadir)'!$F$1)</f>
        <v>4567.2</v>
      </c>
      <c r="E717" s="2">
        <f t="shared" si="11"/>
        <v>1910.8999999999996</v>
      </c>
      <c r="F717">
        <f>IF(F716+(E716)*(1/60) &gt; Hardware!$B$1, Hardware!$B$1, IF(F716+(E716)*(1/60) &lt; 0, 0, F716+(E716)*(1/60)))</f>
        <v>41712.008333333302</v>
      </c>
    </row>
    <row r="718" spans="1:6">
      <c r="A718">
        <v>716</v>
      </c>
      <c r="B718" t="s">
        <v>103</v>
      </c>
      <c r="C718">
        <f>_xlfn.XLOOKUP(B718,Backend_data!$A$5:$A$18,Backend_data!$B$5:$B$18)</f>
        <v>2656.3</v>
      </c>
      <c r="D718">
        <f>'Power generation (nadir)'!B718*(1000*'Power generation (nadir)'!$F$1)</f>
        <v>5115.2</v>
      </c>
      <c r="E718" s="2">
        <f t="shared" si="11"/>
        <v>2458.8999999999996</v>
      </c>
      <c r="F718">
        <f>IF(F717+(E717)*(1/60) &gt; Hardware!$B$1, Hardware!$B$1, IF(F717+(E717)*(1/60) &lt; 0, 0, F717+(E717)*(1/60)))</f>
        <v>41743.856666666637</v>
      </c>
    </row>
    <row r="719" spans="1:6">
      <c r="A719">
        <v>717</v>
      </c>
      <c r="B719" t="s">
        <v>103</v>
      </c>
      <c r="C719">
        <f>_xlfn.XLOOKUP(B719,Backend_data!$A$5:$A$18,Backend_data!$B$5:$B$18)</f>
        <v>2656.3</v>
      </c>
      <c r="D719">
        <f>'Power generation (nadir)'!B719*(1000*'Power generation (nadir)'!$F$1)</f>
        <v>5639.2000000000007</v>
      </c>
      <c r="E719" s="2">
        <f t="shared" si="11"/>
        <v>2982.9000000000005</v>
      </c>
      <c r="F719">
        <f>IF(F718+(E718)*(1/60) &gt; Hardware!$B$1, Hardware!$B$1, IF(F718+(E718)*(1/60) &lt; 0, 0, F718+(E718)*(1/60)))</f>
        <v>41784.838333333304</v>
      </c>
    </row>
    <row r="720" spans="1:6">
      <c r="A720">
        <v>718</v>
      </c>
      <c r="B720" t="s">
        <v>103</v>
      </c>
      <c r="C720">
        <f>_xlfn.XLOOKUP(B720,Backend_data!$A$5:$A$18,Backend_data!$B$5:$B$18)</f>
        <v>2656.3</v>
      </c>
      <c r="D720">
        <f>'Power generation (nadir)'!B720*(1000*'Power generation (nadir)'!$F$1)</f>
        <v>6140.8</v>
      </c>
      <c r="E720" s="2">
        <f t="shared" si="11"/>
        <v>3484.5</v>
      </c>
      <c r="F720">
        <f>IF(F719+(E719)*(1/60) &gt; Hardware!$B$1, Hardware!$B$1, IF(F719+(E719)*(1/60) &lt; 0, 0, F719+(E719)*(1/60)))</f>
        <v>41834.553333333301</v>
      </c>
    </row>
    <row r="721" spans="1:6">
      <c r="A721">
        <v>719</v>
      </c>
      <c r="B721" t="s">
        <v>103</v>
      </c>
      <c r="C721">
        <f>_xlfn.XLOOKUP(B721,Backend_data!$A$5:$A$18,Backend_data!$B$5:$B$18)</f>
        <v>2656.3</v>
      </c>
      <c r="D721">
        <f>'Power generation (nadir)'!B721*(1000*'Power generation (nadir)'!$F$1)</f>
        <v>6618.4</v>
      </c>
      <c r="E721" s="2">
        <f t="shared" si="11"/>
        <v>3962.0999999999995</v>
      </c>
      <c r="F721">
        <f>IF(F720+(E720)*(1/60) &gt; Hardware!$B$1, Hardware!$B$1, IF(F720+(E720)*(1/60) &lt; 0, 0, F720+(E720)*(1/60)))</f>
        <v>41892.628333333298</v>
      </c>
    </row>
    <row r="722" spans="1:6">
      <c r="A722">
        <v>720</v>
      </c>
      <c r="B722" t="s">
        <v>103</v>
      </c>
      <c r="C722">
        <f>_xlfn.XLOOKUP(B722,Backend_data!$A$5:$A$18,Backend_data!$B$5:$B$18)</f>
        <v>2656.3</v>
      </c>
      <c r="D722">
        <f>'Power generation (nadir)'!B722*(1000*'Power generation (nadir)'!$F$1)</f>
        <v>7067.2</v>
      </c>
      <c r="E722" s="2">
        <f t="shared" si="11"/>
        <v>4410.8999999999996</v>
      </c>
      <c r="F722">
        <f>IF(F721+(E721)*(1/60) &gt; Hardware!$B$1, Hardware!$B$1, IF(F721+(E721)*(1/60) &lt; 0, 0, F721+(E721)*(1/60)))</f>
        <v>41958.663333333301</v>
      </c>
    </row>
    <row r="723" spans="1:6">
      <c r="A723">
        <v>721</v>
      </c>
      <c r="B723" t="s">
        <v>103</v>
      </c>
      <c r="C723">
        <f>_xlfn.XLOOKUP(B723,Backend_data!$A$5:$A$18,Backend_data!$B$5:$B$18)</f>
        <v>2656.3</v>
      </c>
      <c r="D723">
        <f>'Power generation (nadir)'!B723*(1000*'Power generation (nadir)'!$F$1)</f>
        <v>7484</v>
      </c>
      <c r="E723" s="2">
        <f t="shared" si="11"/>
        <v>4827.7</v>
      </c>
      <c r="F723">
        <f>IF(F722+(E722)*(1/60) &gt; Hardware!$B$1, Hardware!$B$1, IF(F722+(E722)*(1/60) &lt; 0, 0, F722+(E722)*(1/60)))</f>
        <v>42000</v>
      </c>
    </row>
    <row r="724" spans="1:6">
      <c r="A724">
        <v>722</v>
      </c>
      <c r="B724" t="s">
        <v>103</v>
      </c>
      <c r="C724">
        <f>_xlfn.XLOOKUP(B724,Backend_data!$A$5:$A$18,Backend_data!$B$5:$B$18)</f>
        <v>2656.3</v>
      </c>
      <c r="D724">
        <f>'Power generation (nadir)'!B724*(1000*'Power generation (nadir)'!$F$1)</f>
        <v>7872.7999999999993</v>
      </c>
      <c r="E724" s="2">
        <f t="shared" si="11"/>
        <v>5216.4999999999991</v>
      </c>
      <c r="F724">
        <f>IF(F723+(E723)*(1/60) &gt; Hardware!$B$1, Hardware!$B$1, IF(F723+(E723)*(1/60) &lt; 0, 0, F723+(E723)*(1/60)))</f>
        <v>42000</v>
      </c>
    </row>
    <row r="725" spans="1:6">
      <c r="A725">
        <v>723</v>
      </c>
      <c r="B725" t="s">
        <v>103</v>
      </c>
      <c r="C725">
        <f>_xlfn.XLOOKUP(B725,Backend_data!$A$5:$A$18,Backend_data!$B$5:$B$18)</f>
        <v>2656.3</v>
      </c>
      <c r="D725">
        <f>'Power generation (nadir)'!B725*(1000*'Power generation (nadir)'!$F$1)</f>
        <v>8228</v>
      </c>
      <c r="E725" s="2">
        <f t="shared" si="11"/>
        <v>5571.7</v>
      </c>
      <c r="F725">
        <f>IF(F724+(E724)*(1/60) &gt; Hardware!$B$1, Hardware!$B$1, IF(F724+(E724)*(1/60) &lt; 0, 0, F724+(E724)*(1/60)))</f>
        <v>42000</v>
      </c>
    </row>
    <row r="726" spans="1:6">
      <c r="A726">
        <v>724</v>
      </c>
      <c r="B726" t="s">
        <v>103</v>
      </c>
      <c r="C726">
        <f>_xlfn.XLOOKUP(B726,Backend_data!$A$5:$A$18,Backend_data!$B$5:$B$18)</f>
        <v>2656.3</v>
      </c>
      <c r="D726">
        <f>'Power generation (nadir)'!B726*(1000*'Power generation (nadir)'!$F$1)</f>
        <v>8545.6</v>
      </c>
      <c r="E726" s="2">
        <f t="shared" si="11"/>
        <v>5889.3</v>
      </c>
      <c r="F726">
        <f>IF(F725+(E725)*(1/60) &gt; Hardware!$B$1, Hardware!$B$1, IF(F725+(E725)*(1/60) &lt; 0, 0, F725+(E725)*(1/60)))</f>
        <v>42000</v>
      </c>
    </row>
    <row r="727" spans="1:6">
      <c r="A727">
        <v>725</v>
      </c>
      <c r="B727" t="s">
        <v>103</v>
      </c>
      <c r="C727">
        <f>_xlfn.XLOOKUP(B727,Backend_data!$A$5:$A$18,Backend_data!$B$5:$B$18)</f>
        <v>2656.3</v>
      </c>
      <c r="D727">
        <f>'Power generation (nadir)'!B727*(1000*'Power generation (nadir)'!$F$1)</f>
        <v>8829.6</v>
      </c>
      <c r="E727" s="2">
        <f t="shared" si="11"/>
        <v>6173.3</v>
      </c>
      <c r="F727">
        <f>IF(F726+(E726)*(1/60) &gt; Hardware!$B$1, Hardware!$B$1, IF(F726+(E726)*(1/60) &lt; 0, 0, F726+(E726)*(1/60)))</f>
        <v>42000</v>
      </c>
    </row>
    <row r="728" spans="1:6">
      <c r="A728">
        <v>726</v>
      </c>
      <c r="B728" t="s">
        <v>103</v>
      </c>
      <c r="C728">
        <f>_xlfn.XLOOKUP(B728,Backend_data!$A$5:$A$18,Backend_data!$B$5:$B$18)</f>
        <v>2656.3</v>
      </c>
      <c r="D728">
        <f>'Power generation (nadir)'!B728*(1000*'Power generation (nadir)'!$F$1)</f>
        <v>9075.1999999999989</v>
      </c>
      <c r="E728" s="2">
        <f t="shared" si="11"/>
        <v>6418.8999999999987</v>
      </c>
      <c r="F728">
        <f>IF(F727+(E727)*(1/60) &gt; Hardware!$B$1, Hardware!$B$1, IF(F727+(E727)*(1/60) &lt; 0, 0, F727+(E727)*(1/60)))</f>
        <v>42000</v>
      </c>
    </row>
    <row r="729" spans="1:6">
      <c r="A729">
        <v>727</v>
      </c>
      <c r="B729" t="s">
        <v>103</v>
      </c>
      <c r="C729">
        <f>_xlfn.XLOOKUP(B729,Backend_data!$A$5:$A$18,Backend_data!$B$5:$B$18)</f>
        <v>2656.3</v>
      </c>
      <c r="D729">
        <f>'Power generation (nadir)'!B729*(1000*'Power generation (nadir)'!$F$1)</f>
        <v>9281.6</v>
      </c>
      <c r="E729" s="2">
        <f t="shared" si="11"/>
        <v>6625.3</v>
      </c>
      <c r="F729">
        <f>IF(F728+(E728)*(1/60) &gt; Hardware!$B$1, Hardware!$B$1, IF(F728+(E728)*(1/60) &lt; 0, 0, F728+(E728)*(1/60)))</f>
        <v>42000</v>
      </c>
    </row>
    <row r="730" spans="1:6">
      <c r="A730">
        <v>728</v>
      </c>
      <c r="B730" t="s">
        <v>103</v>
      </c>
      <c r="C730">
        <f>_xlfn.XLOOKUP(B730,Backend_data!$A$5:$A$18,Backend_data!$B$5:$B$18)</f>
        <v>2656.3</v>
      </c>
      <c r="D730">
        <f>'Power generation (nadir)'!B730*(1000*'Power generation (nadir)'!$F$1)</f>
        <v>9450.4</v>
      </c>
      <c r="E730" s="2">
        <f t="shared" si="11"/>
        <v>6794.0999999999995</v>
      </c>
      <c r="F730">
        <f>IF(F729+(E729)*(1/60) &gt; Hardware!$B$1, Hardware!$B$1, IF(F729+(E729)*(1/60) &lt; 0, 0, F729+(E729)*(1/60)))</f>
        <v>42000</v>
      </c>
    </row>
    <row r="731" spans="1:6">
      <c r="A731">
        <v>729</v>
      </c>
      <c r="B731" t="s">
        <v>103</v>
      </c>
      <c r="C731">
        <f>_xlfn.XLOOKUP(B731,Backend_data!$A$5:$A$18,Backend_data!$B$5:$B$18)</f>
        <v>2656.3</v>
      </c>
      <c r="D731">
        <f>'Power generation (nadir)'!B731*(1000*'Power generation (nadir)'!$F$1)</f>
        <v>9577.6</v>
      </c>
      <c r="E731" s="2">
        <f t="shared" si="11"/>
        <v>6921.3</v>
      </c>
      <c r="F731">
        <f>IF(F730+(E730)*(1/60) &gt; Hardware!$B$1, Hardware!$B$1, IF(F730+(E730)*(1/60) &lt; 0, 0, F730+(E730)*(1/60)))</f>
        <v>42000</v>
      </c>
    </row>
    <row r="732" spans="1:6">
      <c r="A732">
        <v>730</v>
      </c>
      <c r="B732" t="s">
        <v>103</v>
      </c>
      <c r="C732">
        <f>_xlfn.XLOOKUP(B732,Backend_data!$A$5:$A$18,Backend_data!$B$5:$B$18)</f>
        <v>2656.3</v>
      </c>
      <c r="D732">
        <f>'Power generation (nadir)'!B732*(1000*'Power generation (nadir)'!$F$1)</f>
        <v>9655.2000000000007</v>
      </c>
      <c r="E732" s="2">
        <f t="shared" si="11"/>
        <v>6998.9000000000005</v>
      </c>
      <c r="F732">
        <f>IF(F731+(E731)*(1/60) &gt; Hardware!$B$1, Hardware!$B$1, IF(F731+(E731)*(1/60) &lt; 0, 0, F731+(E731)*(1/60)))</f>
        <v>42000</v>
      </c>
    </row>
    <row r="733" spans="1:6">
      <c r="A733">
        <v>731</v>
      </c>
      <c r="B733" t="s">
        <v>103</v>
      </c>
      <c r="C733">
        <f>_xlfn.XLOOKUP(B733,Backend_data!$A$5:$A$18,Backend_data!$B$5:$B$18)</f>
        <v>2656.3</v>
      </c>
      <c r="D733">
        <f>'Power generation (nadir)'!B733*(1000*'Power generation (nadir)'!$F$1)</f>
        <v>9709.6</v>
      </c>
      <c r="E733" s="2">
        <f t="shared" si="11"/>
        <v>7053.3</v>
      </c>
      <c r="F733">
        <f>IF(F732+(E732)*(1/60) &gt; Hardware!$B$1, Hardware!$B$1, IF(F732+(E732)*(1/60) &lt; 0, 0, F732+(E732)*(1/60)))</f>
        <v>42000</v>
      </c>
    </row>
    <row r="734" spans="1:6">
      <c r="A734">
        <v>732</v>
      </c>
      <c r="B734" t="s">
        <v>103</v>
      </c>
      <c r="C734">
        <f>_xlfn.XLOOKUP(B734,Backend_data!$A$5:$A$18,Backend_data!$B$5:$B$18)</f>
        <v>2656.3</v>
      </c>
      <c r="D734">
        <f>'Power generation (nadir)'!B734*(1000*'Power generation (nadir)'!$F$1)</f>
        <v>9717.6</v>
      </c>
      <c r="E734" s="2">
        <f t="shared" si="11"/>
        <v>7061.3</v>
      </c>
      <c r="F734">
        <f>IF(F733+(E733)*(1/60) &gt; Hardware!$B$1, Hardware!$B$1, IF(F733+(E733)*(1/60) &lt; 0, 0, F733+(E733)*(1/60)))</f>
        <v>42000</v>
      </c>
    </row>
    <row r="735" spans="1:6">
      <c r="A735">
        <v>733</v>
      </c>
      <c r="B735" t="s">
        <v>103</v>
      </c>
      <c r="C735">
        <f>_xlfn.XLOOKUP(B735,Backend_data!$A$5:$A$18,Backend_data!$B$5:$B$18)</f>
        <v>2656.3</v>
      </c>
      <c r="D735">
        <f>'Power generation (nadir)'!B735*(1000*'Power generation (nadir)'!$F$1)</f>
        <v>9680</v>
      </c>
      <c r="E735" s="2">
        <f t="shared" si="11"/>
        <v>7023.7</v>
      </c>
      <c r="F735">
        <f>IF(F734+(E734)*(1/60) &gt; Hardware!$B$1, Hardware!$B$1, IF(F734+(E734)*(1/60) &lt; 0, 0, F734+(E734)*(1/60)))</f>
        <v>42000</v>
      </c>
    </row>
    <row r="736" spans="1:6">
      <c r="A736">
        <v>734</v>
      </c>
      <c r="B736" t="s">
        <v>103</v>
      </c>
      <c r="C736">
        <f>_xlfn.XLOOKUP(B736,Backend_data!$A$5:$A$18,Backend_data!$B$5:$B$18)</f>
        <v>2656.3</v>
      </c>
      <c r="D736">
        <f>'Power generation (nadir)'!B736*(1000*'Power generation (nadir)'!$F$1)</f>
        <v>9605.6</v>
      </c>
      <c r="E736" s="2">
        <f t="shared" si="11"/>
        <v>6949.3</v>
      </c>
      <c r="F736">
        <f>IF(F735+(E735)*(1/60) &gt; Hardware!$B$1, Hardware!$B$1, IF(F735+(E735)*(1/60) &lt; 0, 0, F735+(E735)*(1/60)))</f>
        <v>42000</v>
      </c>
    </row>
    <row r="737" spans="1:6">
      <c r="A737">
        <v>735</v>
      </c>
      <c r="B737" t="s">
        <v>103</v>
      </c>
      <c r="C737">
        <f>_xlfn.XLOOKUP(B737,Backend_data!$A$5:$A$18,Backend_data!$B$5:$B$18)</f>
        <v>2656.3</v>
      </c>
      <c r="D737">
        <f>'Power generation (nadir)'!B737*(1000*'Power generation (nadir)'!$F$1)</f>
        <v>9486.4</v>
      </c>
      <c r="E737" s="2">
        <f t="shared" si="11"/>
        <v>6830.0999999999995</v>
      </c>
      <c r="F737">
        <f>IF(F736+(E736)*(1/60) &gt; Hardware!$B$1, Hardware!$B$1, IF(F736+(E736)*(1/60) &lt; 0, 0, F736+(E736)*(1/60)))</f>
        <v>42000</v>
      </c>
    </row>
    <row r="738" spans="1:6">
      <c r="A738">
        <v>736</v>
      </c>
      <c r="B738" t="s">
        <v>103</v>
      </c>
      <c r="C738">
        <f>_xlfn.XLOOKUP(B738,Backend_data!$A$5:$A$18,Backend_data!$B$5:$B$18)</f>
        <v>2656.3</v>
      </c>
      <c r="D738">
        <f>'Power generation (nadir)'!B738*(1000*'Power generation (nadir)'!$F$1)</f>
        <v>9332</v>
      </c>
      <c r="E738" s="2">
        <f t="shared" si="11"/>
        <v>6675.7</v>
      </c>
      <c r="F738">
        <f>IF(F737+(E737)*(1/60) &gt; Hardware!$B$1, Hardware!$B$1, IF(F737+(E737)*(1/60) &lt; 0, 0, F737+(E737)*(1/60)))</f>
        <v>42000</v>
      </c>
    </row>
    <row r="739" spans="1:6">
      <c r="A739">
        <v>737</v>
      </c>
      <c r="B739" t="s">
        <v>103</v>
      </c>
      <c r="C739">
        <f>_xlfn.XLOOKUP(B739,Backend_data!$A$5:$A$18,Backend_data!$B$5:$B$18)</f>
        <v>2656.3</v>
      </c>
      <c r="D739">
        <f>'Power generation (nadir)'!B739*(1000*'Power generation (nadir)'!$F$1)</f>
        <v>9136</v>
      </c>
      <c r="E739" s="2">
        <f t="shared" si="11"/>
        <v>6479.7</v>
      </c>
      <c r="F739">
        <f>IF(F738+(E738)*(1/60) &gt; Hardware!$B$1, Hardware!$B$1, IF(F738+(E738)*(1/60) &lt; 0, 0, F738+(E738)*(1/60)))</f>
        <v>42000</v>
      </c>
    </row>
    <row r="740" spans="1:6">
      <c r="A740">
        <v>738</v>
      </c>
      <c r="B740" t="s">
        <v>103</v>
      </c>
      <c r="C740">
        <f>_xlfn.XLOOKUP(B740,Backend_data!$A$5:$A$18,Backend_data!$B$5:$B$18)</f>
        <v>2656.3</v>
      </c>
      <c r="D740">
        <f>'Power generation (nadir)'!B740*(1000*'Power generation (nadir)'!$F$1)</f>
        <v>8900.7999999999993</v>
      </c>
      <c r="E740" s="2">
        <f t="shared" si="11"/>
        <v>6244.4999999999991</v>
      </c>
      <c r="F740">
        <f>IF(F739+(E739)*(1/60) &gt; Hardware!$B$1, Hardware!$B$1, IF(F739+(E739)*(1/60) &lt; 0, 0, F739+(E739)*(1/60)))</f>
        <v>42000</v>
      </c>
    </row>
    <row r="741" spans="1:6">
      <c r="A741">
        <v>739</v>
      </c>
      <c r="B741" t="s">
        <v>103</v>
      </c>
      <c r="C741">
        <f>_xlfn.XLOOKUP(B741,Backend_data!$A$5:$A$18,Backend_data!$B$5:$B$18)</f>
        <v>2656.3</v>
      </c>
      <c r="D741">
        <f>'Power generation (nadir)'!B741*(1000*'Power generation (nadir)'!$F$1)</f>
        <v>0</v>
      </c>
      <c r="E741" s="2">
        <f t="shared" si="11"/>
        <v>-2656.3</v>
      </c>
      <c r="F741">
        <f>IF(F740+(E740)*(1/60) &gt; Hardware!$B$1, Hardware!$B$1, IF(F740+(E740)*(1/60) &lt; 0, 0, F740+(E740)*(1/60)))</f>
        <v>42000</v>
      </c>
    </row>
    <row r="742" spans="1:6">
      <c r="A742">
        <v>740</v>
      </c>
      <c r="B742" t="s">
        <v>103</v>
      </c>
      <c r="C742">
        <f>_xlfn.XLOOKUP(B742,Backend_data!$A$5:$A$18,Backend_data!$B$5:$B$18)</f>
        <v>2656.3</v>
      </c>
      <c r="D742">
        <f>'Power generation (nadir)'!B742*(1000*'Power generation (nadir)'!$F$1)</f>
        <v>0</v>
      </c>
      <c r="E742" s="2">
        <f t="shared" si="11"/>
        <v>-2656.3</v>
      </c>
      <c r="F742">
        <f>IF(F741+(E741)*(1/60) &gt; Hardware!$B$1, Hardware!$B$1, IF(F741+(E741)*(1/60) &lt; 0, 0, F741+(E741)*(1/60)))</f>
        <v>41955.728333333333</v>
      </c>
    </row>
    <row r="743" spans="1:6">
      <c r="A743">
        <v>741</v>
      </c>
      <c r="B743" t="s">
        <v>103</v>
      </c>
      <c r="C743">
        <f>_xlfn.XLOOKUP(B743,Backend_data!$A$5:$A$18,Backend_data!$B$5:$B$18)</f>
        <v>2656.3</v>
      </c>
      <c r="D743">
        <f>'Power generation (nadir)'!B743*(1000*'Power generation (nadir)'!$F$1)</f>
        <v>0</v>
      </c>
      <c r="E743" s="2">
        <f t="shared" si="11"/>
        <v>-2656.3</v>
      </c>
      <c r="F743">
        <f>IF(F742+(E742)*(1/60) &gt; Hardware!$B$1, Hardware!$B$1, IF(F742+(E742)*(1/60) &lt; 0, 0, F742+(E742)*(1/60)))</f>
        <v>41911.456666666665</v>
      </c>
    </row>
    <row r="744" spans="1:6">
      <c r="A744">
        <v>742</v>
      </c>
      <c r="B744" t="s">
        <v>103</v>
      </c>
      <c r="C744">
        <f>_xlfn.XLOOKUP(B744,Backend_data!$A$5:$A$18,Backend_data!$B$5:$B$18)</f>
        <v>2656.3</v>
      </c>
      <c r="D744">
        <f>'Power generation (nadir)'!B744*(1000*'Power generation (nadir)'!$F$1)</f>
        <v>0</v>
      </c>
      <c r="E744" s="2">
        <f t="shared" si="11"/>
        <v>-2656.3</v>
      </c>
      <c r="F744">
        <f>IF(F743+(E743)*(1/60) &gt; Hardware!$B$1, Hardware!$B$1, IF(F743+(E743)*(1/60) &lt; 0, 0, F743+(E743)*(1/60)))</f>
        <v>41867.184999999998</v>
      </c>
    </row>
    <row r="745" spans="1:6">
      <c r="A745">
        <v>743</v>
      </c>
      <c r="B745" t="s">
        <v>103</v>
      </c>
      <c r="C745">
        <f>_xlfn.XLOOKUP(B745,Backend_data!$A$5:$A$18,Backend_data!$B$5:$B$18)</f>
        <v>2656.3</v>
      </c>
      <c r="D745">
        <f>'Power generation (nadir)'!B745*(1000*'Power generation (nadir)'!$F$1)</f>
        <v>0</v>
      </c>
      <c r="E745" s="2">
        <f t="shared" si="11"/>
        <v>-2656.3</v>
      </c>
      <c r="F745">
        <f>IF(F744+(E744)*(1/60) &gt; Hardware!$B$1, Hardware!$B$1, IF(F744+(E744)*(1/60) &lt; 0, 0, F744+(E744)*(1/60)))</f>
        <v>41822.91333333333</v>
      </c>
    </row>
    <row r="746" spans="1:6">
      <c r="A746">
        <v>744</v>
      </c>
      <c r="B746" t="s">
        <v>103</v>
      </c>
      <c r="C746">
        <f>_xlfn.XLOOKUP(B746,Backend_data!$A$5:$A$18,Backend_data!$B$5:$B$18)</f>
        <v>2656.3</v>
      </c>
      <c r="D746">
        <f>'Power generation (nadir)'!B746*(1000*'Power generation (nadir)'!$F$1)</f>
        <v>0</v>
      </c>
      <c r="E746" s="2">
        <f t="shared" si="11"/>
        <v>-2656.3</v>
      </c>
      <c r="F746">
        <f>IF(F745+(E745)*(1/60) &gt; Hardware!$B$1, Hardware!$B$1, IF(F745+(E745)*(1/60) &lt; 0, 0, F745+(E745)*(1/60)))</f>
        <v>41778.641666666663</v>
      </c>
    </row>
    <row r="747" spans="1:6">
      <c r="A747">
        <v>745</v>
      </c>
      <c r="B747" t="s">
        <v>103</v>
      </c>
      <c r="C747">
        <f>_xlfn.XLOOKUP(B747,Backend_data!$A$5:$A$18,Backend_data!$B$5:$B$18)</f>
        <v>2656.3</v>
      </c>
      <c r="D747">
        <f>'Power generation (nadir)'!B747*(1000*'Power generation (nadir)'!$F$1)</f>
        <v>0</v>
      </c>
      <c r="E747" s="2">
        <f t="shared" si="11"/>
        <v>-2656.3</v>
      </c>
      <c r="F747">
        <f>IF(F746+(E746)*(1/60) &gt; Hardware!$B$1, Hardware!$B$1, IF(F746+(E746)*(1/60) &lt; 0, 0, F746+(E746)*(1/60)))</f>
        <v>41734.369999999995</v>
      </c>
    </row>
    <row r="748" spans="1:6">
      <c r="A748">
        <v>746</v>
      </c>
      <c r="B748" t="s">
        <v>103</v>
      </c>
      <c r="C748">
        <f>_xlfn.XLOOKUP(B748,Backend_data!$A$5:$A$18,Backend_data!$B$5:$B$18)</f>
        <v>2656.3</v>
      </c>
      <c r="D748">
        <f>'Power generation (nadir)'!B748*(1000*'Power generation (nadir)'!$F$1)</f>
        <v>0</v>
      </c>
      <c r="E748" s="2">
        <f t="shared" si="11"/>
        <v>-2656.3</v>
      </c>
      <c r="F748">
        <f>IF(F747+(E747)*(1/60) &gt; Hardware!$B$1, Hardware!$B$1, IF(F747+(E747)*(1/60) &lt; 0, 0, F747+(E747)*(1/60)))</f>
        <v>41690.098333333328</v>
      </c>
    </row>
    <row r="749" spans="1:6">
      <c r="A749">
        <v>747</v>
      </c>
      <c r="B749" t="s">
        <v>103</v>
      </c>
      <c r="C749">
        <f>_xlfn.XLOOKUP(B749,Backend_data!$A$5:$A$18,Backend_data!$B$5:$B$18)</f>
        <v>2656.3</v>
      </c>
      <c r="D749">
        <f>'Power generation (nadir)'!B749*(1000*'Power generation (nadir)'!$F$1)</f>
        <v>0</v>
      </c>
      <c r="E749" s="2">
        <f t="shared" si="11"/>
        <v>-2656.3</v>
      </c>
      <c r="F749">
        <f>IF(F748+(E748)*(1/60) &gt; Hardware!$B$1, Hardware!$B$1, IF(F748+(E748)*(1/60) &lt; 0, 0, F748+(E748)*(1/60)))</f>
        <v>41645.82666666666</v>
      </c>
    </row>
    <row r="750" spans="1:6">
      <c r="A750">
        <v>748</v>
      </c>
      <c r="B750" t="s">
        <v>103</v>
      </c>
      <c r="C750">
        <f>_xlfn.XLOOKUP(B750,Backend_data!$A$5:$A$18,Backend_data!$B$5:$B$18)</f>
        <v>2656.3</v>
      </c>
      <c r="D750">
        <f>'Power generation (nadir)'!B750*(1000*'Power generation (nadir)'!$F$1)</f>
        <v>0</v>
      </c>
      <c r="E750" s="2">
        <f t="shared" si="11"/>
        <v>-2656.3</v>
      </c>
      <c r="F750">
        <f>IF(F749+(E749)*(1/60) &gt; Hardware!$B$1, Hardware!$B$1, IF(F749+(E749)*(1/60) &lt; 0, 0, F749+(E749)*(1/60)))</f>
        <v>41601.554999999993</v>
      </c>
    </row>
    <row r="751" spans="1:6">
      <c r="A751">
        <v>749</v>
      </c>
      <c r="B751" t="s">
        <v>103</v>
      </c>
      <c r="C751">
        <f>_xlfn.XLOOKUP(B751,Backend_data!$A$5:$A$18,Backend_data!$B$5:$B$18)</f>
        <v>2656.3</v>
      </c>
      <c r="D751">
        <f>'Power generation (nadir)'!B751*(1000*'Power generation (nadir)'!$F$1)</f>
        <v>0</v>
      </c>
      <c r="E751" s="2">
        <f t="shared" si="11"/>
        <v>-2656.3</v>
      </c>
      <c r="F751">
        <f>IF(F750+(E750)*(1/60) &gt; Hardware!$B$1, Hardware!$B$1, IF(F750+(E750)*(1/60) &lt; 0, 0, F750+(E750)*(1/60)))</f>
        <v>41557.283333333326</v>
      </c>
    </row>
    <row r="752" spans="1:6">
      <c r="A752">
        <v>750</v>
      </c>
      <c r="B752" t="s">
        <v>103</v>
      </c>
      <c r="C752">
        <f>_xlfn.XLOOKUP(B752,Backend_data!$A$5:$A$18,Backend_data!$B$5:$B$18)</f>
        <v>2656.3</v>
      </c>
      <c r="D752">
        <f>'Power generation (nadir)'!B752*(1000*'Power generation (nadir)'!$F$1)</f>
        <v>0</v>
      </c>
      <c r="E752" s="2">
        <f t="shared" si="11"/>
        <v>-2656.3</v>
      </c>
      <c r="F752">
        <f>IF(F751+(E751)*(1/60) &gt; Hardware!$B$1, Hardware!$B$1, IF(F751+(E751)*(1/60) &lt; 0, 0, F751+(E751)*(1/60)))</f>
        <v>41513.011666666658</v>
      </c>
    </row>
    <row r="753" spans="1:6">
      <c r="A753">
        <v>751</v>
      </c>
      <c r="B753" t="s">
        <v>103</v>
      </c>
      <c r="C753">
        <f>_xlfn.XLOOKUP(B753,Backend_data!$A$5:$A$18,Backend_data!$B$5:$B$18)</f>
        <v>2656.3</v>
      </c>
      <c r="D753">
        <f>'Power generation (nadir)'!B753*(1000*'Power generation (nadir)'!$F$1)</f>
        <v>0</v>
      </c>
      <c r="E753" s="2">
        <f t="shared" si="11"/>
        <v>-2656.3</v>
      </c>
      <c r="F753">
        <f>IF(F752+(E752)*(1/60) &gt; Hardware!$B$1, Hardware!$B$1, IF(F752+(E752)*(1/60) &lt; 0, 0, F752+(E752)*(1/60)))</f>
        <v>41468.739999999991</v>
      </c>
    </row>
    <row r="754" spans="1:6">
      <c r="A754">
        <v>752</v>
      </c>
      <c r="B754" t="s">
        <v>103</v>
      </c>
      <c r="C754">
        <f>_xlfn.XLOOKUP(B754,Backend_data!$A$5:$A$18,Backend_data!$B$5:$B$18)</f>
        <v>2656.3</v>
      </c>
      <c r="D754">
        <f>'Power generation (nadir)'!B754*(1000*'Power generation (nadir)'!$F$1)</f>
        <v>0</v>
      </c>
      <c r="E754" s="2">
        <f t="shared" si="11"/>
        <v>-2656.3</v>
      </c>
      <c r="F754">
        <f>IF(F753+(E753)*(1/60) &gt; Hardware!$B$1, Hardware!$B$1, IF(F753+(E753)*(1/60) &lt; 0, 0, F753+(E753)*(1/60)))</f>
        <v>41424.468333333323</v>
      </c>
    </row>
    <row r="755" spans="1:6">
      <c r="A755">
        <v>753</v>
      </c>
      <c r="B755" t="s">
        <v>103</v>
      </c>
      <c r="C755">
        <f>_xlfn.XLOOKUP(B755,Backend_data!$A$5:$A$18,Backend_data!$B$5:$B$18)</f>
        <v>2656.3</v>
      </c>
      <c r="D755">
        <f>'Power generation (nadir)'!B755*(1000*'Power generation (nadir)'!$F$1)</f>
        <v>0</v>
      </c>
      <c r="E755" s="2">
        <f t="shared" si="11"/>
        <v>-2656.3</v>
      </c>
      <c r="F755">
        <f>IF(F754+(E754)*(1/60) &gt; Hardware!$B$1, Hardware!$B$1, IF(F754+(E754)*(1/60) &lt; 0, 0, F754+(E754)*(1/60)))</f>
        <v>41380.196666666656</v>
      </c>
    </row>
    <row r="756" spans="1:6">
      <c r="A756">
        <v>754</v>
      </c>
      <c r="B756" t="s">
        <v>103</v>
      </c>
      <c r="C756">
        <f>_xlfn.XLOOKUP(B756,Backend_data!$A$5:$A$18,Backend_data!$B$5:$B$18)</f>
        <v>2656.3</v>
      </c>
      <c r="D756">
        <f>'Power generation (nadir)'!B756*(1000*'Power generation (nadir)'!$F$1)</f>
        <v>0</v>
      </c>
      <c r="E756" s="2">
        <f t="shared" si="11"/>
        <v>-2656.3</v>
      </c>
      <c r="F756">
        <f>IF(F755+(E755)*(1/60) &gt; Hardware!$B$1, Hardware!$B$1, IF(F755+(E755)*(1/60) &lt; 0, 0, F755+(E755)*(1/60)))</f>
        <v>41335.924999999988</v>
      </c>
    </row>
    <row r="757" spans="1:6">
      <c r="A757">
        <v>755</v>
      </c>
      <c r="B757" t="s">
        <v>103</v>
      </c>
      <c r="C757">
        <f>_xlfn.XLOOKUP(B757,Backend_data!$A$5:$A$18,Backend_data!$B$5:$B$18)</f>
        <v>2656.3</v>
      </c>
      <c r="D757">
        <f>'Power generation (nadir)'!B757*(1000*'Power generation (nadir)'!$F$1)</f>
        <v>0</v>
      </c>
      <c r="E757" s="2">
        <f t="shared" si="11"/>
        <v>-2656.3</v>
      </c>
      <c r="F757">
        <f>IF(F756+(E756)*(1/60) &gt; Hardware!$B$1, Hardware!$B$1, IF(F756+(E756)*(1/60) &lt; 0, 0, F756+(E756)*(1/60)))</f>
        <v>41291.653333333321</v>
      </c>
    </row>
    <row r="758" spans="1:6">
      <c r="A758">
        <v>756</v>
      </c>
      <c r="B758" t="s">
        <v>103</v>
      </c>
      <c r="C758">
        <f>_xlfn.XLOOKUP(B758,Backend_data!$A$5:$A$18,Backend_data!$B$5:$B$18)</f>
        <v>2656.3</v>
      </c>
      <c r="D758">
        <f>'Power generation (nadir)'!B758*(1000*'Power generation (nadir)'!$F$1)</f>
        <v>0</v>
      </c>
      <c r="E758" s="2">
        <f t="shared" si="11"/>
        <v>-2656.3</v>
      </c>
      <c r="F758">
        <f>IF(F757+(E757)*(1/60) &gt; Hardware!$B$1, Hardware!$B$1, IF(F757+(E757)*(1/60) &lt; 0, 0, F757+(E757)*(1/60)))</f>
        <v>41247.381666666653</v>
      </c>
    </row>
    <row r="759" spans="1:6">
      <c r="A759">
        <v>757</v>
      </c>
      <c r="B759" t="s">
        <v>103</v>
      </c>
      <c r="C759">
        <f>_xlfn.XLOOKUP(B759,Backend_data!$A$5:$A$18,Backend_data!$B$5:$B$18)</f>
        <v>2656.3</v>
      </c>
      <c r="D759">
        <f>'Power generation (nadir)'!B759*(1000*'Power generation (nadir)'!$F$1)</f>
        <v>0</v>
      </c>
      <c r="E759" s="2">
        <f t="shared" si="11"/>
        <v>-2656.3</v>
      </c>
      <c r="F759">
        <f>IF(F758+(E758)*(1/60) &gt; Hardware!$B$1, Hardware!$B$1, IF(F758+(E758)*(1/60) &lt; 0, 0, F758+(E758)*(1/60)))</f>
        <v>41203.109999999986</v>
      </c>
    </row>
    <row r="760" spans="1:6">
      <c r="A760">
        <v>758</v>
      </c>
      <c r="B760" t="s">
        <v>103</v>
      </c>
      <c r="C760">
        <f>_xlfn.XLOOKUP(B760,Backend_data!$A$5:$A$18,Backend_data!$B$5:$B$18)</f>
        <v>2656.3</v>
      </c>
      <c r="D760">
        <f>'Power generation (nadir)'!B760*(1000*'Power generation (nadir)'!$F$1)</f>
        <v>0</v>
      </c>
      <c r="E760" s="2">
        <f t="shared" si="11"/>
        <v>-2656.3</v>
      </c>
      <c r="F760">
        <f>IF(F759+(E759)*(1/60) &gt; Hardware!$B$1, Hardware!$B$1, IF(F759+(E759)*(1/60) &lt; 0, 0, F759+(E759)*(1/60)))</f>
        <v>41158.838333333319</v>
      </c>
    </row>
    <row r="761" spans="1:6">
      <c r="A761">
        <v>759</v>
      </c>
      <c r="B761" t="s">
        <v>103</v>
      </c>
      <c r="C761">
        <f>_xlfn.XLOOKUP(B761,Backend_data!$A$5:$A$18,Backend_data!$B$5:$B$18)</f>
        <v>2656.3</v>
      </c>
      <c r="D761">
        <f>'Power generation (nadir)'!B761*(1000*'Power generation (nadir)'!$F$1)</f>
        <v>0</v>
      </c>
      <c r="E761" s="2">
        <f t="shared" si="11"/>
        <v>-2656.3</v>
      </c>
      <c r="F761">
        <f>IF(F760+(E760)*(1/60) &gt; Hardware!$B$1, Hardware!$B$1, IF(F760+(E760)*(1/60) &lt; 0, 0, F760+(E760)*(1/60)))</f>
        <v>41114.566666666651</v>
      </c>
    </row>
    <row r="762" spans="1:6">
      <c r="A762">
        <v>760</v>
      </c>
      <c r="B762" t="s">
        <v>103</v>
      </c>
      <c r="C762">
        <f>_xlfn.XLOOKUP(B762,Backend_data!$A$5:$A$18,Backend_data!$B$5:$B$18)</f>
        <v>2656.3</v>
      </c>
      <c r="D762">
        <f>'Power generation (nadir)'!B762*(1000*'Power generation (nadir)'!$F$1)</f>
        <v>0</v>
      </c>
      <c r="E762" s="2">
        <f t="shared" si="11"/>
        <v>-2656.3</v>
      </c>
      <c r="F762">
        <f>IF(F761+(E761)*(1/60) &gt; Hardware!$B$1, Hardware!$B$1, IF(F761+(E761)*(1/60) &lt; 0, 0, F761+(E761)*(1/60)))</f>
        <v>41070.294999999984</v>
      </c>
    </row>
    <row r="763" spans="1:6">
      <c r="A763">
        <v>761</v>
      </c>
      <c r="B763" t="s">
        <v>103</v>
      </c>
      <c r="C763">
        <f>_xlfn.XLOOKUP(B763,Backend_data!$A$5:$A$18,Backend_data!$B$5:$B$18)</f>
        <v>2656.3</v>
      </c>
      <c r="D763">
        <f>'Power generation (nadir)'!B763*(1000*'Power generation (nadir)'!$F$1)</f>
        <v>0</v>
      </c>
      <c r="E763" s="2">
        <f t="shared" si="11"/>
        <v>-2656.3</v>
      </c>
      <c r="F763">
        <f>IF(F762+(E762)*(1/60) &gt; Hardware!$B$1, Hardware!$B$1, IF(F762+(E762)*(1/60) &lt; 0, 0, F762+(E762)*(1/60)))</f>
        <v>41026.023333333316</v>
      </c>
    </row>
    <row r="764" spans="1:6">
      <c r="A764">
        <v>762</v>
      </c>
      <c r="B764" t="s">
        <v>103</v>
      </c>
      <c r="C764">
        <f>_xlfn.XLOOKUP(B764,Backend_data!$A$5:$A$18,Backend_data!$B$5:$B$18)</f>
        <v>2656.3</v>
      </c>
      <c r="D764">
        <f>'Power generation (nadir)'!B764*(1000*'Power generation (nadir)'!$F$1)</f>
        <v>0</v>
      </c>
      <c r="E764" s="2">
        <f t="shared" si="11"/>
        <v>-2656.3</v>
      </c>
      <c r="F764">
        <f>IF(F763+(E763)*(1/60) &gt; Hardware!$B$1, Hardware!$B$1, IF(F763+(E763)*(1/60) &lt; 0, 0, F763+(E763)*(1/60)))</f>
        <v>40981.751666666649</v>
      </c>
    </row>
    <row r="765" spans="1:6">
      <c r="A765">
        <v>763</v>
      </c>
      <c r="B765" t="s">
        <v>103</v>
      </c>
      <c r="C765">
        <f>_xlfn.XLOOKUP(B765,Backend_data!$A$5:$A$18,Backend_data!$B$5:$B$18)</f>
        <v>2656.3</v>
      </c>
      <c r="D765">
        <f>'Power generation (nadir)'!B765*(1000*'Power generation (nadir)'!$F$1)</f>
        <v>0</v>
      </c>
      <c r="E765" s="2">
        <f t="shared" si="11"/>
        <v>-2656.3</v>
      </c>
      <c r="F765">
        <f>IF(F764+(E764)*(1/60) &gt; Hardware!$B$1, Hardware!$B$1, IF(F764+(E764)*(1/60) &lt; 0, 0, F764+(E764)*(1/60)))</f>
        <v>40937.479999999981</v>
      </c>
    </row>
    <row r="766" spans="1:6">
      <c r="A766">
        <v>764</v>
      </c>
      <c r="B766" t="s">
        <v>103</v>
      </c>
      <c r="C766">
        <f>_xlfn.XLOOKUP(B766,Backend_data!$A$5:$A$18,Backend_data!$B$5:$B$18)</f>
        <v>2656.3</v>
      </c>
      <c r="D766">
        <f>'Power generation (nadir)'!B766*(1000*'Power generation (nadir)'!$F$1)</f>
        <v>0</v>
      </c>
      <c r="E766" s="2">
        <f t="shared" si="11"/>
        <v>-2656.3</v>
      </c>
      <c r="F766">
        <f>IF(F765+(E765)*(1/60) &gt; Hardware!$B$1, Hardware!$B$1, IF(F765+(E765)*(1/60) &lt; 0, 0, F765+(E765)*(1/60)))</f>
        <v>40893.208333333314</v>
      </c>
    </row>
    <row r="767" spans="1:6">
      <c r="A767">
        <v>765</v>
      </c>
      <c r="B767" t="s">
        <v>103</v>
      </c>
      <c r="C767">
        <f>_xlfn.XLOOKUP(B767,Backend_data!$A$5:$A$18,Backend_data!$B$5:$B$18)</f>
        <v>2656.3</v>
      </c>
      <c r="D767">
        <f>'Power generation (nadir)'!B767*(1000*'Power generation (nadir)'!$F$1)</f>
        <v>0</v>
      </c>
      <c r="E767" s="2">
        <f t="shared" si="11"/>
        <v>-2656.3</v>
      </c>
      <c r="F767">
        <f>IF(F766+(E766)*(1/60) &gt; Hardware!$B$1, Hardware!$B$1, IF(F766+(E766)*(1/60) &lt; 0, 0, F766+(E766)*(1/60)))</f>
        <v>40848.936666666646</v>
      </c>
    </row>
    <row r="768" spans="1:6">
      <c r="A768">
        <v>766</v>
      </c>
      <c r="B768" t="s">
        <v>103</v>
      </c>
      <c r="C768">
        <f>_xlfn.XLOOKUP(B768,Backend_data!$A$5:$A$18,Backend_data!$B$5:$B$18)</f>
        <v>2656.3</v>
      </c>
      <c r="D768">
        <f>'Power generation (nadir)'!B768*(1000*'Power generation (nadir)'!$F$1)</f>
        <v>0</v>
      </c>
      <c r="E768" s="2">
        <f t="shared" si="11"/>
        <v>-2656.3</v>
      </c>
      <c r="F768">
        <f>IF(F767+(E767)*(1/60) &gt; Hardware!$B$1, Hardware!$B$1, IF(F767+(E767)*(1/60) &lt; 0, 0, F767+(E767)*(1/60)))</f>
        <v>40804.664999999979</v>
      </c>
    </row>
    <row r="769" spans="1:6">
      <c r="A769">
        <v>767</v>
      </c>
      <c r="B769" t="s">
        <v>103</v>
      </c>
      <c r="C769">
        <f>_xlfn.XLOOKUP(B769,Backend_data!$A$5:$A$18,Backend_data!$B$5:$B$18)</f>
        <v>2656.3</v>
      </c>
      <c r="D769">
        <f>'Power generation (nadir)'!B769*(1000*'Power generation (nadir)'!$F$1)</f>
        <v>0</v>
      </c>
      <c r="E769" s="2">
        <f t="shared" si="11"/>
        <v>-2656.3</v>
      </c>
      <c r="F769">
        <f>IF(F768+(E768)*(1/60) &gt; Hardware!$B$1, Hardware!$B$1, IF(F768+(E768)*(1/60) &lt; 0, 0, F768+(E768)*(1/60)))</f>
        <v>40760.393333333312</v>
      </c>
    </row>
    <row r="770" spans="1:6">
      <c r="A770">
        <v>768</v>
      </c>
      <c r="B770" t="s">
        <v>103</v>
      </c>
      <c r="C770">
        <f>_xlfn.XLOOKUP(B770,Backend_data!$A$5:$A$18,Backend_data!$B$5:$B$18)</f>
        <v>2656.3</v>
      </c>
      <c r="D770">
        <f>'Power generation (nadir)'!B770*(1000*'Power generation (nadir)'!$F$1)</f>
        <v>0</v>
      </c>
      <c r="E770" s="2">
        <f t="shared" si="11"/>
        <v>-2656.3</v>
      </c>
      <c r="F770">
        <f>IF(F769+(E769)*(1/60) &gt; Hardware!$B$1, Hardware!$B$1, IF(F769+(E769)*(1/60) &lt; 0, 0, F769+(E769)*(1/60)))</f>
        <v>40716.121666666644</v>
      </c>
    </row>
    <row r="771" spans="1:6">
      <c r="A771">
        <v>769</v>
      </c>
      <c r="B771" t="s">
        <v>103</v>
      </c>
      <c r="C771">
        <f>_xlfn.XLOOKUP(B771,Backend_data!$A$5:$A$18,Backend_data!$B$5:$B$18)</f>
        <v>2656.3</v>
      </c>
      <c r="D771">
        <f>'Power generation (nadir)'!B771*(1000*'Power generation (nadir)'!$F$1)</f>
        <v>0</v>
      </c>
      <c r="E771" s="2">
        <f t="shared" ref="E771:E834" si="12">D771-C771</f>
        <v>-2656.3</v>
      </c>
      <c r="F771">
        <f>IF(F770+(E770)*(1/60) &gt; Hardware!$B$1, Hardware!$B$1, IF(F770+(E770)*(1/60) &lt; 0, 0, F770+(E770)*(1/60)))</f>
        <v>40671.849999999977</v>
      </c>
    </row>
    <row r="772" spans="1:6">
      <c r="A772">
        <v>770</v>
      </c>
      <c r="B772" t="s">
        <v>103</v>
      </c>
      <c r="C772">
        <f>_xlfn.XLOOKUP(B772,Backend_data!$A$5:$A$18,Backend_data!$B$5:$B$18)</f>
        <v>2656.3</v>
      </c>
      <c r="D772">
        <f>'Power generation (nadir)'!B772*(1000*'Power generation (nadir)'!$F$1)</f>
        <v>0</v>
      </c>
      <c r="E772" s="2">
        <f t="shared" si="12"/>
        <v>-2656.3</v>
      </c>
      <c r="F772">
        <f>IF(F771+(E771)*(1/60) &gt; Hardware!$B$1, Hardware!$B$1, IF(F771+(E771)*(1/60) &lt; 0, 0, F771+(E771)*(1/60)))</f>
        <v>40627.578333333309</v>
      </c>
    </row>
    <row r="773" spans="1:6">
      <c r="A773">
        <v>771</v>
      </c>
      <c r="B773" t="s">
        <v>103</v>
      </c>
      <c r="C773">
        <f>_xlfn.XLOOKUP(B773,Backend_data!$A$5:$A$18,Backend_data!$B$5:$B$18)</f>
        <v>2656.3</v>
      </c>
      <c r="D773">
        <f>'Power generation (nadir)'!B773*(1000*'Power generation (nadir)'!$F$1)</f>
        <v>0</v>
      </c>
      <c r="E773" s="2">
        <f t="shared" si="12"/>
        <v>-2656.3</v>
      </c>
      <c r="F773">
        <f>IF(F772+(E772)*(1/60) &gt; Hardware!$B$1, Hardware!$B$1, IF(F772+(E772)*(1/60) &lt; 0, 0, F772+(E772)*(1/60)))</f>
        <v>40583.306666666642</v>
      </c>
    </row>
    <row r="774" spans="1:6">
      <c r="A774">
        <v>772</v>
      </c>
      <c r="B774" t="s">
        <v>103</v>
      </c>
      <c r="C774">
        <f>_xlfn.XLOOKUP(B774,Backend_data!$A$5:$A$18,Backend_data!$B$5:$B$18)</f>
        <v>2656.3</v>
      </c>
      <c r="D774">
        <f>'Power generation (nadir)'!B774*(1000*'Power generation (nadir)'!$F$1)</f>
        <v>0</v>
      </c>
      <c r="E774" s="2">
        <f t="shared" si="12"/>
        <v>-2656.3</v>
      </c>
      <c r="F774">
        <f>IF(F773+(E773)*(1/60) &gt; Hardware!$B$1, Hardware!$B$1, IF(F773+(E773)*(1/60) &lt; 0, 0, F773+(E773)*(1/60)))</f>
        <v>40539.034999999974</v>
      </c>
    </row>
    <row r="775" spans="1:6">
      <c r="A775">
        <v>773</v>
      </c>
      <c r="B775" t="s">
        <v>103</v>
      </c>
      <c r="C775">
        <f>_xlfn.XLOOKUP(B775,Backend_data!$A$5:$A$18,Backend_data!$B$5:$B$18)</f>
        <v>2656.3</v>
      </c>
      <c r="D775">
        <f>'Power generation (nadir)'!B775*(1000*'Power generation (nadir)'!$F$1)</f>
        <v>0</v>
      </c>
      <c r="E775" s="2">
        <f t="shared" si="12"/>
        <v>-2656.3</v>
      </c>
      <c r="F775">
        <f>IF(F774+(E774)*(1/60) &gt; Hardware!$B$1, Hardware!$B$1, IF(F774+(E774)*(1/60) &lt; 0, 0, F774+(E774)*(1/60)))</f>
        <v>40494.763333333307</v>
      </c>
    </row>
    <row r="776" spans="1:6">
      <c r="A776">
        <v>774</v>
      </c>
      <c r="B776" t="s">
        <v>103</v>
      </c>
      <c r="C776">
        <f>_xlfn.XLOOKUP(B776,Backend_data!$A$5:$A$18,Backend_data!$B$5:$B$18)</f>
        <v>2656.3</v>
      </c>
      <c r="D776">
        <f>'Power generation (nadir)'!B776*(1000*'Power generation (nadir)'!$F$1)</f>
        <v>6606.4</v>
      </c>
      <c r="E776" s="2">
        <f t="shared" si="12"/>
        <v>3950.0999999999995</v>
      </c>
      <c r="F776">
        <f>IF(F775+(E775)*(1/60) &gt; Hardware!$B$1, Hardware!$B$1, IF(F775+(E775)*(1/60) &lt; 0, 0, F775+(E775)*(1/60)))</f>
        <v>40450.49166666664</v>
      </c>
    </row>
    <row r="777" spans="1:6">
      <c r="A777">
        <v>775</v>
      </c>
      <c r="B777" t="s">
        <v>103</v>
      </c>
      <c r="C777">
        <f>_xlfn.XLOOKUP(B777,Backend_data!$A$5:$A$18,Backend_data!$B$5:$B$18)</f>
        <v>2656.3</v>
      </c>
      <c r="D777">
        <f>'Power generation (nadir)'!B777*(1000*'Power generation (nadir)'!$F$1)</f>
        <v>6779.2</v>
      </c>
      <c r="E777" s="2">
        <f t="shared" si="12"/>
        <v>4122.8999999999996</v>
      </c>
      <c r="F777">
        <f>IF(F776+(E776)*(1/60) &gt; Hardware!$B$1, Hardware!$B$1, IF(F776+(E776)*(1/60) &lt; 0, 0, F776+(E776)*(1/60)))</f>
        <v>40516.326666666639</v>
      </c>
    </row>
    <row r="778" spans="1:6">
      <c r="A778">
        <v>776</v>
      </c>
      <c r="B778" t="s">
        <v>103</v>
      </c>
      <c r="C778">
        <f>_xlfn.XLOOKUP(B778,Backend_data!$A$5:$A$18,Backend_data!$B$5:$B$18)</f>
        <v>2656.3</v>
      </c>
      <c r="D778">
        <f>'Power generation (nadir)'!B778*(1000*'Power generation (nadir)'!$F$1)</f>
        <v>6919.1999999999989</v>
      </c>
      <c r="E778" s="2">
        <f t="shared" si="12"/>
        <v>4262.8999999999987</v>
      </c>
      <c r="F778">
        <f>IF(F777+(E777)*(1/60) &gt; Hardware!$B$1, Hardware!$B$1, IF(F777+(E777)*(1/60) &lt; 0, 0, F777+(E777)*(1/60)))</f>
        <v>40585.041666666635</v>
      </c>
    </row>
    <row r="779" spans="1:6">
      <c r="A779">
        <v>777</v>
      </c>
      <c r="B779" t="s">
        <v>103</v>
      </c>
      <c r="C779">
        <f>_xlfn.XLOOKUP(B779,Backend_data!$A$5:$A$18,Backend_data!$B$5:$B$18)</f>
        <v>2656.3</v>
      </c>
      <c r="D779">
        <f>'Power generation (nadir)'!B779*(1000*'Power generation (nadir)'!$F$1)</f>
        <v>7032.8</v>
      </c>
      <c r="E779" s="2">
        <f t="shared" si="12"/>
        <v>4376.5</v>
      </c>
      <c r="F779">
        <f>IF(F778+(E778)*(1/60) &gt; Hardware!$B$1, Hardware!$B$1, IF(F778+(E778)*(1/60) &lt; 0, 0, F778+(E778)*(1/60)))</f>
        <v>40656.089999999967</v>
      </c>
    </row>
    <row r="780" spans="1:6">
      <c r="A780">
        <v>778</v>
      </c>
      <c r="B780" t="s">
        <v>103</v>
      </c>
      <c r="C780">
        <f>_xlfn.XLOOKUP(B780,Backend_data!$A$5:$A$18,Backend_data!$B$5:$B$18)</f>
        <v>2656.3</v>
      </c>
      <c r="D780">
        <f>'Power generation (nadir)'!B780*(1000*'Power generation (nadir)'!$F$1)</f>
        <v>7120</v>
      </c>
      <c r="E780" s="2">
        <f t="shared" si="12"/>
        <v>4463.7</v>
      </c>
      <c r="F780">
        <f>IF(F779+(E779)*(1/60) &gt; Hardware!$B$1, Hardware!$B$1, IF(F779+(E779)*(1/60) &lt; 0, 0, F779+(E779)*(1/60)))</f>
        <v>40729.031666666633</v>
      </c>
    </row>
    <row r="781" spans="1:6">
      <c r="A781">
        <v>779</v>
      </c>
      <c r="B781" t="s">
        <v>103</v>
      </c>
      <c r="C781">
        <f>_xlfn.XLOOKUP(B781,Backend_data!$A$5:$A$18,Backend_data!$B$5:$B$18)</f>
        <v>2656.3</v>
      </c>
      <c r="D781">
        <f>'Power generation (nadir)'!B781*(1000*'Power generation (nadir)'!$F$1)</f>
        <v>7176.8</v>
      </c>
      <c r="E781" s="2">
        <f t="shared" si="12"/>
        <v>4520.5</v>
      </c>
      <c r="F781">
        <f>IF(F780+(E780)*(1/60) &gt; Hardware!$B$1, Hardware!$B$1, IF(F780+(E780)*(1/60) &lt; 0, 0, F780+(E780)*(1/60)))</f>
        <v>40803.42666666663</v>
      </c>
    </row>
    <row r="782" spans="1:6">
      <c r="A782">
        <v>780</v>
      </c>
      <c r="B782" t="s">
        <v>103</v>
      </c>
      <c r="C782">
        <f>_xlfn.XLOOKUP(B782,Backend_data!$A$5:$A$18,Backend_data!$B$5:$B$18)</f>
        <v>2656.3</v>
      </c>
      <c r="D782">
        <f>'Power generation (nadir)'!B782*(1000*'Power generation (nadir)'!$F$1)</f>
        <v>7204.8</v>
      </c>
      <c r="E782" s="2">
        <f t="shared" si="12"/>
        <v>4548.5</v>
      </c>
      <c r="F782">
        <f>IF(F781+(E781)*(1/60) &gt; Hardware!$B$1, Hardware!$B$1, IF(F781+(E781)*(1/60) &lt; 0, 0, F781+(E781)*(1/60)))</f>
        <v>40878.768333333297</v>
      </c>
    </row>
    <row r="783" spans="1:6">
      <c r="A783">
        <v>781</v>
      </c>
      <c r="B783" t="s">
        <v>103</v>
      </c>
      <c r="C783">
        <f>_xlfn.XLOOKUP(B783,Backend_data!$A$5:$A$18,Backend_data!$B$5:$B$18)</f>
        <v>2656.3</v>
      </c>
      <c r="D783">
        <f>'Power generation (nadir)'!B783*(1000*'Power generation (nadir)'!$F$1)</f>
        <v>7200.7999999999993</v>
      </c>
      <c r="E783" s="2">
        <f t="shared" si="12"/>
        <v>4544.4999999999991</v>
      </c>
      <c r="F783">
        <f>IF(F782+(E782)*(1/60) &gt; Hardware!$B$1, Hardware!$B$1, IF(F782+(E782)*(1/60) &lt; 0, 0, F782+(E782)*(1/60)))</f>
        <v>40954.576666666631</v>
      </c>
    </row>
    <row r="784" spans="1:6">
      <c r="A784">
        <v>782</v>
      </c>
      <c r="B784" t="s">
        <v>103</v>
      </c>
      <c r="C784">
        <f>_xlfn.XLOOKUP(B784,Backend_data!$A$5:$A$18,Backend_data!$B$5:$B$18)</f>
        <v>2656.3</v>
      </c>
      <c r="D784">
        <f>'Power generation (nadir)'!B784*(1000*'Power generation (nadir)'!$F$1)</f>
        <v>7170.4</v>
      </c>
      <c r="E784" s="2">
        <f t="shared" si="12"/>
        <v>4514.0999999999995</v>
      </c>
      <c r="F784">
        <f>IF(F783+(E783)*(1/60) &gt; Hardware!$B$1, Hardware!$B$1, IF(F783+(E783)*(1/60) &lt; 0, 0, F783+(E783)*(1/60)))</f>
        <v>41030.3183333333</v>
      </c>
    </row>
    <row r="785" spans="1:6">
      <c r="A785">
        <v>783</v>
      </c>
      <c r="B785" t="s">
        <v>103</v>
      </c>
      <c r="C785">
        <f>_xlfn.XLOOKUP(B785,Backend_data!$A$5:$A$18,Backend_data!$B$5:$B$18)</f>
        <v>2656.3</v>
      </c>
      <c r="D785">
        <f>'Power generation (nadir)'!B785*(1000*'Power generation (nadir)'!$F$1)</f>
        <v>7105.5999999999995</v>
      </c>
      <c r="E785" s="2">
        <f t="shared" si="12"/>
        <v>4449.2999999999993</v>
      </c>
      <c r="F785">
        <f>IF(F784+(E784)*(1/60) &gt; Hardware!$B$1, Hardware!$B$1, IF(F784+(E784)*(1/60) &lt; 0, 0, F784+(E784)*(1/60)))</f>
        <v>41105.553333333301</v>
      </c>
    </row>
    <row r="786" spans="1:6">
      <c r="A786">
        <v>784</v>
      </c>
      <c r="B786" t="s">
        <v>103</v>
      </c>
      <c r="C786">
        <f>_xlfn.XLOOKUP(B786,Backend_data!$A$5:$A$18,Backend_data!$B$5:$B$18)</f>
        <v>2656.3</v>
      </c>
      <c r="D786">
        <f>'Power generation (nadir)'!B786*(1000*'Power generation (nadir)'!$F$1)</f>
        <v>7015.2</v>
      </c>
      <c r="E786" s="2">
        <f t="shared" si="12"/>
        <v>4358.8999999999996</v>
      </c>
      <c r="F786">
        <f>IF(F785+(E785)*(1/60) &gt; Hardware!$B$1, Hardware!$B$1, IF(F785+(E785)*(1/60) &lt; 0, 0, F785+(E785)*(1/60)))</f>
        <v>41179.708333333299</v>
      </c>
    </row>
    <row r="787" spans="1:6">
      <c r="A787">
        <v>785</v>
      </c>
      <c r="B787" t="s">
        <v>103</v>
      </c>
      <c r="C787">
        <f>_xlfn.XLOOKUP(B787,Backend_data!$A$5:$A$18,Backend_data!$B$5:$B$18)</f>
        <v>2656.3</v>
      </c>
      <c r="D787">
        <f>'Power generation (nadir)'!B787*(1000*'Power generation (nadir)'!$F$1)</f>
        <v>6891.2000000000007</v>
      </c>
      <c r="E787" s="2">
        <f t="shared" si="12"/>
        <v>4234.9000000000005</v>
      </c>
      <c r="F787">
        <f>IF(F786+(E786)*(1/60) &gt; Hardware!$B$1, Hardware!$B$1, IF(F786+(E786)*(1/60) &lt; 0, 0, F786+(E786)*(1/60)))</f>
        <v>41252.35666666663</v>
      </c>
    </row>
    <row r="788" spans="1:6">
      <c r="A788">
        <v>786</v>
      </c>
      <c r="B788" t="s">
        <v>103</v>
      </c>
      <c r="C788">
        <f>_xlfn.XLOOKUP(B788,Backend_data!$A$5:$A$18,Backend_data!$B$5:$B$18)</f>
        <v>2656.3</v>
      </c>
      <c r="D788">
        <f>'Power generation (nadir)'!B788*(1000*'Power generation (nadir)'!$F$1)</f>
        <v>6740.0000000000009</v>
      </c>
      <c r="E788" s="2">
        <f t="shared" si="12"/>
        <v>4083.7000000000007</v>
      </c>
      <c r="F788">
        <f>IF(F787+(E787)*(1/60) &gt; Hardware!$B$1, Hardware!$B$1, IF(F787+(E787)*(1/60) &lt; 0, 0, F787+(E787)*(1/60)))</f>
        <v>41322.938333333295</v>
      </c>
    </row>
    <row r="789" spans="1:6">
      <c r="A789">
        <v>787</v>
      </c>
      <c r="B789" t="s">
        <v>103</v>
      </c>
      <c r="C789">
        <f>_xlfn.XLOOKUP(B789,Backend_data!$A$5:$A$18,Backend_data!$B$5:$B$18)</f>
        <v>2656.3</v>
      </c>
      <c r="D789">
        <f>'Power generation (nadir)'!B789*(1000*'Power generation (nadir)'!$F$1)</f>
        <v>6562.4</v>
      </c>
      <c r="E789" s="2">
        <f t="shared" si="12"/>
        <v>3906.0999999999995</v>
      </c>
      <c r="F789">
        <f>IF(F788+(E788)*(1/60) &gt; Hardware!$B$1, Hardware!$B$1, IF(F788+(E788)*(1/60) &lt; 0, 0, F788+(E788)*(1/60)))</f>
        <v>41390.999999999964</v>
      </c>
    </row>
    <row r="790" spans="1:6">
      <c r="A790">
        <v>788</v>
      </c>
      <c r="B790" t="s">
        <v>103</v>
      </c>
      <c r="C790">
        <f>_xlfn.XLOOKUP(B790,Backend_data!$A$5:$A$18,Backend_data!$B$5:$B$18)</f>
        <v>2656.3</v>
      </c>
      <c r="D790">
        <f>'Power generation (nadir)'!B790*(1000*'Power generation (nadir)'!$F$1)</f>
        <v>6356</v>
      </c>
      <c r="E790" s="2">
        <f t="shared" si="12"/>
        <v>3699.7</v>
      </c>
      <c r="F790">
        <f>IF(F789+(E789)*(1/60) &gt; Hardware!$B$1, Hardware!$B$1, IF(F789+(E789)*(1/60) &lt; 0, 0, F789+(E789)*(1/60)))</f>
        <v>41456.101666666633</v>
      </c>
    </row>
    <row r="791" spans="1:6">
      <c r="A791">
        <v>789</v>
      </c>
      <c r="B791" t="s">
        <v>103</v>
      </c>
      <c r="C791">
        <f>_xlfn.XLOOKUP(B791,Backend_data!$A$5:$A$18,Backend_data!$B$5:$B$18)</f>
        <v>2656.3</v>
      </c>
      <c r="D791">
        <f>'Power generation (nadir)'!B791*(1000*'Power generation (nadir)'!$F$1)</f>
        <v>6121.6</v>
      </c>
      <c r="E791" s="2">
        <f t="shared" si="12"/>
        <v>3465.3</v>
      </c>
      <c r="F791">
        <f>IF(F790+(E790)*(1/60) &gt; Hardware!$B$1, Hardware!$B$1, IF(F790+(E790)*(1/60) &lt; 0, 0, F790+(E790)*(1/60)))</f>
        <v>41517.7633333333</v>
      </c>
    </row>
    <row r="792" spans="1:6">
      <c r="A792">
        <v>790</v>
      </c>
      <c r="B792" t="s">
        <v>103</v>
      </c>
      <c r="C792">
        <f>_xlfn.XLOOKUP(B792,Backend_data!$A$5:$A$18,Backend_data!$B$5:$B$18)</f>
        <v>2656.3</v>
      </c>
      <c r="D792">
        <f>'Power generation (nadir)'!B792*(1000*'Power generation (nadir)'!$F$1)</f>
        <v>5860.7999999999993</v>
      </c>
      <c r="E792" s="2">
        <f t="shared" si="12"/>
        <v>3204.4999999999991</v>
      </c>
      <c r="F792">
        <f>IF(F791+(E791)*(1/60) &gt; Hardware!$B$1, Hardware!$B$1, IF(F791+(E791)*(1/60) &lt; 0, 0, F791+(E791)*(1/60)))</f>
        <v>41575.518333333297</v>
      </c>
    </row>
    <row r="793" spans="1:6">
      <c r="A793">
        <v>791</v>
      </c>
      <c r="B793" t="s">
        <v>103</v>
      </c>
      <c r="C793">
        <f>_xlfn.XLOOKUP(B793,Backend_data!$A$5:$A$18,Backend_data!$B$5:$B$18)</f>
        <v>2656.3</v>
      </c>
      <c r="D793">
        <f>'Power generation (nadir)'!B793*(1000*'Power generation (nadir)'!$F$1)</f>
        <v>5578.4</v>
      </c>
      <c r="E793" s="2">
        <f t="shared" si="12"/>
        <v>2922.0999999999995</v>
      </c>
      <c r="F793">
        <f>IF(F792+(E792)*(1/60) &gt; Hardware!$B$1, Hardware!$B$1, IF(F792+(E792)*(1/60) &lt; 0, 0, F792+(E792)*(1/60)))</f>
        <v>41628.92666666663</v>
      </c>
    </row>
    <row r="794" spans="1:6">
      <c r="A794">
        <v>792</v>
      </c>
      <c r="B794" t="s">
        <v>103</v>
      </c>
      <c r="C794">
        <f>_xlfn.XLOOKUP(B794,Backend_data!$A$5:$A$18,Backend_data!$B$5:$B$18)</f>
        <v>2656.3</v>
      </c>
      <c r="D794">
        <f>'Power generation (nadir)'!B794*(1000*'Power generation (nadir)'!$F$1)</f>
        <v>5269.5999999999995</v>
      </c>
      <c r="E794" s="2">
        <f t="shared" si="12"/>
        <v>2613.2999999999993</v>
      </c>
      <c r="F794">
        <f>IF(F793+(E793)*(1/60) &gt; Hardware!$B$1, Hardware!$B$1, IF(F793+(E793)*(1/60) &lt; 0, 0, F793+(E793)*(1/60)))</f>
        <v>41677.628333333298</v>
      </c>
    </row>
    <row r="795" spans="1:6">
      <c r="A795">
        <v>793</v>
      </c>
      <c r="B795" t="s">
        <v>103</v>
      </c>
      <c r="C795">
        <f>_xlfn.XLOOKUP(B795,Backend_data!$A$5:$A$18,Backend_data!$B$5:$B$18)</f>
        <v>2656.3</v>
      </c>
      <c r="D795">
        <f>'Power generation (nadir)'!B795*(1000*'Power generation (nadir)'!$F$1)</f>
        <v>4938.3999999999996</v>
      </c>
      <c r="E795" s="2">
        <f t="shared" si="12"/>
        <v>2282.0999999999995</v>
      </c>
      <c r="F795">
        <f>IF(F794+(E794)*(1/60) &gt; Hardware!$B$1, Hardware!$B$1, IF(F794+(E794)*(1/60) &lt; 0, 0, F794+(E794)*(1/60)))</f>
        <v>41721.183333333298</v>
      </c>
    </row>
    <row r="796" spans="1:6">
      <c r="A796">
        <v>794</v>
      </c>
      <c r="B796" t="s">
        <v>103</v>
      </c>
      <c r="C796">
        <f>_xlfn.XLOOKUP(B796,Backend_data!$A$5:$A$18,Backend_data!$B$5:$B$18)</f>
        <v>2656.3</v>
      </c>
      <c r="D796">
        <f>'Power generation (nadir)'!B796*(1000*'Power generation (nadir)'!$F$1)</f>
        <v>4585.6000000000004</v>
      </c>
      <c r="E796" s="2">
        <f t="shared" si="12"/>
        <v>1929.3000000000002</v>
      </c>
      <c r="F796">
        <f>IF(F795+(E795)*(1/60) &gt; Hardware!$B$1, Hardware!$B$1, IF(F795+(E795)*(1/60) &lt; 0, 0, F795+(E795)*(1/60)))</f>
        <v>41759.218333333301</v>
      </c>
    </row>
    <row r="797" spans="1:6">
      <c r="A797">
        <v>795</v>
      </c>
      <c r="B797" t="s">
        <v>103</v>
      </c>
      <c r="C797">
        <f>_xlfn.XLOOKUP(B797,Backend_data!$A$5:$A$18,Backend_data!$B$5:$B$18)</f>
        <v>2656.3</v>
      </c>
      <c r="D797">
        <f>'Power generation (nadir)'!B797*(1000*'Power generation (nadir)'!$F$1)</f>
        <v>4213.6000000000004</v>
      </c>
      <c r="E797" s="2">
        <f t="shared" si="12"/>
        <v>1557.3000000000002</v>
      </c>
      <c r="F797">
        <f>IF(F796+(E796)*(1/60) &gt; Hardware!$B$1, Hardware!$B$1, IF(F796+(E796)*(1/60) &lt; 0, 0, F796+(E796)*(1/60)))</f>
        <v>41791.3733333333</v>
      </c>
    </row>
    <row r="798" spans="1:6">
      <c r="A798">
        <v>796</v>
      </c>
      <c r="B798" t="s">
        <v>103</v>
      </c>
      <c r="C798">
        <f>_xlfn.XLOOKUP(B798,Backend_data!$A$5:$A$18,Backend_data!$B$5:$B$18)</f>
        <v>2656.3</v>
      </c>
      <c r="D798">
        <f>'Power generation (nadir)'!B798*(1000*'Power generation (nadir)'!$F$1)</f>
        <v>3829.6</v>
      </c>
      <c r="E798" s="2">
        <f t="shared" si="12"/>
        <v>1173.2999999999997</v>
      </c>
      <c r="F798">
        <f>IF(F797+(E797)*(1/60) &gt; Hardware!$B$1, Hardware!$B$1, IF(F797+(E797)*(1/60) &lt; 0, 0, F797+(E797)*(1/60)))</f>
        <v>41817.328333333302</v>
      </c>
    </row>
    <row r="799" spans="1:6">
      <c r="A799">
        <v>797</v>
      </c>
      <c r="B799" t="s">
        <v>103</v>
      </c>
      <c r="C799">
        <f>_xlfn.XLOOKUP(B799,Backend_data!$A$5:$A$18,Backend_data!$B$5:$B$18)</f>
        <v>2656.3</v>
      </c>
      <c r="D799">
        <f>'Power generation (nadir)'!B799*(1000*'Power generation (nadir)'!$F$1)</f>
        <v>3428</v>
      </c>
      <c r="E799" s="2">
        <f t="shared" si="12"/>
        <v>771.69999999999982</v>
      </c>
      <c r="F799">
        <f>IF(F798+(E798)*(1/60) &gt; Hardware!$B$1, Hardware!$B$1, IF(F798+(E798)*(1/60) &lt; 0, 0, F798+(E798)*(1/60)))</f>
        <v>41836.883333333302</v>
      </c>
    </row>
    <row r="800" spans="1:6">
      <c r="A800">
        <v>798</v>
      </c>
      <c r="B800" t="s">
        <v>103</v>
      </c>
      <c r="C800">
        <f>_xlfn.XLOOKUP(B800,Backend_data!$A$5:$A$18,Backend_data!$B$5:$B$18)</f>
        <v>2656.3</v>
      </c>
      <c r="D800">
        <f>'Power generation (nadir)'!B800*(1000*'Power generation (nadir)'!$F$1)</f>
        <v>3008.8</v>
      </c>
      <c r="E800" s="2">
        <f t="shared" si="12"/>
        <v>352.5</v>
      </c>
      <c r="F800">
        <f>IF(F799+(E799)*(1/60) &gt; Hardware!$B$1, Hardware!$B$1, IF(F799+(E799)*(1/60) &lt; 0, 0, F799+(E799)*(1/60)))</f>
        <v>41849.744999999966</v>
      </c>
    </row>
    <row r="801" spans="1:6">
      <c r="A801">
        <v>799</v>
      </c>
      <c r="B801" t="s">
        <v>103</v>
      </c>
      <c r="C801">
        <f>_xlfn.XLOOKUP(B801,Backend_data!$A$5:$A$18,Backend_data!$B$5:$B$18)</f>
        <v>2656.3</v>
      </c>
      <c r="D801">
        <f>'Power generation (nadir)'!B801*(1000*'Power generation (nadir)'!$F$1)</f>
        <v>2579.2000000000003</v>
      </c>
      <c r="E801" s="2">
        <f t="shared" si="12"/>
        <v>-77.099999999999909</v>
      </c>
      <c r="F801">
        <f>IF(F800+(E800)*(1/60) &gt; Hardware!$B$1, Hardware!$B$1, IF(F800+(E800)*(1/60) &lt; 0, 0, F800+(E800)*(1/60)))</f>
        <v>41855.619999999966</v>
      </c>
    </row>
    <row r="802" spans="1:6">
      <c r="A802">
        <v>800</v>
      </c>
      <c r="B802" t="s">
        <v>103</v>
      </c>
      <c r="C802">
        <f>_xlfn.XLOOKUP(B802,Backend_data!$A$5:$A$18,Backend_data!$B$5:$B$18)</f>
        <v>2656.3</v>
      </c>
      <c r="D802">
        <f>'Power generation (nadir)'!B802*(1000*'Power generation (nadir)'!$F$1)</f>
        <v>2140</v>
      </c>
      <c r="E802" s="2">
        <f t="shared" si="12"/>
        <v>-516.30000000000018</v>
      </c>
      <c r="F802">
        <f>IF(F801+(E801)*(1/60) &gt; Hardware!$B$1, Hardware!$B$1, IF(F801+(E801)*(1/60) &lt; 0, 0, F801+(E801)*(1/60)))</f>
        <v>41854.334999999963</v>
      </c>
    </row>
    <row r="803" spans="1:6">
      <c r="A803">
        <v>801</v>
      </c>
      <c r="B803" t="s">
        <v>103</v>
      </c>
      <c r="C803">
        <f>_xlfn.XLOOKUP(B803,Backend_data!$A$5:$A$18,Backend_data!$B$5:$B$18)</f>
        <v>2656.3</v>
      </c>
      <c r="D803">
        <f>'Power generation (nadir)'!B803*(1000*'Power generation (nadir)'!$F$1)</f>
        <v>1691.1999999999998</v>
      </c>
      <c r="E803" s="2">
        <f t="shared" si="12"/>
        <v>-965.10000000000036</v>
      </c>
      <c r="F803">
        <f>IF(F802+(E802)*(1/60) &gt; Hardware!$B$1, Hardware!$B$1, IF(F802+(E802)*(1/60) &lt; 0, 0, F802+(E802)*(1/60)))</f>
        <v>41845.72999999996</v>
      </c>
    </row>
    <row r="804" spans="1:6">
      <c r="A804">
        <v>802</v>
      </c>
      <c r="B804" t="s">
        <v>103</v>
      </c>
      <c r="C804">
        <f>_xlfn.XLOOKUP(B804,Backend_data!$A$5:$A$18,Backend_data!$B$5:$B$18)</f>
        <v>2656.3</v>
      </c>
      <c r="D804">
        <f>'Power generation (nadir)'!B804*(1000*'Power generation (nadir)'!$F$1)</f>
        <v>1236</v>
      </c>
      <c r="E804" s="2">
        <f t="shared" si="12"/>
        <v>-1420.3000000000002</v>
      </c>
      <c r="F804">
        <f>IF(F803+(E803)*(1/60) &gt; Hardware!$B$1, Hardware!$B$1, IF(F803+(E803)*(1/60) &lt; 0, 0, F803+(E803)*(1/60)))</f>
        <v>41829.64499999996</v>
      </c>
    </row>
    <row r="805" spans="1:6">
      <c r="A805">
        <v>803</v>
      </c>
      <c r="B805" t="s">
        <v>103</v>
      </c>
      <c r="C805">
        <f>_xlfn.XLOOKUP(B805,Backend_data!$A$5:$A$18,Backend_data!$B$5:$B$18)</f>
        <v>2656.3</v>
      </c>
      <c r="D805">
        <f>'Power generation (nadir)'!B805*(1000*'Power generation (nadir)'!$F$1)</f>
        <v>778.4</v>
      </c>
      <c r="E805" s="2">
        <f t="shared" si="12"/>
        <v>-1877.9</v>
      </c>
      <c r="F805">
        <f>IF(F804+(E804)*(1/60) &gt; Hardware!$B$1, Hardware!$B$1, IF(F804+(E804)*(1/60) &lt; 0, 0, F804+(E804)*(1/60)))</f>
        <v>41805.973333333292</v>
      </c>
    </row>
    <row r="806" spans="1:6">
      <c r="A806">
        <v>804</v>
      </c>
      <c r="B806" t="s">
        <v>103</v>
      </c>
      <c r="C806">
        <f>_xlfn.XLOOKUP(B806,Backend_data!$A$5:$A$18,Backend_data!$B$5:$B$18)</f>
        <v>2656.3</v>
      </c>
      <c r="D806">
        <f>'Power generation (nadir)'!B806*(1000*'Power generation (nadir)'!$F$1)</f>
        <v>686.4</v>
      </c>
      <c r="E806" s="2">
        <f t="shared" si="12"/>
        <v>-1969.9</v>
      </c>
      <c r="F806">
        <f>IF(F805+(E805)*(1/60) &gt; Hardware!$B$1, Hardware!$B$1, IF(F805+(E805)*(1/60) &lt; 0, 0, F805+(E805)*(1/60)))</f>
        <v>41774.674999999959</v>
      </c>
    </row>
    <row r="807" spans="1:6">
      <c r="A807">
        <v>805</v>
      </c>
      <c r="B807" t="s">
        <v>103</v>
      </c>
      <c r="C807">
        <f>_xlfn.XLOOKUP(B807,Backend_data!$A$5:$A$18,Backend_data!$B$5:$B$18)</f>
        <v>2656.3</v>
      </c>
      <c r="D807">
        <f>'Power generation (nadir)'!B807*(1000*'Power generation (nadir)'!$F$1)</f>
        <v>648</v>
      </c>
      <c r="E807" s="2">
        <f t="shared" si="12"/>
        <v>-2008.3000000000002</v>
      </c>
      <c r="F807">
        <f>IF(F806+(E806)*(1/60) &gt; Hardware!$B$1, Hardware!$B$1, IF(F806+(E806)*(1/60) &lt; 0, 0, F806+(E806)*(1/60)))</f>
        <v>41741.843333333294</v>
      </c>
    </row>
    <row r="808" spans="1:6">
      <c r="A808">
        <v>806</v>
      </c>
      <c r="B808" t="s">
        <v>103</v>
      </c>
      <c r="C808">
        <f>_xlfn.XLOOKUP(B808,Backend_data!$A$5:$A$18,Backend_data!$B$5:$B$18)</f>
        <v>2656.3</v>
      </c>
      <c r="D808">
        <f>'Power generation (nadir)'!B808*(1000*'Power generation (nadir)'!$F$1)</f>
        <v>1090.4000000000001</v>
      </c>
      <c r="E808" s="2">
        <f t="shared" si="12"/>
        <v>-1565.9</v>
      </c>
      <c r="F808">
        <f>IF(F807+(E807)*(1/60) &gt; Hardware!$B$1, Hardware!$B$1, IF(F807+(E807)*(1/60) &lt; 0, 0, F807+(E807)*(1/60)))</f>
        <v>41708.37166666663</v>
      </c>
    </row>
    <row r="809" spans="1:6">
      <c r="A809">
        <v>807</v>
      </c>
      <c r="B809" t="s">
        <v>103</v>
      </c>
      <c r="C809">
        <f>_xlfn.XLOOKUP(B809,Backend_data!$A$5:$A$18,Backend_data!$B$5:$B$18)</f>
        <v>2656.3</v>
      </c>
      <c r="D809">
        <f>'Power generation (nadir)'!B809*(1000*'Power generation (nadir)'!$F$1)</f>
        <v>1713.6</v>
      </c>
      <c r="E809" s="2">
        <f t="shared" si="12"/>
        <v>-942.70000000000027</v>
      </c>
      <c r="F809">
        <f>IF(F808+(E808)*(1/60) &gt; Hardware!$B$1, Hardware!$B$1, IF(F808+(E808)*(1/60) &lt; 0, 0, F808+(E808)*(1/60)))</f>
        <v>41682.273333333294</v>
      </c>
    </row>
    <row r="810" spans="1:6">
      <c r="A810">
        <v>808</v>
      </c>
      <c r="B810" t="s">
        <v>103</v>
      </c>
      <c r="C810">
        <f>_xlfn.XLOOKUP(B810,Backend_data!$A$5:$A$18,Backend_data!$B$5:$B$18)</f>
        <v>2656.3</v>
      </c>
      <c r="D810">
        <f>'Power generation (nadir)'!B810*(1000*'Power generation (nadir)'!$F$1)</f>
        <v>2330.3999999999996</v>
      </c>
      <c r="E810" s="2">
        <f t="shared" si="12"/>
        <v>-325.90000000000055</v>
      </c>
      <c r="F810">
        <f>IF(F809+(E809)*(1/60) &gt; Hardware!$B$1, Hardware!$B$1, IF(F809+(E809)*(1/60) &lt; 0, 0, F809+(E809)*(1/60)))</f>
        <v>41666.561666666625</v>
      </c>
    </row>
    <row r="811" spans="1:6">
      <c r="A811">
        <v>809</v>
      </c>
      <c r="B811" t="s">
        <v>103</v>
      </c>
      <c r="C811">
        <f>_xlfn.XLOOKUP(B811,Backend_data!$A$5:$A$18,Backend_data!$B$5:$B$18)</f>
        <v>2656.3</v>
      </c>
      <c r="D811">
        <f>'Power generation (nadir)'!B811*(1000*'Power generation (nadir)'!$F$1)</f>
        <v>2938.4</v>
      </c>
      <c r="E811" s="2">
        <f t="shared" si="12"/>
        <v>282.09999999999991</v>
      </c>
      <c r="F811">
        <f>IF(F810+(E810)*(1/60) &gt; Hardware!$B$1, Hardware!$B$1, IF(F810+(E810)*(1/60) &lt; 0, 0, F810+(E810)*(1/60)))</f>
        <v>41661.129999999961</v>
      </c>
    </row>
    <row r="812" spans="1:6">
      <c r="A812">
        <v>810</v>
      </c>
      <c r="B812" t="s">
        <v>103</v>
      </c>
      <c r="C812">
        <f>_xlfn.XLOOKUP(B812,Backend_data!$A$5:$A$18,Backend_data!$B$5:$B$18)</f>
        <v>2656.3</v>
      </c>
      <c r="D812">
        <f>'Power generation (nadir)'!B812*(1000*'Power generation (nadir)'!$F$1)</f>
        <v>3531.2</v>
      </c>
      <c r="E812" s="2">
        <f t="shared" si="12"/>
        <v>874.89999999999964</v>
      </c>
      <c r="F812">
        <f>IF(F811+(E811)*(1/60) &gt; Hardware!$B$1, Hardware!$B$1, IF(F811+(E811)*(1/60) &lt; 0, 0, F811+(E811)*(1/60)))</f>
        <v>41665.831666666629</v>
      </c>
    </row>
    <row r="813" spans="1:6">
      <c r="A813">
        <v>811</v>
      </c>
      <c r="B813" t="s">
        <v>103</v>
      </c>
      <c r="C813">
        <f>_xlfn.XLOOKUP(B813,Backend_data!$A$5:$A$18,Backend_data!$B$5:$B$18)</f>
        <v>2656.3</v>
      </c>
      <c r="D813">
        <f>'Power generation (nadir)'!B813*(1000*'Power generation (nadir)'!$F$1)</f>
        <v>4112</v>
      </c>
      <c r="E813" s="2">
        <f t="shared" si="12"/>
        <v>1455.6999999999998</v>
      </c>
      <c r="F813">
        <f>IF(F812+(E812)*(1/60) &gt; Hardware!$B$1, Hardware!$B$1, IF(F812+(E812)*(1/60) &lt; 0, 0, F812+(E812)*(1/60)))</f>
        <v>41680.413333333294</v>
      </c>
    </row>
    <row r="814" spans="1:6">
      <c r="A814">
        <v>812</v>
      </c>
      <c r="B814" t="s">
        <v>103</v>
      </c>
      <c r="C814">
        <f>_xlfn.XLOOKUP(B814,Backend_data!$A$5:$A$18,Backend_data!$B$5:$B$18)</f>
        <v>2656.3</v>
      </c>
      <c r="D814">
        <f>'Power generation (nadir)'!B814*(1000*'Power generation (nadir)'!$F$1)</f>
        <v>4675.2</v>
      </c>
      <c r="E814" s="2">
        <f t="shared" si="12"/>
        <v>2018.8999999999996</v>
      </c>
      <c r="F814">
        <f>IF(F813+(E813)*(1/60) &gt; Hardware!$B$1, Hardware!$B$1, IF(F813+(E813)*(1/60) &lt; 0, 0, F813+(E813)*(1/60)))</f>
        <v>41704.674999999959</v>
      </c>
    </row>
    <row r="815" spans="1:6">
      <c r="A815">
        <v>813</v>
      </c>
      <c r="B815" t="s">
        <v>103</v>
      </c>
      <c r="C815">
        <f>_xlfn.XLOOKUP(B815,Backend_data!$A$5:$A$18,Backend_data!$B$5:$B$18)</f>
        <v>2656.3</v>
      </c>
      <c r="D815">
        <f>'Power generation (nadir)'!B815*(1000*'Power generation (nadir)'!$F$1)</f>
        <v>5219.2</v>
      </c>
      <c r="E815" s="2">
        <f t="shared" si="12"/>
        <v>2562.8999999999996</v>
      </c>
      <c r="F815">
        <f>IF(F814+(E814)*(1/60) &gt; Hardware!$B$1, Hardware!$B$1, IF(F814+(E814)*(1/60) &lt; 0, 0, F814+(E814)*(1/60)))</f>
        <v>41738.32333333329</v>
      </c>
    </row>
    <row r="816" spans="1:6">
      <c r="A816">
        <v>814</v>
      </c>
      <c r="B816" t="s">
        <v>103</v>
      </c>
      <c r="C816">
        <f>_xlfn.XLOOKUP(B816,Backend_data!$A$5:$A$18,Backend_data!$B$5:$B$18)</f>
        <v>2656.3</v>
      </c>
      <c r="D816">
        <f>'Power generation (nadir)'!B816*(1000*'Power generation (nadir)'!$F$1)</f>
        <v>5739.2000000000007</v>
      </c>
      <c r="E816" s="2">
        <f t="shared" si="12"/>
        <v>3082.9000000000005</v>
      </c>
      <c r="F816">
        <f>IF(F815+(E815)*(1/60) &gt; Hardware!$B$1, Hardware!$B$1, IF(F815+(E815)*(1/60) &lt; 0, 0, F815+(E815)*(1/60)))</f>
        <v>41781.038333333287</v>
      </c>
    </row>
    <row r="817" spans="1:6">
      <c r="A817">
        <v>815</v>
      </c>
      <c r="B817" t="s">
        <v>103</v>
      </c>
      <c r="C817">
        <f>_xlfn.XLOOKUP(B817,Backend_data!$A$5:$A$18,Backend_data!$B$5:$B$18)</f>
        <v>2656.3</v>
      </c>
      <c r="D817">
        <f>'Power generation (nadir)'!B817*(1000*'Power generation (nadir)'!$F$1)</f>
        <v>6240</v>
      </c>
      <c r="E817" s="2">
        <f t="shared" si="12"/>
        <v>3583.7</v>
      </c>
      <c r="F817">
        <f>IF(F816+(E816)*(1/60) &gt; Hardware!$B$1, Hardware!$B$1, IF(F816+(E816)*(1/60) &lt; 0, 0, F816+(E816)*(1/60)))</f>
        <v>41832.419999999955</v>
      </c>
    </row>
    <row r="818" spans="1:6">
      <c r="A818">
        <v>816</v>
      </c>
      <c r="B818" t="s">
        <v>103</v>
      </c>
      <c r="C818">
        <f>_xlfn.XLOOKUP(B818,Backend_data!$A$5:$A$18,Backend_data!$B$5:$B$18)</f>
        <v>2656.3</v>
      </c>
      <c r="D818">
        <f>'Power generation (nadir)'!B818*(1000*'Power generation (nadir)'!$F$1)</f>
        <v>6709.6</v>
      </c>
      <c r="E818" s="2">
        <f t="shared" si="12"/>
        <v>4053.3</v>
      </c>
      <c r="F818">
        <f>IF(F817+(E817)*(1/60) &gt; Hardware!$B$1, Hardware!$B$1, IF(F817+(E817)*(1/60) &lt; 0, 0, F817+(E817)*(1/60)))</f>
        <v>41892.148333333287</v>
      </c>
    </row>
    <row r="819" spans="1:6">
      <c r="A819">
        <v>817</v>
      </c>
      <c r="B819" t="s">
        <v>103</v>
      </c>
      <c r="C819">
        <f>_xlfn.XLOOKUP(B819,Backend_data!$A$5:$A$18,Backend_data!$B$5:$B$18)</f>
        <v>2656.3</v>
      </c>
      <c r="D819">
        <f>'Power generation (nadir)'!B819*(1000*'Power generation (nadir)'!$F$1)</f>
        <v>7151.2</v>
      </c>
      <c r="E819" s="2">
        <f t="shared" si="12"/>
        <v>4494.8999999999996</v>
      </c>
      <c r="F819">
        <f>IF(F818+(E818)*(1/60) &gt; Hardware!$B$1, Hardware!$B$1, IF(F818+(E818)*(1/60) &lt; 0, 0, F818+(E818)*(1/60)))</f>
        <v>41959.703333333287</v>
      </c>
    </row>
    <row r="820" spans="1:6">
      <c r="A820">
        <v>818</v>
      </c>
      <c r="B820" t="s">
        <v>103</v>
      </c>
      <c r="C820">
        <f>_xlfn.XLOOKUP(B820,Backend_data!$A$5:$A$18,Backend_data!$B$5:$B$18)</f>
        <v>2656.3</v>
      </c>
      <c r="D820">
        <f>'Power generation (nadir)'!B820*(1000*'Power generation (nadir)'!$F$1)</f>
        <v>7562.4</v>
      </c>
      <c r="E820" s="2">
        <f t="shared" si="12"/>
        <v>4906.0999999999995</v>
      </c>
      <c r="F820">
        <f>IF(F819+(E819)*(1/60) &gt; Hardware!$B$1, Hardware!$B$1, IF(F819+(E819)*(1/60) &lt; 0, 0, F819+(E819)*(1/60)))</f>
        <v>42000</v>
      </c>
    </row>
    <row r="821" spans="1:6">
      <c r="A821">
        <v>819</v>
      </c>
      <c r="B821" t="s">
        <v>103</v>
      </c>
      <c r="C821">
        <f>_xlfn.XLOOKUP(B821,Backend_data!$A$5:$A$18,Backend_data!$B$5:$B$18)</f>
        <v>2656.3</v>
      </c>
      <c r="D821">
        <f>'Power generation (nadir)'!B821*(1000*'Power generation (nadir)'!$F$1)</f>
        <v>7944</v>
      </c>
      <c r="E821" s="2">
        <f t="shared" si="12"/>
        <v>5287.7</v>
      </c>
      <c r="F821">
        <f>IF(F820+(E820)*(1/60) &gt; Hardware!$B$1, Hardware!$B$1, IF(F820+(E820)*(1/60) &lt; 0, 0, F820+(E820)*(1/60)))</f>
        <v>42000</v>
      </c>
    </row>
    <row r="822" spans="1:6">
      <c r="A822">
        <v>820</v>
      </c>
      <c r="B822" t="s">
        <v>103</v>
      </c>
      <c r="C822">
        <f>_xlfn.XLOOKUP(B822,Backend_data!$A$5:$A$18,Backend_data!$B$5:$B$18)</f>
        <v>2656.3</v>
      </c>
      <c r="D822">
        <f>'Power generation (nadir)'!B822*(1000*'Power generation (nadir)'!$F$1)</f>
        <v>8291.2000000000007</v>
      </c>
      <c r="E822" s="2">
        <f t="shared" si="12"/>
        <v>5634.9000000000005</v>
      </c>
      <c r="F822">
        <f>IF(F821+(E821)*(1/60) &gt; Hardware!$B$1, Hardware!$B$1, IF(F821+(E821)*(1/60) &lt; 0, 0, F821+(E821)*(1/60)))</f>
        <v>42000</v>
      </c>
    </row>
    <row r="823" spans="1:6">
      <c r="A823">
        <v>821</v>
      </c>
      <c r="B823" t="s">
        <v>103</v>
      </c>
      <c r="C823">
        <f>_xlfn.XLOOKUP(B823,Backend_data!$A$5:$A$18,Backend_data!$B$5:$B$18)</f>
        <v>2656.3</v>
      </c>
      <c r="D823">
        <f>'Power generation (nadir)'!B823*(1000*'Power generation (nadir)'!$F$1)</f>
        <v>8603.1999999999989</v>
      </c>
      <c r="E823" s="2">
        <f t="shared" si="12"/>
        <v>5946.8999999999987</v>
      </c>
      <c r="F823">
        <f>IF(F822+(E822)*(1/60) &gt; Hardware!$B$1, Hardware!$B$1, IF(F822+(E822)*(1/60) &lt; 0, 0, F822+(E822)*(1/60)))</f>
        <v>42000</v>
      </c>
    </row>
    <row r="824" spans="1:6">
      <c r="A824">
        <v>822</v>
      </c>
      <c r="B824" t="s">
        <v>103</v>
      </c>
      <c r="C824">
        <f>_xlfn.XLOOKUP(B824,Backend_data!$A$5:$A$18,Backend_data!$B$5:$B$18)</f>
        <v>2656.3</v>
      </c>
      <c r="D824">
        <f>'Power generation (nadir)'!B824*(1000*'Power generation (nadir)'!$F$1)</f>
        <v>8880</v>
      </c>
      <c r="E824" s="2">
        <f t="shared" si="12"/>
        <v>6223.7</v>
      </c>
      <c r="F824">
        <f>IF(F823+(E823)*(1/60) &gt; Hardware!$B$1, Hardware!$B$1, IF(F823+(E823)*(1/60) &lt; 0, 0, F823+(E823)*(1/60)))</f>
        <v>42000</v>
      </c>
    </row>
    <row r="825" spans="1:6">
      <c r="A825">
        <v>823</v>
      </c>
      <c r="B825" t="s">
        <v>103</v>
      </c>
      <c r="C825">
        <f>_xlfn.XLOOKUP(B825,Backend_data!$A$5:$A$18,Backend_data!$B$5:$B$18)</f>
        <v>2656.3</v>
      </c>
      <c r="D825">
        <f>'Power generation (nadir)'!B825*(1000*'Power generation (nadir)'!$F$1)</f>
        <v>9117.6</v>
      </c>
      <c r="E825" s="2">
        <f t="shared" si="12"/>
        <v>6461.3</v>
      </c>
      <c r="F825">
        <f>IF(F824+(E824)*(1/60) &gt; Hardware!$B$1, Hardware!$B$1, IF(F824+(E824)*(1/60) &lt; 0, 0, F824+(E824)*(1/60)))</f>
        <v>42000</v>
      </c>
    </row>
    <row r="826" spans="1:6">
      <c r="A826">
        <v>824</v>
      </c>
      <c r="B826" t="s">
        <v>103</v>
      </c>
      <c r="C826">
        <f>_xlfn.XLOOKUP(B826,Backend_data!$A$5:$A$18,Backend_data!$B$5:$B$18)</f>
        <v>2656.3</v>
      </c>
      <c r="D826">
        <f>'Power generation (nadir)'!B826*(1000*'Power generation (nadir)'!$F$1)</f>
        <v>9316</v>
      </c>
      <c r="E826" s="2">
        <f t="shared" si="12"/>
        <v>6659.7</v>
      </c>
      <c r="F826">
        <f>IF(F825+(E825)*(1/60) &gt; Hardware!$B$1, Hardware!$B$1, IF(F825+(E825)*(1/60) &lt; 0, 0, F825+(E825)*(1/60)))</f>
        <v>42000</v>
      </c>
    </row>
    <row r="827" spans="1:6">
      <c r="A827">
        <v>825</v>
      </c>
      <c r="B827" t="s">
        <v>103</v>
      </c>
      <c r="C827">
        <f>_xlfn.XLOOKUP(B827,Backend_data!$A$5:$A$18,Backend_data!$B$5:$B$18)</f>
        <v>2656.3</v>
      </c>
      <c r="D827">
        <f>'Power generation (nadir)'!B827*(1000*'Power generation (nadir)'!$F$1)</f>
        <v>9478.4000000000015</v>
      </c>
      <c r="E827" s="2">
        <f t="shared" si="12"/>
        <v>6822.1000000000013</v>
      </c>
      <c r="F827">
        <f>IF(F826+(E826)*(1/60) &gt; Hardware!$B$1, Hardware!$B$1, IF(F826+(E826)*(1/60) &lt; 0, 0, F826+(E826)*(1/60)))</f>
        <v>42000</v>
      </c>
    </row>
    <row r="828" spans="1:6">
      <c r="A828">
        <v>826</v>
      </c>
      <c r="B828" t="s">
        <v>103</v>
      </c>
      <c r="C828">
        <f>_xlfn.XLOOKUP(B828,Backend_data!$A$5:$A$18,Backend_data!$B$5:$B$18)</f>
        <v>2656.3</v>
      </c>
      <c r="D828">
        <f>'Power generation (nadir)'!B828*(1000*'Power generation (nadir)'!$F$1)</f>
        <v>9596.8000000000011</v>
      </c>
      <c r="E828" s="2">
        <f t="shared" si="12"/>
        <v>6940.5000000000009</v>
      </c>
      <c r="F828">
        <f>IF(F827+(E827)*(1/60) &gt; Hardware!$B$1, Hardware!$B$1, IF(F827+(E827)*(1/60) &lt; 0, 0, F827+(E827)*(1/60)))</f>
        <v>42000</v>
      </c>
    </row>
    <row r="829" spans="1:6">
      <c r="A829">
        <v>827</v>
      </c>
      <c r="B829" t="s">
        <v>103</v>
      </c>
      <c r="C829">
        <f>_xlfn.XLOOKUP(B829,Backend_data!$A$5:$A$18,Backend_data!$B$5:$B$18)</f>
        <v>2656.3</v>
      </c>
      <c r="D829">
        <f>'Power generation (nadir)'!B829*(1000*'Power generation (nadir)'!$F$1)</f>
        <v>9677.6</v>
      </c>
      <c r="E829" s="2">
        <f t="shared" si="12"/>
        <v>7021.3</v>
      </c>
      <c r="F829">
        <f>IF(F828+(E828)*(1/60) &gt; Hardware!$B$1, Hardware!$B$1, IF(F828+(E828)*(1/60) &lt; 0, 0, F828+(E828)*(1/60)))</f>
        <v>42000</v>
      </c>
    </row>
    <row r="830" spans="1:6">
      <c r="A830">
        <v>828</v>
      </c>
      <c r="B830" t="s">
        <v>103</v>
      </c>
      <c r="C830">
        <f>_xlfn.XLOOKUP(B830,Backend_data!$A$5:$A$18,Backend_data!$B$5:$B$18)</f>
        <v>2656.3</v>
      </c>
      <c r="D830">
        <f>'Power generation (nadir)'!B830*(1000*'Power generation (nadir)'!$F$1)</f>
        <v>9716</v>
      </c>
      <c r="E830" s="2">
        <f t="shared" si="12"/>
        <v>7059.7</v>
      </c>
      <c r="F830">
        <f>IF(F829+(E829)*(1/60) &gt; Hardware!$B$1, Hardware!$B$1, IF(F829+(E829)*(1/60) &lt; 0, 0, F829+(E829)*(1/60)))</f>
        <v>42000</v>
      </c>
    </row>
    <row r="831" spans="1:6">
      <c r="A831">
        <v>829</v>
      </c>
      <c r="B831" t="s">
        <v>103</v>
      </c>
      <c r="C831">
        <f>_xlfn.XLOOKUP(B831,Backend_data!$A$5:$A$18,Backend_data!$B$5:$B$18)</f>
        <v>2656.3</v>
      </c>
      <c r="D831">
        <f>'Power generation (nadir)'!B831*(1000*'Power generation (nadir)'!$F$1)</f>
        <v>9713.6</v>
      </c>
      <c r="E831" s="2">
        <f t="shared" si="12"/>
        <v>7057.3</v>
      </c>
      <c r="F831">
        <f>IF(F830+(E830)*(1/60) &gt; Hardware!$B$1, Hardware!$B$1, IF(F830+(E830)*(1/60) &lt; 0, 0, F830+(E830)*(1/60)))</f>
        <v>42000</v>
      </c>
    </row>
    <row r="832" spans="1:6">
      <c r="A832">
        <v>830</v>
      </c>
      <c r="B832" t="s">
        <v>103</v>
      </c>
      <c r="C832">
        <f>_xlfn.XLOOKUP(B832,Backend_data!$A$5:$A$18,Backend_data!$B$5:$B$18)</f>
        <v>2656.3</v>
      </c>
      <c r="D832">
        <f>'Power generation (nadir)'!B832*(1000*'Power generation (nadir)'!$F$1)</f>
        <v>9669.6</v>
      </c>
      <c r="E832" s="2">
        <f t="shared" si="12"/>
        <v>7013.3</v>
      </c>
      <c r="F832">
        <f>IF(F831+(E831)*(1/60) &gt; Hardware!$B$1, Hardware!$B$1, IF(F831+(E831)*(1/60) &lt; 0, 0, F831+(E831)*(1/60)))</f>
        <v>42000</v>
      </c>
    </row>
    <row r="833" spans="1:6">
      <c r="A833">
        <v>831</v>
      </c>
      <c r="B833" t="s">
        <v>103</v>
      </c>
      <c r="C833">
        <f>_xlfn.XLOOKUP(B833,Backend_data!$A$5:$A$18,Backend_data!$B$5:$B$18)</f>
        <v>2656.3</v>
      </c>
      <c r="D833">
        <f>'Power generation (nadir)'!B833*(1000*'Power generation (nadir)'!$F$1)</f>
        <v>9586.4</v>
      </c>
      <c r="E833" s="2">
        <f t="shared" si="12"/>
        <v>6930.0999999999995</v>
      </c>
      <c r="F833">
        <f>IF(F832+(E832)*(1/60) &gt; Hardware!$B$1, Hardware!$B$1, IF(F832+(E832)*(1/60) &lt; 0, 0, F832+(E832)*(1/60)))</f>
        <v>42000</v>
      </c>
    </row>
    <row r="834" spans="1:6">
      <c r="A834">
        <v>832</v>
      </c>
      <c r="B834" t="s">
        <v>103</v>
      </c>
      <c r="C834">
        <f>_xlfn.XLOOKUP(B834,Backend_data!$A$5:$A$18,Backend_data!$B$5:$B$18)</f>
        <v>2656.3</v>
      </c>
      <c r="D834">
        <f>'Power generation (nadir)'!B834*(1000*'Power generation (nadir)'!$F$1)</f>
        <v>9460.8000000000011</v>
      </c>
      <c r="E834" s="2">
        <f t="shared" si="12"/>
        <v>6804.5000000000009</v>
      </c>
      <c r="F834">
        <f>IF(F833+(E833)*(1/60) &gt; Hardware!$B$1, Hardware!$B$1, IF(F833+(E833)*(1/60) &lt; 0, 0, F833+(E833)*(1/60)))</f>
        <v>42000</v>
      </c>
    </row>
    <row r="835" spans="1:6">
      <c r="A835">
        <v>833</v>
      </c>
      <c r="B835" t="s">
        <v>103</v>
      </c>
      <c r="C835">
        <f>_xlfn.XLOOKUP(B835,Backend_data!$A$5:$A$18,Backend_data!$B$5:$B$18)</f>
        <v>2656.3</v>
      </c>
      <c r="D835">
        <f>'Power generation (nadir)'!B835*(1000*'Power generation (nadir)'!$F$1)</f>
        <v>9296</v>
      </c>
      <c r="E835" s="2">
        <f t="shared" ref="E835:E898" si="13">D835-C835</f>
        <v>6639.7</v>
      </c>
      <c r="F835">
        <f>IF(F834+(E834)*(1/60) &gt; Hardware!$B$1, Hardware!$B$1, IF(F834+(E834)*(1/60) &lt; 0, 0, F834+(E834)*(1/60)))</f>
        <v>42000</v>
      </c>
    </row>
    <row r="836" spans="1:6">
      <c r="A836">
        <v>834</v>
      </c>
      <c r="B836" t="s">
        <v>103</v>
      </c>
      <c r="C836">
        <f>_xlfn.XLOOKUP(B836,Backend_data!$A$5:$A$18,Backend_data!$B$5:$B$18)</f>
        <v>2656.3</v>
      </c>
      <c r="D836">
        <f>'Power generation (nadir)'!B836*(1000*'Power generation (nadir)'!$F$1)</f>
        <v>9092</v>
      </c>
      <c r="E836" s="2">
        <f t="shared" si="13"/>
        <v>6435.7</v>
      </c>
      <c r="F836">
        <f>IF(F835+(E835)*(1/60) &gt; Hardware!$B$1, Hardware!$B$1, IF(F835+(E835)*(1/60) &lt; 0, 0, F835+(E835)*(1/60)))</f>
        <v>42000</v>
      </c>
    </row>
    <row r="837" spans="1:6">
      <c r="A837">
        <v>835</v>
      </c>
      <c r="B837" t="s">
        <v>103</v>
      </c>
      <c r="C837">
        <f>_xlfn.XLOOKUP(B837,Backend_data!$A$5:$A$18,Backend_data!$B$5:$B$18)</f>
        <v>2656.3</v>
      </c>
      <c r="D837">
        <f>'Power generation (nadir)'!B837*(1000*'Power generation (nadir)'!$F$1)</f>
        <v>8852</v>
      </c>
      <c r="E837" s="2">
        <f t="shared" si="13"/>
        <v>6195.7</v>
      </c>
      <c r="F837">
        <f>IF(F836+(E836)*(1/60) &gt; Hardware!$B$1, Hardware!$B$1, IF(F836+(E836)*(1/60) &lt; 0, 0, F836+(E836)*(1/60)))</f>
        <v>42000</v>
      </c>
    </row>
    <row r="838" spans="1:6">
      <c r="A838">
        <v>836</v>
      </c>
      <c r="B838" t="s">
        <v>103</v>
      </c>
      <c r="C838">
        <f>_xlfn.XLOOKUP(B838,Backend_data!$A$5:$A$18,Backend_data!$B$5:$B$18)</f>
        <v>2656.3</v>
      </c>
      <c r="D838">
        <f>'Power generation (nadir)'!B838*(1000*'Power generation (nadir)'!$F$1)</f>
        <v>0</v>
      </c>
      <c r="E838" s="2">
        <f t="shared" si="13"/>
        <v>-2656.3</v>
      </c>
      <c r="F838">
        <f>IF(F837+(E837)*(1/60) &gt; Hardware!$B$1, Hardware!$B$1, IF(F837+(E837)*(1/60) &lt; 0, 0, F837+(E837)*(1/60)))</f>
        <v>42000</v>
      </c>
    </row>
    <row r="839" spans="1:6">
      <c r="A839">
        <v>837</v>
      </c>
      <c r="B839" t="s">
        <v>103</v>
      </c>
      <c r="C839">
        <f>_xlfn.XLOOKUP(B839,Backend_data!$A$5:$A$18,Backend_data!$B$5:$B$18)</f>
        <v>2656.3</v>
      </c>
      <c r="D839">
        <f>'Power generation (nadir)'!B839*(1000*'Power generation (nadir)'!$F$1)</f>
        <v>0</v>
      </c>
      <c r="E839" s="2">
        <f t="shared" si="13"/>
        <v>-2656.3</v>
      </c>
      <c r="F839">
        <f>IF(F838+(E838)*(1/60) &gt; Hardware!$B$1, Hardware!$B$1, IF(F838+(E838)*(1/60) &lt; 0, 0, F838+(E838)*(1/60)))</f>
        <v>41955.728333333333</v>
      </c>
    </row>
    <row r="840" spans="1:6">
      <c r="A840">
        <v>838</v>
      </c>
      <c r="B840" t="s">
        <v>103</v>
      </c>
      <c r="C840">
        <f>_xlfn.XLOOKUP(B840,Backend_data!$A$5:$A$18,Backend_data!$B$5:$B$18)</f>
        <v>2656.3</v>
      </c>
      <c r="D840">
        <f>'Power generation (nadir)'!B840*(1000*'Power generation (nadir)'!$F$1)</f>
        <v>0</v>
      </c>
      <c r="E840" s="2">
        <f t="shared" si="13"/>
        <v>-2656.3</v>
      </c>
      <c r="F840">
        <f>IF(F839+(E839)*(1/60) &gt; Hardware!$B$1, Hardware!$B$1, IF(F839+(E839)*(1/60) &lt; 0, 0, F839+(E839)*(1/60)))</f>
        <v>41911.456666666665</v>
      </c>
    </row>
    <row r="841" spans="1:6">
      <c r="A841">
        <v>839</v>
      </c>
      <c r="B841" t="s">
        <v>103</v>
      </c>
      <c r="C841">
        <f>_xlfn.XLOOKUP(B841,Backend_data!$A$5:$A$18,Backend_data!$B$5:$B$18)</f>
        <v>2656.3</v>
      </c>
      <c r="D841">
        <f>'Power generation (nadir)'!B841*(1000*'Power generation (nadir)'!$F$1)</f>
        <v>0</v>
      </c>
      <c r="E841" s="2">
        <f t="shared" si="13"/>
        <v>-2656.3</v>
      </c>
      <c r="F841">
        <f>IF(F840+(E840)*(1/60) &gt; Hardware!$B$1, Hardware!$B$1, IF(F840+(E840)*(1/60) &lt; 0, 0, F840+(E840)*(1/60)))</f>
        <v>41867.184999999998</v>
      </c>
    </row>
    <row r="842" spans="1:6">
      <c r="A842">
        <v>840</v>
      </c>
      <c r="B842" t="s">
        <v>103</v>
      </c>
      <c r="C842">
        <f>_xlfn.XLOOKUP(B842,Backend_data!$A$5:$A$18,Backend_data!$B$5:$B$18)</f>
        <v>2656.3</v>
      </c>
      <c r="D842">
        <f>'Power generation (nadir)'!B842*(1000*'Power generation (nadir)'!$F$1)</f>
        <v>0</v>
      </c>
      <c r="E842" s="2">
        <f t="shared" si="13"/>
        <v>-2656.3</v>
      </c>
      <c r="F842">
        <f>IF(F841+(E841)*(1/60) &gt; Hardware!$B$1, Hardware!$B$1, IF(F841+(E841)*(1/60) &lt; 0, 0, F841+(E841)*(1/60)))</f>
        <v>41822.91333333333</v>
      </c>
    </row>
    <row r="843" spans="1:6">
      <c r="A843">
        <v>841</v>
      </c>
      <c r="B843" t="s">
        <v>103</v>
      </c>
      <c r="C843">
        <f>_xlfn.XLOOKUP(B843,Backend_data!$A$5:$A$18,Backend_data!$B$5:$B$18)</f>
        <v>2656.3</v>
      </c>
      <c r="D843">
        <f>'Power generation (nadir)'!B843*(1000*'Power generation (nadir)'!$F$1)</f>
        <v>0</v>
      </c>
      <c r="E843" s="2">
        <f t="shared" si="13"/>
        <v>-2656.3</v>
      </c>
      <c r="F843">
        <f>IF(F842+(E842)*(1/60) &gt; Hardware!$B$1, Hardware!$B$1, IF(F842+(E842)*(1/60) &lt; 0, 0, F842+(E842)*(1/60)))</f>
        <v>41778.641666666663</v>
      </c>
    </row>
    <row r="844" spans="1:6">
      <c r="A844">
        <v>842</v>
      </c>
      <c r="B844" t="s">
        <v>103</v>
      </c>
      <c r="C844">
        <f>_xlfn.XLOOKUP(B844,Backend_data!$A$5:$A$18,Backend_data!$B$5:$B$18)</f>
        <v>2656.3</v>
      </c>
      <c r="D844">
        <f>'Power generation (nadir)'!B844*(1000*'Power generation (nadir)'!$F$1)</f>
        <v>0</v>
      </c>
      <c r="E844" s="2">
        <f t="shared" si="13"/>
        <v>-2656.3</v>
      </c>
      <c r="F844">
        <f>IF(F843+(E843)*(1/60) &gt; Hardware!$B$1, Hardware!$B$1, IF(F843+(E843)*(1/60) &lt; 0, 0, F843+(E843)*(1/60)))</f>
        <v>41734.369999999995</v>
      </c>
    </row>
    <row r="845" spans="1:6">
      <c r="A845">
        <v>843</v>
      </c>
      <c r="B845" t="s">
        <v>103</v>
      </c>
      <c r="C845">
        <f>_xlfn.XLOOKUP(B845,Backend_data!$A$5:$A$18,Backend_data!$B$5:$B$18)</f>
        <v>2656.3</v>
      </c>
      <c r="D845">
        <f>'Power generation (nadir)'!B845*(1000*'Power generation (nadir)'!$F$1)</f>
        <v>0</v>
      </c>
      <c r="E845" s="2">
        <f t="shared" si="13"/>
        <v>-2656.3</v>
      </c>
      <c r="F845">
        <f>IF(F844+(E844)*(1/60) &gt; Hardware!$B$1, Hardware!$B$1, IF(F844+(E844)*(1/60) &lt; 0, 0, F844+(E844)*(1/60)))</f>
        <v>41690.098333333328</v>
      </c>
    </row>
    <row r="846" spans="1:6">
      <c r="A846">
        <v>844</v>
      </c>
      <c r="B846" t="s">
        <v>103</v>
      </c>
      <c r="C846">
        <f>_xlfn.XLOOKUP(B846,Backend_data!$A$5:$A$18,Backend_data!$B$5:$B$18)</f>
        <v>2656.3</v>
      </c>
      <c r="D846">
        <f>'Power generation (nadir)'!B846*(1000*'Power generation (nadir)'!$F$1)</f>
        <v>0</v>
      </c>
      <c r="E846" s="2">
        <f t="shared" si="13"/>
        <v>-2656.3</v>
      </c>
      <c r="F846">
        <f>IF(F845+(E845)*(1/60) &gt; Hardware!$B$1, Hardware!$B$1, IF(F845+(E845)*(1/60) &lt; 0, 0, F845+(E845)*(1/60)))</f>
        <v>41645.82666666666</v>
      </c>
    </row>
    <row r="847" spans="1:6">
      <c r="A847">
        <v>845</v>
      </c>
      <c r="B847" t="s">
        <v>103</v>
      </c>
      <c r="C847">
        <f>_xlfn.XLOOKUP(B847,Backend_data!$A$5:$A$18,Backend_data!$B$5:$B$18)</f>
        <v>2656.3</v>
      </c>
      <c r="D847">
        <f>'Power generation (nadir)'!B847*(1000*'Power generation (nadir)'!$F$1)</f>
        <v>0</v>
      </c>
      <c r="E847" s="2">
        <f t="shared" si="13"/>
        <v>-2656.3</v>
      </c>
      <c r="F847">
        <f>IF(F846+(E846)*(1/60) &gt; Hardware!$B$1, Hardware!$B$1, IF(F846+(E846)*(1/60) &lt; 0, 0, F846+(E846)*(1/60)))</f>
        <v>41601.554999999993</v>
      </c>
    </row>
    <row r="848" spans="1:6">
      <c r="A848">
        <v>846</v>
      </c>
      <c r="B848" t="s">
        <v>103</v>
      </c>
      <c r="C848">
        <f>_xlfn.XLOOKUP(B848,Backend_data!$A$5:$A$18,Backend_data!$B$5:$B$18)</f>
        <v>2656.3</v>
      </c>
      <c r="D848">
        <f>'Power generation (nadir)'!B848*(1000*'Power generation (nadir)'!$F$1)</f>
        <v>0</v>
      </c>
      <c r="E848" s="2">
        <f t="shared" si="13"/>
        <v>-2656.3</v>
      </c>
      <c r="F848">
        <f>IF(F847+(E847)*(1/60) &gt; Hardware!$B$1, Hardware!$B$1, IF(F847+(E847)*(1/60) &lt; 0, 0, F847+(E847)*(1/60)))</f>
        <v>41557.283333333326</v>
      </c>
    </row>
    <row r="849" spans="1:6">
      <c r="A849">
        <v>847</v>
      </c>
      <c r="B849" t="s">
        <v>103</v>
      </c>
      <c r="C849">
        <f>_xlfn.XLOOKUP(B849,Backend_data!$A$5:$A$18,Backend_data!$B$5:$B$18)</f>
        <v>2656.3</v>
      </c>
      <c r="D849">
        <f>'Power generation (nadir)'!B849*(1000*'Power generation (nadir)'!$F$1)</f>
        <v>0</v>
      </c>
      <c r="E849" s="2">
        <f t="shared" si="13"/>
        <v>-2656.3</v>
      </c>
      <c r="F849">
        <f>IF(F848+(E848)*(1/60) &gt; Hardware!$B$1, Hardware!$B$1, IF(F848+(E848)*(1/60) &lt; 0, 0, F848+(E848)*(1/60)))</f>
        <v>41513.011666666658</v>
      </c>
    </row>
    <row r="850" spans="1:6">
      <c r="A850">
        <v>848</v>
      </c>
      <c r="B850" t="s">
        <v>103</v>
      </c>
      <c r="C850">
        <f>_xlfn.XLOOKUP(B850,Backend_data!$A$5:$A$18,Backend_data!$B$5:$B$18)</f>
        <v>2656.3</v>
      </c>
      <c r="D850">
        <f>'Power generation (nadir)'!B850*(1000*'Power generation (nadir)'!$F$1)</f>
        <v>0</v>
      </c>
      <c r="E850" s="2">
        <f t="shared" si="13"/>
        <v>-2656.3</v>
      </c>
      <c r="F850">
        <f>IF(F849+(E849)*(1/60) &gt; Hardware!$B$1, Hardware!$B$1, IF(F849+(E849)*(1/60) &lt; 0, 0, F849+(E849)*(1/60)))</f>
        <v>41468.739999999991</v>
      </c>
    </row>
    <row r="851" spans="1:6">
      <c r="A851">
        <v>849</v>
      </c>
      <c r="B851" t="s">
        <v>103</v>
      </c>
      <c r="C851">
        <f>_xlfn.XLOOKUP(B851,Backend_data!$A$5:$A$18,Backend_data!$B$5:$B$18)</f>
        <v>2656.3</v>
      </c>
      <c r="D851">
        <f>'Power generation (nadir)'!B851*(1000*'Power generation (nadir)'!$F$1)</f>
        <v>0</v>
      </c>
      <c r="E851" s="2">
        <f t="shared" si="13"/>
        <v>-2656.3</v>
      </c>
      <c r="F851">
        <f>IF(F850+(E850)*(1/60) &gt; Hardware!$B$1, Hardware!$B$1, IF(F850+(E850)*(1/60) &lt; 0, 0, F850+(E850)*(1/60)))</f>
        <v>41424.468333333323</v>
      </c>
    </row>
    <row r="852" spans="1:6">
      <c r="A852">
        <v>850</v>
      </c>
      <c r="B852" t="s">
        <v>103</v>
      </c>
      <c r="C852">
        <f>_xlfn.XLOOKUP(B852,Backend_data!$A$5:$A$18,Backend_data!$B$5:$B$18)</f>
        <v>2656.3</v>
      </c>
      <c r="D852">
        <f>'Power generation (nadir)'!B852*(1000*'Power generation (nadir)'!$F$1)</f>
        <v>0</v>
      </c>
      <c r="E852" s="2">
        <f t="shared" si="13"/>
        <v>-2656.3</v>
      </c>
      <c r="F852">
        <f>IF(F851+(E851)*(1/60) &gt; Hardware!$B$1, Hardware!$B$1, IF(F851+(E851)*(1/60) &lt; 0, 0, F851+(E851)*(1/60)))</f>
        <v>41380.196666666656</v>
      </c>
    </row>
    <row r="853" spans="1:6">
      <c r="A853">
        <v>851</v>
      </c>
      <c r="B853" t="s">
        <v>103</v>
      </c>
      <c r="C853">
        <f>_xlfn.XLOOKUP(B853,Backend_data!$A$5:$A$18,Backend_data!$B$5:$B$18)</f>
        <v>2656.3</v>
      </c>
      <c r="D853">
        <f>'Power generation (nadir)'!B853*(1000*'Power generation (nadir)'!$F$1)</f>
        <v>0</v>
      </c>
      <c r="E853" s="2">
        <f t="shared" si="13"/>
        <v>-2656.3</v>
      </c>
      <c r="F853">
        <f>IF(F852+(E852)*(1/60) &gt; Hardware!$B$1, Hardware!$B$1, IF(F852+(E852)*(1/60) &lt; 0, 0, F852+(E852)*(1/60)))</f>
        <v>41335.924999999988</v>
      </c>
    </row>
    <row r="854" spans="1:6">
      <c r="A854">
        <v>852</v>
      </c>
      <c r="B854" t="s">
        <v>103</v>
      </c>
      <c r="C854">
        <f>_xlfn.XLOOKUP(B854,Backend_data!$A$5:$A$18,Backend_data!$B$5:$B$18)</f>
        <v>2656.3</v>
      </c>
      <c r="D854">
        <f>'Power generation (nadir)'!B854*(1000*'Power generation (nadir)'!$F$1)</f>
        <v>0</v>
      </c>
      <c r="E854" s="2">
        <f t="shared" si="13"/>
        <v>-2656.3</v>
      </c>
      <c r="F854">
        <f>IF(F853+(E853)*(1/60) &gt; Hardware!$B$1, Hardware!$B$1, IF(F853+(E853)*(1/60) &lt; 0, 0, F853+(E853)*(1/60)))</f>
        <v>41291.653333333321</v>
      </c>
    </row>
    <row r="855" spans="1:6">
      <c r="A855">
        <v>853</v>
      </c>
      <c r="B855" t="s">
        <v>103</v>
      </c>
      <c r="C855">
        <f>_xlfn.XLOOKUP(B855,Backend_data!$A$5:$A$18,Backend_data!$B$5:$B$18)</f>
        <v>2656.3</v>
      </c>
      <c r="D855">
        <f>'Power generation (nadir)'!B855*(1000*'Power generation (nadir)'!$F$1)</f>
        <v>0</v>
      </c>
      <c r="E855" s="2">
        <f t="shared" si="13"/>
        <v>-2656.3</v>
      </c>
      <c r="F855">
        <f>IF(F854+(E854)*(1/60) &gt; Hardware!$B$1, Hardware!$B$1, IF(F854+(E854)*(1/60) &lt; 0, 0, F854+(E854)*(1/60)))</f>
        <v>41247.381666666653</v>
      </c>
    </row>
    <row r="856" spans="1:6">
      <c r="A856">
        <v>854</v>
      </c>
      <c r="B856" t="s">
        <v>103</v>
      </c>
      <c r="C856">
        <f>_xlfn.XLOOKUP(B856,Backend_data!$A$5:$A$18,Backend_data!$B$5:$B$18)</f>
        <v>2656.3</v>
      </c>
      <c r="D856">
        <f>'Power generation (nadir)'!B856*(1000*'Power generation (nadir)'!$F$1)</f>
        <v>0</v>
      </c>
      <c r="E856" s="2">
        <f t="shared" si="13"/>
        <v>-2656.3</v>
      </c>
      <c r="F856">
        <f>IF(F855+(E855)*(1/60) &gt; Hardware!$B$1, Hardware!$B$1, IF(F855+(E855)*(1/60) &lt; 0, 0, F855+(E855)*(1/60)))</f>
        <v>41203.109999999986</v>
      </c>
    </row>
    <row r="857" spans="1:6">
      <c r="A857">
        <v>855</v>
      </c>
      <c r="B857" t="s">
        <v>103</v>
      </c>
      <c r="C857">
        <f>_xlfn.XLOOKUP(B857,Backend_data!$A$5:$A$18,Backend_data!$B$5:$B$18)</f>
        <v>2656.3</v>
      </c>
      <c r="D857">
        <f>'Power generation (nadir)'!B857*(1000*'Power generation (nadir)'!$F$1)</f>
        <v>0</v>
      </c>
      <c r="E857" s="2">
        <f t="shared" si="13"/>
        <v>-2656.3</v>
      </c>
      <c r="F857">
        <f>IF(F856+(E856)*(1/60) &gt; Hardware!$B$1, Hardware!$B$1, IF(F856+(E856)*(1/60) &lt; 0, 0, F856+(E856)*(1/60)))</f>
        <v>41158.838333333319</v>
      </c>
    </row>
    <row r="858" spans="1:6">
      <c r="A858">
        <v>856</v>
      </c>
      <c r="B858" t="s">
        <v>103</v>
      </c>
      <c r="C858">
        <f>_xlfn.XLOOKUP(B858,Backend_data!$A$5:$A$18,Backend_data!$B$5:$B$18)</f>
        <v>2656.3</v>
      </c>
      <c r="D858">
        <f>'Power generation (nadir)'!B858*(1000*'Power generation (nadir)'!$F$1)</f>
        <v>0</v>
      </c>
      <c r="E858" s="2">
        <f t="shared" si="13"/>
        <v>-2656.3</v>
      </c>
      <c r="F858">
        <f>IF(F857+(E857)*(1/60) &gt; Hardware!$B$1, Hardware!$B$1, IF(F857+(E857)*(1/60) &lt; 0, 0, F857+(E857)*(1/60)))</f>
        <v>41114.566666666651</v>
      </c>
    </row>
    <row r="859" spans="1:6">
      <c r="A859">
        <v>857</v>
      </c>
      <c r="B859" t="s">
        <v>103</v>
      </c>
      <c r="C859">
        <f>_xlfn.XLOOKUP(B859,Backend_data!$A$5:$A$18,Backend_data!$B$5:$B$18)</f>
        <v>2656.3</v>
      </c>
      <c r="D859">
        <f>'Power generation (nadir)'!B859*(1000*'Power generation (nadir)'!$F$1)</f>
        <v>0</v>
      </c>
      <c r="E859" s="2">
        <f t="shared" si="13"/>
        <v>-2656.3</v>
      </c>
      <c r="F859">
        <f>IF(F858+(E858)*(1/60) &gt; Hardware!$B$1, Hardware!$B$1, IF(F858+(E858)*(1/60) &lt; 0, 0, F858+(E858)*(1/60)))</f>
        <v>41070.294999999984</v>
      </c>
    </row>
    <row r="860" spans="1:6">
      <c r="A860">
        <v>858</v>
      </c>
      <c r="B860" t="s">
        <v>103</v>
      </c>
      <c r="C860">
        <f>_xlfn.XLOOKUP(B860,Backend_data!$A$5:$A$18,Backend_data!$B$5:$B$18)</f>
        <v>2656.3</v>
      </c>
      <c r="D860">
        <f>'Power generation (nadir)'!B860*(1000*'Power generation (nadir)'!$F$1)</f>
        <v>0</v>
      </c>
      <c r="E860" s="2">
        <f t="shared" si="13"/>
        <v>-2656.3</v>
      </c>
      <c r="F860">
        <f>IF(F859+(E859)*(1/60) &gt; Hardware!$B$1, Hardware!$B$1, IF(F859+(E859)*(1/60) &lt; 0, 0, F859+(E859)*(1/60)))</f>
        <v>41026.023333333316</v>
      </c>
    </row>
    <row r="861" spans="1:6">
      <c r="A861">
        <v>859</v>
      </c>
      <c r="B861" t="s">
        <v>103</v>
      </c>
      <c r="C861">
        <f>_xlfn.XLOOKUP(B861,Backend_data!$A$5:$A$18,Backend_data!$B$5:$B$18)</f>
        <v>2656.3</v>
      </c>
      <c r="D861">
        <f>'Power generation (nadir)'!B861*(1000*'Power generation (nadir)'!$F$1)</f>
        <v>0</v>
      </c>
      <c r="E861" s="2">
        <f t="shared" si="13"/>
        <v>-2656.3</v>
      </c>
      <c r="F861">
        <f>IF(F860+(E860)*(1/60) &gt; Hardware!$B$1, Hardware!$B$1, IF(F860+(E860)*(1/60) &lt; 0, 0, F860+(E860)*(1/60)))</f>
        <v>40981.751666666649</v>
      </c>
    </row>
    <row r="862" spans="1:6">
      <c r="A862">
        <v>860</v>
      </c>
      <c r="B862" t="s">
        <v>103</v>
      </c>
      <c r="C862">
        <f>_xlfn.XLOOKUP(B862,Backend_data!$A$5:$A$18,Backend_data!$B$5:$B$18)</f>
        <v>2656.3</v>
      </c>
      <c r="D862">
        <f>'Power generation (nadir)'!B862*(1000*'Power generation (nadir)'!$F$1)</f>
        <v>0</v>
      </c>
      <c r="E862" s="2">
        <f t="shared" si="13"/>
        <v>-2656.3</v>
      </c>
      <c r="F862">
        <f>IF(F861+(E861)*(1/60) &gt; Hardware!$B$1, Hardware!$B$1, IF(F861+(E861)*(1/60) &lt; 0, 0, F861+(E861)*(1/60)))</f>
        <v>40937.479999999981</v>
      </c>
    </row>
    <row r="863" spans="1:6">
      <c r="A863">
        <v>861</v>
      </c>
      <c r="B863" t="s">
        <v>103</v>
      </c>
      <c r="C863">
        <f>_xlfn.XLOOKUP(B863,Backend_data!$A$5:$A$18,Backend_data!$B$5:$B$18)</f>
        <v>2656.3</v>
      </c>
      <c r="D863">
        <f>'Power generation (nadir)'!B863*(1000*'Power generation (nadir)'!$F$1)</f>
        <v>0</v>
      </c>
      <c r="E863" s="2">
        <f t="shared" si="13"/>
        <v>-2656.3</v>
      </c>
      <c r="F863">
        <f>IF(F862+(E862)*(1/60) &gt; Hardware!$B$1, Hardware!$B$1, IF(F862+(E862)*(1/60) &lt; 0, 0, F862+(E862)*(1/60)))</f>
        <v>40893.208333333314</v>
      </c>
    </row>
    <row r="864" spans="1:6">
      <c r="A864">
        <v>862</v>
      </c>
      <c r="B864" t="s">
        <v>103</v>
      </c>
      <c r="C864">
        <f>_xlfn.XLOOKUP(B864,Backend_data!$A$5:$A$18,Backend_data!$B$5:$B$18)</f>
        <v>2656.3</v>
      </c>
      <c r="D864">
        <f>'Power generation (nadir)'!B864*(1000*'Power generation (nadir)'!$F$1)</f>
        <v>0</v>
      </c>
      <c r="E864" s="2">
        <f t="shared" si="13"/>
        <v>-2656.3</v>
      </c>
      <c r="F864">
        <f>IF(F863+(E863)*(1/60) &gt; Hardware!$B$1, Hardware!$B$1, IF(F863+(E863)*(1/60) &lt; 0, 0, F863+(E863)*(1/60)))</f>
        <v>40848.936666666646</v>
      </c>
    </row>
    <row r="865" spans="1:6">
      <c r="A865">
        <v>863</v>
      </c>
      <c r="B865" t="s">
        <v>103</v>
      </c>
      <c r="C865">
        <f>_xlfn.XLOOKUP(B865,Backend_data!$A$5:$A$18,Backend_data!$B$5:$B$18)</f>
        <v>2656.3</v>
      </c>
      <c r="D865">
        <f>'Power generation (nadir)'!B865*(1000*'Power generation (nadir)'!$F$1)</f>
        <v>0</v>
      </c>
      <c r="E865" s="2">
        <f t="shared" si="13"/>
        <v>-2656.3</v>
      </c>
      <c r="F865">
        <f>IF(F864+(E864)*(1/60) &gt; Hardware!$B$1, Hardware!$B$1, IF(F864+(E864)*(1/60) &lt; 0, 0, F864+(E864)*(1/60)))</f>
        <v>40804.664999999979</v>
      </c>
    </row>
    <row r="866" spans="1:6">
      <c r="A866">
        <v>864</v>
      </c>
      <c r="B866" t="s">
        <v>103</v>
      </c>
      <c r="C866">
        <f>_xlfn.XLOOKUP(B866,Backend_data!$A$5:$A$18,Backend_data!$B$5:$B$18)</f>
        <v>2656.3</v>
      </c>
      <c r="D866">
        <f>'Power generation (nadir)'!B866*(1000*'Power generation (nadir)'!$F$1)</f>
        <v>0</v>
      </c>
      <c r="E866" s="2">
        <f t="shared" si="13"/>
        <v>-2656.3</v>
      </c>
      <c r="F866">
        <f>IF(F865+(E865)*(1/60) &gt; Hardware!$B$1, Hardware!$B$1, IF(F865+(E865)*(1/60) &lt; 0, 0, F865+(E865)*(1/60)))</f>
        <v>40760.393333333312</v>
      </c>
    </row>
    <row r="867" spans="1:6">
      <c r="A867">
        <v>865</v>
      </c>
      <c r="B867" t="s">
        <v>103</v>
      </c>
      <c r="C867">
        <f>_xlfn.XLOOKUP(B867,Backend_data!$A$5:$A$18,Backend_data!$B$5:$B$18)</f>
        <v>2656.3</v>
      </c>
      <c r="D867">
        <f>'Power generation (nadir)'!B867*(1000*'Power generation (nadir)'!$F$1)</f>
        <v>0</v>
      </c>
      <c r="E867" s="2">
        <f t="shared" si="13"/>
        <v>-2656.3</v>
      </c>
      <c r="F867">
        <f>IF(F866+(E866)*(1/60) &gt; Hardware!$B$1, Hardware!$B$1, IF(F866+(E866)*(1/60) &lt; 0, 0, F866+(E866)*(1/60)))</f>
        <v>40716.121666666644</v>
      </c>
    </row>
    <row r="868" spans="1:6">
      <c r="A868">
        <v>866</v>
      </c>
      <c r="B868" t="s">
        <v>103</v>
      </c>
      <c r="C868">
        <f>_xlfn.XLOOKUP(B868,Backend_data!$A$5:$A$18,Backend_data!$B$5:$B$18)</f>
        <v>2656.3</v>
      </c>
      <c r="D868">
        <f>'Power generation (nadir)'!B868*(1000*'Power generation (nadir)'!$F$1)</f>
        <v>0</v>
      </c>
      <c r="E868" s="2">
        <f t="shared" si="13"/>
        <v>-2656.3</v>
      </c>
      <c r="F868">
        <f>IF(F867+(E867)*(1/60) &gt; Hardware!$B$1, Hardware!$B$1, IF(F867+(E867)*(1/60) &lt; 0, 0, F867+(E867)*(1/60)))</f>
        <v>40671.849999999977</v>
      </c>
    </row>
    <row r="869" spans="1:6">
      <c r="A869">
        <v>867</v>
      </c>
      <c r="B869" t="s">
        <v>103</v>
      </c>
      <c r="C869">
        <f>_xlfn.XLOOKUP(B869,Backend_data!$A$5:$A$18,Backend_data!$B$5:$B$18)</f>
        <v>2656.3</v>
      </c>
      <c r="D869">
        <f>'Power generation (nadir)'!B869*(1000*'Power generation (nadir)'!$F$1)</f>
        <v>0</v>
      </c>
      <c r="E869" s="2">
        <f t="shared" si="13"/>
        <v>-2656.3</v>
      </c>
      <c r="F869">
        <f>IF(F868+(E868)*(1/60) &gt; Hardware!$B$1, Hardware!$B$1, IF(F868+(E868)*(1/60) &lt; 0, 0, F868+(E868)*(1/60)))</f>
        <v>40627.578333333309</v>
      </c>
    </row>
    <row r="870" spans="1:6">
      <c r="A870">
        <v>868</v>
      </c>
      <c r="B870" t="s">
        <v>103</v>
      </c>
      <c r="C870">
        <f>_xlfn.XLOOKUP(B870,Backend_data!$A$5:$A$18,Backend_data!$B$5:$B$18)</f>
        <v>2656.3</v>
      </c>
      <c r="D870">
        <f>'Power generation (nadir)'!B870*(1000*'Power generation (nadir)'!$F$1)</f>
        <v>0</v>
      </c>
      <c r="E870" s="2">
        <f t="shared" si="13"/>
        <v>-2656.3</v>
      </c>
      <c r="F870">
        <f>IF(F869+(E869)*(1/60) &gt; Hardware!$B$1, Hardware!$B$1, IF(F869+(E869)*(1/60) &lt; 0, 0, F869+(E869)*(1/60)))</f>
        <v>40583.306666666642</v>
      </c>
    </row>
    <row r="871" spans="1:6">
      <c r="A871">
        <v>869</v>
      </c>
      <c r="B871" t="s">
        <v>103</v>
      </c>
      <c r="C871">
        <f>_xlfn.XLOOKUP(B871,Backend_data!$A$5:$A$18,Backend_data!$B$5:$B$18)</f>
        <v>2656.3</v>
      </c>
      <c r="D871">
        <f>'Power generation (nadir)'!B871*(1000*'Power generation (nadir)'!$F$1)</f>
        <v>0</v>
      </c>
      <c r="E871" s="2">
        <f t="shared" si="13"/>
        <v>-2656.3</v>
      </c>
      <c r="F871">
        <f>IF(F870+(E870)*(1/60) &gt; Hardware!$B$1, Hardware!$B$1, IF(F870+(E870)*(1/60) &lt; 0, 0, F870+(E870)*(1/60)))</f>
        <v>40539.034999999974</v>
      </c>
    </row>
    <row r="872" spans="1:6">
      <c r="A872">
        <v>870</v>
      </c>
      <c r="B872" t="s">
        <v>103</v>
      </c>
      <c r="C872">
        <f>_xlfn.XLOOKUP(B872,Backend_data!$A$5:$A$18,Backend_data!$B$5:$B$18)</f>
        <v>2656.3</v>
      </c>
      <c r="D872">
        <f>'Power generation (nadir)'!B872*(1000*'Power generation (nadir)'!$F$1)</f>
        <v>0</v>
      </c>
      <c r="E872" s="2">
        <f t="shared" si="13"/>
        <v>-2656.3</v>
      </c>
      <c r="F872">
        <f>IF(F871+(E871)*(1/60) &gt; Hardware!$B$1, Hardware!$B$1, IF(F871+(E871)*(1/60) &lt; 0, 0, F871+(E871)*(1/60)))</f>
        <v>40494.763333333307</v>
      </c>
    </row>
    <row r="873" spans="1:6">
      <c r="A873">
        <v>871</v>
      </c>
      <c r="B873" t="s">
        <v>103</v>
      </c>
      <c r="C873">
        <f>_xlfn.XLOOKUP(B873,Backend_data!$A$5:$A$18,Backend_data!$B$5:$B$18)</f>
        <v>2656.3</v>
      </c>
      <c r="D873">
        <f>'Power generation (nadir)'!B873*(1000*'Power generation (nadir)'!$F$1)</f>
        <v>6636</v>
      </c>
      <c r="E873" s="2">
        <f t="shared" si="13"/>
        <v>3979.7</v>
      </c>
      <c r="F873">
        <f>IF(F872+(E872)*(1/60) &gt; Hardware!$B$1, Hardware!$B$1, IF(F872+(E872)*(1/60) &lt; 0, 0, F872+(E872)*(1/60)))</f>
        <v>40450.49166666664</v>
      </c>
    </row>
    <row r="874" spans="1:6">
      <c r="A874">
        <v>872</v>
      </c>
      <c r="B874" t="s">
        <v>103</v>
      </c>
      <c r="C874">
        <f>_xlfn.XLOOKUP(B874,Backend_data!$A$5:$A$18,Backend_data!$B$5:$B$18)</f>
        <v>2656.3</v>
      </c>
      <c r="D874">
        <f>'Power generation (nadir)'!B874*(1000*'Power generation (nadir)'!$F$1)</f>
        <v>6805.5999999999995</v>
      </c>
      <c r="E874" s="2">
        <f t="shared" si="13"/>
        <v>4149.2999999999993</v>
      </c>
      <c r="F874">
        <f>IF(F873+(E873)*(1/60) &gt; Hardware!$B$1, Hardware!$B$1, IF(F873+(E873)*(1/60) &lt; 0, 0, F873+(E873)*(1/60)))</f>
        <v>40516.819999999971</v>
      </c>
    </row>
    <row r="875" spans="1:6">
      <c r="A875">
        <v>873</v>
      </c>
      <c r="B875" t="s">
        <v>103</v>
      </c>
      <c r="C875">
        <f>_xlfn.XLOOKUP(B875,Backend_data!$A$5:$A$18,Backend_data!$B$5:$B$18)</f>
        <v>2656.3</v>
      </c>
      <c r="D875">
        <f>'Power generation (nadir)'!B875*(1000*'Power generation (nadir)'!$F$1)</f>
        <v>6944</v>
      </c>
      <c r="E875" s="2">
        <f t="shared" si="13"/>
        <v>4287.7</v>
      </c>
      <c r="F875">
        <f>IF(F874+(E874)*(1/60) &gt; Hardware!$B$1, Hardware!$B$1, IF(F874+(E874)*(1/60) &lt; 0, 0, F874+(E874)*(1/60)))</f>
        <v>40585.974999999969</v>
      </c>
    </row>
    <row r="876" spans="1:6">
      <c r="A876">
        <v>874</v>
      </c>
      <c r="B876" t="s">
        <v>103</v>
      </c>
      <c r="C876">
        <f>_xlfn.XLOOKUP(B876,Backend_data!$A$5:$A$18,Backend_data!$B$5:$B$18)</f>
        <v>2656.3</v>
      </c>
      <c r="D876">
        <f>'Power generation (nadir)'!B876*(1000*'Power generation (nadir)'!$F$1)</f>
        <v>7052</v>
      </c>
      <c r="E876" s="2">
        <f t="shared" si="13"/>
        <v>4395.7</v>
      </c>
      <c r="F876">
        <f>IF(F875+(E875)*(1/60) &gt; Hardware!$B$1, Hardware!$B$1, IF(F875+(E875)*(1/60) &lt; 0, 0, F875+(E875)*(1/60)))</f>
        <v>40657.436666666639</v>
      </c>
    </row>
    <row r="877" spans="1:6">
      <c r="A877">
        <v>875</v>
      </c>
      <c r="B877" t="s">
        <v>103</v>
      </c>
      <c r="C877">
        <f>_xlfn.XLOOKUP(B877,Backend_data!$A$5:$A$18,Backend_data!$B$5:$B$18)</f>
        <v>2656.3</v>
      </c>
      <c r="D877">
        <f>'Power generation (nadir)'!B877*(1000*'Power generation (nadir)'!$F$1)</f>
        <v>7132.8</v>
      </c>
      <c r="E877" s="2">
        <f t="shared" si="13"/>
        <v>4476.5</v>
      </c>
      <c r="F877">
        <f>IF(F876+(E876)*(1/60) &gt; Hardware!$B$1, Hardware!$B$1, IF(F876+(E876)*(1/60) &lt; 0, 0, F876+(E876)*(1/60)))</f>
        <v>40730.698333333305</v>
      </c>
    </row>
    <row r="878" spans="1:6">
      <c r="A878">
        <v>876</v>
      </c>
      <c r="B878" t="s">
        <v>103</v>
      </c>
      <c r="C878">
        <f>_xlfn.XLOOKUP(B878,Backend_data!$A$5:$A$18,Backend_data!$B$5:$B$18)</f>
        <v>2656.3</v>
      </c>
      <c r="D878">
        <f>'Power generation (nadir)'!B878*(1000*'Power generation (nadir)'!$F$1)</f>
        <v>7182.4</v>
      </c>
      <c r="E878" s="2">
        <f t="shared" si="13"/>
        <v>4526.0999999999995</v>
      </c>
      <c r="F878">
        <f>IF(F877+(E877)*(1/60) &gt; Hardware!$B$1, Hardware!$B$1, IF(F877+(E877)*(1/60) &lt; 0, 0, F877+(E877)*(1/60)))</f>
        <v>40805.306666666635</v>
      </c>
    </row>
    <row r="879" spans="1:6">
      <c r="A879">
        <v>877</v>
      </c>
      <c r="B879" t="s">
        <v>103</v>
      </c>
      <c r="C879">
        <f>_xlfn.XLOOKUP(B879,Backend_data!$A$5:$A$18,Backend_data!$B$5:$B$18)</f>
        <v>2656.3</v>
      </c>
      <c r="D879">
        <f>'Power generation (nadir)'!B879*(1000*'Power generation (nadir)'!$F$1)</f>
        <v>7205.5999999999995</v>
      </c>
      <c r="E879" s="2">
        <f t="shared" si="13"/>
        <v>4549.2999999999993</v>
      </c>
      <c r="F879">
        <f>IF(F878+(E878)*(1/60) &gt; Hardware!$B$1, Hardware!$B$1, IF(F878+(E878)*(1/60) &lt; 0, 0, F878+(E878)*(1/60)))</f>
        <v>40880.741666666632</v>
      </c>
    </row>
    <row r="880" spans="1:6">
      <c r="A880">
        <v>878</v>
      </c>
      <c r="B880" t="s">
        <v>103</v>
      </c>
      <c r="C880">
        <f>_xlfn.XLOOKUP(B880,Backend_data!$A$5:$A$18,Backend_data!$B$5:$B$18)</f>
        <v>2656.3</v>
      </c>
      <c r="D880">
        <f>'Power generation (nadir)'!B880*(1000*'Power generation (nadir)'!$F$1)</f>
        <v>7198.4</v>
      </c>
      <c r="E880" s="2">
        <f t="shared" si="13"/>
        <v>4542.0999999999995</v>
      </c>
      <c r="F880">
        <f>IF(F879+(E879)*(1/60) &gt; Hardware!$B$1, Hardware!$B$1, IF(F879+(E879)*(1/60) &lt; 0, 0, F879+(E879)*(1/60)))</f>
        <v>40956.563333333295</v>
      </c>
    </row>
    <row r="881" spans="1:6">
      <c r="A881">
        <v>879</v>
      </c>
      <c r="B881" t="s">
        <v>103</v>
      </c>
      <c r="C881">
        <f>_xlfn.XLOOKUP(B881,Backend_data!$A$5:$A$18,Backend_data!$B$5:$B$18)</f>
        <v>2656.3</v>
      </c>
      <c r="D881">
        <f>'Power generation (nadir)'!B881*(1000*'Power generation (nadir)'!$F$1)</f>
        <v>7167.2</v>
      </c>
      <c r="E881" s="2">
        <f t="shared" si="13"/>
        <v>4510.8999999999996</v>
      </c>
      <c r="F881">
        <f>IF(F880+(E880)*(1/60) &gt; Hardware!$B$1, Hardware!$B$1, IF(F880+(E880)*(1/60) &lt; 0, 0, F880+(E880)*(1/60)))</f>
        <v>41032.264999999963</v>
      </c>
    </row>
    <row r="882" spans="1:6">
      <c r="A882">
        <v>880</v>
      </c>
      <c r="B882" t="s">
        <v>103</v>
      </c>
      <c r="C882">
        <f>_xlfn.XLOOKUP(B882,Backend_data!$A$5:$A$18,Backend_data!$B$5:$B$18)</f>
        <v>2656.3</v>
      </c>
      <c r="D882">
        <f>'Power generation (nadir)'!B882*(1000*'Power generation (nadir)'!$F$1)</f>
        <v>7090.4</v>
      </c>
      <c r="E882" s="2">
        <f t="shared" si="13"/>
        <v>4434.0999999999995</v>
      </c>
      <c r="F882">
        <f>IF(F881+(E881)*(1/60) &gt; Hardware!$B$1, Hardware!$B$1, IF(F881+(E881)*(1/60) &lt; 0, 0, F881+(E881)*(1/60)))</f>
        <v>41107.446666666627</v>
      </c>
    </row>
    <row r="883" spans="1:6">
      <c r="A883">
        <v>881</v>
      </c>
      <c r="B883" t="s">
        <v>103</v>
      </c>
      <c r="C883">
        <f>_xlfn.XLOOKUP(B883,Backend_data!$A$5:$A$18,Backend_data!$B$5:$B$18)</f>
        <v>2656.3</v>
      </c>
      <c r="D883">
        <f>'Power generation (nadir)'!B883*(1000*'Power generation (nadir)'!$F$1)</f>
        <v>6992</v>
      </c>
      <c r="E883" s="2">
        <f t="shared" si="13"/>
        <v>4335.7</v>
      </c>
      <c r="F883">
        <f>IF(F882+(E882)*(1/60) &gt; Hardware!$B$1, Hardware!$B$1, IF(F882+(E882)*(1/60) &lt; 0, 0, F882+(E882)*(1/60)))</f>
        <v>41181.348333333292</v>
      </c>
    </row>
    <row r="884" spans="1:6">
      <c r="A884">
        <v>882</v>
      </c>
      <c r="B884" t="s">
        <v>103</v>
      </c>
      <c r="C884">
        <f>_xlfn.XLOOKUP(B884,Backend_data!$A$5:$A$18,Backend_data!$B$5:$B$18)</f>
        <v>2656.3</v>
      </c>
      <c r="D884">
        <f>'Power generation (nadir)'!B884*(1000*'Power generation (nadir)'!$F$1)</f>
        <v>6864.7999999999993</v>
      </c>
      <c r="E884" s="2">
        <f t="shared" si="13"/>
        <v>4208.4999999999991</v>
      </c>
      <c r="F884">
        <f>IF(F883+(E883)*(1/60) &gt; Hardware!$B$1, Hardware!$B$1, IF(F883+(E883)*(1/60) &lt; 0, 0, F883+(E883)*(1/60)))</f>
        <v>41253.609999999957</v>
      </c>
    </row>
    <row r="885" spans="1:6">
      <c r="A885">
        <v>883</v>
      </c>
      <c r="B885" t="s">
        <v>103</v>
      </c>
      <c r="C885">
        <f>_xlfn.XLOOKUP(B885,Backend_data!$A$5:$A$18,Backend_data!$B$5:$B$18)</f>
        <v>2656.3</v>
      </c>
      <c r="D885">
        <f>'Power generation (nadir)'!B885*(1000*'Power generation (nadir)'!$F$1)</f>
        <v>6707.2000000000007</v>
      </c>
      <c r="E885" s="2">
        <f t="shared" si="13"/>
        <v>4050.9000000000005</v>
      </c>
      <c r="F885">
        <f>IF(F884+(E884)*(1/60) &gt; Hardware!$B$1, Hardware!$B$1, IF(F884+(E884)*(1/60) &lt; 0, 0, F884+(E884)*(1/60)))</f>
        <v>41323.751666666627</v>
      </c>
    </row>
    <row r="886" spans="1:6">
      <c r="A886">
        <v>884</v>
      </c>
      <c r="B886" t="s">
        <v>103</v>
      </c>
      <c r="C886">
        <f>_xlfn.XLOOKUP(B886,Backend_data!$A$5:$A$18,Backend_data!$B$5:$B$18)</f>
        <v>2656.3</v>
      </c>
      <c r="D886">
        <f>'Power generation (nadir)'!B886*(1000*'Power generation (nadir)'!$F$1)</f>
        <v>6524.8</v>
      </c>
      <c r="E886" s="2">
        <f t="shared" si="13"/>
        <v>3868.5</v>
      </c>
      <c r="F886">
        <f>IF(F885+(E885)*(1/60) &gt; Hardware!$B$1, Hardware!$B$1, IF(F885+(E885)*(1/60) &lt; 0, 0, F885+(E885)*(1/60)))</f>
        <v>41391.266666666626</v>
      </c>
    </row>
    <row r="887" spans="1:6">
      <c r="A887">
        <v>885</v>
      </c>
      <c r="B887" t="s">
        <v>103</v>
      </c>
      <c r="C887">
        <f>_xlfn.XLOOKUP(B887,Backend_data!$A$5:$A$18,Backend_data!$B$5:$B$18)</f>
        <v>2656.3</v>
      </c>
      <c r="D887">
        <f>'Power generation (nadir)'!B887*(1000*'Power generation (nadir)'!$F$1)</f>
        <v>6312</v>
      </c>
      <c r="E887" s="2">
        <f t="shared" si="13"/>
        <v>3655.7</v>
      </c>
      <c r="F887">
        <f>IF(F886+(E886)*(1/60) &gt; Hardware!$B$1, Hardware!$B$1, IF(F886+(E886)*(1/60) &lt; 0, 0, F886+(E886)*(1/60)))</f>
        <v>41455.741666666625</v>
      </c>
    </row>
    <row r="888" spans="1:6">
      <c r="A888">
        <v>886</v>
      </c>
      <c r="B888" t="s">
        <v>103</v>
      </c>
      <c r="C888">
        <f>_xlfn.XLOOKUP(B888,Backend_data!$A$5:$A$18,Backend_data!$B$5:$B$18)</f>
        <v>2656.3</v>
      </c>
      <c r="D888">
        <f>'Power generation (nadir)'!B888*(1000*'Power generation (nadir)'!$F$1)</f>
        <v>6071.2000000000007</v>
      </c>
      <c r="E888" s="2">
        <f t="shared" si="13"/>
        <v>3414.9000000000005</v>
      </c>
      <c r="F888">
        <f>IF(F887+(E887)*(1/60) &gt; Hardware!$B$1, Hardware!$B$1, IF(F887+(E887)*(1/60) &lt; 0, 0, F887+(E887)*(1/60)))</f>
        <v>41516.669999999962</v>
      </c>
    </row>
    <row r="889" spans="1:6">
      <c r="A889">
        <v>887</v>
      </c>
      <c r="B889" t="s">
        <v>103</v>
      </c>
      <c r="C889">
        <f>_xlfn.XLOOKUP(B889,Backend_data!$A$5:$A$18,Backend_data!$B$5:$B$18)</f>
        <v>2656.3</v>
      </c>
      <c r="D889">
        <f>'Power generation (nadir)'!B889*(1000*'Power generation (nadir)'!$F$1)</f>
        <v>5808.8</v>
      </c>
      <c r="E889" s="2">
        <f t="shared" si="13"/>
        <v>3152.5</v>
      </c>
      <c r="F889">
        <f>IF(F888+(E888)*(1/60) &gt; Hardware!$B$1, Hardware!$B$1, IF(F888+(E888)*(1/60) &lt; 0, 0, F888+(E888)*(1/60)))</f>
        <v>41573.584999999963</v>
      </c>
    </row>
    <row r="890" spans="1:6">
      <c r="A890">
        <v>888</v>
      </c>
      <c r="B890" t="s">
        <v>103</v>
      </c>
      <c r="C890">
        <f>_xlfn.XLOOKUP(B890,Backend_data!$A$5:$A$18,Backend_data!$B$5:$B$18)</f>
        <v>2656.3</v>
      </c>
      <c r="D890">
        <f>'Power generation (nadir)'!B890*(1000*'Power generation (nadir)'!$F$1)</f>
        <v>5524.8</v>
      </c>
      <c r="E890" s="2">
        <f t="shared" si="13"/>
        <v>2868.5</v>
      </c>
      <c r="F890">
        <f>IF(F889+(E889)*(1/60) &gt; Hardware!$B$1, Hardware!$B$1, IF(F889+(E889)*(1/60) &lt; 0, 0, F889+(E889)*(1/60)))</f>
        <v>41626.126666666627</v>
      </c>
    </row>
    <row r="891" spans="1:6">
      <c r="A891">
        <v>889</v>
      </c>
      <c r="B891" t="s">
        <v>103</v>
      </c>
      <c r="C891">
        <f>_xlfn.XLOOKUP(B891,Backend_data!$A$5:$A$18,Backend_data!$B$5:$B$18)</f>
        <v>2656.3</v>
      </c>
      <c r="D891">
        <f>'Power generation (nadir)'!B891*(1000*'Power generation (nadir)'!$F$1)</f>
        <v>5207.2000000000007</v>
      </c>
      <c r="E891" s="2">
        <f t="shared" si="13"/>
        <v>2550.9000000000005</v>
      </c>
      <c r="F891">
        <f>IF(F890+(E890)*(1/60) &gt; Hardware!$B$1, Hardware!$B$1, IF(F890+(E890)*(1/60) &lt; 0, 0, F890+(E890)*(1/60)))</f>
        <v>41673.934999999961</v>
      </c>
    </row>
    <row r="892" spans="1:6">
      <c r="A892">
        <v>890</v>
      </c>
      <c r="B892" t="s">
        <v>103</v>
      </c>
      <c r="C892">
        <f>_xlfn.XLOOKUP(B892,Backend_data!$A$5:$A$18,Backend_data!$B$5:$B$18)</f>
        <v>2656.3</v>
      </c>
      <c r="D892">
        <f>'Power generation (nadir)'!B892*(1000*'Power generation (nadir)'!$F$1)</f>
        <v>4872</v>
      </c>
      <c r="E892" s="2">
        <f t="shared" si="13"/>
        <v>2215.6999999999998</v>
      </c>
      <c r="F892">
        <f>IF(F891+(E891)*(1/60) &gt; Hardware!$B$1, Hardware!$B$1, IF(F891+(E891)*(1/60) &lt; 0, 0, F891+(E891)*(1/60)))</f>
        <v>41716.449999999961</v>
      </c>
    </row>
    <row r="893" spans="1:6">
      <c r="A893">
        <v>891</v>
      </c>
      <c r="B893" t="s">
        <v>103</v>
      </c>
      <c r="C893">
        <f>_xlfn.XLOOKUP(B893,Backend_data!$A$5:$A$18,Backend_data!$B$5:$B$18)</f>
        <v>2656.3</v>
      </c>
      <c r="D893">
        <f>'Power generation (nadir)'!B893*(1000*'Power generation (nadir)'!$F$1)</f>
        <v>4517.6000000000004</v>
      </c>
      <c r="E893" s="2">
        <f t="shared" si="13"/>
        <v>1861.3000000000002</v>
      </c>
      <c r="F893">
        <f>IF(F892+(E892)*(1/60) &gt; Hardware!$B$1, Hardware!$B$1, IF(F892+(E892)*(1/60) &lt; 0, 0, F892+(E892)*(1/60)))</f>
        <v>41753.378333333298</v>
      </c>
    </row>
    <row r="894" spans="1:6">
      <c r="A894">
        <v>892</v>
      </c>
      <c r="B894" t="s">
        <v>103</v>
      </c>
      <c r="C894">
        <f>_xlfn.XLOOKUP(B894,Backend_data!$A$5:$A$18,Backend_data!$B$5:$B$18)</f>
        <v>2656.3</v>
      </c>
      <c r="D894">
        <f>'Power generation (nadir)'!B894*(1000*'Power generation (nadir)'!$F$1)</f>
        <v>4142.3999999999996</v>
      </c>
      <c r="E894" s="2">
        <f t="shared" si="13"/>
        <v>1486.0999999999995</v>
      </c>
      <c r="F894">
        <f>IF(F893+(E893)*(1/60) &gt; Hardware!$B$1, Hardware!$B$1, IF(F893+(E893)*(1/60) &lt; 0, 0, F893+(E893)*(1/60)))</f>
        <v>41784.399999999965</v>
      </c>
    </row>
    <row r="895" spans="1:6">
      <c r="A895">
        <v>893</v>
      </c>
      <c r="B895" t="s">
        <v>103</v>
      </c>
      <c r="C895">
        <f>_xlfn.XLOOKUP(B895,Backend_data!$A$5:$A$18,Backend_data!$B$5:$B$18)</f>
        <v>2656.3</v>
      </c>
      <c r="D895">
        <f>'Power generation (nadir)'!B895*(1000*'Power generation (nadir)'!$F$1)</f>
        <v>3755.2</v>
      </c>
      <c r="E895" s="2">
        <f t="shared" si="13"/>
        <v>1098.8999999999996</v>
      </c>
      <c r="F895">
        <f>IF(F894+(E894)*(1/60) &gt; Hardware!$B$1, Hardware!$B$1, IF(F894+(E894)*(1/60) &lt; 0, 0, F894+(E894)*(1/60)))</f>
        <v>41809.168333333299</v>
      </c>
    </row>
    <row r="896" spans="1:6">
      <c r="A896">
        <v>894</v>
      </c>
      <c r="B896" t="s">
        <v>103</v>
      </c>
      <c r="C896">
        <f>_xlfn.XLOOKUP(B896,Backend_data!$A$5:$A$18,Backend_data!$B$5:$B$18)</f>
        <v>2656.3</v>
      </c>
      <c r="D896">
        <f>'Power generation (nadir)'!B896*(1000*'Power generation (nadir)'!$F$1)</f>
        <v>3347.2000000000003</v>
      </c>
      <c r="E896" s="2">
        <f t="shared" si="13"/>
        <v>690.90000000000009</v>
      </c>
      <c r="F896">
        <f>IF(F895+(E895)*(1/60) &gt; Hardware!$B$1, Hardware!$B$1, IF(F895+(E895)*(1/60) &lt; 0, 0, F895+(E895)*(1/60)))</f>
        <v>41827.483333333301</v>
      </c>
    </row>
    <row r="897" spans="1:6">
      <c r="A897">
        <v>895</v>
      </c>
      <c r="B897" t="s">
        <v>103</v>
      </c>
      <c r="C897">
        <f>_xlfn.XLOOKUP(B897,Backend_data!$A$5:$A$18,Backend_data!$B$5:$B$18)</f>
        <v>2656.3</v>
      </c>
      <c r="D897">
        <f>'Power generation (nadir)'!B897*(1000*'Power generation (nadir)'!$F$1)</f>
        <v>2927.2</v>
      </c>
      <c r="E897" s="2">
        <f t="shared" si="13"/>
        <v>270.89999999999964</v>
      </c>
      <c r="F897">
        <f>IF(F896+(E896)*(1/60) &gt; Hardware!$B$1, Hardware!$B$1, IF(F896+(E896)*(1/60) &lt; 0, 0, F896+(E896)*(1/60)))</f>
        <v>41838.9983333333</v>
      </c>
    </row>
    <row r="898" spans="1:6">
      <c r="A898">
        <v>896</v>
      </c>
      <c r="B898" t="s">
        <v>103</v>
      </c>
      <c r="C898">
        <f>_xlfn.XLOOKUP(B898,Backend_data!$A$5:$A$18,Backend_data!$B$5:$B$18)</f>
        <v>2656.3</v>
      </c>
      <c r="D898">
        <f>'Power generation (nadir)'!B898*(1000*'Power generation (nadir)'!$F$1)</f>
        <v>2495.2000000000003</v>
      </c>
      <c r="E898" s="2">
        <f t="shared" si="13"/>
        <v>-161.09999999999991</v>
      </c>
      <c r="F898">
        <f>IF(F897+(E897)*(1/60) &gt; Hardware!$B$1, Hardware!$B$1, IF(F897+(E897)*(1/60) &lt; 0, 0, F897+(E897)*(1/60)))</f>
        <v>41843.5133333333</v>
      </c>
    </row>
    <row r="899" spans="1:6">
      <c r="A899">
        <v>897</v>
      </c>
      <c r="B899" t="s">
        <v>103</v>
      </c>
      <c r="C899">
        <f>_xlfn.XLOOKUP(B899,Backend_data!$A$5:$A$18,Backend_data!$B$5:$B$18)</f>
        <v>2656.3</v>
      </c>
      <c r="D899">
        <f>'Power generation (nadir)'!B899*(1000*'Power generation (nadir)'!$F$1)</f>
        <v>2052.7999999999997</v>
      </c>
      <c r="E899" s="2">
        <f t="shared" ref="E899:E962" si="14">D899-C899</f>
        <v>-603.50000000000045</v>
      </c>
      <c r="F899">
        <f>IF(F898+(E898)*(1/60) &gt; Hardware!$B$1, Hardware!$B$1, IF(F898+(E898)*(1/60) &lt; 0, 0, F898+(E898)*(1/60)))</f>
        <v>41840.828333333302</v>
      </c>
    </row>
    <row r="900" spans="1:6">
      <c r="A900">
        <v>898</v>
      </c>
      <c r="B900" t="s">
        <v>103</v>
      </c>
      <c r="C900">
        <f>_xlfn.XLOOKUP(B900,Backend_data!$A$5:$A$18,Backend_data!$B$5:$B$18)</f>
        <v>2656.3</v>
      </c>
      <c r="D900">
        <f>'Power generation (nadir)'!B900*(1000*'Power generation (nadir)'!$F$1)</f>
        <v>1604</v>
      </c>
      <c r="E900" s="2">
        <f t="shared" si="14"/>
        <v>-1052.3000000000002</v>
      </c>
      <c r="F900">
        <f>IF(F899+(E899)*(1/60) &gt; Hardware!$B$1, Hardware!$B$1, IF(F899+(E899)*(1/60) &lt; 0, 0, F899+(E899)*(1/60)))</f>
        <v>41830.769999999968</v>
      </c>
    </row>
    <row r="901" spans="1:6">
      <c r="A901">
        <v>899</v>
      </c>
      <c r="B901" t="s">
        <v>103</v>
      </c>
      <c r="C901">
        <f>_xlfn.XLOOKUP(B901,Backend_data!$A$5:$A$18,Backend_data!$B$5:$B$18)</f>
        <v>2656.3</v>
      </c>
      <c r="D901">
        <f>'Power generation (nadir)'!B901*(1000*'Power generation (nadir)'!$F$1)</f>
        <v>1148.8</v>
      </c>
      <c r="E901" s="2">
        <f t="shared" si="14"/>
        <v>-1507.5000000000002</v>
      </c>
      <c r="F901">
        <f>IF(F900+(E900)*(1/60) &gt; Hardware!$B$1, Hardware!$B$1, IF(F900+(E900)*(1/60) &lt; 0, 0, F900+(E900)*(1/60)))</f>
        <v>41813.231666666637</v>
      </c>
    </row>
    <row r="902" spans="1:6">
      <c r="A902">
        <v>900</v>
      </c>
      <c r="B902" t="s">
        <v>103</v>
      </c>
      <c r="C902">
        <f>_xlfn.XLOOKUP(B902,Backend_data!$A$5:$A$18,Backend_data!$B$5:$B$18)</f>
        <v>2656.3</v>
      </c>
      <c r="D902">
        <f>'Power generation (nadir)'!B902*(1000*'Power generation (nadir)'!$F$1)</f>
        <v>719.2</v>
      </c>
      <c r="E902" s="2">
        <f t="shared" si="14"/>
        <v>-1937.1000000000001</v>
      </c>
      <c r="F902">
        <f>IF(F901+(E901)*(1/60) &gt; Hardware!$B$1, Hardware!$B$1, IF(F901+(E901)*(1/60) &lt; 0, 0, F901+(E901)*(1/60)))</f>
        <v>41788.106666666637</v>
      </c>
    </row>
    <row r="903" spans="1:6">
      <c r="A903">
        <v>901</v>
      </c>
      <c r="B903" t="s">
        <v>103</v>
      </c>
      <c r="C903">
        <f>_xlfn.XLOOKUP(B903,Backend_data!$A$5:$A$18,Backend_data!$B$5:$B$18)</f>
        <v>2656.3</v>
      </c>
      <c r="D903">
        <f>'Power generation (nadir)'!B903*(1000*'Power generation (nadir)'!$F$1)</f>
        <v>679.19999999999993</v>
      </c>
      <c r="E903" s="2">
        <f t="shared" si="14"/>
        <v>-1977.1000000000004</v>
      </c>
      <c r="F903">
        <f>IF(F902+(E902)*(1/60) &gt; Hardware!$B$1, Hardware!$B$1, IF(F902+(E902)*(1/60) &lt; 0, 0, F902+(E902)*(1/60)))</f>
        <v>41755.821666666634</v>
      </c>
    </row>
    <row r="904" spans="1:6">
      <c r="A904">
        <v>902</v>
      </c>
      <c r="B904" t="s">
        <v>103</v>
      </c>
      <c r="C904">
        <f>_xlfn.XLOOKUP(B904,Backend_data!$A$5:$A$18,Backend_data!$B$5:$B$18)</f>
        <v>2656.3</v>
      </c>
      <c r="D904">
        <f>'Power generation (nadir)'!B904*(1000*'Power generation (nadir)'!$F$1)</f>
        <v>640</v>
      </c>
      <c r="E904" s="2">
        <f t="shared" si="14"/>
        <v>-2016.3000000000002</v>
      </c>
      <c r="F904">
        <f>IF(F903+(E903)*(1/60) &gt; Hardware!$B$1, Hardware!$B$1, IF(F903+(E903)*(1/60) &lt; 0, 0, F903+(E903)*(1/60)))</f>
        <v>41722.869999999966</v>
      </c>
    </row>
    <row r="905" spans="1:6">
      <c r="A905">
        <v>903</v>
      </c>
      <c r="B905" t="s">
        <v>103</v>
      </c>
      <c r="C905">
        <f>_xlfn.XLOOKUP(B905,Backend_data!$A$5:$A$18,Backend_data!$B$5:$B$18)</f>
        <v>2656.3</v>
      </c>
      <c r="D905">
        <f>'Power generation (nadir)'!B905*(1000*'Power generation (nadir)'!$F$1)</f>
        <v>1211.2</v>
      </c>
      <c r="E905" s="2">
        <f t="shared" si="14"/>
        <v>-1445.1000000000001</v>
      </c>
      <c r="F905">
        <f>IF(F904+(E904)*(1/60) &gt; Hardware!$B$1, Hardware!$B$1, IF(F904+(E904)*(1/60) &lt; 0, 0, F904+(E904)*(1/60)))</f>
        <v>41689.264999999963</v>
      </c>
    </row>
    <row r="906" spans="1:6">
      <c r="A906">
        <v>904</v>
      </c>
      <c r="B906" t="s">
        <v>103</v>
      </c>
      <c r="C906">
        <f>_xlfn.XLOOKUP(B906,Backend_data!$A$5:$A$18,Backend_data!$B$5:$B$18)</f>
        <v>2656.3</v>
      </c>
      <c r="D906">
        <f>'Power generation (nadir)'!B906*(1000*'Power generation (nadir)'!$F$1)</f>
        <v>1833.6</v>
      </c>
      <c r="E906" s="2">
        <f t="shared" si="14"/>
        <v>-822.70000000000027</v>
      </c>
      <c r="F906">
        <f>IF(F905+(E905)*(1/60) &gt; Hardware!$B$1, Hardware!$B$1, IF(F905+(E905)*(1/60) &lt; 0, 0, F905+(E905)*(1/60)))</f>
        <v>41665.179999999964</v>
      </c>
    </row>
    <row r="907" spans="1:6">
      <c r="A907">
        <v>905</v>
      </c>
      <c r="B907" t="s">
        <v>103</v>
      </c>
      <c r="C907">
        <f>_xlfn.XLOOKUP(B907,Backend_data!$A$5:$A$18,Backend_data!$B$5:$B$18)</f>
        <v>2656.3</v>
      </c>
      <c r="D907">
        <f>'Power generation (nadir)'!B907*(1000*'Power generation (nadir)'!$F$1)</f>
        <v>2448</v>
      </c>
      <c r="E907" s="2">
        <f t="shared" si="14"/>
        <v>-208.30000000000018</v>
      </c>
      <c r="F907">
        <f>IF(F906+(E906)*(1/60) &gt; Hardware!$B$1, Hardware!$B$1, IF(F906+(E906)*(1/60) &lt; 0, 0, F906+(E906)*(1/60)))</f>
        <v>41651.468333333294</v>
      </c>
    </row>
    <row r="908" spans="1:6">
      <c r="A908">
        <v>906</v>
      </c>
      <c r="B908" t="s">
        <v>103</v>
      </c>
      <c r="C908">
        <f>_xlfn.XLOOKUP(B908,Backend_data!$A$5:$A$18,Backend_data!$B$5:$B$18)</f>
        <v>2656.3</v>
      </c>
      <c r="D908">
        <f>'Power generation (nadir)'!B908*(1000*'Power generation (nadir)'!$F$1)</f>
        <v>3052.7999999999997</v>
      </c>
      <c r="E908" s="2">
        <f t="shared" si="14"/>
        <v>396.49999999999955</v>
      </c>
      <c r="F908">
        <f>IF(F907+(E907)*(1/60) &gt; Hardware!$B$1, Hardware!$B$1, IF(F907+(E907)*(1/60) &lt; 0, 0, F907+(E907)*(1/60)))</f>
        <v>41647.99666666663</v>
      </c>
    </row>
    <row r="909" spans="1:6">
      <c r="A909">
        <v>907</v>
      </c>
      <c r="B909" t="s">
        <v>103</v>
      </c>
      <c r="C909">
        <f>_xlfn.XLOOKUP(B909,Backend_data!$A$5:$A$18,Backend_data!$B$5:$B$18)</f>
        <v>2656.3</v>
      </c>
      <c r="D909">
        <f>'Power generation (nadir)'!B909*(1000*'Power generation (nadir)'!$F$1)</f>
        <v>3641.5999999999995</v>
      </c>
      <c r="E909" s="2">
        <f t="shared" si="14"/>
        <v>985.29999999999927</v>
      </c>
      <c r="F909">
        <f>IF(F908+(E908)*(1/60) &gt; Hardware!$B$1, Hardware!$B$1, IF(F908+(E908)*(1/60) &lt; 0, 0, F908+(E908)*(1/60)))</f>
        <v>41654.60499999996</v>
      </c>
    </row>
    <row r="910" spans="1:6">
      <c r="A910">
        <v>908</v>
      </c>
      <c r="B910" t="s">
        <v>103</v>
      </c>
      <c r="C910">
        <f>_xlfn.XLOOKUP(B910,Backend_data!$A$5:$A$18,Backend_data!$B$5:$B$18)</f>
        <v>2656.3</v>
      </c>
      <c r="D910">
        <f>'Power generation (nadir)'!B910*(1000*'Power generation (nadir)'!$F$1)</f>
        <v>4221.6000000000004</v>
      </c>
      <c r="E910" s="2">
        <f t="shared" si="14"/>
        <v>1565.3000000000002</v>
      </c>
      <c r="F910">
        <f>IF(F909+(E909)*(1/60) &gt; Hardware!$B$1, Hardware!$B$1, IF(F909+(E909)*(1/60) &lt; 0, 0, F909+(E909)*(1/60)))</f>
        <v>41671.026666666628</v>
      </c>
    </row>
    <row r="911" spans="1:6">
      <c r="A911">
        <v>909</v>
      </c>
      <c r="B911" t="s">
        <v>103</v>
      </c>
      <c r="C911">
        <f>_xlfn.XLOOKUP(B911,Backend_data!$A$5:$A$18,Backend_data!$B$5:$B$18)</f>
        <v>2656.3</v>
      </c>
      <c r="D911">
        <f>'Power generation (nadir)'!B911*(1000*'Power generation (nadir)'!$F$1)</f>
        <v>4780</v>
      </c>
      <c r="E911" s="2">
        <f t="shared" si="14"/>
        <v>2123.6999999999998</v>
      </c>
      <c r="F911">
        <f>IF(F910+(E910)*(1/60) &gt; Hardware!$B$1, Hardware!$B$1, IF(F910+(E910)*(1/60) &lt; 0, 0, F910+(E910)*(1/60)))</f>
        <v>41697.114999999962</v>
      </c>
    </row>
    <row r="912" spans="1:6">
      <c r="A912">
        <v>910</v>
      </c>
      <c r="B912" t="s">
        <v>103</v>
      </c>
      <c r="C912">
        <f>_xlfn.XLOOKUP(B912,Backend_data!$A$5:$A$18,Backend_data!$B$5:$B$18)</f>
        <v>2656.3</v>
      </c>
      <c r="D912">
        <f>'Power generation (nadir)'!B912*(1000*'Power generation (nadir)'!$F$1)</f>
        <v>5320.8</v>
      </c>
      <c r="E912" s="2">
        <f t="shared" si="14"/>
        <v>2664.5</v>
      </c>
      <c r="F912">
        <f>IF(F911+(E911)*(1/60) &gt; Hardware!$B$1, Hardware!$B$1, IF(F911+(E911)*(1/60) &lt; 0, 0, F911+(E911)*(1/60)))</f>
        <v>41732.509999999958</v>
      </c>
    </row>
    <row r="913" spans="1:6">
      <c r="A913">
        <v>911</v>
      </c>
      <c r="B913" t="s">
        <v>103</v>
      </c>
      <c r="C913">
        <f>_xlfn.XLOOKUP(B913,Backend_data!$A$5:$A$18,Backend_data!$B$5:$B$18)</f>
        <v>2656.3</v>
      </c>
      <c r="D913">
        <f>'Power generation (nadir)'!B913*(1000*'Power generation (nadir)'!$F$1)</f>
        <v>5837.5999999999995</v>
      </c>
      <c r="E913" s="2">
        <f t="shared" si="14"/>
        <v>3181.2999999999993</v>
      </c>
      <c r="F913">
        <f>IF(F912+(E912)*(1/60) &gt; Hardware!$B$1, Hardware!$B$1, IF(F912+(E912)*(1/60) &lt; 0, 0, F912+(E912)*(1/60)))</f>
        <v>41776.918333333291</v>
      </c>
    </row>
    <row r="914" spans="1:6">
      <c r="A914">
        <v>912</v>
      </c>
      <c r="B914" t="s">
        <v>103</v>
      </c>
      <c r="C914">
        <f>_xlfn.XLOOKUP(B914,Backend_data!$A$5:$A$18,Backend_data!$B$5:$B$18)</f>
        <v>2656.3</v>
      </c>
      <c r="D914">
        <f>'Power generation (nadir)'!B914*(1000*'Power generation (nadir)'!$F$1)</f>
        <v>6325.6</v>
      </c>
      <c r="E914" s="2">
        <f t="shared" si="14"/>
        <v>3669.3</v>
      </c>
      <c r="F914">
        <f>IF(F913+(E913)*(1/60) &gt; Hardware!$B$1, Hardware!$B$1, IF(F913+(E913)*(1/60) &lt; 0, 0, F913+(E913)*(1/60)))</f>
        <v>41829.939999999959</v>
      </c>
    </row>
    <row r="915" spans="1:6">
      <c r="A915">
        <v>913</v>
      </c>
      <c r="B915" t="s">
        <v>103</v>
      </c>
      <c r="C915">
        <f>_xlfn.XLOOKUP(B915,Backend_data!$A$5:$A$18,Backend_data!$B$5:$B$18)</f>
        <v>2656.3</v>
      </c>
      <c r="D915">
        <f>'Power generation (nadir)'!B915*(1000*'Power generation (nadir)'!$F$1)</f>
        <v>6794.4000000000005</v>
      </c>
      <c r="E915" s="2">
        <f t="shared" si="14"/>
        <v>4138.1000000000004</v>
      </c>
      <c r="F915">
        <f>IF(F914+(E914)*(1/60) &gt; Hardware!$B$1, Hardware!$B$1, IF(F914+(E914)*(1/60) &lt; 0, 0, F914+(E914)*(1/60)))</f>
        <v>41891.094999999958</v>
      </c>
    </row>
    <row r="916" spans="1:6">
      <c r="A916">
        <v>914</v>
      </c>
      <c r="B916" t="s">
        <v>103</v>
      </c>
      <c r="C916">
        <f>_xlfn.XLOOKUP(B916,Backend_data!$A$5:$A$18,Backend_data!$B$5:$B$18)</f>
        <v>2656.3</v>
      </c>
      <c r="D916">
        <f>'Power generation (nadir)'!B916*(1000*'Power generation (nadir)'!$F$1)</f>
        <v>7232.8</v>
      </c>
      <c r="E916" s="2">
        <f t="shared" si="14"/>
        <v>4576.5</v>
      </c>
      <c r="F916">
        <f>IF(F915+(E915)*(1/60) &gt; Hardware!$B$1, Hardware!$B$1, IF(F915+(E915)*(1/60) &lt; 0, 0, F915+(E915)*(1/60)))</f>
        <v>41960.063333333288</v>
      </c>
    </row>
    <row r="917" spans="1:6">
      <c r="A917">
        <v>915</v>
      </c>
      <c r="B917" t="s">
        <v>103</v>
      </c>
      <c r="C917">
        <f>_xlfn.XLOOKUP(B917,Backend_data!$A$5:$A$18,Backend_data!$B$5:$B$18)</f>
        <v>2656.3</v>
      </c>
      <c r="D917">
        <f>'Power generation (nadir)'!B917*(1000*'Power generation (nadir)'!$F$1)</f>
        <v>7639.2</v>
      </c>
      <c r="E917" s="2">
        <f t="shared" si="14"/>
        <v>4982.8999999999996</v>
      </c>
      <c r="F917">
        <f>IF(F916+(E916)*(1/60) &gt; Hardware!$B$1, Hardware!$B$1, IF(F916+(E916)*(1/60) &lt; 0, 0, F916+(E916)*(1/60)))</f>
        <v>42000</v>
      </c>
    </row>
    <row r="918" spans="1:6">
      <c r="A918">
        <v>916</v>
      </c>
      <c r="B918" t="s">
        <v>103</v>
      </c>
      <c r="C918">
        <f>_xlfn.XLOOKUP(B918,Backend_data!$A$5:$A$18,Backend_data!$B$5:$B$18)</f>
        <v>2656.3</v>
      </c>
      <c r="D918">
        <f>'Power generation (nadir)'!B918*(1000*'Power generation (nadir)'!$F$1)</f>
        <v>8013.5999999999995</v>
      </c>
      <c r="E918" s="2">
        <f t="shared" si="14"/>
        <v>5357.2999999999993</v>
      </c>
      <c r="F918">
        <f>IF(F917+(E917)*(1/60) &gt; Hardware!$B$1, Hardware!$B$1, IF(F917+(E917)*(1/60) &lt; 0, 0, F917+(E917)*(1/60)))</f>
        <v>42000</v>
      </c>
    </row>
    <row r="919" spans="1:6">
      <c r="A919">
        <v>917</v>
      </c>
      <c r="B919" t="s">
        <v>103</v>
      </c>
      <c r="C919">
        <f>_xlfn.XLOOKUP(B919,Backend_data!$A$5:$A$18,Backend_data!$B$5:$B$18)</f>
        <v>2656.3</v>
      </c>
      <c r="D919">
        <f>'Power generation (nadir)'!B919*(1000*'Power generation (nadir)'!$F$1)</f>
        <v>8357.5999999999985</v>
      </c>
      <c r="E919" s="2">
        <f t="shared" si="14"/>
        <v>5701.2999999999984</v>
      </c>
      <c r="F919">
        <f>IF(F918+(E918)*(1/60) &gt; Hardware!$B$1, Hardware!$B$1, IF(F918+(E918)*(1/60) &lt; 0, 0, F918+(E918)*(1/60)))</f>
        <v>42000</v>
      </c>
    </row>
    <row r="920" spans="1:6">
      <c r="A920">
        <v>918</v>
      </c>
      <c r="B920" t="s">
        <v>103</v>
      </c>
      <c r="C920">
        <f>_xlfn.XLOOKUP(B920,Backend_data!$A$5:$A$18,Backend_data!$B$5:$B$18)</f>
        <v>2656.3</v>
      </c>
      <c r="D920">
        <f>'Power generation (nadir)'!B920*(1000*'Power generation (nadir)'!$F$1)</f>
        <v>8658.4</v>
      </c>
      <c r="E920" s="2">
        <f t="shared" si="14"/>
        <v>6002.0999999999995</v>
      </c>
      <c r="F920">
        <f>IF(F919+(E919)*(1/60) &gt; Hardware!$B$1, Hardware!$B$1, IF(F919+(E919)*(1/60) &lt; 0, 0, F919+(E919)*(1/60)))</f>
        <v>42000</v>
      </c>
    </row>
    <row r="921" spans="1:6">
      <c r="A921">
        <v>919</v>
      </c>
      <c r="B921" t="s">
        <v>103</v>
      </c>
      <c r="C921">
        <f>_xlfn.XLOOKUP(B921,Backend_data!$A$5:$A$18,Backend_data!$B$5:$B$18)</f>
        <v>2656.3</v>
      </c>
      <c r="D921">
        <f>'Power generation (nadir)'!B921*(1000*'Power generation (nadir)'!$F$1)</f>
        <v>8927.2000000000007</v>
      </c>
      <c r="E921" s="2">
        <f t="shared" si="14"/>
        <v>6270.9000000000005</v>
      </c>
      <c r="F921">
        <f>IF(F920+(E920)*(1/60) &gt; Hardware!$B$1, Hardware!$B$1, IF(F920+(E920)*(1/60) &lt; 0, 0, F920+(E920)*(1/60)))</f>
        <v>42000</v>
      </c>
    </row>
    <row r="922" spans="1:6">
      <c r="A922">
        <v>920</v>
      </c>
      <c r="B922" t="s">
        <v>103</v>
      </c>
      <c r="C922">
        <f>_xlfn.XLOOKUP(B922,Backend_data!$A$5:$A$18,Backend_data!$B$5:$B$18)</f>
        <v>2656.3</v>
      </c>
      <c r="D922">
        <f>'Power generation (nadir)'!B922*(1000*'Power generation (nadir)'!$F$1)</f>
        <v>9158.4</v>
      </c>
      <c r="E922" s="2">
        <f t="shared" si="14"/>
        <v>6502.0999999999995</v>
      </c>
      <c r="F922">
        <f>IF(F921+(E921)*(1/60) &gt; Hardware!$B$1, Hardware!$B$1, IF(F921+(E921)*(1/60) &lt; 0, 0, F921+(E921)*(1/60)))</f>
        <v>42000</v>
      </c>
    </row>
    <row r="923" spans="1:6">
      <c r="A923">
        <v>921</v>
      </c>
      <c r="B923" t="s">
        <v>103</v>
      </c>
      <c r="C923">
        <f>_xlfn.XLOOKUP(B923,Backend_data!$A$5:$A$18,Backend_data!$B$5:$B$18)</f>
        <v>2656.3</v>
      </c>
      <c r="D923">
        <f>'Power generation (nadir)'!B923*(1000*'Power generation (nadir)'!$F$1)</f>
        <v>9351.2000000000007</v>
      </c>
      <c r="E923" s="2">
        <f t="shared" si="14"/>
        <v>6694.9000000000005</v>
      </c>
      <c r="F923">
        <f>IF(F922+(E922)*(1/60) &gt; Hardware!$B$1, Hardware!$B$1, IF(F922+(E922)*(1/60) &lt; 0, 0, F922+(E922)*(1/60)))</f>
        <v>42000</v>
      </c>
    </row>
    <row r="924" spans="1:6">
      <c r="A924">
        <v>922</v>
      </c>
      <c r="B924" t="s">
        <v>103</v>
      </c>
      <c r="C924">
        <f>_xlfn.XLOOKUP(B924,Backend_data!$A$5:$A$18,Backend_data!$B$5:$B$18)</f>
        <v>2656.3</v>
      </c>
      <c r="D924">
        <f>'Power generation (nadir)'!B924*(1000*'Power generation (nadir)'!$F$1)</f>
        <v>9501.6</v>
      </c>
      <c r="E924" s="2">
        <f t="shared" si="14"/>
        <v>6845.3</v>
      </c>
      <c r="F924">
        <f>IF(F923+(E923)*(1/60) &gt; Hardware!$B$1, Hardware!$B$1, IF(F923+(E923)*(1/60) &lt; 0, 0, F923+(E923)*(1/60)))</f>
        <v>42000</v>
      </c>
    </row>
    <row r="925" spans="1:6">
      <c r="A925">
        <v>923</v>
      </c>
      <c r="B925" t="s">
        <v>103</v>
      </c>
      <c r="C925">
        <f>_xlfn.XLOOKUP(B925,Backend_data!$A$5:$A$18,Backend_data!$B$5:$B$18)</f>
        <v>2656.3</v>
      </c>
      <c r="D925">
        <f>'Power generation (nadir)'!B925*(1000*'Power generation (nadir)'!$F$1)</f>
        <v>9616</v>
      </c>
      <c r="E925" s="2">
        <f t="shared" si="14"/>
        <v>6959.7</v>
      </c>
      <c r="F925">
        <f>IF(F924+(E924)*(1/60) &gt; Hardware!$B$1, Hardware!$B$1, IF(F924+(E924)*(1/60) &lt; 0, 0, F924+(E924)*(1/60)))</f>
        <v>42000</v>
      </c>
    </row>
    <row r="926" spans="1:6">
      <c r="A926">
        <v>924</v>
      </c>
      <c r="B926" t="s">
        <v>103</v>
      </c>
      <c r="C926">
        <f>_xlfn.XLOOKUP(B926,Backend_data!$A$5:$A$18,Backend_data!$B$5:$B$18)</f>
        <v>2656.3</v>
      </c>
      <c r="D926">
        <f>'Power generation (nadir)'!B926*(1000*'Power generation (nadir)'!$F$1)</f>
        <v>9687.2000000000007</v>
      </c>
      <c r="E926" s="2">
        <f t="shared" si="14"/>
        <v>7030.9000000000005</v>
      </c>
      <c r="F926">
        <f>IF(F925+(E925)*(1/60) &gt; Hardware!$B$1, Hardware!$B$1, IF(F925+(E925)*(1/60) &lt; 0, 0, F925+(E925)*(1/60)))</f>
        <v>42000</v>
      </c>
    </row>
    <row r="927" spans="1:6">
      <c r="A927">
        <v>925</v>
      </c>
      <c r="B927" t="s">
        <v>103</v>
      </c>
      <c r="C927">
        <f>_xlfn.XLOOKUP(B927,Backend_data!$A$5:$A$18,Backend_data!$B$5:$B$18)</f>
        <v>2656.3</v>
      </c>
      <c r="D927">
        <f>'Power generation (nadir)'!B927*(1000*'Power generation (nadir)'!$F$1)</f>
        <v>9716.8000000000011</v>
      </c>
      <c r="E927" s="2">
        <f t="shared" si="14"/>
        <v>7060.5000000000009</v>
      </c>
      <c r="F927">
        <f>IF(F926+(E926)*(1/60) &gt; Hardware!$B$1, Hardware!$B$1, IF(F926+(E926)*(1/60) &lt; 0, 0, F926+(E926)*(1/60)))</f>
        <v>42000</v>
      </c>
    </row>
    <row r="928" spans="1:6">
      <c r="A928">
        <v>926</v>
      </c>
      <c r="B928" t="s">
        <v>103</v>
      </c>
      <c r="C928">
        <f>_xlfn.XLOOKUP(B928,Backend_data!$A$5:$A$18,Backend_data!$B$5:$B$18)</f>
        <v>2656.3</v>
      </c>
      <c r="D928">
        <f>'Power generation (nadir)'!B928*(1000*'Power generation (nadir)'!$F$1)</f>
        <v>9707.2000000000007</v>
      </c>
      <c r="E928" s="2">
        <f t="shared" si="14"/>
        <v>7050.9000000000005</v>
      </c>
      <c r="F928">
        <f>IF(F927+(E927)*(1/60) &gt; Hardware!$B$1, Hardware!$B$1, IF(F927+(E927)*(1/60) &lt; 0, 0, F927+(E927)*(1/60)))</f>
        <v>42000</v>
      </c>
    </row>
    <row r="929" spans="1:6">
      <c r="A929">
        <v>927</v>
      </c>
      <c r="B929" t="s">
        <v>103</v>
      </c>
      <c r="C929">
        <f>_xlfn.XLOOKUP(B929,Backend_data!$A$5:$A$18,Backend_data!$B$5:$B$18)</f>
        <v>2656.3</v>
      </c>
      <c r="D929">
        <f>'Power generation (nadir)'!B929*(1000*'Power generation (nadir)'!$F$1)</f>
        <v>9656</v>
      </c>
      <c r="E929" s="2">
        <f t="shared" si="14"/>
        <v>6999.7</v>
      </c>
      <c r="F929">
        <f>IF(F928+(E928)*(1/60) &gt; Hardware!$B$1, Hardware!$B$1, IF(F928+(E928)*(1/60) &lt; 0, 0, F928+(E928)*(1/60)))</f>
        <v>42000</v>
      </c>
    </row>
    <row r="930" spans="1:6">
      <c r="A930">
        <v>928</v>
      </c>
      <c r="B930" t="s">
        <v>103</v>
      </c>
      <c r="C930">
        <f>_xlfn.XLOOKUP(B930,Backend_data!$A$5:$A$18,Backend_data!$B$5:$B$18)</f>
        <v>2656.3</v>
      </c>
      <c r="D930">
        <f>'Power generation (nadir)'!B930*(1000*'Power generation (nadir)'!$F$1)</f>
        <v>9564.7999999999993</v>
      </c>
      <c r="E930" s="2">
        <f t="shared" si="14"/>
        <v>6908.4999999999991</v>
      </c>
      <c r="F930">
        <f>IF(F929+(E929)*(1/60) &gt; Hardware!$B$1, Hardware!$B$1, IF(F929+(E929)*(1/60) &lt; 0, 0, F929+(E929)*(1/60)))</f>
        <v>42000</v>
      </c>
    </row>
    <row r="931" spans="1:6">
      <c r="A931">
        <v>929</v>
      </c>
      <c r="B931" t="s">
        <v>103</v>
      </c>
      <c r="C931">
        <f>_xlfn.XLOOKUP(B931,Backend_data!$A$5:$A$18,Backend_data!$B$5:$B$18)</f>
        <v>2656.3</v>
      </c>
      <c r="D931">
        <f>'Power generation (nadir)'!B931*(1000*'Power generation (nadir)'!$F$1)</f>
        <v>9432</v>
      </c>
      <c r="E931" s="2">
        <f t="shared" si="14"/>
        <v>6775.7</v>
      </c>
      <c r="F931">
        <f>IF(F930+(E930)*(1/60) &gt; Hardware!$B$1, Hardware!$B$1, IF(F930+(E930)*(1/60) &lt; 0, 0, F930+(E930)*(1/60)))</f>
        <v>42000</v>
      </c>
    </row>
    <row r="932" spans="1:6">
      <c r="A932">
        <v>930</v>
      </c>
      <c r="B932" t="s">
        <v>103</v>
      </c>
      <c r="C932">
        <f>_xlfn.XLOOKUP(B932,Backend_data!$A$5:$A$18,Backend_data!$B$5:$B$18)</f>
        <v>2656.3</v>
      </c>
      <c r="D932">
        <f>'Power generation (nadir)'!B932*(1000*'Power generation (nadir)'!$F$1)</f>
        <v>9260.8000000000011</v>
      </c>
      <c r="E932" s="2">
        <f t="shared" si="14"/>
        <v>6604.5000000000009</v>
      </c>
      <c r="F932">
        <f>IF(F931+(E931)*(1/60) &gt; Hardware!$B$1, Hardware!$B$1, IF(F931+(E931)*(1/60) &lt; 0, 0, F931+(E931)*(1/60)))</f>
        <v>42000</v>
      </c>
    </row>
    <row r="933" spans="1:6">
      <c r="A933">
        <v>931</v>
      </c>
      <c r="B933" t="s">
        <v>103</v>
      </c>
      <c r="C933">
        <f>_xlfn.XLOOKUP(B933,Backend_data!$A$5:$A$18,Backend_data!$B$5:$B$18)</f>
        <v>2656.3</v>
      </c>
      <c r="D933">
        <f>'Power generation (nadir)'!B933*(1000*'Power generation (nadir)'!$F$1)</f>
        <v>9049.6</v>
      </c>
      <c r="E933" s="2">
        <f t="shared" si="14"/>
        <v>6393.3</v>
      </c>
      <c r="F933">
        <f>IF(F932+(E932)*(1/60) &gt; Hardware!$B$1, Hardware!$B$1, IF(F932+(E932)*(1/60) &lt; 0, 0, F932+(E932)*(1/60)))</f>
        <v>42000</v>
      </c>
    </row>
    <row r="934" spans="1:6">
      <c r="A934">
        <v>932</v>
      </c>
      <c r="B934" t="s">
        <v>103</v>
      </c>
      <c r="C934">
        <f>_xlfn.XLOOKUP(B934,Backend_data!$A$5:$A$18,Backend_data!$B$5:$B$18)</f>
        <v>2656.3</v>
      </c>
      <c r="D934">
        <f>'Power generation (nadir)'!B934*(1000*'Power generation (nadir)'!$F$1)</f>
        <v>0</v>
      </c>
      <c r="E934" s="2">
        <f t="shared" si="14"/>
        <v>-2656.3</v>
      </c>
      <c r="F934">
        <f>IF(F933+(E933)*(1/60) &gt; Hardware!$B$1, Hardware!$B$1, IF(F933+(E933)*(1/60) &lt; 0, 0, F933+(E933)*(1/60)))</f>
        <v>42000</v>
      </c>
    </row>
    <row r="935" spans="1:6">
      <c r="A935">
        <v>933</v>
      </c>
      <c r="B935" t="s">
        <v>103</v>
      </c>
      <c r="C935">
        <f>_xlfn.XLOOKUP(B935,Backend_data!$A$5:$A$18,Backend_data!$B$5:$B$18)</f>
        <v>2656.3</v>
      </c>
      <c r="D935">
        <f>'Power generation (nadir)'!B935*(1000*'Power generation (nadir)'!$F$1)</f>
        <v>0</v>
      </c>
      <c r="E935" s="2">
        <f t="shared" si="14"/>
        <v>-2656.3</v>
      </c>
      <c r="F935">
        <f>IF(F934+(E934)*(1/60) &gt; Hardware!$B$1, Hardware!$B$1, IF(F934+(E934)*(1/60) &lt; 0, 0, F934+(E934)*(1/60)))</f>
        <v>41955.728333333333</v>
      </c>
    </row>
    <row r="936" spans="1:6">
      <c r="A936">
        <v>934</v>
      </c>
      <c r="B936" t="s">
        <v>103</v>
      </c>
      <c r="C936">
        <f>_xlfn.XLOOKUP(B936,Backend_data!$A$5:$A$18,Backend_data!$B$5:$B$18)</f>
        <v>2656.3</v>
      </c>
      <c r="D936">
        <f>'Power generation (nadir)'!B936*(1000*'Power generation (nadir)'!$F$1)</f>
        <v>0</v>
      </c>
      <c r="E936" s="2">
        <f t="shared" si="14"/>
        <v>-2656.3</v>
      </c>
      <c r="F936">
        <f>IF(F935+(E935)*(1/60) &gt; Hardware!$B$1, Hardware!$B$1, IF(F935+(E935)*(1/60) &lt; 0, 0, F935+(E935)*(1/60)))</f>
        <v>41911.456666666665</v>
      </c>
    </row>
    <row r="937" spans="1:6">
      <c r="A937">
        <v>935</v>
      </c>
      <c r="B937" t="s">
        <v>103</v>
      </c>
      <c r="C937">
        <f>_xlfn.XLOOKUP(B937,Backend_data!$A$5:$A$18,Backend_data!$B$5:$B$18)</f>
        <v>2656.3</v>
      </c>
      <c r="D937">
        <f>'Power generation (nadir)'!B937*(1000*'Power generation (nadir)'!$F$1)</f>
        <v>0</v>
      </c>
      <c r="E937" s="2">
        <f t="shared" si="14"/>
        <v>-2656.3</v>
      </c>
      <c r="F937">
        <f>IF(F936+(E936)*(1/60) &gt; Hardware!$B$1, Hardware!$B$1, IF(F936+(E936)*(1/60) &lt; 0, 0, F936+(E936)*(1/60)))</f>
        <v>41867.184999999998</v>
      </c>
    </row>
    <row r="938" spans="1:6">
      <c r="A938">
        <v>936</v>
      </c>
      <c r="B938" t="s">
        <v>103</v>
      </c>
      <c r="C938">
        <f>_xlfn.XLOOKUP(B938,Backend_data!$A$5:$A$18,Backend_data!$B$5:$B$18)</f>
        <v>2656.3</v>
      </c>
      <c r="D938">
        <f>'Power generation (nadir)'!B938*(1000*'Power generation (nadir)'!$F$1)</f>
        <v>0</v>
      </c>
      <c r="E938" s="2">
        <f t="shared" si="14"/>
        <v>-2656.3</v>
      </c>
      <c r="F938">
        <f>IF(F937+(E937)*(1/60) &gt; Hardware!$B$1, Hardware!$B$1, IF(F937+(E937)*(1/60) &lt; 0, 0, F937+(E937)*(1/60)))</f>
        <v>41822.91333333333</v>
      </c>
    </row>
    <row r="939" spans="1:6">
      <c r="A939">
        <v>937</v>
      </c>
      <c r="B939" t="s">
        <v>103</v>
      </c>
      <c r="C939">
        <f>_xlfn.XLOOKUP(B939,Backend_data!$A$5:$A$18,Backend_data!$B$5:$B$18)</f>
        <v>2656.3</v>
      </c>
      <c r="D939">
        <f>'Power generation (nadir)'!B939*(1000*'Power generation (nadir)'!$F$1)</f>
        <v>0</v>
      </c>
      <c r="E939" s="2">
        <f t="shared" si="14"/>
        <v>-2656.3</v>
      </c>
      <c r="F939">
        <f>IF(F938+(E938)*(1/60) &gt; Hardware!$B$1, Hardware!$B$1, IF(F938+(E938)*(1/60) &lt; 0, 0, F938+(E938)*(1/60)))</f>
        <v>41778.641666666663</v>
      </c>
    </row>
    <row r="940" spans="1:6">
      <c r="A940">
        <v>938</v>
      </c>
      <c r="B940" t="s">
        <v>103</v>
      </c>
      <c r="C940">
        <f>_xlfn.XLOOKUP(B940,Backend_data!$A$5:$A$18,Backend_data!$B$5:$B$18)</f>
        <v>2656.3</v>
      </c>
      <c r="D940">
        <f>'Power generation (nadir)'!B940*(1000*'Power generation (nadir)'!$F$1)</f>
        <v>0</v>
      </c>
      <c r="E940" s="2">
        <f t="shared" si="14"/>
        <v>-2656.3</v>
      </c>
      <c r="F940">
        <f>IF(F939+(E939)*(1/60) &gt; Hardware!$B$1, Hardware!$B$1, IF(F939+(E939)*(1/60) &lt; 0, 0, F939+(E939)*(1/60)))</f>
        <v>41734.369999999995</v>
      </c>
    </row>
    <row r="941" spans="1:6">
      <c r="A941">
        <v>939</v>
      </c>
      <c r="B941" t="s">
        <v>103</v>
      </c>
      <c r="C941">
        <f>_xlfn.XLOOKUP(B941,Backend_data!$A$5:$A$18,Backend_data!$B$5:$B$18)</f>
        <v>2656.3</v>
      </c>
      <c r="D941">
        <f>'Power generation (nadir)'!B941*(1000*'Power generation (nadir)'!$F$1)</f>
        <v>0</v>
      </c>
      <c r="E941" s="2">
        <f t="shared" si="14"/>
        <v>-2656.3</v>
      </c>
      <c r="F941">
        <f>IF(F940+(E940)*(1/60) &gt; Hardware!$B$1, Hardware!$B$1, IF(F940+(E940)*(1/60) &lt; 0, 0, F940+(E940)*(1/60)))</f>
        <v>41690.098333333328</v>
      </c>
    </row>
    <row r="942" spans="1:6">
      <c r="A942">
        <v>940</v>
      </c>
      <c r="B942" t="s">
        <v>103</v>
      </c>
      <c r="C942">
        <f>_xlfn.XLOOKUP(B942,Backend_data!$A$5:$A$18,Backend_data!$B$5:$B$18)</f>
        <v>2656.3</v>
      </c>
      <c r="D942">
        <f>'Power generation (nadir)'!B942*(1000*'Power generation (nadir)'!$F$1)</f>
        <v>0</v>
      </c>
      <c r="E942" s="2">
        <f t="shared" si="14"/>
        <v>-2656.3</v>
      </c>
      <c r="F942">
        <f>IF(F941+(E941)*(1/60) &gt; Hardware!$B$1, Hardware!$B$1, IF(F941+(E941)*(1/60) &lt; 0, 0, F941+(E941)*(1/60)))</f>
        <v>41645.82666666666</v>
      </c>
    </row>
    <row r="943" spans="1:6">
      <c r="A943">
        <v>941</v>
      </c>
      <c r="B943" t="s">
        <v>103</v>
      </c>
      <c r="C943">
        <f>_xlfn.XLOOKUP(B943,Backend_data!$A$5:$A$18,Backend_data!$B$5:$B$18)</f>
        <v>2656.3</v>
      </c>
      <c r="D943">
        <f>'Power generation (nadir)'!B943*(1000*'Power generation (nadir)'!$F$1)</f>
        <v>0</v>
      </c>
      <c r="E943" s="2">
        <f t="shared" si="14"/>
        <v>-2656.3</v>
      </c>
      <c r="F943">
        <f>IF(F942+(E942)*(1/60) &gt; Hardware!$B$1, Hardware!$B$1, IF(F942+(E942)*(1/60) &lt; 0, 0, F942+(E942)*(1/60)))</f>
        <v>41601.554999999993</v>
      </c>
    </row>
    <row r="944" spans="1:6">
      <c r="A944">
        <v>942</v>
      </c>
      <c r="B944" t="s">
        <v>103</v>
      </c>
      <c r="C944">
        <f>_xlfn.XLOOKUP(B944,Backend_data!$A$5:$A$18,Backend_data!$B$5:$B$18)</f>
        <v>2656.3</v>
      </c>
      <c r="D944">
        <f>'Power generation (nadir)'!B944*(1000*'Power generation (nadir)'!$F$1)</f>
        <v>0</v>
      </c>
      <c r="E944" s="2">
        <f t="shared" si="14"/>
        <v>-2656.3</v>
      </c>
      <c r="F944">
        <f>IF(F943+(E943)*(1/60) &gt; Hardware!$B$1, Hardware!$B$1, IF(F943+(E943)*(1/60) &lt; 0, 0, F943+(E943)*(1/60)))</f>
        <v>41557.283333333326</v>
      </c>
    </row>
    <row r="945" spans="1:6">
      <c r="A945">
        <v>943</v>
      </c>
      <c r="B945" t="s">
        <v>103</v>
      </c>
      <c r="C945">
        <f>_xlfn.XLOOKUP(B945,Backend_data!$A$5:$A$18,Backend_data!$B$5:$B$18)</f>
        <v>2656.3</v>
      </c>
      <c r="D945">
        <f>'Power generation (nadir)'!B945*(1000*'Power generation (nadir)'!$F$1)</f>
        <v>0</v>
      </c>
      <c r="E945" s="2">
        <f t="shared" si="14"/>
        <v>-2656.3</v>
      </c>
      <c r="F945">
        <f>IF(F944+(E944)*(1/60) &gt; Hardware!$B$1, Hardware!$B$1, IF(F944+(E944)*(1/60) &lt; 0, 0, F944+(E944)*(1/60)))</f>
        <v>41513.011666666658</v>
      </c>
    </row>
    <row r="946" spans="1:6">
      <c r="A946">
        <v>944</v>
      </c>
      <c r="B946" t="s">
        <v>103</v>
      </c>
      <c r="C946">
        <f>_xlfn.XLOOKUP(B946,Backend_data!$A$5:$A$18,Backend_data!$B$5:$B$18)</f>
        <v>2656.3</v>
      </c>
      <c r="D946">
        <f>'Power generation (nadir)'!B946*(1000*'Power generation (nadir)'!$F$1)</f>
        <v>0</v>
      </c>
      <c r="E946" s="2">
        <f t="shared" si="14"/>
        <v>-2656.3</v>
      </c>
      <c r="F946">
        <f>IF(F945+(E945)*(1/60) &gt; Hardware!$B$1, Hardware!$B$1, IF(F945+(E945)*(1/60) &lt; 0, 0, F945+(E945)*(1/60)))</f>
        <v>41468.739999999991</v>
      </c>
    </row>
    <row r="947" spans="1:6">
      <c r="A947">
        <v>945</v>
      </c>
      <c r="B947" t="s">
        <v>103</v>
      </c>
      <c r="C947">
        <f>_xlfn.XLOOKUP(B947,Backend_data!$A$5:$A$18,Backend_data!$B$5:$B$18)</f>
        <v>2656.3</v>
      </c>
      <c r="D947">
        <f>'Power generation (nadir)'!B947*(1000*'Power generation (nadir)'!$F$1)</f>
        <v>0</v>
      </c>
      <c r="E947" s="2">
        <f t="shared" si="14"/>
        <v>-2656.3</v>
      </c>
      <c r="F947">
        <f>IF(F946+(E946)*(1/60) &gt; Hardware!$B$1, Hardware!$B$1, IF(F946+(E946)*(1/60) &lt; 0, 0, F946+(E946)*(1/60)))</f>
        <v>41424.468333333323</v>
      </c>
    </row>
    <row r="948" spans="1:6">
      <c r="A948">
        <v>946</v>
      </c>
      <c r="B948" t="s">
        <v>103</v>
      </c>
      <c r="C948">
        <f>_xlfn.XLOOKUP(B948,Backend_data!$A$5:$A$18,Backend_data!$B$5:$B$18)</f>
        <v>2656.3</v>
      </c>
      <c r="D948">
        <f>'Power generation (nadir)'!B948*(1000*'Power generation (nadir)'!$F$1)</f>
        <v>0</v>
      </c>
      <c r="E948" s="2">
        <f t="shared" si="14"/>
        <v>-2656.3</v>
      </c>
      <c r="F948">
        <f>IF(F947+(E947)*(1/60) &gt; Hardware!$B$1, Hardware!$B$1, IF(F947+(E947)*(1/60) &lt; 0, 0, F947+(E947)*(1/60)))</f>
        <v>41380.196666666656</v>
      </c>
    </row>
    <row r="949" spans="1:6">
      <c r="A949">
        <v>947</v>
      </c>
      <c r="B949" t="s">
        <v>103</v>
      </c>
      <c r="C949">
        <f>_xlfn.XLOOKUP(B949,Backend_data!$A$5:$A$18,Backend_data!$B$5:$B$18)</f>
        <v>2656.3</v>
      </c>
      <c r="D949">
        <f>'Power generation (nadir)'!B949*(1000*'Power generation (nadir)'!$F$1)</f>
        <v>0</v>
      </c>
      <c r="E949" s="2">
        <f t="shared" si="14"/>
        <v>-2656.3</v>
      </c>
      <c r="F949">
        <f>IF(F948+(E948)*(1/60) &gt; Hardware!$B$1, Hardware!$B$1, IF(F948+(E948)*(1/60) &lt; 0, 0, F948+(E948)*(1/60)))</f>
        <v>41335.924999999988</v>
      </c>
    </row>
    <row r="950" spans="1:6">
      <c r="A950">
        <v>948</v>
      </c>
      <c r="B950" t="s">
        <v>103</v>
      </c>
      <c r="C950">
        <f>_xlfn.XLOOKUP(B950,Backend_data!$A$5:$A$18,Backend_data!$B$5:$B$18)</f>
        <v>2656.3</v>
      </c>
      <c r="D950">
        <f>'Power generation (nadir)'!B950*(1000*'Power generation (nadir)'!$F$1)</f>
        <v>0</v>
      </c>
      <c r="E950" s="2">
        <f t="shared" si="14"/>
        <v>-2656.3</v>
      </c>
      <c r="F950">
        <f>IF(F949+(E949)*(1/60) &gt; Hardware!$B$1, Hardware!$B$1, IF(F949+(E949)*(1/60) &lt; 0, 0, F949+(E949)*(1/60)))</f>
        <v>41291.653333333321</v>
      </c>
    </row>
    <row r="951" spans="1:6">
      <c r="A951">
        <v>949</v>
      </c>
      <c r="B951" t="s">
        <v>103</v>
      </c>
      <c r="C951">
        <f>_xlfn.XLOOKUP(B951,Backend_data!$A$5:$A$18,Backend_data!$B$5:$B$18)</f>
        <v>2656.3</v>
      </c>
      <c r="D951">
        <f>'Power generation (nadir)'!B951*(1000*'Power generation (nadir)'!$F$1)</f>
        <v>0</v>
      </c>
      <c r="E951" s="2">
        <f t="shared" si="14"/>
        <v>-2656.3</v>
      </c>
      <c r="F951">
        <f>IF(F950+(E950)*(1/60) &gt; Hardware!$B$1, Hardware!$B$1, IF(F950+(E950)*(1/60) &lt; 0, 0, F950+(E950)*(1/60)))</f>
        <v>41247.381666666653</v>
      </c>
    </row>
    <row r="952" spans="1:6">
      <c r="A952">
        <v>950</v>
      </c>
      <c r="B952" t="s">
        <v>103</v>
      </c>
      <c r="C952">
        <f>_xlfn.XLOOKUP(B952,Backend_data!$A$5:$A$18,Backend_data!$B$5:$B$18)</f>
        <v>2656.3</v>
      </c>
      <c r="D952">
        <f>'Power generation (nadir)'!B952*(1000*'Power generation (nadir)'!$F$1)</f>
        <v>0</v>
      </c>
      <c r="E952" s="2">
        <f t="shared" si="14"/>
        <v>-2656.3</v>
      </c>
      <c r="F952">
        <f>IF(F951+(E951)*(1/60) &gt; Hardware!$B$1, Hardware!$B$1, IF(F951+(E951)*(1/60) &lt; 0, 0, F951+(E951)*(1/60)))</f>
        <v>41203.109999999986</v>
      </c>
    </row>
    <row r="953" spans="1:6">
      <c r="A953">
        <v>951</v>
      </c>
      <c r="B953" t="s">
        <v>103</v>
      </c>
      <c r="C953">
        <f>_xlfn.XLOOKUP(B953,Backend_data!$A$5:$A$18,Backend_data!$B$5:$B$18)</f>
        <v>2656.3</v>
      </c>
      <c r="D953">
        <f>'Power generation (nadir)'!B953*(1000*'Power generation (nadir)'!$F$1)</f>
        <v>0</v>
      </c>
      <c r="E953" s="2">
        <f t="shared" si="14"/>
        <v>-2656.3</v>
      </c>
      <c r="F953">
        <f>IF(F952+(E952)*(1/60) &gt; Hardware!$B$1, Hardware!$B$1, IF(F952+(E952)*(1/60) &lt; 0, 0, F952+(E952)*(1/60)))</f>
        <v>41158.838333333319</v>
      </c>
    </row>
    <row r="954" spans="1:6">
      <c r="A954">
        <v>952</v>
      </c>
      <c r="B954" t="s">
        <v>103</v>
      </c>
      <c r="C954">
        <f>_xlfn.XLOOKUP(B954,Backend_data!$A$5:$A$18,Backend_data!$B$5:$B$18)</f>
        <v>2656.3</v>
      </c>
      <c r="D954">
        <f>'Power generation (nadir)'!B954*(1000*'Power generation (nadir)'!$F$1)</f>
        <v>0</v>
      </c>
      <c r="E954" s="2">
        <f t="shared" si="14"/>
        <v>-2656.3</v>
      </c>
      <c r="F954">
        <f>IF(F953+(E953)*(1/60) &gt; Hardware!$B$1, Hardware!$B$1, IF(F953+(E953)*(1/60) &lt; 0, 0, F953+(E953)*(1/60)))</f>
        <v>41114.566666666651</v>
      </c>
    </row>
    <row r="955" spans="1:6">
      <c r="A955">
        <v>953</v>
      </c>
      <c r="B955" t="s">
        <v>103</v>
      </c>
      <c r="C955">
        <f>_xlfn.XLOOKUP(B955,Backend_data!$A$5:$A$18,Backend_data!$B$5:$B$18)</f>
        <v>2656.3</v>
      </c>
      <c r="D955">
        <f>'Power generation (nadir)'!B955*(1000*'Power generation (nadir)'!$F$1)</f>
        <v>0</v>
      </c>
      <c r="E955" s="2">
        <f t="shared" si="14"/>
        <v>-2656.3</v>
      </c>
      <c r="F955">
        <f>IF(F954+(E954)*(1/60) &gt; Hardware!$B$1, Hardware!$B$1, IF(F954+(E954)*(1/60) &lt; 0, 0, F954+(E954)*(1/60)))</f>
        <v>41070.294999999984</v>
      </c>
    </row>
    <row r="956" spans="1:6">
      <c r="A956">
        <v>954</v>
      </c>
      <c r="B956" t="s">
        <v>103</v>
      </c>
      <c r="C956">
        <f>_xlfn.XLOOKUP(B956,Backend_data!$A$5:$A$18,Backend_data!$B$5:$B$18)</f>
        <v>2656.3</v>
      </c>
      <c r="D956">
        <f>'Power generation (nadir)'!B956*(1000*'Power generation (nadir)'!$F$1)</f>
        <v>0</v>
      </c>
      <c r="E956" s="2">
        <f t="shared" si="14"/>
        <v>-2656.3</v>
      </c>
      <c r="F956">
        <f>IF(F955+(E955)*(1/60) &gt; Hardware!$B$1, Hardware!$B$1, IF(F955+(E955)*(1/60) &lt; 0, 0, F955+(E955)*(1/60)))</f>
        <v>41026.023333333316</v>
      </c>
    </row>
    <row r="957" spans="1:6">
      <c r="A957">
        <v>955</v>
      </c>
      <c r="B957" t="s">
        <v>103</v>
      </c>
      <c r="C957">
        <f>_xlfn.XLOOKUP(B957,Backend_data!$A$5:$A$18,Backend_data!$B$5:$B$18)</f>
        <v>2656.3</v>
      </c>
      <c r="D957">
        <f>'Power generation (nadir)'!B957*(1000*'Power generation (nadir)'!$F$1)</f>
        <v>0</v>
      </c>
      <c r="E957" s="2">
        <f t="shared" si="14"/>
        <v>-2656.3</v>
      </c>
      <c r="F957">
        <f>IF(F956+(E956)*(1/60) &gt; Hardware!$B$1, Hardware!$B$1, IF(F956+(E956)*(1/60) &lt; 0, 0, F956+(E956)*(1/60)))</f>
        <v>40981.751666666649</v>
      </c>
    </row>
    <row r="958" spans="1:6">
      <c r="A958">
        <v>956</v>
      </c>
      <c r="B958" t="s">
        <v>103</v>
      </c>
      <c r="C958">
        <f>_xlfn.XLOOKUP(B958,Backend_data!$A$5:$A$18,Backend_data!$B$5:$B$18)</f>
        <v>2656.3</v>
      </c>
      <c r="D958">
        <f>'Power generation (nadir)'!B958*(1000*'Power generation (nadir)'!$F$1)</f>
        <v>0</v>
      </c>
      <c r="E958" s="2">
        <f t="shared" si="14"/>
        <v>-2656.3</v>
      </c>
      <c r="F958">
        <f>IF(F957+(E957)*(1/60) &gt; Hardware!$B$1, Hardware!$B$1, IF(F957+(E957)*(1/60) &lt; 0, 0, F957+(E957)*(1/60)))</f>
        <v>40937.479999999981</v>
      </c>
    </row>
    <row r="959" spans="1:6">
      <c r="A959">
        <v>957</v>
      </c>
      <c r="B959" t="s">
        <v>103</v>
      </c>
      <c r="C959">
        <f>_xlfn.XLOOKUP(B959,Backend_data!$A$5:$A$18,Backend_data!$B$5:$B$18)</f>
        <v>2656.3</v>
      </c>
      <c r="D959">
        <f>'Power generation (nadir)'!B959*(1000*'Power generation (nadir)'!$F$1)</f>
        <v>0</v>
      </c>
      <c r="E959" s="2">
        <f t="shared" si="14"/>
        <v>-2656.3</v>
      </c>
      <c r="F959">
        <f>IF(F958+(E958)*(1/60) &gt; Hardware!$B$1, Hardware!$B$1, IF(F958+(E958)*(1/60) &lt; 0, 0, F958+(E958)*(1/60)))</f>
        <v>40893.208333333314</v>
      </c>
    </row>
    <row r="960" spans="1:6">
      <c r="A960">
        <v>958</v>
      </c>
      <c r="B960" t="s">
        <v>103</v>
      </c>
      <c r="C960">
        <f>_xlfn.XLOOKUP(B960,Backend_data!$A$5:$A$18,Backend_data!$B$5:$B$18)</f>
        <v>2656.3</v>
      </c>
      <c r="D960">
        <f>'Power generation (nadir)'!B960*(1000*'Power generation (nadir)'!$F$1)</f>
        <v>0</v>
      </c>
      <c r="E960" s="2">
        <f t="shared" si="14"/>
        <v>-2656.3</v>
      </c>
      <c r="F960">
        <f>IF(F959+(E959)*(1/60) &gt; Hardware!$B$1, Hardware!$B$1, IF(F959+(E959)*(1/60) &lt; 0, 0, F959+(E959)*(1/60)))</f>
        <v>40848.936666666646</v>
      </c>
    </row>
    <row r="961" spans="1:6">
      <c r="A961">
        <v>959</v>
      </c>
      <c r="B961" t="s">
        <v>103</v>
      </c>
      <c r="C961">
        <f>_xlfn.XLOOKUP(B961,Backend_data!$A$5:$A$18,Backend_data!$B$5:$B$18)</f>
        <v>2656.3</v>
      </c>
      <c r="D961">
        <f>'Power generation (nadir)'!B961*(1000*'Power generation (nadir)'!$F$1)</f>
        <v>0</v>
      </c>
      <c r="E961" s="2">
        <f t="shared" si="14"/>
        <v>-2656.3</v>
      </c>
      <c r="F961">
        <f>IF(F960+(E960)*(1/60) &gt; Hardware!$B$1, Hardware!$B$1, IF(F960+(E960)*(1/60) &lt; 0, 0, F960+(E960)*(1/60)))</f>
        <v>40804.664999999979</v>
      </c>
    </row>
    <row r="962" spans="1:6">
      <c r="A962">
        <v>960</v>
      </c>
      <c r="B962" t="s">
        <v>103</v>
      </c>
      <c r="C962">
        <f>_xlfn.XLOOKUP(B962,Backend_data!$A$5:$A$18,Backend_data!$B$5:$B$18)</f>
        <v>2656.3</v>
      </c>
      <c r="D962">
        <f>'Power generation (nadir)'!B962*(1000*'Power generation (nadir)'!$F$1)</f>
        <v>0</v>
      </c>
      <c r="E962" s="2">
        <f t="shared" si="14"/>
        <v>-2656.3</v>
      </c>
      <c r="F962">
        <f>IF(F961+(E961)*(1/60) &gt; Hardware!$B$1, Hardware!$B$1, IF(F961+(E961)*(1/60) &lt; 0, 0, F961+(E961)*(1/60)))</f>
        <v>40760.393333333312</v>
      </c>
    </row>
    <row r="963" spans="1:6">
      <c r="A963">
        <v>961</v>
      </c>
      <c r="B963" t="s">
        <v>103</v>
      </c>
      <c r="C963">
        <f>_xlfn.XLOOKUP(B963,Backend_data!$A$5:$A$18,Backend_data!$B$5:$B$18)</f>
        <v>2656.3</v>
      </c>
      <c r="D963">
        <f>'Power generation (nadir)'!B963*(1000*'Power generation (nadir)'!$F$1)</f>
        <v>0</v>
      </c>
      <c r="E963" s="2">
        <f t="shared" ref="E963:E1026" si="15">D963-C963</f>
        <v>-2656.3</v>
      </c>
      <c r="F963">
        <f>IF(F962+(E962)*(1/60) &gt; Hardware!$B$1, Hardware!$B$1, IF(F962+(E962)*(1/60) &lt; 0, 0, F962+(E962)*(1/60)))</f>
        <v>40716.121666666644</v>
      </c>
    </row>
    <row r="964" spans="1:6">
      <c r="A964">
        <v>962</v>
      </c>
      <c r="B964" t="s">
        <v>103</v>
      </c>
      <c r="C964">
        <f>_xlfn.XLOOKUP(B964,Backend_data!$A$5:$A$18,Backend_data!$B$5:$B$18)</f>
        <v>2656.3</v>
      </c>
      <c r="D964">
        <f>'Power generation (nadir)'!B964*(1000*'Power generation (nadir)'!$F$1)</f>
        <v>0</v>
      </c>
      <c r="E964" s="2">
        <f t="shared" si="15"/>
        <v>-2656.3</v>
      </c>
      <c r="F964">
        <f>IF(F963+(E963)*(1/60) &gt; Hardware!$B$1, Hardware!$B$1, IF(F963+(E963)*(1/60) &lt; 0, 0, F963+(E963)*(1/60)))</f>
        <v>40671.849999999977</v>
      </c>
    </row>
    <row r="965" spans="1:6">
      <c r="A965">
        <v>963</v>
      </c>
      <c r="B965" t="s">
        <v>103</v>
      </c>
      <c r="C965">
        <f>_xlfn.XLOOKUP(B965,Backend_data!$A$5:$A$18,Backend_data!$B$5:$B$18)</f>
        <v>2656.3</v>
      </c>
      <c r="D965">
        <f>'Power generation (nadir)'!B965*(1000*'Power generation (nadir)'!$F$1)</f>
        <v>0</v>
      </c>
      <c r="E965" s="2">
        <f t="shared" si="15"/>
        <v>-2656.3</v>
      </c>
      <c r="F965">
        <f>IF(F964+(E964)*(1/60) &gt; Hardware!$B$1, Hardware!$B$1, IF(F964+(E964)*(1/60) &lt; 0, 0, F964+(E964)*(1/60)))</f>
        <v>40627.578333333309</v>
      </c>
    </row>
    <row r="966" spans="1:6">
      <c r="A966">
        <v>964</v>
      </c>
      <c r="B966" t="s">
        <v>103</v>
      </c>
      <c r="C966">
        <f>_xlfn.XLOOKUP(B966,Backend_data!$A$5:$A$18,Backend_data!$B$5:$B$18)</f>
        <v>2656.3</v>
      </c>
      <c r="D966">
        <f>'Power generation (nadir)'!B966*(1000*'Power generation (nadir)'!$F$1)</f>
        <v>0</v>
      </c>
      <c r="E966" s="2">
        <f t="shared" si="15"/>
        <v>-2656.3</v>
      </c>
      <c r="F966">
        <f>IF(F965+(E965)*(1/60) &gt; Hardware!$B$1, Hardware!$B$1, IF(F965+(E965)*(1/60) &lt; 0, 0, F965+(E965)*(1/60)))</f>
        <v>40583.306666666642</v>
      </c>
    </row>
    <row r="967" spans="1:6">
      <c r="A967">
        <v>965</v>
      </c>
      <c r="B967" t="s">
        <v>103</v>
      </c>
      <c r="C967">
        <f>_xlfn.XLOOKUP(B967,Backend_data!$A$5:$A$18,Backend_data!$B$5:$B$18)</f>
        <v>2656.3</v>
      </c>
      <c r="D967">
        <f>'Power generation (nadir)'!B967*(1000*'Power generation (nadir)'!$F$1)</f>
        <v>0</v>
      </c>
      <c r="E967" s="2">
        <f t="shared" si="15"/>
        <v>-2656.3</v>
      </c>
      <c r="F967">
        <f>IF(F966+(E966)*(1/60) &gt; Hardware!$B$1, Hardware!$B$1, IF(F966+(E966)*(1/60) &lt; 0, 0, F966+(E966)*(1/60)))</f>
        <v>40539.034999999974</v>
      </c>
    </row>
    <row r="968" spans="1:6">
      <c r="A968">
        <v>966</v>
      </c>
      <c r="B968" t="s">
        <v>103</v>
      </c>
      <c r="C968">
        <f>_xlfn.XLOOKUP(B968,Backend_data!$A$5:$A$18,Backend_data!$B$5:$B$18)</f>
        <v>2656.3</v>
      </c>
      <c r="D968">
        <f>'Power generation (nadir)'!B968*(1000*'Power generation (nadir)'!$F$1)</f>
        <v>0</v>
      </c>
      <c r="E968" s="2">
        <f t="shared" si="15"/>
        <v>-2656.3</v>
      </c>
      <c r="F968">
        <f>IF(F967+(E967)*(1/60) &gt; Hardware!$B$1, Hardware!$B$1, IF(F967+(E967)*(1/60) &lt; 0, 0, F967+(E967)*(1/60)))</f>
        <v>40494.763333333307</v>
      </c>
    </row>
    <row r="969" spans="1:6">
      <c r="A969">
        <v>967</v>
      </c>
      <c r="B969" t="s">
        <v>103</v>
      </c>
      <c r="C969">
        <f>_xlfn.XLOOKUP(B969,Backend_data!$A$5:$A$18,Backend_data!$B$5:$B$18)</f>
        <v>2656.3</v>
      </c>
      <c r="D969">
        <f>'Power generation (nadir)'!B969*(1000*'Power generation (nadir)'!$F$1)</f>
        <v>0</v>
      </c>
      <c r="E969" s="2">
        <f t="shared" si="15"/>
        <v>-2656.3</v>
      </c>
      <c r="F969">
        <f>IF(F968+(E968)*(1/60) &gt; Hardware!$B$1, Hardware!$B$1, IF(F968+(E968)*(1/60) &lt; 0, 0, F968+(E968)*(1/60)))</f>
        <v>40450.49166666664</v>
      </c>
    </row>
    <row r="970" spans="1:6">
      <c r="A970">
        <v>968</v>
      </c>
      <c r="B970" t="s">
        <v>103</v>
      </c>
      <c r="C970">
        <f>_xlfn.XLOOKUP(B970,Backend_data!$A$5:$A$18,Backend_data!$B$5:$B$18)</f>
        <v>2656.3</v>
      </c>
      <c r="D970">
        <f>'Power generation (nadir)'!B970*(1000*'Power generation (nadir)'!$F$1)</f>
        <v>6674.4</v>
      </c>
      <c r="E970" s="2">
        <f t="shared" si="15"/>
        <v>4018.0999999999995</v>
      </c>
      <c r="F970">
        <f>IF(F969+(E969)*(1/60) &gt; Hardware!$B$1, Hardware!$B$1, IF(F969+(E969)*(1/60) &lt; 0, 0, F969+(E969)*(1/60)))</f>
        <v>40406.219999999972</v>
      </c>
    </row>
    <row r="971" spans="1:6">
      <c r="A971">
        <v>969</v>
      </c>
      <c r="B971" t="s">
        <v>103</v>
      </c>
      <c r="C971">
        <f>_xlfn.XLOOKUP(B971,Backend_data!$A$5:$A$18,Backend_data!$B$5:$B$18)</f>
        <v>2656.3</v>
      </c>
      <c r="D971">
        <f>'Power generation (nadir)'!B971*(1000*'Power generation (nadir)'!$F$1)</f>
        <v>6834.4</v>
      </c>
      <c r="E971" s="2">
        <f t="shared" si="15"/>
        <v>4178.0999999999995</v>
      </c>
      <c r="F971">
        <f>IF(F970+(E970)*(1/60) &gt; Hardware!$B$1, Hardware!$B$1, IF(F970+(E970)*(1/60) &lt; 0, 0, F970+(E970)*(1/60)))</f>
        <v>40473.188333333303</v>
      </c>
    </row>
    <row r="972" spans="1:6">
      <c r="A972">
        <v>970</v>
      </c>
      <c r="B972" t="s">
        <v>103</v>
      </c>
      <c r="C972">
        <f>_xlfn.XLOOKUP(B972,Backend_data!$A$5:$A$18,Backend_data!$B$5:$B$18)</f>
        <v>2656.3</v>
      </c>
      <c r="D972">
        <f>'Power generation (nadir)'!B972*(1000*'Power generation (nadir)'!$F$1)</f>
        <v>6966.4000000000005</v>
      </c>
      <c r="E972" s="2">
        <f t="shared" si="15"/>
        <v>4310.1000000000004</v>
      </c>
      <c r="F972">
        <f>IF(F971+(E971)*(1/60) &gt; Hardware!$B$1, Hardware!$B$1, IF(F971+(E971)*(1/60) &lt; 0, 0, F971+(E971)*(1/60)))</f>
        <v>40542.823333333305</v>
      </c>
    </row>
    <row r="973" spans="1:6">
      <c r="A973">
        <v>971</v>
      </c>
      <c r="B973" t="s">
        <v>103</v>
      </c>
      <c r="C973">
        <f>_xlfn.XLOOKUP(B973,Backend_data!$A$5:$A$18,Backend_data!$B$5:$B$18)</f>
        <v>2656.3</v>
      </c>
      <c r="D973">
        <f>'Power generation (nadir)'!B973*(1000*'Power generation (nadir)'!$F$1)</f>
        <v>7071.2000000000007</v>
      </c>
      <c r="E973" s="2">
        <f t="shared" si="15"/>
        <v>4414.9000000000005</v>
      </c>
      <c r="F973">
        <f>IF(F972+(E972)*(1/60) &gt; Hardware!$B$1, Hardware!$B$1, IF(F972+(E972)*(1/60) &lt; 0, 0, F972+(E972)*(1/60)))</f>
        <v>40614.658333333304</v>
      </c>
    </row>
    <row r="974" spans="1:6">
      <c r="A974">
        <v>972</v>
      </c>
      <c r="B974" t="s">
        <v>103</v>
      </c>
      <c r="C974">
        <f>_xlfn.XLOOKUP(B974,Backend_data!$A$5:$A$18,Backend_data!$B$5:$B$18)</f>
        <v>2656.3</v>
      </c>
      <c r="D974">
        <f>'Power generation (nadir)'!B974*(1000*'Power generation (nadir)'!$F$1)</f>
        <v>7142.4000000000005</v>
      </c>
      <c r="E974" s="2">
        <f t="shared" si="15"/>
        <v>4486.1000000000004</v>
      </c>
      <c r="F974">
        <f>IF(F973+(E973)*(1/60) &gt; Hardware!$B$1, Hardware!$B$1, IF(F973+(E973)*(1/60) &lt; 0, 0, F973+(E973)*(1/60)))</f>
        <v>40688.239999999969</v>
      </c>
    </row>
    <row r="975" spans="1:6">
      <c r="A975">
        <v>973</v>
      </c>
      <c r="B975" t="s">
        <v>103</v>
      </c>
      <c r="C975">
        <f>_xlfn.XLOOKUP(B975,Backend_data!$A$5:$A$18,Backend_data!$B$5:$B$18)</f>
        <v>2656.3</v>
      </c>
      <c r="D975">
        <f>'Power generation (nadir)'!B975*(1000*'Power generation (nadir)'!$F$1)</f>
        <v>7189.6</v>
      </c>
      <c r="E975" s="2">
        <f t="shared" si="15"/>
        <v>4533.3</v>
      </c>
      <c r="F975">
        <f>IF(F974+(E974)*(1/60) &gt; Hardware!$B$1, Hardware!$B$1, IF(F974+(E974)*(1/60) &lt; 0, 0, F974+(E974)*(1/60)))</f>
        <v>40763.008333333302</v>
      </c>
    </row>
    <row r="976" spans="1:6">
      <c r="A976">
        <v>974</v>
      </c>
      <c r="B976" t="s">
        <v>103</v>
      </c>
      <c r="C976">
        <f>_xlfn.XLOOKUP(B976,Backend_data!$A$5:$A$18,Backend_data!$B$5:$B$18)</f>
        <v>2656.3</v>
      </c>
      <c r="D976">
        <f>'Power generation (nadir)'!B976*(1000*'Power generation (nadir)'!$F$1)</f>
        <v>7206.4</v>
      </c>
      <c r="E976" s="2">
        <f t="shared" si="15"/>
        <v>4550.0999999999995</v>
      </c>
      <c r="F976">
        <f>IF(F975+(E975)*(1/60) &gt; Hardware!$B$1, Hardware!$B$1, IF(F975+(E975)*(1/60) &lt; 0, 0, F975+(E975)*(1/60)))</f>
        <v>40838.563333333303</v>
      </c>
    </row>
    <row r="977" spans="1:6">
      <c r="A977">
        <v>975</v>
      </c>
      <c r="B977" t="s">
        <v>103</v>
      </c>
      <c r="C977">
        <f>_xlfn.XLOOKUP(B977,Backend_data!$A$5:$A$18,Backend_data!$B$5:$B$18)</f>
        <v>2656.3</v>
      </c>
      <c r="D977">
        <f>'Power generation (nadir)'!B977*(1000*'Power generation (nadir)'!$F$1)</f>
        <v>7192</v>
      </c>
      <c r="E977" s="2">
        <f t="shared" si="15"/>
        <v>4535.7</v>
      </c>
      <c r="F977">
        <f>IF(F976+(E976)*(1/60) &gt; Hardware!$B$1, Hardware!$B$1, IF(F976+(E976)*(1/60) &lt; 0, 0, F976+(E976)*(1/60)))</f>
        <v>40914.398333333302</v>
      </c>
    </row>
    <row r="978" spans="1:6">
      <c r="A978">
        <v>976</v>
      </c>
      <c r="B978" t="s">
        <v>103</v>
      </c>
      <c r="C978">
        <f>_xlfn.XLOOKUP(B978,Backend_data!$A$5:$A$18,Backend_data!$B$5:$B$18)</f>
        <v>2656.3</v>
      </c>
      <c r="D978">
        <f>'Power generation (nadir)'!B978*(1000*'Power generation (nadir)'!$F$1)</f>
        <v>7146.4</v>
      </c>
      <c r="E978" s="2">
        <f t="shared" si="15"/>
        <v>4490.0999999999995</v>
      </c>
      <c r="F978">
        <f>IF(F977+(E977)*(1/60) &gt; Hardware!$B$1, Hardware!$B$1, IF(F977+(E977)*(1/60) &lt; 0, 0, F977+(E977)*(1/60)))</f>
        <v>40989.993333333303</v>
      </c>
    </row>
    <row r="979" spans="1:6">
      <c r="A979">
        <v>977</v>
      </c>
      <c r="B979" t="s">
        <v>103</v>
      </c>
      <c r="C979">
        <f>_xlfn.XLOOKUP(B979,Backend_data!$A$5:$A$18,Backend_data!$B$5:$B$18)</f>
        <v>2656.3</v>
      </c>
      <c r="D979">
        <f>'Power generation (nadir)'!B979*(1000*'Power generation (nadir)'!$F$1)</f>
        <v>7074.4</v>
      </c>
      <c r="E979" s="2">
        <f t="shared" si="15"/>
        <v>4418.0999999999995</v>
      </c>
      <c r="F979">
        <f>IF(F978+(E978)*(1/60) &gt; Hardware!$B$1, Hardware!$B$1, IF(F978+(E978)*(1/60) &lt; 0, 0, F978+(E978)*(1/60)))</f>
        <v>41064.828333333302</v>
      </c>
    </row>
    <row r="980" spans="1:6">
      <c r="A980">
        <v>978</v>
      </c>
      <c r="B980" t="s">
        <v>103</v>
      </c>
      <c r="C980">
        <f>_xlfn.XLOOKUP(B980,Backend_data!$A$5:$A$18,Backend_data!$B$5:$B$18)</f>
        <v>2656.3</v>
      </c>
      <c r="D980">
        <f>'Power generation (nadir)'!B980*(1000*'Power generation (nadir)'!$F$1)</f>
        <v>6970.4</v>
      </c>
      <c r="E980" s="2">
        <f t="shared" si="15"/>
        <v>4314.0999999999995</v>
      </c>
      <c r="F980">
        <f>IF(F979+(E979)*(1/60) &gt; Hardware!$B$1, Hardware!$B$1, IF(F979+(E979)*(1/60) &lt; 0, 0, F979+(E979)*(1/60)))</f>
        <v>41138.463333333304</v>
      </c>
    </row>
    <row r="981" spans="1:6">
      <c r="A981">
        <v>979</v>
      </c>
      <c r="B981" t="s">
        <v>103</v>
      </c>
      <c r="C981">
        <f>_xlfn.XLOOKUP(B981,Backend_data!$A$5:$A$18,Backend_data!$B$5:$B$18)</f>
        <v>2656.3</v>
      </c>
      <c r="D981">
        <f>'Power generation (nadir)'!B981*(1000*'Power generation (nadir)'!$F$1)</f>
        <v>6836</v>
      </c>
      <c r="E981" s="2">
        <f t="shared" si="15"/>
        <v>4179.7</v>
      </c>
      <c r="F981">
        <f>IF(F980+(E980)*(1/60) &gt; Hardware!$B$1, Hardware!$B$1, IF(F980+(E980)*(1/60) &lt; 0, 0, F980+(E980)*(1/60)))</f>
        <v>41210.364999999969</v>
      </c>
    </row>
    <row r="982" spans="1:6">
      <c r="A982">
        <v>980</v>
      </c>
      <c r="B982" t="s">
        <v>103</v>
      </c>
      <c r="C982">
        <f>_xlfn.XLOOKUP(B982,Backend_data!$A$5:$A$18,Backend_data!$B$5:$B$18)</f>
        <v>2656.3</v>
      </c>
      <c r="D982">
        <f>'Power generation (nadir)'!B982*(1000*'Power generation (nadir)'!$F$1)</f>
        <v>6676.8</v>
      </c>
      <c r="E982" s="2">
        <f t="shared" si="15"/>
        <v>4020.5</v>
      </c>
      <c r="F982">
        <f>IF(F981+(E981)*(1/60) &gt; Hardware!$B$1, Hardware!$B$1, IF(F981+(E981)*(1/60) &lt; 0, 0, F981+(E981)*(1/60)))</f>
        <v>41280.026666666636</v>
      </c>
    </row>
    <row r="983" spans="1:6">
      <c r="A983">
        <v>981</v>
      </c>
      <c r="B983" t="s">
        <v>103</v>
      </c>
      <c r="C983">
        <f>_xlfn.XLOOKUP(B983,Backend_data!$A$5:$A$18,Backend_data!$B$5:$B$18)</f>
        <v>2656.3</v>
      </c>
      <c r="D983">
        <f>'Power generation (nadir)'!B983*(1000*'Power generation (nadir)'!$F$1)</f>
        <v>6485.5999999999995</v>
      </c>
      <c r="E983" s="2">
        <f t="shared" si="15"/>
        <v>3829.2999999999993</v>
      </c>
      <c r="F983">
        <f>IF(F982+(E982)*(1/60) &gt; Hardware!$B$1, Hardware!$B$1, IF(F982+(E982)*(1/60) &lt; 0, 0, F982+(E982)*(1/60)))</f>
        <v>41347.034999999967</v>
      </c>
    </row>
    <row r="984" spans="1:6">
      <c r="A984">
        <v>982</v>
      </c>
      <c r="B984" t="s">
        <v>103</v>
      </c>
      <c r="C984">
        <f>_xlfn.XLOOKUP(B984,Backend_data!$A$5:$A$18,Backend_data!$B$5:$B$18)</f>
        <v>2656.3</v>
      </c>
      <c r="D984">
        <f>'Power generation (nadir)'!B984*(1000*'Power generation (nadir)'!$F$1)</f>
        <v>6268</v>
      </c>
      <c r="E984" s="2">
        <f t="shared" si="15"/>
        <v>3611.7</v>
      </c>
      <c r="F984">
        <f>IF(F983+(E983)*(1/60) &gt; Hardware!$B$1, Hardware!$B$1, IF(F983+(E983)*(1/60) &lt; 0, 0, F983+(E983)*(1/60)))</f>
        <v>41410.85666666663</v>
      </c>
    </row>
    <row r="985" spans="1:6">
      <c r="A985">
        <v>983</v>
      </c>
      <c r="B985" t="s">
        <v>103</v>
      </c>
      <c r="C985">
        <f>_xlfn.XLOOKUP(B985,Backend_data!$A$5:$A$18,Backend_data!$B$5:$B$18)</f>
        <v>2656.3</v>
      </c>
      <c r="D985">
        <f>'Power generation (nadir)'!B985*(1000*'Power generation (nadir)'!$F$1)</f>
        <v>6024.8</v>
      </c>
      <c r="E985" s="2">
        <f t="shared" si="15"/>
        <v>3368.5</v>
      </c>
      <c r="F985">
        <f>IF(F984+(E984)*(1/60) &gt; Hardware!$B$1, Hardware!$B$1, IF(F984+(E984)*(1/60) &lt; 0, 0, F984+(E984)*(1/60)))</f>
        <v>41471.05166666663</v>
      </c>
    </row>
    <row r="986" spans="1:6">
      <c r="A986">
        <v>984</v>
      </c>
      <c r="B986" t="s">
        <v>103</v>
      </c>
      <c r="C986">
        <f>_xlfn.XLOOKUP(B986,Backend_data!$A$5:$A$18,Backend_data!$B$5:$B$18)</f>
        <v>2656.3</v>
      </c>
      <c r="D986">
        <f>'Power generation (nadir)'!B986*(1000*'Power generation (nadir)'!$F$1)</f>
        <v>5752.8</v>
      </c>
      <c r="E986" s="2">
        <f t="shared" si="15"/>
        <v>3096.5</v>
      </c>
      <c r="F986">
        <f>IF(F985+(E985)*(1/60) &gt; Hardware!$B$1, Hardware!$B$1, IF(F985+(E985)*(1/60) &lt; 0, 0, F985+(E985)*(1/60)))</f>
        <v>41527.1933333333</v>
      </c>
    </row>
    <row r="987" spans="1:6">
      <c r="A987">
        <v>985</v>
      </c>
      <c r="B987" t="s">
        <v>103</v>
      </c>
      <c r="C987">
        <f>_xlfn.XLOOKUP(B987,Backend_data!$A$5:$A$18,Backend_data!$B$5:$B$18)</f>
        <v>2656.3</v>
      </c>
      <c r="D987">
        <f>'Power generation (nadir)'!B987*(1000*'Power generation (nadir)'!$F$1)</f>
        <v>5462.4000000000005</v>
      </c>
      <c r="E987" s="2">
        <f t="shared" si="15"/>
        <v>2806.1000000000004</v>
      </c>
      <c r="F987">
        <f>IF(F986+(E986)*(1/60) &gt; Hardware!$B$1, Hardware!$B$1, IF(F986+(E986)*(1/60) &lt; 0, 0, F986+(E986)*(1/60)))</f>
        <v>41578.80166666663</v>
      </c>
    </row>
    <row r="988" spans="1:6">
      <c r="A988">
        <v>986</v>
      </c>
      <c r="B988" t="s">
        <v>103</v>
      </c>
      <c r="C988">
        <f>_xlfn.XLOOKUP(B988,Backend_data!$A$5:$A$18,Backend_data!$B$5:$B$18)</f>
        <v>2656.3</v>
      </c>
      <c r="D988">
        <f>'Power generation (nadir)'!B988*(1000*'Power generation (nadir)'!$F$1)</f>
        <v>5144</v>
      </c>
      <c r="E988" s="2">
        <f t="shared" si="15"/>
        <v>2487.6999999999998</v>
      </c>
      <c r="F988">
        <f>IF(F987+(E987)*(1/60) &gt; Hardware!$B$1, Hardware!$B$1, IF(F987+(E987)*(1/60) &lt; 0, 0, F987+(E987)*(1/60)))</f>
        <v>41625.569999999963</v>
      </c>
    </row>
    <row r="989" spans="1:6">
      <c r="A989">
        <v>987</v>
      </c>
      <c r="B989" t="s">
        <v>103</v>
      </c>
      <c r="C989">
        <f>_xlfn.XLOOKUP(B989,Backend_data!$A$5:$A$18,Backend_data!$B$5:$B$18)</f>
        <v>2656.3</v>
      </c>
      <c r="D989">
        <f>'Power generation (nadir)'!B989*(1000*'Power generation (nadir)'!$F$1)</f>
        <v>4806.3999999999996</v>
      </c>
      <c r="E989" s="2">
        <f t="shared" si="15"/>
        <v>2150.0999999999995</v>
      </c>
      <c r="F989">
        <f>IF(F988+(E988)*(1/60) &gt; Hardware!$B$1, Hardware!$B$1, IF(F988+(E988)*(1/60) &lt; 0, 0, F988+(E988)*(1/60)))</f>
        <v>41667.031666666633</v>
      </c>
    </row>
    <row r="990" spans="1:6">
      <c r="A990">
        <v>988</v>
      </c>
      <c r="B990" t="s">
        <v>103</v>
      </c>
      <c r="C990">
        <f>_xlfn.XLOOKUP(B990,Backend_data!$A$5:$A$18,Backend_data!$B$5:$B$18)</f>
        <v>2656.3</v>
      </c>
      <c r="D990">
        <f>'Power generation (nadir)'!B990*(1000*'Power generation (nadir)'!$F$1)</f>
        <v>4447.2</v>
      </c>
      <c r="E990" s="2">
        <f t="shared" si="15"/>
        <v>1790.8999999999996</v>
      </c>
      <c r="F990">
        <f>IF(F989+(E989)*(1/60) &gt; Hardware!$B$1, Hardware!$B$1, IF(F989+(E989)*(1/60) &lt; 0, 0, F989+(E989)*(1/60)))</f>
        <v>41702.866666666632</v>
      </c>
    </row>
    <row r="991" spans="1:6">
      <c r="A991">
        <v>989</v>
      </c>
      <c r="B991" t="s">
        <v>103</v>
      </c>
      <c r="C991">
        <f>_xlfn.XLOOKUP(B991,Backend_data!$A$5:$A$18,Backend_data!$B$5:$B$18)</f>
        <v>2656.3</v>
      </c>
      <c r="D991">
        <f>'Power generation (nadir)'!B991*(1000*'Power generation (nadir)'!$F$1)</f>
        <v>4071.2000000000003</v>
      </c>
      <c r="E991" s="2">
        <f t="shared" si="15"/>
        <v>1414.9</v>
      </c>
      <c r="F991">
        <f>IF(F990+(E990)*(1/60) &gt; Hardware!$B$1, Hardware!$B$1, IF(F990+(E990)*(1/60) &lt; 0, 0, F990+(E990)*(1/60)))</f>
        <v>41732.714999999967</v>
      </c>
    </row>
    <row r="992" spans="1:6">
      <c r="A992">
        <v>990</v>
      </c>
      <c r="B992" t="s">
        <v>103</v>
      </c>
      <c r="C992">
        <f>_xlfn.XLOOKUP(B992,Backend_data!$A$5:$A$18,Backend_data!$B$5:$B$18)</f>
        <v>2656.3</v>
      </c>
      <c r="D992">
        <f>'Power generation (nadir)'!B992*(1000*'Power generation (nadir)'!$F$1)</f>
        <v>3667.2</v>
      </c>
      <c r="E992" s="2">
        <f t="shared" si="15"/>
        <v>1010.8999999999996</v>
      </c>
      <c r="F992">
        <f>IF(F991+(E991)*(1/60) &gt; Hardware!$B$1, Hardware!$B$1, IF(F991+(E991)*(1/60) &lt; 0, 0, F991+(E991)*(1/60)))</f>
        <v>41756.296666666633</v>
      </c>
    </row>
    <row r="993" spans="1:6">
      <c r="A993">
        <v>991</v>
      </c>
      <c r="B993" t="s">
        <v>103</v>
      </c>
      <c r="C993">
        <f>_xlfn.XLOOKUP(B993,Backend_data!$A$5:$A$18,Backend_data!$B$5:$B$18)</f>
        <v>2656.3</v>
      </c>
      <c r="D993">
        <f>'Power generation (nadir)'!B993*(1000*'Power generation (nadir)'!$F$1)</f>
        <v>3268</v>
      </c>
      <c r="E993" s="2">
        <f t="shared" si="15"/>
        <v>611.69999999999982</v>
      </c>
      <c r="F993">
        <f>IF(F992+(E992)*(1/60) &gt; Hardware!$B$1, Hardware!$B$1, IF(F992+(E992)*(1/60) &lt; 0, 0, F992+(E992)*(1/60)))</f>
        <v>41773.144999999968</v>
      </c>
    </row>
    <row r="994" spans="1:6">
      <c r="A994">
        <v>992</v>
      </c>
      <c r="B994" t="s">
        <v>103</v>
      </c>
      <c r="C994">
        <f>_xlfn.XLOOKUP(B994,Backend_data!$A$5:$A$18,Backend_data!$B$5:$B$18)</f>
        <v>2656.3</v>
      </c>
      <c r="D994">
        <f>'Power generation (nadir)'!B994*(1000*'Power generation (nadir)'!$F$1)</f>
        <v>2844</v>
      </c>
      <c r="E994" s="2">
        <f t="shared" si="15"/>
        <v>187.69999999999982</v>
      </c>
      <c r="F994">
        <f>IF(F993+(E993)*(1/60) &gt; Hardware!$B$1, Hardware!$B$1, IF(F993+(E993)*(1/60) &lt; 0, 0, F993+(E993)*(1/60)))</f>
        <v>41783.339999999967</v>
      </c>
    </row>
    <row r="995" spans="1:6">
      <c r="A995">
        <v>993</v>
      </c>
      <c r="B995" t="s">
        <v>103</v>
      </c>
      <c r="C995">
        <f>_xlfn.XLOOKUP(B995,Backend_data!$A$5:$A$18,Backend_data!$B$5:$B$18)</f>
        <v>2656.3</v>
      </c>
      <c r="D995">
        <f>'Power generation (nadir)'!B995*(1000*'Power generation (nadir)'!$F$1)</f>
        <v>2413.6</v>
      </c>
      <c r="E995" s="2">
        <f t="shared" si="15"/>
        <v>-242.70000000000027</v>
      </c>
      <c r="F995">
        <f>IF(F994+(E994)*(1/60) &gt; Hardware!$B$1, Hardware!$B$1, IF(F994+(E994)*(1/60) &lt; 0, 0, F994+(E994)*(1/60)))</f>
        <v>41786.468333333301</v>
      </c>
    </row>
    <row r="996" spans="1:6">
      <c r="A996">
        <v>994</v>
      </c>
      <c r="B996" t="s">
        <v>103</v>
      </c>
      <c r="C996">
        <f>_xlfn.XLOOKUP(B996,Backend_data!$A$5:$A$18,Backend_data!$B$5:$B$18)</f>
        <v>2656.3</v>
      </c>
      <c r="D996">
        <f>'Power generation (nadir)'!B996*(1000*'Power generation (nadir)'!$F$1)</f>
        <v>1967.2</v>
      </c>
      <c r="E996" s="2">
        <f t="shared" si="15"/>
        <v>-689.10000000000014</v>
      </c>
      <c r="F996">
        <f>IF(F995+(E995)*(1/60) &gt; Hardware!$B$1, Hardware!$B$1, IF(F995+(E995)*(1/60) &lt; 0, 0, F995+(E995)*(1/60)))</f>
        <v>41782.423333333303</v>
      </c>
    </row>
    <row r="997" spans="1:6">
      <c r="A997">
        <v>995</v>
      </c>
      <c r="B997" t="s">
        <v>103</v>
      </c>
      <c r="C997">
        <f>_xlfn.XLOOKUP(B997,Backend_data!$A$5:$A$18,Backend_data!$B$5:$B$18)</f>
        <v>2656.3</v>
      </c>
      <c r="D997">
        <f>'Power generation (nadir)'!B997*(1000*'Power generation (nadir)'!$F$1)</f>
        <v>1517.6</v>
      </c>
      <c r="E997" s="2">
        <f t="shared" si="15"/>
        <v>-1138.7000000000003</v>
      </c>
      <c r="F997">
        <f>IF(F996+(E996)*(1/60) &gt; Hardware!$B$1, Hardware!$B$1, IF(F996+(E996)*(1/60) &lt; 0, 0, F996+(E996)*(1/60)))</f>
        <v>41770.938333333303</v>
      </c>
    </row>
    <row r="998" spans="1:6">
      <c r="A998">
        <v>996</v>
      </c>
      <c r="B998" t="s">
        <v>103</v>
      </c>
      <c r="C998">
        <f>_xlfn.XLOOKUP(B998,Backend_data!$A$5:$A$18,Backend_data!$B$5:$B$18)</f>
        <v>2656.3</v>
      </c>
      <c r="D998">
        <f>'Power generation (nadir)'!B998*(1000*'Power generation (nadir)'!$F$1)</f>
        <v>1060.8</v>
      </c>
      <c r="E998" s="2">
        <f t="shared" si="15"/>
        <v>-1595.5000000000002</v>
      </c>
      <c r="F998">
        <f>IF(F997+(E997)*(1/60) &gt; Hardware!$B$1, Hardware!$B$1, IF(F997+(E997)*(1/60) &lt; 0, 0, F997+(E997)*(1/60)))</f>
        <v>41751.95999999997</v>
      </c>
    </row>
    <row r="999" spans="1:6">
      <c r="A999">
        <v>997</v>
      </c>
      <c r="B999" t="s">
        <v>103</v>
      </c>
      <c r="C999">
        <f>_xlfn.XLOOKUP(B999,Backend_data!$A$5:$A$18,Backend_data!$B$5:$B$18)</f>
        <v>2656.3</v>
      </c>
      <c r="D999">
        <f>'Power generation (nadir)'!B999*(1000*'Power generation (nadir)'!$F$1)</f>
        <v>710.4</v>
      </c>
      <c r="E999" s="2">
        <f t="shared" si="15"/>
        <v>-1945.9</v>
      </c>
      <c r="F999">
        <f>IF(F998+(E998)*(1/60) &gt; Hardware!$B$1, Hardware!$B$1, IF(F998+(E998)*(1/60) &lt; 0, 0, F998+(E998)*(1/60)))</f>
        <v>41725.368333333303</v>
      </c>
    </row>
    <row r="1000" spans="1:6">
      <c r="A1000">
        <v>998</v>
      </c>
      <c r="B1000" t="s">
        <v>103</v>
      </c>
      <c r="C1000">
        <f>_xlfn.XLOOKUP(B1000,Backend_data!$A$5:$A$18,Backend_data!$B$5:$B$18)</f>
        <v>2656.3</v>
      </c>
      <c r="D1000">
        <f>'Power generation (nadir)'!B1000*(1000*'Power generation (nadir)'!$F$1)</f>
        <v>673.6</v>
      </c>
      <c r="E1000" s="2">
        <f t="shared" si="15"/>
        <v>-1982.7000000000003</v>
      </c>
      <c r="F1000">
        <f>IF(F999+(E999)*(1/60) &gt; Hardware!$B$1, Hardware!$B$1, IF(F999+(E999)*(1/60) &lt; 0, 0, F999+(E999)*(1/60)))</f>
        <v>41692.936666666639</v>
      </c>
    </row>
    <row r="1001" spans="1:6">
      <c r="A1001">
        <v>999</v>
      </c>
      <c r="B1001" t="s">
        <v>103</v>
      </c>
      <c r="C1001">
        <f>_xlfn.XLOOKUP(B1001,Backend_data!$A$5:$A$18,Backend_data!$B$5:$B$18)</f>
        <v>2656.3</v>
      </c>
      <c r="D1001">
        <f>'Power generation (nadir)'!B1001*(1000*'Power generation (nadir)'!$F$1)</f>
        <v>705.6</v>
      </c>
      <c r="E1001" s="2">
        <f t="shared" si="15"/>
        <v>-1950.7000000000003</v>
      </c>
      <c r="F1001">
        <f>IF(F1000+(E1000)*(1/60) &gt; Hardware!$B$1, Hardware!$B$1, IF(F1000+(E1000)*(1/60) &lt; 0, 0, F1000+(E1000)*(1/60)))</f>
        <v>41659.891666666641</v>
      </c>
    </row>
    <row r="1002" spans="1:6">
      <c r="A1002">
        <v>1000</v>
      </c>
      <c r="B1002" t="s">
        <v>103</v>
      </c>
      <c r="C1002">
        <f>_xlfn.XLOOKUP(B1002,Backend_data!$A$5:$A$18,Backend_data!$B$5:$B$18)</f>
        <v>2656.3</v>
      </c>
      <c r="D1002">
        <f>'Power generation (nadir)'!B1002*(1000*'Power generation (nadir)'!$F$1)</f>
        <v>1332</v>
      </c>
      <c r="E1002" s="2">
        <f t="shared" si="15"/>
        <v>-1324.3000000000002</v>
      </c>
      <c r="F1002">
        <f>IF(F1001+(E1001)*(1/60) &gt; Hardware!$B$1, Hardware!$B$1, IF(F1001+(E1001)*(1/60) &lt; 0, 0, F1001+(E1001)*(1/60)))</f>
        <v>41627.379999999976</v>
      </c>
    </row>
    <row r="1003" spans="1:6">
      <c r="A1003">
        <v>1001</v>
      </c>
      <c r="B1003" t="s">
        <v>103</v>
      </c>
      <c r="C1003">
        <f>_xlfn.XLOOKUP(B1003,Backend_data!$A$5:$A$18,Backend_data!$B$5:$B$18)</f>
        <v>2656.3</v>
      </c>
      <c r="D1003">
        <f>'Power generation (nadir)'!B1003*(1000*'Power generation (nadir)'!$F$1)</f>
        <v>1952</v>
      </c>
      <c r="E1003" s="2">
        <f t="shared" si="15"/>
        <v>-704.30000000000018</v>
      </c>
      <c r="F1003">
        <f>IF(F1002+(E1002)*(1/60) &gt; Hardware!$B$1, Hardware!$B$1, IF(F1002+(E1002)*(1/60) &lt; 0, 0, F1002+(E1002)*(1/60)))</f>
        <v>41605.308333333312</v>
      </c>
    </row>
    <row r="1004" spans="1:6">
      <c r="A1004">
        <v>1002</v>
      </c>
      <c r="B1004" t="s">
        <v>103</v>
      </c>
      <c r="C1004">
        <f>_xlfn.XLOOKUP(B1004,Backend_data!$A$5:$A$18,Backend_data!$B$5:$B$18)</f>
        <v>2656.3</v>
      </c>
      <c r="D1004">
        <f>'Power generation (nadir)'!B1004*(1000*'Power generation (nadir)'!$F$1)</f>
        <v>2565.6</v>
      </c>
      <c r="E1004" s="2">
        <f t="shared" si="15"/>
        <v>-90.700000000000273</v>
      </c>
      <c r="F1004">
        <f>IF(F1003+(E1003)*(1/60) &gt; Hardware!$B$1, Hardware!$B$1, IF(F1003+(E1003)*(1/60) &lt; 0, 0, F1003+(E1003)*(1/60)))</f>
        <v>41593.569999999978</v>
      </c>
    </row>
    <row r="1005" spans="1:6">
      <c r="A1005">
        <v>1003</v>
      </c>
      <c r="B1005" t="s">
        <v>103</v>
      </c>
      <c r="C1005">
        <f>_xlfn.XLOOKUP(B1005,Backend_data!$A$5:$A$18,Backend_data!$B$5:$B$18)</f>
        <v>2656.3</v>
      </c>
      <c r="D1005">
        <f>'Power generation (nadir)'!B1005*(1000*'Power generation (nadir)'!$F$1)</f>
        <v>3168.7999999999997</v>
      </c>
      <c r="E1005" s="2">
        <f t="shared" si="15"/>
        <v>512.49999999999955</v>
      </c>
      <c r="F1005">
        <f>IF(F1004+(E1004)*(1/60) &gt; Hardware!$B$1, Hardware!$B$1, IF(F1004+(E1004)*(1/60) &lt; 0, 0, F1004+(E1004)*(1/60)))</f>
        <v>41592.058333333312</v>
      </c>
    </row>
    <row r="1006" spans="1:6">
      <c r="A1006">
        <v>1004</v>
      </c>
      <c r="B1006" t="s">
        <v>103</v>
      </c>
      <c r="C1006">
        <f>_xlfn.XLOOKUP(B1006,Backend_data!$A$5:$A$18,Backend_data!$B$5:$B$18)</f>
        <v>2656.3</v>
      </c>
      <c r="D1006">
        <f>'Power generation (nadir)'!B1006*(1000*'Power generation (nadir)'!$F$1)</f>
        <v>3757.6</v>
      </c>
      <c r="E1006" s="2">
        <f t="shared" si="15"/>
        <v>1101.2999999999997</v>
      </c>
      <c r="F1006">
        <f>IF(F1005+(E1005)*(1/60) &gt; Hardware!$B$1, Hardware!$B$1, IF(F1005+(E1005)*(1/60) &lt; 0, 0, F1005+(E1005)*(1/60)))</f>
        <v>41600.599999999977</v>
      </c>
    </row>
    <row r="1007" spans="1:6">
      <c r="A1007">
        <v>1005</v>
      </c>
      <c r="B1007" t="s">
        <v>103</v>
      </c>
      <c r="C1007">
        <f>_xlfn.XLOOKUP(B1007,Backend_data!$A$5:$A$18,Backend_data!$B$5:$B$18)</f>
        <v>2656.3</v>
      </c>
      <c r="D1007">
        <f>'Power generation (nadir)'!B1007*(1000*'Power generation (nadir)'!$F$1)</f>
        <v>4331.2</v>
      </c>
      <c r="E1007" s="2">
        <f t="shared" si="15"/>
        <v>1674.8999999999996</v>
      </c>
      <c r="F1007">
        <f>IF(F1006+(E1006)*(1/60) &gt; Hardware!$B$1, Hardware!$B$1, IF(F1006+(E1006)*(1/60) &lt; 0, 0, F1006+(E1006)*(1/60)))</f>
        <v>41618.95499999998</v>
      </c>
    </row>
    <row r="1008" spans="1:6">
      <c r="A1008">
        <v>1006</v>
      </c>
      <c r="B1008" t="s">
        <v>103</v>
      </c>
      <c r="C1008">
        <f>_xlfn.XLOOKUP(B1008,Backend_data!$A$5:$A$18,Backend_data!$B$5:$B$18)</f>
        <v>2656.3</v>
      </c>
      <c r="D1008">
        <f>'Power generation (nadir)'!B1008*(1000*'Power generation (nadir)'!$F$1)</f>
        <v>4886.3999999999996</v>
      </c>
      <c r="E1008" s="2">
        <f t="shared" si="15"/>
        <v>2230.0999999999995</v>
      </c>
      <c r="F1008">
        <f>IF(F1007+(E1007)*(1/60) &gt; Hardware!$B$1, Hardware!$B$1, IF(F1007+(E1007)*(1/60) &lt; 0, 0, F1007+(E1007)*(1/60)))</f>
        <v>41646.869999999981</v>
      </c>
    </row>
    <row r="1009" spans="1:6">
      <c r="A1009">
        <v>1007</v>
      </c>
      <c r="B1009" t="s">
        <v>103</v>
      </c>
      <c r="C1009">
        <f>_xlfn.XLOOKUP(B1009,Backend_data!$A$5:$A$18,Backend_data!$B$5:$B$18)</f>
        <v>2656.3</v>
      </c>
      <c r="D1009">
        <f>'Power generation (nadir)'!B1009*(1000*'Power generation (nadir)'!$F$1)</f>
        <v>5422.4</v>
      </c>
      <c r="E1009" s="2">
        <f t="shared" si="15"/>
        <v>2766.0999999999995</v>
      </c>
      <c r="F1009">
        <f>IF(F1008+(E1008)*(1/60) &gt; Hardware!$B$1, Hardware!$B$1, IF(F1008+(E1008)*(1/60) &lt; 0, 0, F1008+(E1008)*(1/60)))</f>
        <v>41684.038333333316</v>
      </c>
    </row>
    <row r="1010" spans="1:6">
      <c r="A1010">
        <v>1008</v>
      </c>
      <c r="B1010" t="s">
        <v>103</v>
      </c>
      <c r="C1010">
        <f>_xlfn.XLOOKUP(B1010,Backend_data!$A$5:$A$18,Backend_data!$B$5:$B$18)</f>
        <v>2656.3</v>
      </c>
      <c r="D1010">
        <f>'Power generation (nadir)'!B1010*(1000*'Power generation (nadir)'!$F$1)</f>
        <v>5934.4000000000005</v>
      </c>
      <c r="E1010" s="2">
        <f t="shared" si="15"/>
        <v>3278.1000000000004</v>
      </c>
      <c r="F1010">
        <f>IF(F1009+(E1009)*(1/60) &gt; Hardware!$B$1, Hardware!$B$1, IF(F1009+(E1009)*(1/60) &lt; 0, 0, F1009+(E1009)*(1/60)))</f>
        <v>41730.139999999985</v>
      </c>
    </row>
    <row r="1011" spans="1:6">
      <c r="A1011">
        <v>1009</v>
      </c>
      <c r="B1011" t="s">
        <v>103</v>
      </c>
      <c r="C1011">
        <f>_xlfn.XLOOKUP(B1011,Backend_data!$A$5:$A$18,Backend_data!$B$5:$B$18)</f>
        <v>2656.3</v>
      </c>
      <c r="D1011">
        <f>'Power generation (nadir)'!B1011*(1000*'Power generation (nadir)'!$F$1)</f>
        <v>6422.4000000000005</v>
      </c>
      <c r="E1011" s="2">
        <f t="shared" si="15"/>
        <v>3766.1000000000004</v>
      </c>
      <c r="F1011">
        <f>IF(F1010+(E1010)*(1/60) &gt; Hardware!$B$1, Hardware!$B$1, IF(F1010+(E1010)*(1/60) &lt; 0, 0, F1010+(E1010)*(1/60)))</f>
        <v>41784.774999999987</v>
      </c>
    </row>
    <row r="1012" spans="1:6">
      <c r="A1012">
        <v>1010</v>
      </c>
      <c r="B1012" t="s">
        <v>103</v>
      </c>
      <c r="C1012">
        <f>_xlfn.XLOOKUP(B1012,Backend_data!$A$5:$A$18,Backend_data!$B$5:$B$18)</f>
        <v>2656.3</v>
      </c>
      <c r="D1012">
        <f>'Power generation (nadir)'!B1012*(1000*'Power generation (nadir)'!$F$1)</f>
        <v>6882.4</v>
      </c>
      <c r="E1012" s="2">
        <f t="shared" si="15"/>
        <v>4226.0999999999995</v>
      </c>
      <c r="F1012">
        <f>IF(F1011+(E1011)*(1/60) &gt; Hardware!$B$1, Hardware!$B$1, IF(F1011+(E1011)*(1/60) &lt; 0, 0, F1011+(E1011)*(1/60)))</f>
        <v>41847.54333333332</v>
      </c>
    </row>
    <row r="1013" spans="1:6">
      <c r="A1013">
        <v>1011</v>
      </c>
      <c r="B1013" t="s">
        <v>103</v>
      </c>
      <c r="C1013">
        <f>_xlfn.XLOOKUP(B1013,Backend_data!$A$5:$A$18,Backend_data!$B$5:$B$18)</f>
        <v>2656.3</v>
      </c>
      <c r="D1013">
        <f>'Power generation (nadir)'!B1013*(1000*'Power generation (nadir)'!$F$1)</f>
        <v>7312.8</v>
      </c>
      <c r="E1013" s="2">
        <f t="shared" si="15"/>
        <v>4656.5</v>
      </c>
      <c r="F1013">
        <f>IF(F1012+(E1012)*(1/60) &gt; Hardware!$B$1, Hardware!$B$1, IF(F1012+(E1012)*(1/60) &lt; 0, 0, F1012+(E1012)*(1/60)))</f>
        <v>41917.978333333318</v>
      </c>
    </row>
    <row r="1014" spans="1:6">
      <c r="A1014">
        <v>1012</v>
      </c>
      <c r="B1014" t="s">
        <v>103</v>
      </c>
      <c r="C1014">
        <f>_xlfn.XLOOKUP(B1014,Backend_data!$A$5:$A$18,Backend_data!$B$5:$B$18)</f>
        <v>2656.3</v>
      </c>
      <c r="D1014">
        <f>'Power generation (nadir)'!B1014*(1000*'Power generation (nadir)'!$F$1)</f>
        <v>7713.5999999999995</v>
      </c>
      <c r="E1014" s="2">
        <f t="shared" si="15"/>
        <v>5057.2999999999993</v>
      </c>
      <c r="F1014">
        <f>IF(F1013+(E1013)*(1/60) &gt; Hardware!$B$1, Hardware!$B$1, IF(F1013+(E1013)*(1/60) &lt; 0, 0, F1013+(E1013)*(1/60)))</f>
        <v>41995.586666666648</v>
      </c>
    </row>
    <row r="1015" spans="1:6">
      <c r="A1015">
        <v>1013</v>
      </c>
      <c r="B1015" t="s">
        <v>103</v>
      </c>
      <c r="C1015">
        <f>_xlfn.XLOOKUP(B1015,Backend_data!$A$5:$A$18,Backend_data!$B$5:$B$18)</f>
        <v>2656.3</v>
      </c>
      <c r="D1015">
        <f>'Power generation (nadir)'!B1015*(1000*'Power generation (nadir)'!$F$1)</f>
        <v>8081.6</v>
      </c>
      <c r="E1015" s="2">
        <f t="shared" si="15"/>
        <v>5425.3</v>
      </c>
      <c r="F1015">
        <f>IF(F1014+(E1014)*(1/60) &gt; Hardware!$B$1, Hardware!$B$1, IF(F1014+(E1014)*(1/60) &lt; 0, 0, F1014+(E1014)*(1/60)))</f>
        <v>42000</v>
      </c>
    </row>
    <row r="1016" spans="1:6">
      <c r="A1016">
        <v>1014</v>
      </c>
      <c r="B1016" t="s">
        <v>103</v>
      </c>
      <c r="C1016">
        <f>_xlfn.XLOOKUP(B1016,Backend_data!$A$5:$A$18,Backend_data!$B$5:$B$18)</f>
        <v>2656.3</v>
      </c>
      <c r="D1016">
        <f>'Power generation (nadir)'!B1016*(1000*'Power generation (nadir)'!$F$1)</f>
        <v>8414.4000000000015</v>
      </c>
      <c r="E1016" s="2">
        <f t="shared" si="15"/>
        <v>5758.1000000000013</v>
      </c>
      <c r="F1016">
        <f>IF(F1015+(E1015)*(1/60) &gt; Hardware!$B$1, Hardware!$B$1, IF(F1015+(E1015)*(1/60) &lt; 0, 0, F1015+(E1015)*(1/60)))</f>
        <v>42000</v>
      </c>
    </row>
    <row r="1017" spans="1:6">
      <c r="A1017">
        <v>1015</v>
      </c>
      <c r="B1017" t="s">
        <v>103</v>
      </c>
      <c r="C1017">
        <f>_xlfn.XLOOKUP(B1017,Backend_data!$A$5:$A$18,Backend_data!$B$5:$B$18)</f>
        <v>2656.3</v>
      </c>
      <c r="D1017">
        <f>'Power generation (nadir)'!B1017*(1000*'Power generation (nadir)'!$F$1)</f>
        <v>8715.2000000000007</v>
      </c>
      <c r="E1017" s="2">
        <f t="shared" si="15"/>
        <v>6058.9000000000005</v>
      </c>
      <c r="F1017">
        <f>IF(F1016+(E1016)*(1/60) &gt; Hardware!$B$1, Hardware!$B$1, IF(F1016+(E1016)*(1/60) &lt; 0, 0, F1016+(E1016)*(1/60)))</f>
        <v>42000</v>
      </c>
    </row>
    <row r="1018" spans="1:6">
      <c r="A1018">
        <v>1016</v>
      </c>
      <c r="B1018" t="s">
        <v>103</v>
      </c>
      <c r="C1018">
        <f>_xlfn.XLOOKUP(B1018,Backend_data!$A$5:$A$18,Backend_data!$B$5:$B$18)</f>
        <v>2656.3</v>
      </c>
      <c r="D1018">
        <f>'Power generation (nadir)'!B1018*(1000*'Power generation (nadir)'!$F$1)</f>
        <v>8975.1999999999989</v>
      </c>
      <c r="E1018" s="2">
        <f t="shared" si="15"/>
        <v>6318.8999999999987</v>
      </c>
      <c r="F1018">
        <f>IF(F1017+(E1017)*(1/60) &gt; Hardware!$B$1, Hardware!$B$1, IF(F1017+(E1017)*(1/60) &lt; 0, 0, F1017+(E1017)*(1/60)))</f>
        <v>42000</v>
      </c>
    </row>
    <row r="1019" spans="1:6">
      <c r="A1019">
        <v>1017</v>
      </c>
      <c r="B1019" t="s">
        <v>103</v>
      </c>
      <c r="C1019">
        <f>_xlfn.XLOOKUP(B1019,Backend_data!$A$5:$A$18,Backend_data!$B$5:$B$18)</f>
        <v>2656.3</v>
      </c>
      <c r="D1019">
        <f>'Power generation (nadir)'!B1019*(1000*'Power generation (nadir)'!$F$1)</f>
        <v>9200</v>
      </c>
      <c r="E1019" s="2">
        <f t="shared" si="15"/>
        <v>6543.7</v>
      </c>
      <c r="F1019">
        <f>IF(F1018+(E1018)*(1/60) &gt; Hardware!$B$1, Hardware!$B$1, IF(F1018+(E1018)*(1/60) &lt; 0, 0, F1018+(E1018)*(1/60)))</f>
        <v>42000</v>
      </c>
    </row>
    <row r="1020" spans="1:6">
      <c r="A1020">
        <v>1018</v>
      </c>
      <c r="B1020" t="s">
        <v>103</v>
      </c>
      <c r="C1020">
        <f>_xlfn.XLOOKUP(B1020,Backend_data!$A$5:$A$18,Backend_data!$B$5:$B$18)</f>
        <v>2656.3</v>
      </c>
      <c r="D1020">
        <f>'Power generation (nadir)'!B1020*(1000*'Power generation (nadir)'!$F$1)</f>
        <v>9383.1999999999989</v>
      </c>
      <c r="E1020" s="2">
        <f t="shared" si="15"/>
        <v>6726.8999999999987</v>
      </c>
      <c r="F1020">
        <f>IF(F1019+(E1019)*(1/60) &gt; Hardware!$B$1, Hardware!$B$1, IF(F1019+(E1019)*(1/60) &lt; 0, 0, F1019+(E1019)*(1/60)))</f>
        <v>42000</v>
      </c>
    </row>
    <row r="1021" spans="1:6">
      <c r="A1021">
        <v>1019</v>
      </c>
      <c r="B1021" t="s">
        <v>103</v>
      </c>
      <c r="C1021">
        <f>_xlfn.XLOOKUP(B1021,Backend_data!$A$5:$A$18,Backend_data!$B$5:$B$18)</f>
        <v>2656.3</v>
      </c>
      <c r="D1021">
        <f>'Power generation (nadir)'!B1021*(1000*'Power generation (nadir)'!$F$1)</f>
        <v>9527.2000000000007</v>
      </c>
      <c r="E1021" s="2">
        <f t="shared" si="15"/>
        <v>6870.9000000000005</v>
      </c>
      <c r="F1021">
        <f>IF(F1020+(E1020)*(1/60) &gt; Hardware!$B$1, Hardware!$B$1, IF(F1020+(E1020)*(1/60) &lt; 0, 0, F1020+(E1020)*(1/60)))</f>
        <v>42000</v>
      </c>
    </row>
    <row r="1022" spans="1:6">
      <c r="A1022">
        <v>1020</v>
      </c>
      <c r="B1022" t="s">
        <v>103</v>
      </c>
      <c r="C1022">
        <f>_xlfn.XLOOKUP(B1022,Backend_data!$A$5:$A$18,Backend_data!$B$5:$B$18)</f>
        <v>2656.3</v>
      </c>
      <c r="D1022">
        <f>'Power generation (nadir)'!B1022*(1000*'Power generation (nadir)'!$F$1)</f>
        <v>9636</v>
      </c>
      <c r="E1022" s="2">
        <f t="shared" si="15"/>
        <v>6979.7</v>
      </c>
      <c r="F1022">
        <f>IF(F1021+(E1021)*(1/60) &gt; Hardware!$B$1, Hardware!$B$1, IF(F1021+(E1021)*(1/60) &lt; 0, 0, F1021+(E1021)*(1/60)))</f>
        <v>42000</v>
      </c>
    </row>
    <row r="1023" spans="1:6">
      <c r="A1023">
        <v>1021</v>
      </c>
      <c r="B1023" t="s">
        <v>103</v>
      </c>
      <c r="C1023">
        <f>_xlfn.XLOOKUP(B1023,Backend_data!$A$5:$A$18,Backend_data!$B$5:$B$18)</f>
        <v>2656.3</v>
      </c>
      <c r="D1023">
        <f>'Power generation (nadir)'!B1023*(1000*'Power generation (nadir)'!$F$1)</f>
        <v>9696</v>
      </c>
      <c r="E1023" s="2">
        <f t="shared" si="15"/>
        <v>7039.7</v>
      </c>
      <c r="F1023">
        <f>IF(F1022+(E1022)*(1/60) &gt; Hardware!$B$1, Hardware!$B$1, IF(F1022+(E1022)*(1/60) &lt; 0, 0, F1022+(E1022)*(1/60)))</f>
        <v>42000</v>
      </c>
    </row>
    <row r="1024" spans="1:6">
      <c r="A1024">
        <v>1022</v>
      </c>
      <c r="B1024" t="s">
        <v>103</v>
      </c>
      <c r="C1024">
        <f>_xlfn.XLOOKUP(B1024,Backend_data!$A$5:$A$18,Backend_data!$B$5:$B$18)</f>
        <v>2656.3</v>
      </c>
      <c r="D1024">
        <f>'Power generation (nadir)'!B1024*(1000*'Power generation (nadir)'!$F$1)</f>
        <v>9719.1999999999989</v>
      </c>
      <c r="E1024" s="2">
        <f t="shared" si="15"/>
        <v>7062.8999999999987</v>
      </c>
      <c r="F1024">
        <f>IF(F1023+(E1023)*(1/60) &gt; Hardware!$B$1, Hardware!$B$1, IF(F1023+(E1023)*(1/60) &lt; 0, 0, F1023+(E1023)*(1/60)))</f>
        <v>42000</v>
      </c>
    </row>
    <row r="1025" spans="1:6">
      <c r="A1025">
        <v>1023</v>
      </c>
      <c r="B1025" t="s">
        <v>103</v>
      </c>
      <c r="C1025">
        <f>_xlfn.XLOOKUP(B1025,Backend_data!$A$5:$A$18,Backend_data!$B$5:$B$18)</f>
        <v>2656.3</v>
      </c>
      <c r="D1025">
        <f>'Power generation (nadir)'!B1025*(1000*'Power generation (nadir)'!$F$1)</f>
        <v>9700.7999999999993</v>
      </c>
      <c r="E1025" s="2">
        <f t="shared" si="15"/>
        <v>7044.4999999999991</v>
      </c>
      <c r="F1025">
        <f>IF(F1024+(E1024)*(1/60) &gt; Hardware!$B$1, Hardware!$B$1, IF(F1024+(E1024)*(1/60) &lt; 0, 0, F1024+(E1024)*(1/60)))</f>
        <v>42000</v>
      </c>
    </row>
    <row r="1026" spans="1:6">
      <c r="A1026">
        <v>1024</v>
      </c>
      <c r="B1026" t="s">
        <v>103</v>
      </c>
      <c r="C1026">
        <f>_xlfn.XLOOKUP(B1026,Backend_data!$A$5:$A$18,Backend_data!$B$5:$B$18)</f>
        <v>2656.3</v>
      </c>
      <c r="D1026">
        <f>'Power generation (nadir)'!B1026*(1000*'Power generation (nadir)'!$F$1)</f>
        <v>9643.2000000000007</v>
      </c>
      <c r="E1026" s="2">
        <f t="shared" si="15"/>
        <v>6986.9000000000005</v>
      </c>
      <c r="F1026">
        <f>IF(F1025+(E1025)*(1/60) &gt; Hardware!$B$1, Hardware!$B$1, IF(F1025+(E1025)*(1/60) &lt; 0, 0, F1025+(E1025)*(1/60)))</f>
        <v>42000</v>
      </c>
    </row>
    <row r="1027" spans="1:6">
      <c r="A1027">
        <v>1025</v>
      </c>
      <c r="B1027" t="s">
        <v>103</v>
      </c>
      <c r="C1027">
        <f>_xlfn.XLOOKUP(B1027,Backend_data!$A$5:$A$18,Backend_data!$B$5:$B$18)</f>
        <v>2656.3</v>
      </c>
      <c r="D1027">
        <f>'Power generation (nadir)'!B1027*(1000*'Power generation (nadir)'!$F$1)</f>
        <v>9542.4000000000015</v>
      </c>
      <c r="E1027" s="2">
        <f t="shared" ref="E1027:E1090" si="16">D1027-C1027</f>
        <v>6886.1000000000013</v>
      </c>
      <c r="F1027">
        <f>IF(F1026+(E1026)*(1/60) &gt; Hardware!$B$1, Hardware!$B$1, IF(F1026+(E1026)*(1/60) &lt; 0, 0, F1026+(E1026)*(1/60)))</f>
        <v>42000</v>
      </c>
    </row>
    <row r="1028" spans="1:6">
      <c r="A1028">
        <v>1026</v>
      </c>
      <c r="B1028" t="s">
        <v>103</v>
      </c>
      <c r="C1028">
        <f>_xlfn.XLOOKUP(B1028,Backend_data!$A$5:$A$18,Backend_data!$B$5:$B$18)</f>
        <v>2656.3</v>
      </c>
      <c r="D1028">
        <f>'Power generation (nadir)'!B1028*(1000*'Power generation (nadir)'!$F$1)</f>
        <v>9398.4</v>
      </c>
      <c r="E1028" s="2">
        <f t="shared" si="16"/>
        <v>6742.0999999999995</v>
      </c>
      <c r="F1028">
        <f>IF(F1027+(E1027)*(1/60) &gt; Hardware!$B$1, Hardware!$B$1, IF(F1027+(E1027)*(1/60) &lt; 0, 0, F1027+(E1027)*(1/60)))</f>
        <v>42000</v>
      </c>
    </row>
    <row r="1029" spans="1:6">
      <c r="A1029">
        <v>1027</v>
      </c>
      <c r="B1029" t="s">
        <v>103</v>
      </c>
      <c r="C1029">
        <f>_xlfn.XLOOKUP(B1029,Backend_data!$A$5:$A$18,Backend_data!$B$5:$B$18)</f>
        <v>2656.3</v>
      </c>
      <c r="D1029">
        <f>'Power generation (nadir)'!B1029*(1000*'Power generation (nadir)'!$F$1)</f>
        <v>9223.2000000000007</v>
      </c>
      <c r="E1029" s="2">
        <f t="shared" si="16"/>
        <v>6566.9000000000005</v>
      </c>
      <c r="F1029">
        <f>IF(F1028+(E1028)*(1/60) &gt; Hardware!$B$1, Hardware!$B$1, IF(F1028+(E1028)*(1/60) &lt; 0, 0, F1028+(E1028)*(1/60)))</f>
        <v>42000</v>
      </c>
    </row>
    <row r="1030" spans="1:6">
      <c r="A1030">
        <v>1028</v>
      </c>
      <c r="B1030" t="s">
        <v>103</v>
      </c>
      <c r="C1030">
        <f>_xlfn.XLOOKUP(B1030,Backend_data!$A$5:$A$18,Backend_data!$B$5:$B$18)</f>
        <v>2656.3</v>
      </c>
      <c r="D1030">
        <f>'Power generation (nadir)'!B1030*(1000*'Power generation (nadir)'!$F$1)</f>
        <v>9003.1999999999989</v>
      </c>
      <c r="E1030" s="2">
        <f t="shared" si="16"/>
        <v>6346.8999999999987</v>
      </c>
      <c r="F1030">
        <f>IF(F1029+(E1029)*(1/60) &gt; Hardware!$B$1, Hardware!$B$1, IF(F1029+(E1029)*(1/60) &lt; 0, 0, F1029+(E1029)*(1/60)))</f>
        <v>42000</v>
      </c>
    </row>
    <row r="1031" spans="1:6">
      <c r="A1031">
        <v>1029</v>
      </c>
      <c r="B1031" t="s">
        <v>103</v>
      </c>
      <c r="C1031">
        <f>_xlfn.XLOOKUP(B1031,Backend_data!$A$5:$A$18,Backend_data!$B$5:$B$18)</f>
        <v>2656.3</v>
      </c>
      <c r="D1031">
        <f>'Power generation (nadir)'!B1031*(1000*'Power generation (nadir)'!$F$1)</f>
        <v>0</v>
      </c>
      <c r="E1031" s="2">
        <f t="shared" si="16"/>
        <v>-2656.3</v>
      </c>
      <c r="F1031">
        <f>IF(F1030+(E1030)*(1/60) &gt; Hardware!$B$1, Hardware!$B$1, IF(F1030+(E1030)*(1/60) &lt; 0, 0, F1030+(E1030)*(1/60)))</f>
        <v>42000</v>
      </c>
    </row>
    <row r="1032" spans="1:6">
      <c r="A1032">
        <v>1030</v>
      </c>
      <c r="B1032" t="s">
        <v>103</v>
      </c>
      <c r="C1032">
        <f>_xlfn.XLOOKUP(B1032,Backend_data!$A$5:$A$18,Backend_data!$B$5:$B$18)</f>
        <v>2656.3</v>
      </c>
      <c r="D1032">
        <f>'Power generation (nadir)'!B1032*(1000*'Power generation (nadir)'!$F$1)</f>
        <v>0</v>
      </c>
      <c r="E1032" s="2">
        <f t="shared" si="16"/>
        <v>-2656.3</v>
      </c>
      <c r="F1032">
        <f>IF(F1031+(E1031)*(1/60) &gt; Hardware!$B$1, Hardware!$B$1, IF(F1031+(E1031)*(1/60) &lt; 0, 0, F1031+(E1031)*(1/60)))</f>
        <v>41955.728333333333</v>
      </c>
    </row>
    <row r="1033" spans="1:6">
      <c r="A1033">
        <v>1031</v>
      </c>
      <c r="B1033" t="s">
        <v>103</v>
      </c>
      <c r="C1033">
        <f>_xlfn.XLOOKUP(B1033,Backend_data!$A$5:$A$18,Backend_data!$B$5:$B$18)</f>
        <v>2656.3</v>
      </c>
      <c r="D1033">
        <f>'Power generation (nadir)'!B1033*(1000*'Power generation (nadir)'!$F$1)</f>
        <v>0</v>
      </c>
      <c r="E1033" s="2">
        <f t="shared" si="16"/>
        <v>-2656.3</v>
      </c>
      <c r="F1033">
        <f>IF(F1032+(E1032)*(1/60) &gt; Hardware!$B$1, Hardware!$B$1, IF(F1032+(E1032)*(1/60) &lt; 0, 0, F1032+(E1032)*(1/60)))</f>
        <v>41911.456666666665</v>
      </c>
    </row>
    <row r="1034" spans="1:6">
      <c r="A1034">
        <v>1032</v>
      </c>
      <c r="B1034" t="s">
        <v>103</v>
      </c>
      <c r="C1034">
        <f>_xlfn.XLOOKUP(B1034,Backend_data!$A$5:$A$18,Backend_data!$B$5:$B$18)</f>
        <v>2656.3</v>
      </c>
      <c r="D1034">
        <f>'Power generation (nadir)'!B1034*(1000*'Power generation (nadir)'!$F$1)</f>
        <v>0</v>
      </c>
      <c r="E1034" s="2">
        <f t="shared" si="16"/>
        <v>-2656.3</v>
      </c>
      <c r="F1034">
        <f>IF(F1033+(E1033)*(1/60) &gt; Hardware!$B$1, Hardware!$B$1, IF(F1033+(E1033)*(1/60) &lt; 0, 0, F1033+(E1033)*(1/60)))</f>
        <v>41867.184999999998</v>
      </c>
    </row>
    <row r="1035" spans="1:6">
      <c r="A1035">
        <v>1033</v>
      </c>
      <c r="B1035" t="s">
        <v>103</v>
      </c>
      <c r="C1035">
        <f>_xlfn.XLOOKUP(B1035,Backend_data!$A$5:$A$18,Backend_data!$B$5:$B$18)</f>
        <v>2656.3</v>
      </c>
      <c r="D1035">
        <f>'Power generation (nadir)'!B1035*(1000*'Power generation (nadir)'!$F$1)</f>
        <v>0</v>
      </c>
      <c r="E1035" s="2">
        <f t="shared" si="16"/>
        <v>-2656.3</v>
      </c>
      <c r="F1035">
        <f>IF(F1034+(E1034)*(1/60) &gt; Hardware!$B$1, Hardware!$B$1, IF(F1034+(E1034)*(1/60) &lt; 0, 0, F1034+(E1034)*(1/60)))</f>
        <v>41822.91333333333</v>
      </c>
    </row>
    <row r="1036" spans="1:6">
      <c r="A1036">
        <v>1034</v>
      </c>
      <c r="B1036" t="s">
        <v>103</v>
      </c>
      <c r="C1036">
        <f>_xlfn.XLOOKUP(B1036,Backend_data!$A$5:$A$18,Backend_data!$B$5:$B$18)</f>
        <v>2656.3</v>
      </c>
      <c r="D1036">
        <f>'Power generation (nadir)'!B1036*(1000*'Power generation (nadir)'!$F$1)</f>
        <v>0</v>
      </c>
      <c r="E1036" s="2">
        <f t="shared" si="16"/>
        <v>-2656.3</v>
      </c>
      <c r="F1036">
        <f>IF(F1035+(E1035)*(1/60) &gt; Hardware!$B$1, Hardware!$B$1, IF(F1035+(E1035)*(1/60) &lt; 0, 0, F1035+(E1035)*(1/60)))</f>
        <v>41778.641666666663</v>
      </c>
    </row>
    <row r="1037" spans="1:6">
      <c r="A1037">
        <v>1035</v>
      </c>
      <c r="B1037" t="s">
        <v>103</v>
      </c>
      <c r="C1037">
        <f>_xlfn.XLOOKUP(B1037,Backend_data!$A$5:$A$18,Backend_data!$B$5:$B$18)</f>
        <v>2656.3</v>
      </c>
      <c r="D1037">
        <f>'Power generation (nadir)'!B1037*(1000*'Power generation (nadir)'!$F$1)</f>
        <v>0</v>
      </c>
      <c r="E1037" s="2">
        <f t="shared" si="16"/>
        <v>-2656.3</v>
      </c>
      <c r="F1037">
        <f>IF(F1036+(E1036)*(1/60) &gt; Hardware!$B$1, Hardware!$B$1, IF(F1036+(E1036)*(1/60) &lt; 0, 0, F1036+(E1036)*(1/60)))</f>
        <v>41734.369999999995</v>
      </c>
    </row>
    <row r="1038" spans="1:6">
      <c r="A1038">
        <v>1036</v>
      </c>
      <c r="B1038" t="s">
        <v>103</v>
      </c>
      <c r="C1038">
        <f>_xlfn.XLOOKUP(B1038,Backend_data!$A$5:$A$18,Backend_data!$B$5:$B$18)</f>
        <v>2656.3</v>
      </c>
      <c r="D1038">
        <f>'Power generation (nadir)'!B1038*(1000*'Power generation (nadir)'!$F$1)</f>
        <v>0</v>
      </c>
      <c r="E1038" s="2">
        <f t="shared" si="16"/>
        <v>-2656.3</v>
      </c>
      <c r="F1038">
        <f>IF(F1037+(E1037)*(1/60) &gt; Hardware!$B$1, Hardware!$B$1, IF(F1037+(E1037)*(1/60) &lt; 0, 0, F1037+(E1037)*(1/60)))</f>
        <v>41690.098333333328</v>
      </c>
    </row>
    <row r="1039" spans="1:6">
      <c r="A1039">
        <v>1037</v>
      </c>
      <c r="B1039" t="s">
        <v>103</v>
      </c>
      <c r="C1039">
        <f>_xlfn.XLOOKUP(B1039,Backend_data!$A$5:$A$18,Backend_data!$B$5:$B$18)</f>
        <v>2656.3</v>
      </c>
      <c r="D1039">
        <f>'Power generation (nadir)'!B1039*(1000*'Power generation (nadir)'!$F$1)</f>
        <v>0</v>
      </c>
      <c r="E1039" s="2">
        <f t="shared" si="16"/>
        <v>-2656.3</v>
      </c>
      <c r="F1039">
        <f>IF(F1038+(E1038)*(1/60) &gt; Hardware!$B$1, Hardware!$B$1, IF(F1038+(E1038)*(1/60) &lt; 0, 0, F1038+(E1038)*(1/60)))</f>
        <v>41645.82666666666</v>
      </c>
    </row>
    <row r="1040" spans="1:6">
      <c r="A1040">
        <v>1038</v>
      </c>
      <c r="B1040" t="s">
        <v>103</v>
      </c>
      <c r="C1040">
        <f>_xlfn.XLOOKUP(B1040,Backend_data!$A$5:$A$18,Backend_data!$B$5:$B$18)</f>
        <v>2656.3</v>
      </c>
      <c r="D1040">
        <f>'Power generation (nadir)'!B1040*(1000*'Power generation (nadir)'!$F$1)</f>
        <v>0</v>
      </c>
      <c r="E1040" s="2">
        <f t="shared" si="16"/>
        <v>-2656.3</v>
      </c>
      <c r="F1040">
        <f>IF(F1039+(E1039)*(1/60) &gt; Hardware!$B$1, Hardware!$B$1, IF(F1039+(E1039)*(1/60) &lt; 0, 0, F1039+(E1039)*(1/60)))</f>
        <v>41601.554999999993</v>
      </c>
    </row>
    <row r="1041" spans="1:6">
      <c r="A1041">
        <v>1039</v>
      </c>
      <c r="B1041" t="s">
        <v>103</v>
      </c>
      <c r="C1041">
        <f>_xlfn.XLOOKUP(B1041,Backend_data!$A$5:$A$18,Backend_data!$B$5:$B$18)</f>
        <v>2656.3</v>
      </c>
      <c r="D1041">
        <f>'Power generation (nadir)'!B1041*(1000*'Power generation (nadir)'!$F$1)</f>
        <v>0</v>
      </c>
      <c r="E1041" s="2">
        <f t="shared" si="16"/>
        <v>-2656.3</v>
      </c>
      <c r="F1041">
        <f>IF(F1040+(E1040)*(1/60) &gt; Hardware!$B$1, Hardware!$B$1, IF(F1040+(E1040)*(1/60) &lt; 0, 0, F1040+(E1040)*(1/60)))</f>
        <v>41557.283333333326</v>
      </c>
    </row>
    <row r="1042" spans="1:6">
      <c r="A1042">
        <v>1040</v>
      </c>
      <c r="B1042" t="s">
        <v>103</v>
      </c>
      <c r="C1042">
        <f>_xlfn.XLOOKUP(B1042,Backend_data!$A$5:$A$18,Backend_data!$B$5:$B$18)</f>
        <v>2656.3</v>
      </c>
      <c r="D1042">
        <f>'Power generation (nadir)'!B1042*(1000*'Power generation (nadir)'!$F$1)</f>
        <v>0</v>
      </c>
      <c r="E1042" s="2">
        <f t="shared" si="16"/>
        <v>-2656.3</v>
      </c>
      <c r="F1042">
        <f>IF(F1041+(E1041)*(1/60) &gt; Hardware!$B$1, Hardware!$B$1, IF(F1041+(E1041)*(1/60) &lt; 0, 0, F1041+(E1041)*(1/60)))</f>
        <v>41513.011666666658</v>
      </c>
    </row>
    <row r="1043" spans="1:6">
      <c r="A1043">
        <v>1041</v>
      </c>
      <c r="B1043" t="s">
        <v>103</v>
      </c>
      <c r="C1043">
        <f>_xlfn.XLOOKUP(B1043,Backend_data!$A$5:$A$18,Backend_data!$B$5:$B$18)</f>
        <v>2656.3</v>
      </c>
      <c r="D1043">
        <f>'Power generation (nadir)'!B1043*(1000*'Power generation (nadir)'!$F$1)</f>
        <v>0</v>
      </c>
      <c r="E1043" s="2">
        <f t="shared" si="16"/>
        <v>-2656.3</v>
      </c>
      <c r="F1043">
        <f>IF(F1042+(E1042)*(1/60) &gt; Hardware!$B$1, Hardware!$B$1, IF(F1042+(E1042)*(1/60) &lt; 0, 0, F1042+(E1042)*(1/60)))</f>
        <v>41468.739999999991</v>
      </c>
    </row>
    <row r="1044" spans="1:6">
      <c r="A1044">
        <v>1042</v>
      </c>
      <c r="B1044" t="s">
        <v>103</v>
      </c>
      <c r="C1044">
        <f>_xlfn.XLOOKUP(B1044,Backend_data!$A$5:$A$18,Backend_data!$B$5:$B$18)</f>
        <v>2656.3</v>
      </c>
      <c r="D1044">
        <f>'Power generation (nadir)'!B1044*(1000*'Power generation (nadir)'!$F$1)</f>
        <v>0</v>
      </c>
      <c r="E1044" s="2">
        <f t="shared" si="16"/>
        <v>-2656.3</v>
      </c>
      <c r="F1044">
        <f>IF(F1043+(E1043)*(1/60) &gt; Hardware!$B$1, Hardware!$B$1, IF(F1043+(E1043)*(1/60) &lt; 0, 0, F1043+(E1043)*(1/60)))</f>
        <v>41424.468333333323</v>
      </c>
    </row>
    <row r="1045" spans="1:6">
      <c r="A1045">
        <v>1043</v>
      </c>
      <c r="B1045" t="s">
        <v>103</v>
      </c>
      <c r="C1045">
        <f>_xlfn.XLOOKUP(B1045,Backend_data!$A$5:$A$18,Backend_data!$B$5:$B$18)</f>
        <v>2656.3</v>
      </c>
      <c r="D1045">
        <f>'Power generation (nadir)'!B1045*(1000*'Power generation (nadir)'!$F$1)</f>
        <v>0</v>
      </c>
      <c r="E1045" s="2">
        <f t="shared" si="16"/>
        <v>-2656.3</v>
      </c>
      <c r="F1045">
        <f>IF(F1044+(E1044)*(1/60) &gt; Hardware!$B$1, Hardware!$B$1, IF(F1044+(E1044)*(1/60) &lt; 0, 0, F1044+(E1044)*(1/60)))</f>
        <v>41380.196666666656</v>
      </c>
    </row>
    <row r="1046" spans="1:6">
      <c r="A1046">
        <v>1044</v>
      </c>
      <c r="B1046" t="s">
        <v>103</v>
      </c>
      <c r="C1046">
        <f>_xlfn.XLOOKUP(B1046,Backend_data!$A$5:$A$18,Backend_data!$B$5:$B$18)</f>
        <v>2656.3</v>
      </c>
      <c r="D1046">
        <f>'Power generation (nadir)'!B1046*(1000*'Power generation (nadir)'!$F$1)</f>
        <v>0</v>
      </c>
      <c r="E1046" s="2">
        <f t="shared" si="16"/>
        <v>-2656.3</v>
      </c>
      <c r="F1046">
        <f>IF(F1045+(E1045)*(1/60) &gt; Hardware!$B$1, Hardware!$B$1, IF(F1045+(E1045)*(1/60) &lt; 0, 0, F1045+(E1045)*(1/60)))</f>
        <v>41335.924999999988</v>
      </c>
    </row>
    <row r="1047" spans="1:6">
      <c r="A1047">
        <v>1045</v>
      </c>
      <c r="B1047" t="s">
        <v>103</v>
      </c>
      <c r="C1047">
        <f>_xlfn.XLOOKUP(B1047,Backend_data!$A$5:$A$18,Backend_data!$B$5:$B$18)</f>
        <v>2656.3</v>
      </c>
      <c r="D1047">
        <f>'Power generation (nadir)'!B1047*(1000*'Power generation (nadir)'!$F$1)</f>
        <v>0</v>
      </c>
      <c r="E1047" s="2">
        <f t="shared" si="16"/>
        <v>-2656.3</v>
      </c>
      <c r="F1047">
        <f>IF(F1046+(E1046)*(1/60) &gt; Hardware!$B$1, Hardware!$B$1, IF(F1046+(E1046)*(1/60) &lt; 0, 0, F1046+(E1046)*(1/60)))</f>
        <v>41291.653333333321</v>
      </c>
    </row>
    <row r="1048" spans="1:6">
      <c r="A1048">
        <v>1046</v>
      </c>
      <c r="B1048" t="s">
        <v>103</v>
      </c>
      <c r="C1048">
        <f>_xlfn.XLOOKUP(B1048,Backend_data!$A$5:$A$18,Backend_data!$B$5:$B$18)</f>
        <v>2656.3</v>
      </c>
      <c r="D1048">
        <f>'Power generation (nadir)'!B1048*(1000*'Power generation (nadir)'!$F$1)</f>
        <v>0</v>
      </c>
      <c r="E1048" s="2">
        <f t="shared" si="16"/>
        <v>-2656.3</v>
      </c>
      <c r="F1048">
        <f>IF(F1047+(E1047)*(1/60) &gt; Hardware!$B$1, Hardware!$B$1, IF(F1047+(E1047)*(1/60) &lt; 0, 0, F1047+(E1047)*(1/60)))</f>
        <v>41247.381666666653</v>
      </c>
    </row>
    <row r="1049" spans="1:6">
      <c r="A1049">
        <v>1047</v>
      </c>
      <c r="B1049" t="s">
        <v>103</v>
      </c>
      <c r="C1049">
        <f>_xlfn.XLOOKUP(B1049,Backend_data!$A$5:$A$18,Backend_data!$B$5:$B$18)</f>
        <v>2656.3</v>
      </c>
      <c r="D1049">
        <f>'Power generation (nadir)'!B1049*(1000*'Power generation (nadir)'!$F$1)</f>
        <v>0</v>
      </c>
      <c r="E1049" s="2">
        <f t="shared" si="16"/>
        <v>-2656.3</v>
      </c>
      <c r="F1049">
        <f>IF(F1048+(E1048)*(1/60) &gt; Hardware!$B$1, Hardware!$B$1, IF(F1048+(E1048)*(1/60) &lt; 0, 0, F1048+(E1048)*(1/60)))</f>
        <v>41203.109999999986</v>
      </c>
    </row>
    <row r="1050" spans="1:6">
      <c r="A1050">
        <v>1048</v>
      </c>
      <c r="B1050" t="s">
        <v>103</v>
      </c>
      <c r="C1050">
        <f>_xlfn.XLOOKUP(B1050,Backend_data!$A$5:$A$18,Backend_data!$B$5:$B$18)</f>
        <v>2656.3</v>
      </c>
      <c r="D1050">
        <f>'Power generation (nadir)'!B1050*(1000*'Power generation (nadir)'!$F$1)</f>
        <v>0</v>
      </c>
      <c r="E1050" s="2">
        <f t="shared" si="16"/>
        <v>-2656.3</v>
      </c>
      <c r="F1050">
        <f>IF(F1049+(E1049)*(1/60) &gt; Hardware!$B$1, Hardware!$B$1, IF(F1049+(E1049)*(1/60) &lt; 0, 0, F1049+(E1049)*(1/60)))</f>
        <v>41158.838333333319</v>
      </c>
    </row>
    <row r="1051" spans="1:6">
      <c r="A1051">
        <v>1049</v>
      </c>
      <c r="B1051" t="s">
        <v>103</v>
      </c>
      <c r="C1051">
        <f>_xlfn.XLOOKUP(B1051,Backend_data!$A$5:$A$18,Backend_data!$B$5:$B$18)</f>
        <v>2656.3</v>
      </c>
      <c r="D1051">
        <f>'Power generation (nadir)'!B1051*(1000*'Power generation (nadir)'!$F$1)</f>
        <v>0</v>
      </c>
      <c r="E1051" s="2">
        <f t="shared" si="16"/>
        <v>-2656.3</v>
      </c>
      <c r="F1051">
        <f>IF(F1050+(E1050)*(1/60) &gt; Hardware!$B$1, Hardware!$B$1, IF(F1050+(E1050)*(1/60) &lt; 0, 0, F1050+(E1050)*(1/60)))</f>
        <v>41114.566666666651</v>
      </c>
    </row>
    <row r="1052" spans="1:6">
      <c r="A1052">
        <v>1050</v>
      </c>
      <c r="B1052" t="s">
        <v>103</v>
      </c>
      <c r="C1052">
        <f>_xlfn.XLOOKUP(B1052,Backend_data!$A$5:$A$18,Backend_data!$B$5:$B$18)</f>
        <v>2656.3</v>
      </c>
      <c r="D1052">
        <f>'Power generation (nadir)'!B1052*(1000*'Power generation (nadir)'!$F$1)</f>
        <v>0</v>
      </c>
      <c r="E1052" s="2">
        <f t="shared" si="16"/>
        <v>-2656.3</v>
      </c>
      <c r="F1052">
        <f>IF(F1051+(E1051)*(1/60) &gt; Hardware!$B$1, Hardware!$B$1, IF(F1051+(E1051)*(1/60) &lt; 0, 0, F1051+(E1051)*(1/60)))</f>
        <v>41070.294999999984</v>
      </c>
    </row>
    <row r="1053" spans="1:6">
      <c r="A1053">
        <v>1051</v>
      </c>
      <c r="B1053" t="s">
        <v>103</v>
      </c>
      <c r="C1053">
        <f>_xlfn.XLOOKUP(B1053,Backend_data!$A$5:$A$18,Backend_data!$B$5:$B$18)</f>
        <v>2656.3</v>
      </c>
      <c r="D1053">
        <f>'Power generation (nadir)'!B1053*(1000*'Power generation (nadir)'!$F$1)</f>
        <v>0</v>
      </c>
      <c r="E1053" s="2">
        <f t="shared" si="16"/>
        <v>-2656.3</v>
      </c>
      <c r="F1053">
        <f>IF(F1052+(E1052)*(1/60) &gt; Hardware!$B$1, Hardware!$B$1, IF(F1052+(E1052)*(1/60) &lt; 0, 0, F1052+(E1052)*(1/60)))</f>
        <v>41026.023333333316</v>
      </c>
    </row>
    <row r="1054" spans="1:6">
      <c r="A1054">
        <v>1052</v>
      </c>
      <c r="B1054" t="s">
        <v>103</v>
      </c>
      <c r="C1054">
        <f>_xlfn.XLOOKUP(B1054,Backend_data!$A$5:$A$18,Backend_data!$B$5:$B$18)</f>
        <v>2656.3</v>
      </c>
      <c r="D1054">
        <f>'Power generation (nadir)'!B1054*(1000*'Power generation (nadir)'!$F$1)</f>
        <v>0</v>
      </c>
      <c r="E1054" s="2">
        <f t="shared" si="16"/>
        <v>-2656.3</v>
      </c>
      <c r="F1054">
        <f>IF(F1053+(E1053)*(1/60) &gt; Hardware!$B$1, Hardware!$B$1, IF(F1053+(E1053)*(1/60) &lt; 0, 0, F1053+(E1053)*(1/60)))</f>
        <v>40981.751666666649</v>
      </c>
    </row>
    <row r="1055" spans="1:6">
      <c r="A1055">
        <v>1053</v>
      </c>
      <c r="B1055" t="s">
        <v>103</v>
      </c>
      <c r="C1055">
        <f>_xlfn.XLOOKUP(B1055,Backend_data!$A$5:$A$18,Backend_data!$B$5:$B$18)</f>
        <v>2656.3</v>
      </c>
      <c r="D1055">
        <f>'Power generation (nadir)'!B1055*(1000*'Power generation (nadir)'!$F$1)</f>
        <v>0</v>
      </c>
      <c r="E1055" s="2">
        <f t="shared" si="16"/>
        <v>-2656.3</v>
      </c>
      <c r="F1055">
        <f>IF(F1054+(E1054)*(1/60) &gt; Hardware!$B$1, Hardware!$B$1, IF(F1054+(E1054)*(1/60) &lt; 0, 0, F1054+(E1054)*(1/60)))</f>
        <v>40937.479999999981</v>
      </c>
    </row>
    <row r="1056" spans="1:6">
      <c r="A1056">
        <v>1054</v>
      </c>
      <c r="B1056" t="s">
        <v>103</v>
      </c>
      <c r="C1056">
        <f>_xlfn.XLOOKUP(B1056,Backend_data!$A$5:$A$18,Backend_data!$B$5:$B$18)</f>
        <v>2656.3</v>
      </c>
      <c r="D1056">
        <f>'Power generation (nadir)'!B1056*(1000*'Power generation (nadir)'!$F$1)</f>
        <v>0</v>
      </c>
      <c r="E1056" s="2">
        <f t="shared" si="16"/>
        <v>-2656.3</v>
      </c>
      <c r="F1056">
        <f>IF(F1055+(E1055)*(1/60) &gt; Hardware!$B$1, Hardware!$B$1, IF(F1055+(E1055)*(1/60) &lt; 0, 0, F1055+(E1055)*(1/60)))</f>
        <v>40893.208333333314</v>
      </c>
    </row>
    <row r="1057" spans="1:6">
      <c r="A1057">
        <v>1055</v>
      </c>
      <c r="B1057" t="s">
        <v>103</v>
      </c>
      <c r="C1057">
        <f>_xlfn.XLOOKUP(B1057,Backend_data!$A$5:$A$18,Backend_data!$B$5:$B$18)</f>
        <v>2656.3</v>
      </c>
      <c r="D1057">
        <f>'Power generation (nadir)'!B1057*(1000*'Power generation (nadir)'!$F$1)</f>
        <v>0</v>
      </c>
      <c r="E1057" s="2">
        <f t="shared" si="16"/>
        <v>-2656.3</v>
      </c>
      <c r="F1057">
        <f>IF(F1056+(E1056)*(1/60) &gt; Hardware!$B$1, Hardware!$B$1, IF(F1056+(E1056)*(1/60) &lt; 0, 0, F1056+(E1056)*(1/60)))</f>
        <v>40848.936666666646</v>
      </c>
    </row>
    <row r="1058" spans="1:6">
      <c r="A1058">
        <v>1056</v>
      </c>
      <c r="B1058" t="s">
        <v>103</v>
      </c>
      <c r="C1058">
        <f>_xlfn.XLOOKUP(B1058,Backend_data!$A$5:$A$18,Backend_data!$B$5:$B$18)</f>
        <v>2656.3</v>
      </c>
      <c r="D1058">
        <f>'Power generation (nadir)'!B1058*(1000*'Power generation (nadir)'!$F$1)</f>
        <v>0</v>
      </c>
      <c r="E1058" s="2">
        <f t="shared" si="16"/>
        <v>-2656.3</v>
      </c>
      <c r="F1058">
        <f>IF(F1057+(E1057)*(1/60) &gt; Hardware!$B$1, Hardware!$B$1, IF(F1057+(E1057)*(1/60) &lt; 0, 0, F1057+(E1057)*(1/60)))</f>
        <v>40804.664999999979</v>
      </c>
    </row>
    <row r="1059" spans="1:6">
      <c r="A1059">
        <v>1057</v>
      </c>
      <c r="B1059" t="s">
        <v>103</v>
      </c>
      <c r="C1059">
        <f>_xlfn.XLOOKUP(B1059,Backend_data!$A$5:$A$18,Backend_data!$B$5:$B$18)</f>
        <v>2656.3</v>
      </c>
      <c r="D1059">
        <f>'Power generation (nadir)'!B1059*(1000*'Power generation (nadir)'!$F$1)</f>
        <v>0</v>
      </c>
      <c r="E1059" s="2">
        <f t="shared" si="16"/>
        <v>-2656.3</v>
      </c>
      <c r="F1059">
        <f>IF(F1058+(E1058)*(1/60) &gt; Hardware!$B$1, Hardware!$B$1, IF(F1058+(E1058)*(1/60) &lt; 0, 0, F1058+(E1058)*(1/60)))</f>
        <v>40760.393333333312</v>
      </c>
    </row>
    <row r="1060" spans="1:6">
      <c r="A1060">
        <v>1058</v>
      </c>
      <c r="B1060" t="s">
        <v>103</v>
      </c>
      <c r="C1060">
        <f>_xlfn.XLOOKUP(B1060,Backend_data!$A$5:$A$18,Backend_data!$B$5:$B$18)</f>
        <v>2656.3</v>
      </c>
      <c r="D1060">
        <f>'Power generation (nadir)'!B1060*(1000*'Power generation (nadir)'!$F$1)</f>
        <v>0</v>
      </c>
      <c r="E1060" s="2">
        <f t="shared" si="16"/>
        <v>-2656.3</v>
      </c>
      <c r="F1060">
        <f>IF(F1059+(E1059)*(1/60) &gt; Hardware!$B$1, Hardware!$B$1, IF(F1059+(E1059)*(1/60) &lt; 0, 0, F1059+(E1059)*(1/60)))</f>
        <v>40716.121666666644</v>
      </c>
    </row>
    <row r="1061" spans="1:6">
      <c r="A1061">
        <v>1059</v>
      </c>
      <c r="B1061" t="s">
        <v>103</v>
      </c>
      <c r="C1061">
        <f>_xlfn.XLOOKUP(B1061,Backend_data!$A$5:$A$18,Backend_data!$B$5:$B$18)</f>
        <v>2656.3</v>
      </c>
      <c r="D1061">
        <f>'Power generation (nadir)'!B1061*(1000*'Power generation (nadir)'!$F$1)</f>
        <v>0</v>
      </c>
      <c r="E1061" s="2">
        <f t="shared" si="16"/>
        <v>-2656.3</v>
      </c>
      <c r="F1061">
        <f>IF(F1060+(E1060)*(1/60) &gt; Hardware!$B$1, Hardware!$B$1, IF(F1060+(E1060)*(1/60) &lt; 0, 0, F1060+(E1060)*(1/60)))</f>
        <v>40671.849999999977</v>
      </c>
    </row>
    <row r="1062" spans="1:6">
      <c r="A1062">
        <v>1060</v>
      </c>
      <c r="B1062" t="s">
        <v>103</v>
      </c>
      <c r="C1062">
        <f>_xlfn.XLOOKUP(B1062,Backend_data!$A$5:$A$18,Backend_data!$B$5:$B$18)</f>
        <v>2656.3</v>
      </c>
      <c r="D1062">
        <f>'Power generation (nadir)'!B1062*(1000*'Power generation (nadir)'!$F$1)</f>
        <v>0</v>
      </c>
      <c r="E1062" s="2">
        <f t="shared" si="16"/>
        <v>-2656.3</v>
      </c>
      <c r="F1062">
        <f>IF(F1061+(E1061)*(1/60) &gt; Hardware!$B$1, Hardware!$B$1, IF(F1061+(E1061)*(1/60) &lt; 0, 0, F1061+(E1061)*(1/60)))</f>
        <v>40627.578333333309</v>
      </c>
    </row>
    <row r="1063" spans="1:6">
      <c r="A1063">
        <v>1061</v>
      </c>
      <c r="B1063" t="s">
        <v>103</v>
      </c>
      <c r="C1063">
        <f>_xlfn.XLOOKUP(B1063,Backend_data!$A$5:$A$18,Backend_data!$B$5:$B$18)</f>
        <v>2656.3</v>
      </c>
      <c r="D1063">
        <f>'Power generation (nadir)'!B1063*(1000*'Power generation (nadir)'!$F$1)</f>
        <v>0</v>
      </c>
      <c r="E1063" s="2">
        <f t="shared" si="16"/>
        <v>-2656.3</v>
      </c>
      <c r="F1063">
        <f>IF(F1062+(E1062)*(1/60) &gt; Hardware!$B$1, Hardware!$B$1, IF(F1062+(E1062)*(1/60) &lt; 0, 0, F1062+(E1062)*(1/60)))</f>
        <v>40583.306666666642</v>
      </c>
    </row>
    <row r="1064" spans="1:6">
      <c r="A1064">
        <v>1062</v>
      </c>
      <c r="B1064" t="s">
        <v>103</v>
      </c>
      <c r="C1064">
        <f>_xlfn.XLOOKUP(B1064,Backend_data!$A$5:$A$18,Backend_data!$B$5:$B$18)</f>
        <v>2656.3</v>
      </c>
      <c r="D1064">
        <f>'Power generation (nadir)'!B1064*(1000*'Power generation (nadir)'!$F$1)</f>
        <v>0</v>
      </c>
      <c r="E1064" s="2">
        <f t="shared" si="16"/>
        <v>-2656.3</v>
      </c>
      <c r="F1064">
        <f>IF(F1063+(E1063)*(1/60) &gt; Hardware!$B$1, Hardware!$B$1, IF(F1063+(E1063)*(1/60) &lt; 0, 0, F1063+(E1063)*(1/60)))</f>
        <v>40539.034999999974</v>
      </c>
    </row>
    <row r="1065" spans="1:6">
      <c r="A1065">
        <v>1063</v>
      </c>
      <c r="B1065" t="s">
        <v>103</v>
      </c>
      <c r="C1065">
        <f>_xlfn.XLOOKUP(B1065,Backend_data!$A$5:$A$18,Backend_data!$B$5:$B$18)</f>
        <v>2656.3</v>
      </c>
      <c r="D1065">
        <f>'Power generation (nadir)'!B1065*(1000*'Power generation (nadir)'!$F$1)</f>
        <v>0</v>
      </c>
      <c r="E1065" s="2">
        <f t="shared" si="16"/>
        <v>-2656.3</v>
      </c>
      <c r="F1065">
        <f>IF(F1064+(E1064)*(1/60) &gt; Hardware!$B$1, Hardware!$B$1, IF(F1064+(E1064)*(1/60) &lt; 0, 0, F1064+(E1064)*(1/60)))</f>
        <v>40494.763333333307</v>
      </c>
    </row>
    <row r="1066" spans="1:6">
      <c r="A1066">
        <v>1064</v>
      </c>
      <c r="B1066" t="s">
        <v>103</v>
      </c>
      <c r="C1066">
        <f>_xlfn.XLOOKUP(B1066,Backend_data!$A$5:$A$18,Backend_data!$B$5:$B$18)</f>
        <v>2656.3</v>
      </c>
      <c r="D1066">
        <f>'Power generation (nadir)'!B1066*(1000*'Power generation (nadir)'!$F$1)</f>
        <v>3071.2</v>
      </c>
      <c r="E1066" s="2">
        <f t="shared" si="16"/>
        <v>414.89999999999964</v>
      </c>
      <c r="F1066">
        <f>IF(F1065+(E1065)*(1/60) &gt; Hardware!$B$1, Hardware!$B$1, IF(F1065+(E1065)*(1/60) &lt; 0, 0, F1065+(E1065)*(1/60)))</f>
        <v>40450.49166666664</v>
      </c>
    </row>
    <row r="1067" spans="1:6">
      <c r="A1067">
        <v>1065</v>
      </c>
      <c r="B1067" t="s">
        <v>103</v>
      </c>
      <c r="C1067">
        <f>_xlfn.XLOOKUP(B1067,Backend_data!$A$5:$A$18,Backend_data!$B$5:$B$18)</f>
        <v>2656.3</v>
      </c>
      <c r="D1067">
        <f>'Power generation (nadir)'!B1067*(1000*'Power generation (nadir)'!$F$1)</f>
        <v>6708.7999999999993</v>
      </c>
      <c r="E1067" s="2">
        <f t="shared" si="16"/>
        <v>4052.4999999999991</v>
      </c>
      <c r="F1067">
        <f>IF(F1066+(E1066)*(1/60) &gt; Hardware!$B$1, Hardware!$B$1, IF(F1066+(E1066)*(1/60) &lt; 0, 0, F1066+(E1066)*(1/60)))</f>
        <v>40457.40666666664</v>
      </c>
    </row>
    <row r="1068" spans="1:6">
      <c r="A1068">
        <v>1066</v>
      </c>
      <c r="B1068" t="s">
        <v>103</v>
      </c>
      <c r="C1068">
        <f>_xlfn.XLOOKUP(B1068,Backend_data!$A$5:$A$18,Backend_data!$B$5:$B$18)</f>
        <v>2656.3</v>
      </c>
      <c r="D1068">
        <f>'Power generation (nadir)'!B1068*(1000*'Power generation (nadir)'!$F$1)</f>
        <v>6862.4</v>
      </c>
      <c r="E1068" s="2">
        <f t="shared" si="16"/>
        <v>4206.0999999999995</v>
      </c>
      <c r="F1068">
        <f>IF(F1067+(E1067)*(1/60) &gt; Hardware!$B$1, Hardware!$B$1, IF(F1067+(E1067)*(1/60) &lt; 0, 0, F1067+(E1067)*(1/60)))</f>
        <v>40524.948333333305</v>
      </c>
    </row>
    <row r="1069" spans="1:6">
      <c r="A1069">
        <v>1067</v>
      </c>
      <c r="B1069" t="s">
        <v>103</v>
      </c>
      <c r="C1069">
        <f>_xlfn.XLOOKUP(B1069,Backend_data!$A$5:$A$18,Backend_data!$B$5:$B$18)</f>
        <v>2656.3</v>
      </c>
      <c r="D1069">
        <f>'Power generation (nadir)'!B1069*(1000*'Power generation (nadir)'!$F$1)</f>
        <v>6988.8</v>
      </c>
      <c r="E1069" s="2">
        <f t="shared" si="16"/>
        <v>4332.5</v>
      </c>
      <c r="F1069">
        <f>IF(F1068+(E1068)*(1/60) &gt; Hardware!$B$1, Hardware!$B$1, IF(F1068+(E1068)*(1/60) &lt; 0, 0, F1068+(E1068)*(1/60)))</f>
        <v>40595.049999999974</v>
      </c>
    </row>
    <row r="1070" spans="1:6">
      <c r="A1070">
        <v>1068</v>
      </c>
      <c r="B1070" t="s">
        <v>103</v>
      </c>
      <c r="C1070">
        <f>_xlfn.XLOOKUP(B1070,Backend_data!$A$5:$A$18,Backend_data!$B$5:$B$18)</f>
        <v>2656.3</v>
      </c>
      <c r="D1070">
        <f>'Power generation (nadir)'!B1070*(1000*'Power generation (nadir)'!$F$1)</f>
        <v>7088.8</v>
      </c>
      <c r="E1070" s="2">
        <f t="shared" si="16"/>
        <v>4432.5</v>
      </c>
      <c r="F1070">
        <f>IF(F1069+(E1069)*(1/60) &gt; Hardware!$B$1, Hardware!$B$1, IF(F1069+(E1069)*(1/60) &lt; 0, 0, F1069+(E1069)*(1/60)))</f>
        <v>40667.25833333331</v>
      </c>
    </row>
    <row r="1071" spans="1:6">
      <c r="A1071">
        <v>1069</v>
      </c>
      <c r="B1071" t="s">
        <v>103</v>
      </c>
      <c r="C1071">
        <f>_xlfn.XLOOKUP(B1071,Backend_data!$A$5:$A$18,Backend_data!$B$5:$B$18)</f>
        <v>2656.3</v>
      </c>
      <c r="D1071">
        <f>'Power generation (nadir)'!B1071*(1000*'Power generation (nadir)'!$F$1)</f>
        <v>7156.8</v>
      </c>
      <c r="E1071" s="2">
        <f t="shared" si="16"/>
        <v>4500.5</v>
      </c>
      <c r="F1071">
        <f>IF(F1070+(E1070)*(1/60) &gt; Hardware!$B$1, Hardware!$B$1, IF(F1070+(E1070)*(1/60) &lt; 0, 0, F1070+(E1070)*(1/60)))</f>
        <v>40741.13333333331</v>
      </c>
    </row>
    <row r="1072" spans="1:6">
      <c r="A1072">
        <v>1070</v>
      </c>
      <c r="B1072" t="s">
        <v>103</v>
      </c>
      <c r="C1072">
        <f>_xlfn.XLOOKUP(B1072,Backend_data!$A$5:$A$18,Backend_data!$B$5:$B$18)</f>
        <v>2656.3</v>
      </c>
      <c r="D1072">
        <f>'Power generation (nadir)'!B1072*(1000*'Power generation (nadir)'!$F$1)</f>
        <v>7195.9999999999991</v>
      </c>
      <c r="E1072" s="2">
        <f t="shared" si="16"/>
        <v>4539.6999999999989</v>
      </c>
      <c r="F1072">
        <f>IF(F1071+(E1071)*(1/60) &gt; Hardware!$B$1, Hardware!$B$1, IF(F1071+(E1071)*(1/60) &lt; 0, 0, F1071+(E1071)*(1/60)))</f>
        <v>40816.141666666641</v>
      </c>
    </row>
    <row r="1073" spans="1:6">
      <c r="A1073">
        <v>1071</v>
      </c>
      <c r="B1073" t="s">
        <v>103</v>
      </c>
      <c r="C1073">
        <f>_xlfn.XLOOKUP(B1073,Backend_data!$A$5:$A$18,Backend_data!$B$5:$B$18)</f>
        <v>2656.3</v>
      </c>
      <c r="D1073">
        <f>'Power generation (nadir)'!B1073*(1000*'Power generation (nadir)'!$F$1)</f>
        <v>7206.4</v>
      </c>
      <c r="E1073" s="2">
        <f t="shared" si="16"/>
        <v>4550.0999999999995</v>
      </c>
      <c r="F1073">
        <f>IF(F1072+(E1072)*(1/60) &gt; Hardware!$B$1, Hardware!$B$1, IF(F1072+(E1072)*(1/60) &lt; 0, 0, F1072+(E1072)*(1/60)))</f>
        <v>40891.803333333308</v>
      </c>
    </row>
    <row r="1074" spans="1:6">
      <c r="A1074">
        <v>1072</v>
      </c>
      <c r="B1074" t="s">
        <v>103</v>
      </c>
      <c r="C1074">
        <f>_xlfn.XLOOKUP(B1074,Backend_data!$A$5:$A$18,Backend_data!$B$5:$B$18)</f>
        <v>2656.3</v>
      </c>
      <c r="D1074">
        <f>'Power generation (nadir)'!B1074*(1000*'Power generation (nadir)'!$F$1)</f>
        <v>7186.4000000000005</v>
      </c>
      <c r="E1074" s="2">
        <f t="shared" si="16"/>
        <v>4530.1000000000004</v>
      </c>
      <c r="F1074">
        <f>IF(F1073+(E1073)*(1/60) &gt; Hardware!$B$1, Hardware!$B$1, IF(F1073+(E1073)*(1/60) &lt; 0, 0, F1073+(E1073)*(1/60)))</f>
        <v>40967.638333333307</v>
      </c>
    </row>
    <row r="1075" spans="1:6">
      <c r="A1075">
        <v>1073</v>
      </c>
      <c r="B1075" t="s">
        <v>103</v>
      </c>
      <c r="C1075">
        <f>_xlfn.XLOOKUP(B1075,Backend_data!$A$5:$A$18,Backend_data!$B$5:$B$18)</f>
        <v>2656.3</v>
      </c>
      <c r="D1075">
        <f>'Power generation (nadir)'!B1075*(1000*'Power generation (nadir)'!$F$1)</f>
        <v>7131.2</v>
      </c>
      <c r="E1075" s="2">
        <f t="shared" si="16"/>
        <v>4474.8999999999996</v>
      </c>
      <c r="F1075">
        <f>IF(F1074+(E1074)*(1/60) &gt; Hardware!$B$1, Hardware!$B$1, IF(F1074+(E1074)*(1/60) &lt; 0, 0, F1074+(E1074)*(1/60)))</f>
        <v>41043.13999999997</v>
      </c>
    </row>
    <row r="1076" spans="1:6">
      <c r="A1076">
        <v>1074</v>
      </c>
      <c r="B1076" t="s">
        <v>103</v>
      </c>
      <c r="C1076">
        <f>_xlfn.XLOOKUP(B1076,Backend_data!$A$5:$A$18,Backend_data!$B$5:$B$18)</f>
        <v>2656.3</v>
      </c>
      <c r="D1076">
        <f>'Power generation (nadir)'!B1076*(1000*'Power generation (nadir)'!$F$1)</f>
        <v>7056.8</v>
      </c>
      <c r="E1076" s="2">
        <f t="shared" si="16"/>
        <v>4400.5</v>
      </c>
      <c r="F1076">
        <f>IF(F1075+(E1075)*(1/60) &gt; Hardware!$B$1, Hardware!$B$1, IF(F1075+(E1075)*(1/60) &lt; 0, 0, F1075+(E1075)*(1/60)))</f>
        <v>41117.721666666635</v>
      </c>
    </row>
    <row r="1077" spans="1:6">
      <c r="A1077">
        <v>1075</v>
      </c>
      <c r="B1077" t="s">
        <v>103</v>
      </c>
      <c r="C1077">
        <f>_xlfn.XLOOKUP(B1077,Backend_data!$A$5:$A$18,Backend_data!$B$5:$B$18)</f>
        <v>2656.3</v>
      </c>
      <c r="D1077">
        <f>'Power generation (nadir)'!B1077*(1000*'Power generation (nadir)'!$F$1)</f>
        <v>6948.8</v>
      </c>
      <c r="E1077" s="2">
        <f t="shared" si="16"/>
        <v>4292.5</v>
      </c>
      <c r="F1077">
        <f>IF(F1076+(E1076)*(1/60) &gt; Hardware!$B$1, Hardware!$B$1, IF(F1076+(E1076)*(1/60) &lt; 0, 0, F1076+(E1076)*(1/60)))</f>
        <v>41191.063333333303</v>
      </c>
    </row>
    <row r="1078" spans="1:6">
      <c r="A1078">
        <v>1076</v>
      </c>
      <c r="B1078" t="s">
        <v>103</v>
      </c>
      <c r="C1078">
        <f>_xlfn.XLOOKUP(B1078,Backend_data!$A$5:$A$18,Backend_data!$B$5:$B$18)</f>
        <v>2656.3</v>
      </c>
      <c r="D1078">
        <f>'Power generation (nadir)'!B1078*(1000*'Power generation (nadir)'!$F$1)</f>
        <v>6808.7999999999993</v>
      </c>
      <c r="E1078" s="2">
        <f t="shared" si="16"/>
        <v>4152.4999999999991</v>
      </c>
      <c r="F1078">
        <f>IF(F1077+(E1077)*(1/60) &gt; Hardware!$B$1, Hardware!$B$1, IF(F1077+(E1077)*(1/60) &lt; 0, 0, F1077+(E1077)*(1/60)))</f>
        <v>41262.604999999967</v>
      </c>
    </row>
    <row r="1079" spans="1:6">
      <c r="A1079">
        <v>1077</v>
      </c>
      <c r="B1079" t="s">
        <v>103</v>
      </c>
      <c r="C1079">
        <f>_xlfn.XLOOKUP(B1079,Backend_data!$A$5:$A$18,Backend_data!$B$5:$B$18)</f>
        <v>2656.3</v>
      </c>
      <c r="D1079">
        <f>'Power generation (nadir)'!B1079*(1000*'Power generation (nadir)'!$F$1)</f>
        <v>6641.5999999999995</v>
      </c>
      <c r="E1079" s="2">
        <f t="shared" si="16"/>
        <v>3985.2999999999993</v>
      </c>
      <c r="F1079">
        <f>IF(F1078+(E1078)*(1/60) &gt; Hardware!$B$1, Hardware!$B$1, IF(F1078+(E1078)*(1/60) &lt; 0, 0, F1078+(E1078)*(1/60)))</f>
        <v>41331.813333333303</v>
      </c>
    </row>
    <row r="1080" spans="1:6">
      <c r="A1080">
        <v>1078</v>
      </c>
      <c r="B1080" t="s">
        <v>103</v>
      </c>
      <c r="C1080">
        <f>_xlfn.XLOOKUP(B1080,Backend_data!$A$5:$A$18,Backend_data!$B$5:$B$18)</f>
        <v>2656.3</v>
      </c>
      <c r="D1080">
        <f>'Power generation (nadir)'!B1080*(1000*'Power generation (nadir)'!$F$1)</f>
        <v>6446.4</v>
      </c>
      <c r="E1080" s="2">
        <f t="shared" si="16"/>
        <v>3790.0999999999995</v>
      </c>
      <c r="F1080">
        <f>IF(F1079+(E1079)*(1/60) &gt; Hardware!$B$1, Hardware!$B$1, IF(F1079+(E1079)*(1/60) &lt; 0, 0, F1079+(E1079)*(1/60)))</f>
        <v>41398.234999999971</v>
      </c>
    </row>
    <row r="1081" spans="1:6">
      <c r="A1081">
        <v>1079</v>
      </c>
      <c r="B1081" t="s">
        <v>103</v>
      </c>
      <c r="C1081">
        <f>_xlfn.XLOOKUP(B1081,Backend_data!$A$5:$A$18,Backend_data!$B$5:$B$18)</f>
        <v>2656.3</v>
      </c>
      <c r="D1081">
        <f>'Power generation (nadir)'!B1081*(1000*'Power generation (nadir)'!$F$1)</f>
        <v>6223.2</v>
      </c>
      <c r="E1081" s="2">
        <f t="shared" si="16"/>
        <v>3566.8999999999996</v>
      </c>
      <c r="F1081">
        <f>IF(F1080+(E1080)*(1/60) &gt; Hardware!$B$1, Hardware!$B$1, IF(F1080+(E1080)*(1/60) &lt; 0, 0, F1080+(E1080)*(1/60)))</f>
        <v>41461.403333333306</v>
      </c>
    </row>
    <row r="1082" spans="1:6">
      <c r="A1082">
        <v>1080</v>
      </c>
      <c r="B1082" t="s">
        <v>103</v>
      </c>
      <c r="C1082">
        <f>_xlfn.XLOOKUP(B1082,Backend_data!$A$5:$A$18,Backend_data!$B$5:$B$18)</f>
        <v>2656.3</v>
      </c>
      <c r="D1082">
        <f>'Power generation (nadir)'!B1082*(1000*'Power generation (nadir)'!$F$1)</f>
        <v>5973.5999999999995</v>
      </c>
      <c r="E1082" s="2">
        <f t="shared" si="16"/>
        <v>3317.2999999999993</v>
      </c>
      <c r="F1082">
        <f>IF(F1081+(E1081)*(1/60) &gt; Hardware!$B$1, Hardware!$B$1, IF(F1081+(E1081)*(1/60) &lt; 0, 0, F1081+(E1081)*(1/60)))</f>
        <v>41520.85166666664</v>
      </c>
    </row>
    <row r="1083" spans="1:6">
      <c r="A1083">
        <v>1081</v>
      </c>
      <c r="B1083" t="s">
        <v>103</v>
      </c>
      <c r="C1083">
        <f>_xlfn.XLOOKUP(B1083,Backend_data!$A$5:$A$18,Backend_data!$B$5:$B$18)</f>
        <v>2656.3</v>
      </c>
      <c r="D1083">
        <f>'Power generation (nadir)'!B1083*(1000*'Power generation (nadir)'!$F$1)</f>
        <v>5701.5999999999995</v>
      </c>
      <c r="E1083" s="2">
        <f t="shared" si="16"/>
        <v>3045.2999999999993</v>
      </c>
      <c r="F1083">
        <f>IF(F1082+(E1082)*(1/60) &gt; Hardware!$B$1, Hardware!$B$1, IF(F1082+(E1082)*(1/60) &lt; 0, 0, F1082+(E1082)*(1/60)))</f>
        <v>41576.13999999997</v>
      </c>
    </row>
    <row r="1084" spans="1:6">
      <c r="A1084">
        <v>1082</v>
      </c>
      <c r="B1084" t="s">
        <v>103</v>
      </c>
      <c r="C1084">
        <f>_xlfn.XLOOKUP(B1084,Backend_data!$A$5:$A$18,Backend_data!$B$5:$B$18)</f>
        <v>2656.3</v>
      </c>
      <c r="D1084">
        <f>'Power generation (nadir)'!B1084*(1000*'Power generation (nadir)'!$F$1)</f>
        <v>5396.8</v>
      </c>
      <c r="E1084" s="2">
        <f t="shared" si="16"/>
        <v>2740.5</v>
      </c>
      <c r="F1084">
        <f>IF(F1083+(E1083)*(1/60) &gt; Hardware!$B$1, Hardware!$B$1, IF(F1083+(E1083)*(1/60) &lt; 0, 0, F1083+(E1083)*(1/60)))</f>
        <v>41626.894999999968</v>
      </c>
    </row>
    <row r="1085" spans="1:6">
      <c r="A1085">
        <v>1083</v>
      </c>
      <c r="B1085" t="s">
        <v>103</v>
      </c>
      <c r="C1085">
        <f>_xlfn.XLOOKUP(B1085,Backend_data!$A$5:$A$18,Backend_data!$B$5:$B$18)</f>
        <v>2656.3</v>
      </c>
      <c r="D1085">
        <f>'Power generation (nadir)'!B1085*(1000*'Power generation (nadir)'!$F$1)</f>
        <v>5080</v>
      </c>
      <c r="E1085" s="2">
        <f t="shared" si="16"/>
        <v>2423.6999999999998</v>
      </c>
      <c r="F1085">
        <f>IF(F1084+(E1084)*(1/60) &gt; Hardware!$B$1, Hardware!$B$1, IF(F1084+(E1084)*(1/60) &lt; 0, 0, F1084+(E1084)*(1/60)))</f>
        <v>41672.569999999971</v>
      </c>
    </row>
    <row r="1086" spans="1:6">
      <c r="A1086">
        <v>1084</v>
      </c>
      <c r="B1086" t="s">
        <v>103</v>
      </c>
      <c r="C1086">
        <f>_xlfn.XLOOKUP(B1086,Backend_data!$A$5:$A$18,Backend_data!$B$5:$B$18)</f>
        <v>2656.3</v>
      </c>
      <c r="D1086">
        <f>'Power generation (nadir)'!B1086*(1000*'Power generation (nadir)'!$F$1)</f>
        <v>4742.3999999999996</v>
      </c>
      <c r="E1086" s="2">
        <f t="shared" si="16"/>
        <v>2086.0999999999995</v>
      </c>
      <c r="F1086">
        <f>IF(F1085+(E1085)*(1/60) &gt; Hardware!$B$1, Hardware!$B$1, IF(F1085+(E1085)*(1/60) &lt; 0, 0, F1085+(E1085)*(1/60)))</f>
        <v>41712.964999999967</v>
      </c>
    </row>
    <row r="1087" spans="1:6">
      <c r="A1087">
        <v>1085</v>
      </c>
      <c r="B1087" t="s">
        <v>103</v>
      </c>
      <c r="C1087">
        <f>_xlfn.XLOOKUP(B1087,Backend_data!$A$5:$A$18,Backend_data!$B$5:$B$18)</f>
        <v>2656.3</v>
      </c>
      <c r="D1087">
        <f>'Power generation (nadir)'!B1087*(1000*'Power generation (nadir)'!$F$1)</f>
        <v>4375.2</v>
      </c>
      <c r="E1087" s="2">
        <f t="shared" si="16"/>
        <v>1718.8999999999996</v>
      </c>
      <c r="F1087">
        <f>IF(F1086+(E1086)*(1/60) &gt; Hardware!$B$1, Hardware!$B$1, IF(F1086+(E1086)*(1/60) &lt; 0, 0, F1086+(E1086)*(1/60)))</f>
        <v>41747.733333333301</v>
      </c>
    </row>
    <row r="1088" spans="1:6">
      <c r="A1088">
        <v>1086</v>
      </c>
      <c r="B1088" t="s">
        <v>103</v>
      </c>
      <c r="C1088">
        <f>_xlfn.XLOOKUP(B1088,Backend_data!$A$5:$A$18,Backend_data!$B$5:$B$18)</f>
        <v>2656.3</v>
      </c>
      <c r="D1088">
        <f>'Power generation (nadir)'!B1088*(1000*'Power generation (nadir)'!$F$1)</f>
        <v>3994.4</v>
      </c>
      <c r="E1088" s="2">
        <f t="shared" si="16"/>
        <v>1338.1</v>
      </c>
      <c r="F1088">
        <f>IF(F1087+(E1087)*(1/60) &gt; Hardware!$B$1, Hardware!$B$1, IF(F1087+(E1087)*(1/60) &lt; 0, 0, F1087+(E1087)*(1/60)))</f>
        <v>41776.381666666632</v>
      </c>
    </row>
    <row r="1089" spans="1:6">
      <c r="A1089">
        <v>1087</v>
      </c>
      <c r="B1089" t="s">
        <v>103</v>
      </c>
      <c r="C1089">
        <f>_xlfn.XLOOKUP(B1089,Backend_data!$A$5:$A$18,Backend_data!$B$5:$B$18)</f>
        <v>2656.3</v>
      </c>
      <c r="D1089">
        <f>'Power generation (nadir)'!B1089*(1000*'Power generation (nadir)'!$F$1)</f>
        <v>3601.6</v>
      </c>
      <c r="E1089" s="2">
        <f t="shared" si="16"/>
        <v>945.29999999999973</v>
      </c>
      <c r="F1089">
        <f>IF(F1088+(E1088)*(1/60) &gt; Hardware!$B$1, Hardware!$B$1, IF(F1088+(E1088)*(1/60) &lt; 0, 0, F1088+(E1088)*(1/60)))</f>
        <v>41798.683333333298</v>
      </c>
    </row>
    <row r="1090" spans="1:6">
      <c r="A1090">
        <v>1088</v>
      </c>
      <c r="B1090" t="s">
        <v>103</v>
      </c>
      <c r="C1090">
        <f>_xlfn.XLOOKUP(B1090,Backend_data!$A$5:$A$18,Backend_data!$B$5:$B$18)</f>
        <v>2656.3</v>
      </c>
      <c r="D1090">
        <f>'Power generation (nadir)'!B1090*(1000*'Power generation (nadir)'!$F$1)</f>
        <v>3189.6</v>
      </c>
      <c r="E1090" s="2">
        <f t="shared" si="16"/>
        <v>533.29999999999973</v>
      </c>
      <c r="F1090">
        <f>IF(F1089+(E1089)*(1/60) &gt; Hardware!$B$1, Hardware!$B$1, IF(F1089+(E1089)*(1/60) &lt; 0, 0, F1089+(E1089)*(1/60)))</f>
        <v>41814.438333333295</v>
      </c>
    </row>
    <row r="1091" spans="1:6">
      <c r="A1091">
        <v>1089</v>
      </c>
      <c r="B1091" t="s">
        <v>103</v>
      </c>
      <c r="C1091">
        <f>_xlfn.XLOOKUP(B1091,Backend_data!$A$5:$A$18,Backend_data!$B$5:$B$18)</f>
        <v>2656.3</v>
      </c>
      <c r="D1091">
        <f>'Power generation (nadir)'!B1091*(1000*'Power generation (nadir)'!$F$1)</f>
        <v>2764</v>
      </c>
      <c r="E1091" s="2">
        <f t="shared" ref="E1091:E1154" si="17">D1091-C1091</f>
        <v>107.69999999999982</v>
      </c>
      <c r="F1091">
        <f>IF(F1090+(E1090)*(1/60) &gt; Hardware!$B$1, Hardware!$B$1, IF(F1090+(E1090)*(1/60) &lt; 0, 0, F1090+(E1090)*(1/60)))</f>
        <v>41823.326666666631</v>
      </c>
    </row>
    <row r="1092" spans="1:6">
      <c r="A1092">
        <v>1090</v>
      </c>
      <c r="B1092" t="s">
        <v>103</v>
      </c>
      <c r="C1092">
        <f>_xlfn.XLOOKUP(B1092,Backend_data!$A$5:$A$18,Backend_data!$B$5:$B$18)</f>
        <v>2656.3</v>
      </c>
      <c r="D1092">
        <f>'Power generation (nadir)'!B1092*(1000*'Power generation (nadir)'!$F$1)</f>
        <v>2327.1999999999998</v>
      </c>
      <c r="E1092" s="2">
        <f t="shared" si="17"/>
        <v>-329.10000000000036</v>
      </c>
      <c r="F1092">
        <f>IF(F1091+(E1091)*(1/60) &gt; Hardware!$B$1, Hardware!$B$1, IF(F1091+(E1091)*(1/60) &lt; 0, 0, F1091+(E1091)*(1/60)))</f>
        <v>41825.12166666663</v>
      </c>
    </row>
    <row r="1093" spans="1:6">
      <c r="A1093">
        <v>1091</v>
      </c>
      <c r="B1093" t="s">
        <v>103</v>
      </c>
      <c r="C1093">
        <f>_xlfn.XLOOKUP(B1093,Backend_data!$A$5:$A$18,Backend_data!$B$5:$B$18)</f>
        <v>2656.3</v>
      </c>
      <c r="D1093">
        <f>'Power generation (nadir)'!B1093*(1000*'Power generation (nadir)'!$F$1)</f>
        <v>1883.2</v>
      </c>
      <c r="E1093" s="2">
        <f t="shared" si="17"/>
        <v>-773.10000000000014</v>
      </c>
      <c r="F1093">
        <f>IF(F1092+(E1092)*(1/60) &gt; Hardware!$B$1, Hardware!$B$1, IF(F1092+(E1092)*(1/60) &lt; 0, 0, F1092+(E1092)*(1/60)))</f>
        <v>41819.636666666629</v>
      </c>
    </row>
    <row r="1094" spans="1:6">
      <c r="A1094">
        <v>1092</v>
      </c>
      <c r="B1094" t="s">
        <v>103</v>
      </c>
      <c r="C1094">
        <f>_xlfn.XLOOKUP(B1094,Backend_data!$A$5:$A$18,Backend_data!$B$5:$B$18)</f>
        <v>2656.3</v>
      </c>
      <c r="D1094">
        <f>'Power generation (nadir)'!B1094*(1000*'Power generation (nadir)'!$F$1)</f>
        <v>1429.6</v>
      </c>
      <c r="E1094" s="2">
        <f t="shared" si="17"/>
        <v>-1226.7000000000003</v>
      </c>
      <c r="F1094">
        <f>IF(F1093+(E1093)*(1/60) &gt; Hardware!$B$1, Hardware!$B$1, IF(F1093+(E1093)*(1/60) &lt; 0, 0, F1093+(E1093)*(1/60)))</f>
        <v>41806.751666666627</v>
      </c>
    </row>
    <row r="1095" spans="1:6">
      <c r="A1095">
        <v>1093</v>
      </c>
      <c r="B1095" t="s">
        <v>103</v>
      </c>
      <c r="C1095">
        <f>_xlfn.XLOOKUP(B1095,Backend_data!$A$5:$A$18,Backend_data!$B$5:$B$18)</f>
        <v>2656.3</v>
      </c>
      <c r="D1095">
        <f>'Power generation (nadir)'!B1095*(1000*'Power generation (nadir)'!$F$1)</f>
        <v>973.6</v>
      </c>
      <c r="E1095" s="2">
        <f t="shared" si="17"/>
        <v>-1682.7000000000003</v>
      </c>
      <c r="F1095">
        <f>IF(F1094+(E1094)*(1/60) &gt; Hardware!$B$1, Hardware!$B$1, IF(F1094+(E1094)*(1/60) &lt; 0, 0, F1094+(E1094)*(1/60)))</f>
        <v>41786.306666666627</v>
      </c>
    </row>
    <row r="1096" spans="1:6">
      <c r="A1096">
        <v>1094</v>
      </c>
      <c r="B1096" t="s">
        <v>103</v>
      </c>
      <c r="C1096">
        <f>_xlfn.XLOOKUP(B1096,Backend_data!$A$5:$A$18,Backend_data!$B$5:$B$18)</f>
        <v>2656.3</v>
      </c>
      <c r="D1096">
        <f>'Power generation (nadir)'!B1096*(1000*'Power generation (nadir)'!$F$1)</f>
        <v>704.8</v>
      </c>
      <c r="E1096" s="2">
        <f t="shared" si="17"/>
        <v>-1951.5000000000002</v>
      </c>
      <c r="F1096">
        <f>IF(F1095+(E1095)*(1/60) &gt; Hardware!$B$1, Hardware!$B$1, IF(F1095+(E1095)*(1/60) &lt; 0, 0, F1095+(E1095)*(1/60)))</f>
        <v>41758.261666666629</v>
      </c>
    </row>
    <row r="1097" spans="1:6">
      <c r="A1097">
        <v>1095</v>
      </c>
      <c r="B1097" t="s">
        <v>103</v>
      </c>
      <c r="C1097">
        <f>_xlfn.XLOOKUP(B1097,Backend_data!$A$5:$A$18,Backend_data!$B$5:$B$18)</f>
        <v>2656.3</v>
      </c>
      <c r="D1097">
        <f>'Power generation (nadir)'!B1097*(1000*'Power generation (nadir)'!$F$1)</f>
        <v>666.4</v>
      </c>
      <c r="E1097" s="2">
        <f t="shared" si="17"/>
        <v>-1989.9</v>
      </c>
      <c r="F1097">
        <f>IF(F1096+(E1096)*(1/60) &gt; Hardware!$B$1, Hardware!$B$1, IF(F1096+(E1096)*(1/60) &lt; 0, 0, F1096+(E1096)*(1/60)))</f>
        <v>41725.736666666628</v>
      </c>
    </row>
    <row r="1098" spans="1:6">
      <c r="A1098">
        <v>1096</v>
      </c>
      <c r="B1098" t="s">
        <v>103</v>
      </c>
      <c r="C1098">
        <f>_xlfn.XLOOKUP(B1098,Backend_data!$A$5:$A$18,Backend_data!$B$5:$B$18)</f>
        <v>2656.3</v>
      </c>
      <c r="D1098">
        <f>'Power generation (nadir)'!B1098*(1000*'Power generation (nadir)'!$F$1)</f>
        <v>824.8</v>
      </c>
      <c r="E1098" s="2">
        <f t="shared" si="17"/>
        <v>-1831.5000000000002</v>
      </c>
      <c r="F1098">
        <f>IF(F1097+(E1097)*(1/60) &gt; Hardware!$B$1, Hardware!$B$1, IF(F1097+(E1097)*(1/60) &lt; 0, 0, F1097+(E1097)*(1/60)))</f>
        <v>41692.571666666627</v>
      </c>
    </row>
    <row r="1099" spans="1:6">
      <c r="A1099">
        <v>1097</v>
      </c>
      <c r="B1099" t="s">
        <v>103</v>
      </c>
      <c r="C1099">
        <f>_xlfn.XLOOKUP(B1099,Backend_data!$A$5:$A$18,Backend_data!$B$5:$B$18)</f>
        <v>2656.3</v>
      </c>
      <c r="D1099">
        <f>'Power generation (nadir)'!B1099*(1000*'Power generation (nadir)'!$F$1)</f>
        <v>1454.4</v>
      </c>
      <c r="E1099" s="2">
        <f t="shared" si="17"/>
        <v>-1201.9000000000001</v>
      </c>
      <c r="F1099">
        <f>IF(F1098+(E1098)*(1/60) &gt; Hardware!$B$1, Hardware!$B$1, IF(F1098+(E1098)*(1/60) &lt; 0, 0, F1098+(E1098)*(1/60)))</f>
        <v>41662.046666666625</v>
      </c>
    </row>
    <row r="1100" spans="1:6">
      <c r="A1100">
        <v>1098</v>
      </c>
      <c r="B1100" t="s">
        <v>103</v>
      </c>
      <c r="C1100">
        <f>_xlfn.XLOOKUP(B1100,Backend_data!$A$5:$A$18,Backend_data!$B$5:$B$18)</f>
        <v>2656.3</v>
      </c>
      <c r="D1100">
        <f>'Power generation (nadir)'!B1100*(1000*'Power generation (nadir)'!$F$1)</f>
        <v>2072</v>
      </c>
      <c r="E1100" s="2">
        <f t="shared" si="17"/>
        <v>-584.30000000000018</v>
      </c>
      <c r="F1100">
        <f>IF(F1099+(E1099)*(1/60) &gt; Hardware!$B$1, Hardware!$B$1, IF(F1099+(E1099)*(1/60) &lt; 0, 0, F1099+(E1099)*(1/60)))</f>
        <v>41642.014999999956</v>
      </c>
    </row>
    <row r="1101" spans="1:6">
      <c r="A1101">
        <v>1099</v>
      </c>
      <c r="B1101" t="s">
        <v>103</v>
      </c>
      <c r="C1101">
        <f>_xlfn.XLOOKUP(B1101,Backend_data!$A$5:$A$18,Backend_data!$B$5:$B$18)</f>
        <v>2656.3</v>
      </c>
      <c r="D1101">
        <f>'Power generation (nadir)'!B1101*(1000*'Power generation (nadir)'!$F$1)</f>
        <v>2681.6</v>
      </c>
      <c r="E1101" s="2">
        <f t="shared" si="17"/>
        <v>25.299999999999727</v>
      </c>
      <c r="F1101">
        <f>IF(F1100+(E1100)*(1/60) &gt; Hardware!$B$1, Hardware!$B$1, IF(F1100+(E1100)*(1/60) &lt; 0, 0, F1100+(E1100)*(1/60)))</f>
        <v>41632.276666666621</v>
      </c>
    </row>
    <row r="1102" spans="1:6">
      <c r="A1102">
        <v>1100</v>
      </c>
      <c r="B1102" t="s">
        <v>103</v>
      </c>
      <c r="C1102">
        <f>_xlfn.XLOOKUP(B1102,Backend_data!$A$5:$A$18,Backend_data!$B$5:$B$18)</f>
        <v>2656.3</v>
      </c>
      <c r="D1102">
        <f>'Power generation (nadir)'!B1102*(1000*'Power generation (nadir)'!$F$1)</f>
        <v>3284.0000000000005</v>
      </c>
      <c r="E1102" s="2">
        <f t="shared" si="17"/>
        <v>627.70000000000027</v>
      </c>
      <c r="F1102">
        <f>IF(F1101+(E1101)*(1/60) &gt; Hardware!$B$1, Hardware!$B$1, IF(F1101+(E1101)*(1/60) &lt; 0, 0, F1101+(E1101)*(1/60)))</f>
        <v>41632.69833333329</v>
      </c>
    </row>
    <row r="1103" spans="1:6">
      <c r="A1103">
        <v>1101</v>
      </c>
      <c r="B1103" t="s">
        <v>103</v>
      </c>
      <c r="C1103">
        <f>_xlfn.XLOOKUP(B1103,Backend_data!$A$5:$A$18,Backend_data!$B$5:$B$18)</f>
        <v>2656.3</v>
      </c>
      <c r="D1103">
        <f>'Power generation (nadir)'!B1103*(1000*'Power generation (nadir)'!$F$1)</f>
        <v>3867.2</v>
      </c>
      <c r="E1103" s="2">
        <f t="shared" si="17"/>
        <v>1210.8999999999996</v>
      </c>
      <c r="F1103">
        <f>IF(F1102+(E1102)*(1/60) &gt; Hardware!$B$1, Hardware!$B$1, IF(F1102+(E1102)*(1/60) &lt; 0, 0, F1102+(E1102)*(1/60)))</f>
        <v>41643.15999999996</v>
      </c>
    </row>
    <row r="1104" spans="1:6">
      <c r="A1104">
        <v>1102</v>
      </c>
      <c r="B1104" t="s">
        <v>103</v>
      </c>
      <c r="C1104">
        <f>_xlfn.XLOOKUP(B1104,Backend_data!$A$5:$A$18,Backend_data!$B$5:$B$18)</f>
        <v>2656.3</v>
      </c>
      <c r="D1104">
        <f>'Power generation (nadir)'!B1104*(1000*'Power generation (nadir)'!$F$1)</f>
        <v>4440.8</v>
      </c>
      <c r="E1104" s="2">
        <f t="shared" si="17"/>
        <v>1784.5</v>
      </c>
      <c r="F1104">
        <f>IF(F1103+(E1103)*(1/60) &gt; Hardware!$B$1, Hardware!$B$1, IF(F1103+(E1103)*(1/60) &lt; 0, 0, F1103+(E1103)*(1/60)))</f>
        <v>41663.341666666623</v>
      </c>
    </row>
    <row r="1105" spans="1:6">
      <c r="A1105">
        <v>1103</v>
      </c>
      <c r="B1105" t="s">
        <v>103</v>
      </c>
      <c r="C1105">
        <f>_xlfn.XLOOKUP(B1105,Backend_data!$A$5:$A$18,Backend_data!$B$5:$B$18)</f>
        <v>2656.3</v>
      </c>
      <c r="D1105">
        <f>'Power generation (nadir)'!B1105*(1000*'Power generation (nadir)'!$F$1)</f>
        <v>4989.6000000000004</v>
      </c>
      <c r="E1105" s="2">
        <f t="shared" si="17"/>
        <v>2333.3000000000002</v>
      </c>
      <c r="F1105">
        <f>IF(F1104+(E1104)*(1/60) &gt; Hardware!$B$1, Hardware!$B$1, IF(F1104+(E1104)*(1/60) &lt; 0, 0, F1104+(E1104)*(1/60)))</f>
        <v>41693.083333333292</v>
      </c>
    </row>
    <row r="1106" spans="1:6">
      <c r="A1106">
        <v>1104</v>
      </c>
      <c r="B1106" t="s">
        <v>103</v>
      </c>
      <c r="C1106">
        <f>_xlfn.XLOOKUP(B1106,Backend_data!$A$5:$A$18,Backend_data!$B$5:$B$18)</f>
        <v>2656.3</v>
      </c>
      <c r="D1106">
        <f>'Power generation (nadir)'!B1106*(1000*'Power generation (nadir)'!$F$1)</f>
        <v>5522.4</v>
      </c>
      <c r="E1106" s="2">
        <f t="shared" si="17"/>
        <v>2866.0999999999995</v>
      </c>
      <c r="F1106">
        <f>IF(F1105+(E1105)*(1/60) &gt; Hardware!$B$1, Hardware!$B$1, IF(F1105+(E1105)*(1/60) &lt; 0, 0, F1105+(E1105)*(1/60)))</f>
        <v>41731.971666666628</v>
      </c>
    </row>
    <row r="1107" spans="1:6">
      <c r="A1107">
        <v>1105</v>
      </c>
      <c r="B1107" t="s">
        <v>103</v>
      </c>
      <c r="C1107">
        <f>_xlfn.XLOOKUP(B1107,Backend_data!$A$5:$A$18,Backend_data!$B$5:$B$18)</f>
        <v>2656.3</v>
      </c>
      <c r="D1107">
        <f>'Power generation (nadir)'!B1107*(1000*'Power generation (nadir)'!$F$1)</f>
        <v>6031.2</v>
      </c>
      <c r="E1107" s="2">
        <f t="shared" si="17"/>
        <v>3374.8999999999996</v>
      </c>
      <c r="F1107">
        <f>IF(F1106+(E1106)*(1/60) &gt; Hardware!$B$1, Hardware!$B$1, IF(F1106+(E1106)*(1/60) &lt; 0, 0, F1106+(E1106)*(1/60)))</f>
        <v>41779.739999999962</v>
      </c>
    </row>
    <row r="1108" spans="1:6">
      <c r="A1108">
        <v>1106</v>
      </c>
      <c r="B1108" t="s">
        <v>103</v>
      </c>
      <c r="C1108">
        <f>_xlfn.XLOOKUP(B1108,Backend_data!$A$5:$A$18,Backend_data!$B$5:$B$18)</f>
        <v>2656.3</v>
      </c>
      <c r="D1108">
        <f>'Power generation (nadir)'!B1108*(1000*'Power generation (nadir)'!$F$1)</f>
        <v>6514.4000000000005</v>
      </c>
      <c r="E1108" s="2">
        <f t="shared" si="17"/>
        <v>3858.1000000000004</v>
      </c>
      <c r="F1108">
        <f>IF(F1107+(E1107)*(1/60) &gt; Hardware!$B$1, Hardware!$B$1, IF(F1107+(E1107)*(1/60) &lt; 0, 0, F1107+(E1107)*(1/60)))</f>
        <v>41835.988333333298</v>
      </c>
    </row>
    <row r="1109" spans="1:6">
      <c r="A1109">
        <v>1107</v>
      </c>
      <c r="B1109" t="s">
        <v>103</v>
      </c>
      <c r="C1109">
        <f>_xlfn.XLOOKUP(B1109,Backend_data!$A$5:$A$18,Backend_data!$B$5:$B$18)</f>
        <v>2656.3</v>
      </c>
      <c r="D1109">
        <f>'Power generation (nadir)'!B1109*(1000*'Power generation (nadir)'!$F$1)</f>
        <v>6966.4000000000005</v>
      </c>
      <c r="E1109" s="2">
        <f t="shared" si="17"/>
        <v>4310.1000000000004</v>
      </c>
      <c r="F1109">
        <f>IF(F1108+(E1108)*(1/60) &gt; Hardware!$B$1, Hardware!$B$1, IF(F1108+(E1108)*(1/60) &lt; 0, 0, F1108+(E1108)*(1/60)))</f>
        <v>41900.289999999964</v>
      </c>
    </row>
    <row r="1110" spans="1:6">
      <c r="A1110">
        <v>1108</v>
      </c>
      <c r="B1110" t="s">
        <v>103</v>
      </c>
      <c r="C1110">
        <f>_xlfn.XLOOKUP(B1110,Backend_data!$A$5:$A$18,Backend_data!$B$5:$B$18)</f>
        <v>2656.3</v>
      </c>
      <c r="D1110">
        <f>'Power generation (nadir)'!B1110*(1000*'Power generation (nadir)'!$F$1)</f>
        <v>7387.2</v>
      </c>
      <c r="E1110" s="2">
        <f t="shared" si="17"/>
        <v>4730.8999999999996</v>
      </c>
      <c r="F1110">
        <f>IF(F1109+(E1109)*(1/60) &gt; Hardware!$B$1, Hardware!$B$1, IF(F1109+(E1109)*(1/60) &lt; 0, 0, F1109+(E1109)*(1/60)))</f>
        <v>41972.124999999964</v>
      </c>
    </row>
    <row r="1111" spans="1:6">
      <c r="A1111">
        <v>1109</v>
      </c>
      <c r="B1111" t="s">
        <v>103</v>
      </c>
      <c r="C1111">
        <f>_xlfn.XLOOKUP(B1111,Backend_data!$A$5:$A$18,Backend_data!$B$5:$B$18)</f>
        <v>2656.3</v>
      </c>
      <c r="D1111">
        <f>'Power generation (nadir)'!B1111*(1000*'Power generation (nadir)'!$F$1)</f>
        <v>7786.4000000000005</v>
      </c>
      <c r="E1111" s="2">
        <f t="shared" si="17"/>
        <v>5130.1000000000004</v>
      </c>
      <c r="F1111">
        <f>IF(F1110+(E1110)*(1/60) &gt; Hardware!$B$1, Hardware!$B$1, IF(F1110+(E1110)*(1/60) &lt; 0, 0, F1110+(E1110)*(1/60)))</f>
        <v>42000</v>
      </c>
    </row>
    <row r="1112" spans="1:6">
      <c r="A1112">
        <v>1110</v>
      </c>
      <c r="B1112" t="s">
        <v>103</v>
      </c>
      <c r="C1112">
        <f>_xlfn.XLOOKUP(B1112,Backend_data!$A$5:$A$18,Backend_data!$B$5:$B$18)</f>
        <v>2656.3</v>
      </c>
      <c r="D1112">
        <f>'Power generation (nadir)'!B1112*(1000*'Power generation (nadir)'!$F$1)</f>
        <v>8149.5999999999995</v>
      </c>
      <c r="E1112" s="2">
        <f t="shared" si="17"/>
        <v>5493.2999999999993</v>
      </c>
      <c r="F1112">
        <f>IF(F1111+(E1111)*(1/60) &gt; Hardware!$B$1, Hardware!$B$1, IF(F1111+(E1111)*(1/60) &lt; 0, 0, F1111+(E1111)*(1/60)))</f>
        <v>42000</v>
      </c>
    </row>
    <row r="1113" spans="1:6">
      <c r="A1113">
        <v>1111</v>
      </c>
      <c r="B1113" t="s">
        <v>103</v>
      </c>
      <c r="C1113">
        <f>_xlfn.XLOOKUP(B1113,Backend_data!$A$5:$A$18,Backend_data!$B$5:$B$18)</f>
        <v>2656.3</v>
      </c>
      <c r="D1113">
        <f>'Power generation (nadir)'!B1113*(1000*'Power generation (nadir)'!$F$1)</f>
        <v>8474.4</v>
      </c>
      <c r="E1113" s="2">
        <f t="shared" si="17"/>
        <v>5818.0999999999995</v>
      </c>
      <c r="F1113">
        <f>IF(F1112+(E1112)*(1/60) &gt; Hardware!$B$1, Hardware!$B$1, IF(F1112+(E1112)*(1/60) &lt; 0, 0, F1112+(E1112)*(1/60)))</f>
        <v>42000</v>
      </c>
    </row>
    <row r="1114" spans="1:6">
      <c r="A1114">
        <v>1112</v>
      </c>
      <c r="B1114" t="s">
        <v>103</v>
      </c>
      <c r="C1114">
        <f>_xlfn.XLOOKUP(B1114,Backend_data!$A$5:$A$18,Backend_data!$B$5:$B$18)</f>
        <v>2656.3</v>
      </c>
      <c r="D1114">
        <f>'Power generation (nadir)'!B1114*(1000*'Power generation (nadir)'!$F$1)</f>
        <v>8764</v>
      </c>
      <c r="E1114" s="2">
        <f t="shared" si="17"/>
        <v>6107.7</v>
      </c>
      <c r="F1114">
        <f>IF(F1113+(E1113)*(1/60) &gt; Hardware!$B$1, Hardware!$B$1, IF(F1113+(E1113)*(1/60) &lt; 0, 0, F1113+(E1113)*(1/60)))</f>
        <v>42000</v>
      </c>
    </row>
    <row r="1115" spans="1:6">
      <c r="A1115">
        <v>1113</v>
      </c>
      <c r="B1115" t="s">
        <v>103</v>
      </c>
      <c r="C1115">
        <f>_xlfn.XLOOKUP(B1115,Backend_data!$A$5:$A$18,Backend_data!$B$5:$B$18)</f>
        <v>2656.3</v>
      </c>
      <c r="D1115">
        <f>'Power generation (nadir)'!B1115*(1000*'Power generation (nadir)'!$F$1)</f>
        <v>9018.4</v>
      </c>
      <c r="E1115" s="2">
        <f t="shared" si="17"/>
        <v>6362.0999999999995</v>
      </c>
      <c r="F1115">
        <f>IF(F1114+(E1114)*(1/60) &gt; Hardware!$B$1, Hardware!$B$1, IF(F1114+(E1114)*(1/60) &lt; 0, 0, F1114+(E1114)*(1/60)))</f>
        <v>42000</v>
      </c>
    </row>
    <row r="1116" spans="1:6">
      <c r="A1116">
        <v>1114</v>
      </c>
      <c r="B1116" t="s">
        <v>103</v>
      </c>
      <c r="C1116">
        <f>_xlfn.XLOOKUP(B1116,Backend_data!$A$5:$A$18,Backend_data!$B$5:$B$18)</f>
        <v>2656.3</v>
      </c>
      <c r="D1116">
        <f>'Power generation (nadir)'!B1116*(1000*'Power generation (nadir)'!$F$1)</f>
        <v>9237.6</v>
      </c>
      <c r="E1116" s="2">
        <f t="shared" si="17"/>
        <v>6581.3</v>
      </c>
      <c r="F1116">
        <f>IF(F1115+(E1115)*(1/60) &gt; Hardware!$B$1, Hardware!$B$1, IF(F1115+(E1115)*(1/60) &lt; 0, 0, F1115+(E1115)*(1/60)))</f>
        <v>42000</v>
      </c>
    </row>
    <row r="1117" spans="1:6">
      <c r="A1117">
        <v>1115</v>
      </c>
      <c r="B1117" t="s">
        <v>103</v>
      </c>
      <c r="C1117">
        <f>_xlfn.XLOOKUP(B1117,Backend_data!$A$5:$A$18,Backend_data!$B$5:$B$18)</f>
        <v>2656.3</v>
      </c>
      <c r="D1117">
        <f>'Power generation (nadir)'!B1117*(1000*'Power generation (nadir)'!$F$1)</f>
        <v>9415.2000000000007</v>
      </c>
      <c r="E1117" s="2">
        <f t="shared" si="17"/>
        <v>6758.9000000000005</v>
      </c>
      <c r="F1117">
        <f>IF(F1116+(E1116)*(1/60) &gt; Hardware!$B$1, Hardware!$B$1, IF(F1116+(E1116)*(1/60) &lt; 0, 0, F1116+(E1116)*(1/60)))</f>
        <v>42000</v>
      </c>
    </row>
    <row r="1118" spans="1:6">
      <c r="A1118">
        <v>1116</v>
      </c>
      <c r="B1118" t="s">
        <v>103</v>
      </c>
      <c r="C1118">
        <f>_xlfn.XLOOKUP(B1118,Backend_data!$A$5:$A$18,Backend_data!$B$5:$B$18)</f>
        <v>2656.3</v>
      </c>
      <c r="D1118">
        <f>'Power generation (nadir)'!B1118*(1000*'Power generation (nadir)'!$F$1)</f>
        <v>9552.8000000000011</v>
      </c>
      <c r="E1118" s="2">
        <f t="shared" si="17"/>
        <v>6896.5000000000009</v>
      </c>
      <c r="F1118">
        <f>IF(F1117+(E1117)*(1/60) &gt; Hardware!$B$1, Hardware!$B$1, IF(F1117+(E1117)*(1/60) &lt; 0, 0, F1117+(E1117)*(1/60)))</f>
        <v>42000</v>
      </c>
    </row>
    <row r="1119" spans="1:6">
      <c r="A1119">
        <v>1117</v>
      </c>
      <c r="B1119" t="s">
        <v>103</v>
      </c>
      <c r="C1119">
        <f>_xlfn.XLOOKUP(B1119,Backend_data!$A$5:$A$18,Backend_data!$B$5:$B$18)</f>
        <v>2656.3</v>
      </c>
      <c r="D1119">
        <f>'Power generation (nadir)'!B1119*(1000*'Power generation (nadir)'!$F$1)</f>
        <v>9648.7999999999993</v>
      </c>
      <c r="E1119" s="2">
        <f t="shared" si="17"/>
        <v>6992.4999999999991</v>
      </c>
      <c r="F1119">
        <f>IF(F1118+(E1118)*(1/60) &gt; Hardware!$B$1, Hardware!$B$1, IF(F1118+(E1118)*(1/60) &lt; 0, 0, F1118+(E1118)*(1/60)))</f>
        <v>42000</v>
      </c>
    </row>
    <row r="1120" spans="1:6">
      <c r="A1120">
        <v>1118</v>
      </c>
      <c r="B1120" t="s">
        <v>103</v>
      </c>
      <c r="C1120">
        <f>_xlfn.XLOOKUP(B1120,Backend_data!$A$5:$A$18,Backend_data!$B$5:$B$18)</f>
        <v>2656.3</v>
      </c>
      <c r="D1120">
        <f>'Power generation (nadir)'!B1120*(1000*'Power generation (nadir)'!$F$1)</f>
        <v>9706.4</v>
      </c>
      <c r="E1120" s="2">
        <f t="shared" si="17"/>
        <v>7050.0999999999995</v>
      </c>
      <c r="F1120">
        <f>IF(F1119+(E1119)*(1/60) &gt; Hardware!$B$1, Hardware!$B$1, IF(F1119+(E1119)*(1/60) &lt; 0, 0, F1119+(E1119)*(1/60)))</f>
        <v>42000</v>
      </c>
    </row>
    <row r="1121" spans="1:6">
      <c r="A1121">
        <v>1119</v>
      </c>
      <c r="B1121" t="s">
        <v>103</v>
      </c>
      <c r="C1121">
        <f>_xlfn.XLOOKUP(B1121,Backend_data!$A$5:$A$18,Backend_data!$B$5:$B$18)</f>
        <v>2656.3</v>
      </c>
      <c r="D1121">
        <f>'Power generation (nadir)'!B1121*(1000*'Power generation (nadir)'!$F$1)</f>
        <v>9720</v>
      </c>
      <c r="E1121" s="2">
        <f t="shared" si="17"/>
        <v>7063.7</v>
      </c>
      <c r="F1121">
        <f>IF(F1120+(E1120)*(1/60) &gt; Hardware!$B$1, Hardware!$B$1, IF(F1120+(E1120)*(1/60) &lt; 0, 0, F1120+(E1120)*(1/60)))</f>
        <v>42000</v>
      </c>
    </row>
    <row r="1122" spans="1:6">
      <c r="A1122">
        <v>1120</v>
      </c>
      <c r="B1122" t="s">
        <v>103</v>
      </c>
      <c r="C1122">
        <f>_xlfn.XLOOKUP(B1122,Backend_data!$A$5:$A$18,Backend_data!$B$5:$B$18)</f>
        <v>2656.3</v>
      </c>
      <c r="D1122">
        <f>'Power generation (nadir)'!B1122*(1000*'Power generation (nadir)'!$F$1)</f>
        <v>9691.2000000000007</v>
      </c>
      <c r="E1122" s="2">
        <f t="shared" si="17"/>
        <v>7034.9000000000005</v>
      </c>
      <c r="F1122">
        <f>IF(F1121+(E1121)*(1/60) &gt; Hardware!$B$1, Hardware!$B$1, IF(F1121+(E1121)*(1/60) &lt; 0, 0, F1121+(E1121)*(1/60)))</f>
        <v>42000</v>
      </c>
    </row>
    <row r="1123" spans="1:6">
      <c r="A1123">
        <v>1121</v>
      </c>
      <c r="B1123" t="s">
        <v>103</v>
      </c>
      <c r="C1123">
        <f>_xlfn.XLOOKUP(B1123,Backend_data!$A$5:$A$18,Backend_data!$B$5:$B$18)</f>
        <v>2656.3</v>
      </c>
      <c r="D1123">
        <f>'Power generation (nadir)'!B1123*(1000*'Power generation (nadir)'!$F$1)</f>
        <v>9626.4</v>
      </c>
      <c r="E1123" s="2">
        <f t="shared" si="17"/>
        <v>6970.0999999999995</v>
      </c>
      <c r="F1123">
        <f>IF(F1122+(E1122)*(1/60) &gt; Hardware!$B$1, Hardware!$B$1, IF(F1122+(E1122)*(1/60) &lt; 0, 0, F1122+(E1122)*(1/60)))</f>
        <v>42000</v>
      </c>
    </row>
    <row r="1124" spans="1:6">
      <c r="A1124">
        <v>1122</v>
      </c>
      <c r="B1124" t="s">
        <v>103</v>
      </c>
      <c r="C1124">
        <f>_xlfn.XLOOKUP(B1124,Backend_data!$A$5:$A$18,Backend_data!$B$5:$B$18)</f>
        <v>2656.3</v>
      </c>
      <c r="D1124">
        <f>'Power generation (nadir)'!B1124*(1000*'Power generation (nadir)'!$F$1)</f>
        <v>9518.4</v>
      </c>
      <c r="E1124" s="2">
        <f t="shared" si="17"/>
        <v>6862.0999999999995</v>
      </c>
      <c r="F1124">
        <f>IF(F1123+(E1123)*(1/60) &gt; Hardware!$B$1, Hardware!$B$1, IF(F1123+(E1123)*(1/60) &lt; 0, 0, F1123+(E1123)*(1/60)))</f>
        <v>42000</v>
      </c>
    </row>
    <row r="1125" spans="1:6">
      <c r="A1125">
        <v>1123</v>
      </c>
      <c r="B1125" t="s">
        <v>103</v>
      </c>
      <c r="C1125">
        <f>_xlfn.XLOOKUP(B1125,Backend_data!$A$5:$A$18,Backend_data!$B$5:$B$18)</f>
        <v>2656.3</v>
      </c>
      <c r="D1125">
        <f>'Power generation (nadir)'!B1125*(1000*'Power generation (nadir)'!$F$1)</f>
        <v>9369.6</v>
      </c>
      <c r="E1125" s="2">
        <f t="shared" si="17"/>
        <v>6713.3</v>
      </c>
      <c r="F1125">
        <f>IF(F1124+(E1124)*(1/60) &gt; Hardware!$B$1, Hardware!$B$1, IF(F1124+(E1124)*(1/60) &lt; 0, 0, F1124+(E1124)*(1/60)))</f>
        <v>42000</v>
      </c>
    </row>
    <row r="1126" spans="1:6">
      <c r="A1126">
        <v>1124</v>
      </c>
      <c r="B1126" t="s">
        <v>103</v>
      </c>
      <c r="C1126">
        <f>_xlfn.XLOOKUP(B1126,Backend_data!$A$5:$A$18,Backend_data!$B$5:$B$18)</f>
        <v>2656.3</v>
      </c>
      <c r="D1126">
        <f>'Power generation (nadir)'!B1126*(1000*'Power generation (nadir)'!$F$1)</f>
        <v>9184</v>
      </c>
      <c r="E1126" s="2">
        <f t="shared" si="17"/>
        <v>6527.7</v>
      </c>
      <c r="F1126">
        <f>IF(F1125+(E1125)*(1/60) &gt; Hardware!$B$1, Hardware!$B$1, IF(F1125+(E1125)*(1/60) &lt; 0, 0, F1125+(E1125)*(1/60)))</f>
        <v>42000</v>
      </c>
    </row>
    <row r="1127" spans="1:6">
      <c r="A1127">
        <v>1125</v>
      </c>
      <c r="B1127" t="s">
        <v>103</v>
      </c>
      <c r="C1127">
        <f>_xlfn.XLOOKUP(B1127,Backend_data!$A$5:$A$18,Backend_data!$B$5:$B$18)</f>
        <v>2656.3</v>
      </c>
      <c r="D1127">
        <f>'Power generation (nadir)'!B1127*(1000*'Power generation (nadir)'!$F$1)</f>
        <v>8964.7999999999993</v>
      </c>
      <c r="E1127" s="2">
        <f t="shared" si="17"/>
        <v>6308.4999999999991</v>
      </c>
      <c r="F1127">
        <f>IF(F1126+(E1126)*(1/60) &gt; Hardware!$B$1, Hardware!$B$1, IF(F1126+(E1126)*(1/60) &lt; 0, 0, F1126+(E1126)*(1/60)))</f>
        <v>42000</v>
      </c>
    </row>
    <row r="1128" spans="1:6">
      <c r="A1128">
        <v>1126</v>
      </c>
      <c r="B1128" t="s">
        <v>103</v>
      </c>
      <c r="C1128">
        <f>_xlfn.XLOOKUP(B1128,Backend_data!$A$5:$A$18,Backend_data!$B$5:$B$18)</f>
        <v>2656.3</v>
      </c>
      <c r="D1128">
        <f>'Power generation (nadir)'!B1128*(1000*'Power generation (nadir)'!$F$1)</f>
        <v>0</v>
      </c>
      <c r="E1128" s="2">
        <f t="shared" si="17"/>
        <v>-2656.3</v>
      </c>
      <c r="F1128">
        <f>IF(F1127+(E1127)*(1/60) &gt; Hardware!$B$1, Hardware!$B$1, IF(F1127+(E1127)*(1/60) &lt; 0, 0, F1127+(E1127)*(1/60)))</f>
        <v>42000</v>
      </c>
    </row>
    <row r="1129" spans="1:6">
      <c r="A1129">
        <v>1127</v>
      </c>
      <c r="B1129" t="s">
        <v>103</v>
      </c>
      <c r="C1129">
        <f>_xlfn.XLOOKUP(B1129,Backend_data!$A$5:$A$18,Backend_data!$B$5:$B$18)</f>
        <v>2656.3</v>
      </c>
      <c r="D1129">
        <f>'Power generation (nadir)'!B1129*(1000*'Power generation (nadir)'!$F$1)</f>
        <v>0</v>
      </c>
      <c r="E1129" s="2">
        <f t="shared" si="17"/>
        <v>-2656.3</v>
      </c>
      <c r="F1129">
        <f>IF(F1128+(E1128)*(1/60) &gt; Hardware!$B$1, Hardware!$B$1, IF(F1128+(E1128)*(1/60) &lt; 0, 0, F1128+(E1128)*(1/60)))</f>
        <v>41955.728333333333</v>
      </c>
    </row>
    <row r="1130" spans="1:6">
      <c r="A1130">
        <v>1128</v>
      </c>
      <c r="B1130" t="s">
        <v>103</v>
      </c>
      <c r="C1130">
        <f>_xlfn.XLOOKUP(B1130,Backend_data!$A$5:$A$18,Backend_data!$B$5:$B$18)</f>
        <v>2656.3</v>
      </c>
      <c r="D1130">
        <f>'Power generation (nadir)'!B1130*(1000*'Power generation (nadir)'!$F$1)</f>
        <v>0</v>
      </c>
      <c r="E1130" s="2">
        <f t="shared" si="17"/>
        <v>-2656.3</v>
      </c>
      <c r="F1130">
        <f>IF(F1129+(E1129)*(1/60) &gt; Hardware!$B$1, Hardware!$B$1, IF(F1129+(E1129)*(1/60) &lt; 0, 0, F1129+(E1129)*(1/60)))</f>
        <v>41911.456666666665</v>
      </c>
    </row>
    <row r="1131" spans="1:6">
      <c r="A1131">
        <v>1129</v>
      </c>
      <c r="B1131" t="s">
        <v>103</v>
      </c>
      <c r="C1131">
        <f>_xlfn.XLOOKUP(B1131,Backend_data!$A$5:$A$18,Backend_data!$B$5:$B$18)</f>
        <v>2656.3</v>
      </c>
      <c r="D1131">
        <f>'Power generation (nadir)'!B1131*(1000*'Power generation (nadir)'!$F$1)</f>
        <v>0</v>
      </c>
      <c r="E1131" s="2">
        <f t="shared" si="17"/>
        <v>-2656.3</v>
      </c>
      <c r="F1131">
        <f>IF(F1130+(E1130)*(1/60) &gt; Hardware!$B$1, Hardware!$B$1, IF(F1130+(E1130)*(1/60) &lt; 0, 0, F1130+(E1130)*(1/60)))</f>
        <v>41867.184999999998</v>
      </c>
    </row>
    <row r="1132" spans="1:6">
      <c r="A1132">
        <v>1130</v>
      </c>
      <c r="B1132" t="s">
        <v>103</v>
      </c>
      <c r="C1132">
        <f>_xlfn.XLOOKUP(B1132,Backend_data!$A$5:$A$18,Backend_data!$B$5:$B$18)</f>
        <v>2656.3</v>
      </c>
      <c r="D1132">
        <f>'Power generation (nadir)'!B1132*(1000*'Power generation (nadir)'!$F$1)</f>
        <v>0</v>
      </c>
      <c r="E1132" s="2">
        <f t="shared" si="17"/>
        <v>-2656.3</v>
      </c>
      <c r="F1132">
        <f>IF(F1131+(E1131)*(1/60) &gt; Hardware!$B$1, Hardware!$B$1, IF(F1131+(E1131)*(1/60) &lt; 0, 0, F1131+(E1131)*(1/60)))</f>
        <v>41822.91333333333</v>
      </c>
    </row>
    <row r="1133" spans="1:6">
      <c r="A1133">
        <v>1131</v>
      </c>
      <c r="B1133" t="s">
        <v>103</v>
      </c>
      <c r="C1133">
        <f>_xlfn.XLOOKUP(B1133,Backend_data!$A$5:$A$18,Backend_data!$B$5:$B$18)</f>
        <v>2656.3</v>
      </c>
      <c r="D1133">
        <f>'Power generation (nadir)'!B1133*(1000*'Power generation (nadir)'!$F$1)</f>
        <v>0</v>
      </c>
      <c r="E1133" s="2">
        <f t="shared" si="17"/>
        <v>-2656.3</v>
      </c>
      <c r="F1133">
        <f>IF(F1132+(E1132)*(1/60) &gt; Hardware!$B$1, Hardware!$B$1, IF(F1132+(E1132)*(1/60) &lt; 0, 0, F1132+(E1132)*(1/60)))</f>
        <v>41778.641666666663</v>
      </c>
    </row>
    <row r="1134" spans="1:6">
      <c r="A1134">
        <v>1132</v>
      </c>
      <c r="B1134" t="s">
        <v>103</v>
      </c>
      <c r="C1134">
        <f>_xlfn.XLOOKUP(B1134,Backend_data!$A$5:$A$18,Backend_data!$B$5:$B$18)</f>
        <v>2656.3</v>
      </c>
      <c r="D1134">
        <f>'Power generation (nadir)'!B1134*(1000*'Power generation (nadir)'!$F$1)</f>
        <v>0</v>
      </c>
      <c r="E1134" s="2">
        <f t="shared" si="17"/>
        <v>-2656.3</v>
      </c>
      <c r="F1134">
        <f>IF(F1133+(E1133)*(1/60) &gt; Hardware!$B$1, Hardware!$B$1, IF(F1133+(E1133)*(1/60) &lt; 0, 0, F1133+(E1133)*(1/60)))</f>
        <v>41734.369999999995</v>
      </c>
    </row>
    <row r="1135" spans="1:6">
      <c r="A1135">
        <v>1133</v>
      </c>
      <c r="B1135" t="s">
        <v>103</v>
      </c>
      <c r="C1135">
        <f>_xlfn.XLOOKUP(B1135,Backend_data!$A$5:$A$18,Backend_data!$B$5:$B$18)</f>
        <v>2656.3</v>
      </c>
      <c r="D1135">
        <f>'Power generation (nadir)'!B1135*(1000*'Power generation (nadir)'!$F$1)</f>
        <v>0</v>
      </c>
      <c r="E1135" s="2">
        <f t="shared" si="17"/>
        <v>-2656.3</v>
      </c>
      <c r="F1135">
        <f>IF(F1134+(E1134)*(1/60) &gt; Hardware!$B$1, Hardware!$B$1, IF(F1134+(E1134)*(1/60) &lt; 0, 0, F1134+(E1134)*(1/60)))</f>
        <v>41690.098333333328</v>
      </c>
    </row>
    <row r="1136" spans="1:6">
      <c r="A1136">
        <v>1134</v>
      </c>
      <c r="B1136" t="s">
        <v>103</v>
      </c>
      <c r="C1136">
        <f>_xlfn.XLOOKUP(B1136,Backend_data!$A$5:$A$18,Backend_data!$B$5:$B$18)</f>
        <v>2656.3</v>
      </c>
      <c r="D1136">
        <f>'Power generation (nadir)'!B1136*(1000*'Power generation (nadir)'!$F$1)</f>
        <v>0</v>
      </c>
      <c r="E1136" s="2">
        <f t="shared" si="17"/>
        <v>-2656.3</v>
      </c>
      <c r="F1136">
        <f>IF(F1135+(E1135)*(1/60) &gt; Hardware!$B$1, Hardware!$B$1, IF(F1135+(E1135)*(1/60) &lt; 0, 0, F1135+(E1135)*(1/60)))</f>
        <v>41645.82666666666</v>
      </c>
    </row>
    <row r="1137" spans="1:6">
      <c r="A1137">
        <v>1135</v>
      </c>
      <c r="B1137" t="s">
        <v>103</v>
      </c>
      <c r="C1137">
        <f>_xlfn.XLOOKUP(B1137,Backend_data!$A$5:$A$18,Backend_data!$B$5:$B$18)</f>
        <v>2656.3</v>
      </c>
      <c r="D1137">
        <f>'Power generation (nadir)'!B1137*(1000*'Power generation (nadir)'!$F$1)</f>
        <v>0</v>
      </c>
      <c r="E1137" s="2">
        <f t="shared" si="17"/>
        <v>-2656.3</v>
      </c>
      <c r="F1137">
        <f>IF(F1136+(E1136)*(1/60) &gt; Hardware!$B$1, Hardware!$B$1, IF(F1136+(E1136)*(1/60) &lt; 0, 0, F1136+(E1136)*(1/60)))</f>
        <v>41601.554999999993</v>
      </c>
    </row>
    <row r="1138" spans="1:6">
      <c r="A1138">
        <v>1136</v>
      </c>
      <c r="B1138" t="s">
        <v>103</v>
      </c>
      <c r="C1138">
        <f>_xlfn.XLOOKUP(B1138,Backend_data!$A$5:$A$18,Backend_data!$B$5:$B$18)</f>
        <v>2656.3</v>
      </c>
      <c r="D1138">
        <f>'Power generation (nadir)'!B1138*(1000*'Power generation (nadir)'!$F$1)</f>
        <v>0</v>
      </c>
      <c r="E1138" s="2">
        <f t="shared" si="17"/>
        <v>-2656.3</v>
      </c>
      <c r="F1138">
        <f>IF(F1137+(E1137)*(1/60) &gt; Hardware!$B$1, Hardware!$B$1, IF(F1137+(E1137)*(1/60) &lt; 0, 0, F1137+(E1137)*(1/60)))</f>
        <v>41557.283333333326</v>
      </c>
    </row>
    <row r="1139" spans="1:6">
      <c r="A1139">
        <v>1137</v>
      </c>
      <c r="B1139" t="s">
        <v>103</v>
      </c>
      <c r="C1139">
        <f>_xlfn.XLOOKUP(B1139,Backend_data!$A$5:$A$18,Backend_data!$B$5:$B$18)</f>
        <v>2656.3</v>
      </c>
      <c r="D1139">
        <f>'Power generation (nadir)'!B1139*(1000*'Power generation (nadir)'!$F$1)</f>
        <v>0</v>
      </c>
      <c r="E1139" s="2">
        <f t="shared" si="17"/>
        <v>-2656.3</v>
      </c>
      <c r="F1139">
        <f>IF(F1138+(E1138)*(1/60) &gt; Hardware!$B$1, Hardware!$B$1, IF(F1138+(E1138)*(1/60) &lt; 0, 0, F1138+(E1138)*(1/60)))</f>
        <v>41513.011666666658</v>
      </c>
    </row>
    <row r="1140" spans="1:6">
      <c r="A1140">
        <v>1138</v>
      </c>
      <c r="B1140" t="s">
        <v>103</v>
      </c>
      <c r="C1140">
        <f>_xlfn.XLOOKUP(B1140,Backend_data!$A$5:$A$18,Backend_data!$B$5:$B$18)</f>
        <v>2656.3</v>
      </c>
      <c r="D1140">
        <f>'Power generation (nadir)'!B1140*(1000*'Power generation (nadir)'!$F$1)</f>
        <v>0</v>
      </c>
      <c r="E1140" s="2">
        <f t="shared" si="17"/>
        <v>-2656.3</v>
      </c>
      <c r="F1140">
        <f>IF(F1139+(E1139)*(1/60) &gt; Hardware!$B$1, Hardware!$B$1, IF(F1139+(E1139)*(1/60) &lt; 0, 0, F1139+(E1139)*(1/60)))</f>
        <v>41468.739999999991</v>
      </c>
    </row>
    <row r="1141" spans="1:6">
      <c r="A1141">
        <v>1139</v>
      </c>
      <c r="B1141" t="s">
        <v>103</v>
      </c>
      <c r="C1141">
        <f>_xlfn.XLOOKUP(B1141,Backend_data!$A$5:$A$18,Backend_data!$B$5:$B$18)</f>
        <v>2656.3</v>
      </c>
      <c r="D1141">
        <f>'Power generation (nadir)'!B1141*(1000*'Power generation (nadir)'!$F$1)</f>
        <v>0</v>
      </c>
      <c r="E1141" s="2">
        <f t="shared" si="17"/>
        <v>-2656.3</v>
      </c>
      <c r="F1141">
        <f>IF(F1140+(E1140)*(1/60) &gt; Hardware!$B$1, Hardware!$B$1, IF(F1140+(E1140)*(1/60) &lt; 0, 0, F1140+(E1140)*(1/60)))</f>
        <v>41424.468333333323</v>
      </c>
    </row>
    <row r="1142" spans="1:6">
      <c r="A1142">
        <v>1140</v>
      </c>
      <c r="B1142" t="s">
        <v>103</v>
      </c>
      <c r="C1142">
        <f>_xlfn.XLOOKUP(B1142,Backend_data!$A$5:$A$18,Backend_data!$B$5:$B$18)</f>
        <v>2656.3</v>
      </c>
      <c r="D1142">
        <f>'Power generation (nadir)'!B1142*(1000*'Power generation (nadir)'!$F$1)</f>
        <v>0</v>
      </c>
      <c r="E1142" s="2">
        <f t="shared" si="17"/>
        <v>-2656.3</v>
      </c>
      <c r="F1142">
        <f>IF(F1141+(E1141)*(1/60) &gt; Hardware!$B$1, Hardware!$B$1, IF(F1141+(E1141)*(1/60) &lt; 0, 0, F1141+(E1141)*(1/60)))</f>
        <v>41380.196666666656</v>
      </c>
    </row>
    <row r="1143" spans="1:6">
      <c r="A1143">
        <v>1141</v>
      </c>
      <c r="B1143" t="s">
        <v>103</v>
      </c>
      <c r="C1143">
        <f>_xlfn.XLOOKUP(B1143,Backend_data!$A$5:$A$18,Backend_data!$B$5:$B$18)</f>
        <v>2656.3</v>
      </c>
      <c r="D1143">
        <f>'Power generation (nadir)'!B1143*(1000*'Power generation (nadir)'!$F$1)</f>
        <v>0</v>
      </c>
      <c r="E1143" s="2">
        <f t="shared" si="17"/>
        <v>-2656.3</v>
      </c>
      <c r="F1143">
        <f>IF(F1142+(E1142)*(1/60) &gt; Hardware!$B$1, Hardware!$B$1, IF(F1142+(E1142)*(1/60) &lt; 0, 0, F1142+(E1142)*(1/60)))</f>
        <v>41335.924999999988</v>
      </c>
    </row>
    <row r="1144" spans="1:6">
      <c r="A1144">
        <v>1142</v>
      </c>
      <c r="B1144" t="s">
        <v>103</v>
      </c>
      <c r="C1144">
        <f>_xlfn.XLOOKUP(B1144,Backend_data!$A$5:$A$18,Backend_data!$B$5:$B$18)</f>
        <v>2656.3</v>
      </c>
      <c r="D1144">
        <f>'Power generation (nadir)'!B1144*(1000*'Power generation (nadir)'!$F$1)</f>
        <v>0</v>
      </c>
      <c r="E1144" s="2">
        <f t="shared" si="17"/>
        <v>-2656.3</v>
      </c>
      <c r="F1144">
        <f>IF(F1143+(E1143)*(1/60) &gt; Hardware!$B$1, Hardware!$B$1, IF(F1143+(E1143)*(1/60) &lt; 0, 0, F1143+(E1143)*(1/60)))</f>
        <v>41291.653333333321</v>
      </c>
    </row>
    <row r="1145" spans="1:6">
      <c r="A1145">
        <v>1143</v>
      </c>
      <c r="B1145" t="s">
        <v>103</v>
      </c>
      <c r="C1145">
        <f>_xlfn.XLOOKUP(B1145,Backend_data!$A$5:$A$18,Backend_data!$B$5:$B$18)</f>
        <v>2656.3</v>
      </c>
      <c r="D1145">
        <f>'Power generation (nadir)'!B1145*(1000*'Power generation (nadir)'!$F$1)</f>
        <v>0</v>
      </c>
      <c r="E1145" s="2">
        <f t="shared" si="17"/>
        <v>-2656.3</v>
      </c>
      <c r="F1145">
        <f>IF(F1144+(E1144)*(1/60) &gt; Hardware!$B$1, Hardware!$B$1, IF(F1144+(E1144)*(1/60) &lt; 0, 0, F1144+(E1144)*(1/60)))</f>
        <v>41247.381666666653</v>
      </c>
    </row>
    <row r="1146" spans="1:6">
      <c r="A1146">
        <v>1144</v>
      </c>
      <c r="B1146" t="s">
        <v>103</v>
      </c>
      <c r="C1146">
        <f>_xlfn.XLOOKUP(B1146,Backend_data!$A$5:$A$18,Backend_data!$B$5:$B$18)</f>
        <v>2656.3</v>
      </c>
      <c r="D1146">
        <f>'Power generation (nadir)'!B1146*(1000*'Power generation (nadir)'!$F$1)</f>
        <v>0</v>
      </c>
      <c r="E1146" s="2">
        <f t="shared" si="17"/>
        <v>-2656.3</v>
      </c>
      <c r="F1146">
        <f>IF(F1145+(E1145)*(1/60) &gt; Hardware!$B$1, Hardware!$B$1, IF(F1145+(E1145)*(1/60) &lt; 0, 0, F1145+(E1145)*(1/60)))</f>
        <v>41203.109999999986</v>
      </c>
    </row>
    <row r="1147" spans="1:6">
      <c r="A1147">
        <v>1145</v>
      </c>
      <c r="B1147" t="s">
        <v>103</v>
      </c>
      <c r="C1147">
        <f>_xlfn.XLOOKUP(B1147,Backend_data!$A$5:$A$18,Backend_data!$B$5:$B$18)</f>
        <v>2656.3</v>
      </c>
      <c r="D1147">
        <f>'Power generation (nadir)'!B1147*(1000*'Power generation (nadir)'!$F$1)</f>
        <v>0</v>
      </c>
      <c r="E1147" s="2">
        <f t="shared" si="17"/>
        <v>-2656.3</v>
      </c>
      <c r="F1147">
        <f>IF(F1146+(E1146)*(1/60) &gt; Hardware!$B$1, Hardware!$B$1, IF(F1146+(E1146)*(1/60) &lt; 0, 0, F1146+(E1146)*(1/60)))</f>
        <v>41158.838333333319</v>
      </c>
    </row>
    <row r="1148" spans="1:6">
      <c r="A1148">
        <v>1146</v>
      </c>
      <c r="B1148" t="s">
        <v>103</v>
      </c>
      <c r="C1148">
        <f>_xlfn.XLOOKUP(B1148,Backend_data!$A$5:$A$18,Backend_data!$B$5:$B$18)</f>
        <v>2656.3</v>
      </c>
      <c r="D1148">
        <f>'Power generation (nadir)'!B1148*(1000*'Power generation (nadir)'!$F$1)</f>
        <v>0</v>
      </c>
      <c r="E1148" s="2">
        <f t="shared" si="17"/>
        <v>-2656.3</v>
      </c>
      <c r="F1148">
        <f>IF(F1147+(E1147)*(1/60) &gt; Hardware!$B$1, Hardware!$B$1, IF(F1147+(E1147)*(1/60) &lt; 0, 0, F1147+(E1147)*(1/60)))</f>
        <v>41114.566666666651</v>
      </c>
    </row>
    <row r="1149" spans="1:6">
      <c r="A1149">
        <v>1147</v>
      </c>
      <c r="B1149" t="s">
        <v>103</v>
      </c>
      <c r="C1149">
        <f>_xlfn.XLOOKUP(B1149,Backend_data!$A$5:$A$18,Backend_data!$B$5:$B$18)</f>
        <v>2656.3</v>
      </c>
      <c r="D1149">
        <f>'Power generation (nadir)'!B1149*(1000*'Power generation (nadir)'!$F$1)</f>
        <v>0</v>
      </c>
      <c r="E1149" s="2">
        <f t="shared" si="17"/>
        <v>-2656.3</v>
      </c>
      <c r="F1149">
        <f>IF(F1148+(E1148)*(1/60) &gt; Hardware!$B$1, Hardware!$B$1, IF(F1148+(E1148)*(1/60) &lt; 0, 0, F1148+(E1148)*(1/60)))</f>
        <v>41070.294999999984</v>
      </c>
    </row>
    <row r="1150" spans="1:6">
      <c r="A1150">
        <v>1148</v>
      </c>
      <c r="B1150" t="s">
        <v>103</v>
      </c>
      <c r="C1150">
        <f>_xlfn.XLOOKUP(B1150,Backend_data!$A$5:$A$18,Backend_data!$B$5:$B$18)</f>
        <v>2656.3</v>
      </c>
      <c r="D1150">
        <f>'Power generation (nadir)'!B1150*(1000*'Power generation (nadir)'!$F$1)</f>
        <v>0</v>
      </c>
      <c r="E1150" s="2">
        <f t="shared" si="17"/>
        <v>-2656.3</v>
      </c>
      <c r="F1150">
        <f>IF(F1149+(E1149)*(1/60) &gt; Hardware!$B$1, Hardware!$B$1, IF(F1149+(E1149)*(1/60) &lt; 0, 0, F1149+(E1149)*(1/60)))</f>
        <v>41026.023333333316</v>
      </c>
    </row>
    <row r="1151" spans="1:6">
      <c r="A1151">
        <v>1149</v>
      </c>
      <c r="B1151" t="s">
        <v>103</v>
      </c>
      <c r="C1151">
        <f>_xlfn.XLOOKUP(B1151,Backend_data!$A$5:$A$18,Backend_data!$B$5:$B$18)</f>
        <v>2656.3</v>
      </c>
      <c r="D1151">
        <f>'Power generation (nadir)'!B1151*(1000*'Power generation (nadir)'!$F$1)</f>
        <v>0</v>
      </c>
      <c r="E1151" s="2">
        <f t="shared" si="17"/>
        <v>-2656.3</v>
      </c>
      <c r="F1151">
        <f>IF(F1150+(E1150)*(1/60) &gt; Hardware!$B$1, Hardware!$B$1, IF(F1150+(E1150)*(1/60) &lt; 0, 0, F1150+(E1150)*(1/60)))</f>
        <v>40981.751666666649</v>
      </c>
    </row>
    <row r="1152" spans="1:6">
      <c r="A1152">
        <v>1150</v>
      </c>
      <c r="B1152" t="s">
        <v>103</v>
      </c>
      <c r="C1152">
        <f>_xlfn.XLOOKUP(B1152,Backend_data!$A$5:$A$18,Backend_data!$B$5:$B$18)</f>
        <v>2656.3</v>
      </c>
      <c r="D1152">
        <f>'Power generation (nadir)'!B1152*(1000*'Power generation (nadir)'!$F$1)</f>
        <v>0</v>
      </c>
      <c r="E1152" s="2">
        <f t="shared" si="17"/>
        <v>-2656.3</v>
      </c>
      <c r="F1152">
        <f>IF(F1151+(E1151)*(1/60) &gt; Hardware!$B$1, Hardware!$B$1, IF(F1151+(E1151)*(1/60) &lt; 0, 0, F1151+(E1151)*(1/60)))</f>
        <v>40937.479999999981</v>
      </c>
    </row>
    <row r="1153" spans="1:6">
      <c r="A1153">
        <v>1151</v>
      </c>
      <c r="B1153" t="s">
        <v>103</v>
      </c>
      <c r="C1153">
        <f>_xlfn.XLOOKUP(B1153,Backend_data!$A$5:$A$18,Backend_data!$B$5:$B$18)</f>
        <v>2656.3</v>
      </c>
      <c r="D1153">
        <f>'Power generation (nadir)'!B1153*(1000*'Power generation (nadir)'!$F$1)</f>
        <v>0</v>
      </c>
      <c r="E1153" s="2">
        <f t="shared" si="17"/>
        <v>-2656.3</v>
      </c>
      <c r="F1153">
        <f>IF(F1152+(E1152)*(1/60) &gt; Hardware!$B$1, Hardware!$B$1, IF(F1152+(E1152)*(1/60) &lt; 0, 0, F1152+(E1152)*(1/60)))</f>
        <v>40893.208333333314</v>
      </c>
    </row>
    <row r="1154" spans="1:6">
      <c r="A1154">
        <v>1152</v>
      </c>
      <c r="B1154" t="s">
        <v>103</v>
      </c>
      <c r="C1154">
        <f>_xlfn.XLOOKUP(B1154,Backend_data!$A$5:$A$18,Backend_data!$B$5:$B$18)</f>
        <v>2656.3</v>
      </c>
      <c r="D1154">
        <f>'Power generation (nadir)'!B1154*(1000*'Power generation (nadir)'!$F$1)</f>
        <v>0</v>
      </c>
      <c r="E1154" s="2">
        <f t="shared" si="17"/>
        <v>-2656.3</v>
      </c>
      <c r="F1154">
        <f>IF(F1153+(E1153)*(1/60) &gt; Hardware!$B$1, Hardware!$B$1, IF(F1153+(E1153)*(1/60) &lt; 0, 0, F1153+(E1153)*(1/60)))</f>
        <v>40848.936666666646</v>
      </c>
    </row>
    <row r="1155" spans="1:6">
      <c r="A1155">
        <v>1153</v>
      </c>
      <c r="B1155" t="s">
        <v>103</v>
      </c>
      <c r="C1155">
        <f>_xlfn.XLOOKUP(B1155,Backend_data!$A$5:$A$18,Backend_data!$B$5:$B$18)</f>
        <v>2656.3</v>
      </c>
      <c r="D1155">
        <f>'Power generation (nadir)'!B1155*(1000*'Power generation (nadir)'!$F$1)</f>
        <v>0</v>
      </c>
      <c r="E1155" s="2">
        <f t="shared" ref="E1155:E1218" si="18">D1155-C1155</f>
        <v>-2656.3</v>
      </c>
      <c r="F1155">
        <f>IF(F1154+(E1154)*(1/60) &gt; Hardware!$B$1, Hardware!$B$1, IF(F1154+(E1154)*(1/60) &lt; 0, 0, F1154+(E1154)*(1/60)))</f>
        <v>40804.664999999979</v>
      </c>
    </row>
    <row r="1156" spans="1:6">
      <c r="A1156">
        <v>1154</v>
      </c>
      <c r="B1156" t="s">
        <v>103</v>
      </c>
      <c r="C1156">
        <f>_xlfn.XLOOKUP(B1156,Backend_data!$A$5:$A$18,Backend_data!$B$5:$B$18)</f>
        <v>2656.3</v>
      </c>
      <c r="D1156">
        <f>'Power generation (nadir)'!B1156*(1000*'Power generation (nadir)'!$F$1)</f>
        <v>0</v>
      </c>
      <c r="E1156" s="2">
        <f t="shared" si="18"/>
        <v>-2656.3</v>
      </c>
      <c r="F1156">
        <f>IF(F1155+(E1155)*(1/60) &gt; Hardware!$B$1, Hardware!$B$1, IF(F1155+(E1155)*(1/60) &lt; 0, 0, F1155+(E1155)*(1/60)))</f>
        <v>40760.393333333312</v>
      </c>
    </row>
    <row r="1157" spans="1:6">
      <c r="A1157">
        <v>1155</v>
      </c>
      <c r="B1157" t="s">
        <v>103</v>
      </c>
      <c r="C1157">
        <f>_xlfn.XLOOKUP(B1157,Backend_data!$A$5:$A$18,Backend_data!$B$5:$B$18)</f>
        <v>2656.3</v>
      </c>
      <c r="D1157">
        <f>'Power generation (nadir)'!B1157*(1000*'Power generation (nadir)'!$F$1)</f>
        <v>0</v>
      </c>
      <c r="E1157" s="2">
        <f t="shared" si="18"/>
        <v>-2656.3</v>
      </c>
      <c r="F1157">
        <f>IF(F1156+(E1156)*(1/60) &gt; Hardware!$B$1, Hardware!$B$1, IF(F1156+(E1156)*(1/60) &lt; 0, 0, F1156+(E1156)*(1/60)))</f>
        <v>40716.121666666644</v>
      </c>
    </row>
    <row r="1158" spans="1:6">
      <c r="A1158">
        <v>1156</v>
      </c>
      <c r="B1158" t="s">
        <v>103</v>
      </c>
      <c r="C1158">
        <f>_xlfn.XLOOKUP(B1158,Backend_data!$A$5:$A$18,Backend_data!$B$5:$B$18)</f>
        <v>2656.3</v>
      </c>
      <c r="D1158">
        <f>'Power generation (nadir)'!B1158*(1000*'Power generation (nadir)'!$F$1)</f>
        <v>0</v>
      </c>
      <c r="E1158" s="2">
        <f t="shared" si="18"/>
        <v>-2656.3</v>
      </c>
      <c r="F1158">
        <f>IF(F1157+(E1157)*(1/60) &gt; Hardware!$B$1, Hardware!$B$1, IF(F1157+(E1157)*(1/60) &lt; 0, 0, F1157+(E1157)*(1/60)))</f>
        <v>40671.849999999977</v>
      </c>
    </row>
    <row r="1159" spans="1:6">
      <c r="A1159">
        <v>1157</v>
      </c>
      <c r="B1159" t="s">
        <v>103</v>
      </c>
      <c r="C1159">
        <f>_xlfn.XLOOKUP(B1159,Backend_data!$A$5:$A$18,Backend_data!$B$5:$B$18)</f>
        <v>2656.3</v>
      </c>
      <c r="D1159">
        <f>'Power generation (nadir)'!B1159*(1000*'Power generation (nadir)'!$F$1)</f>
        <v>0</v>
      </c>
      <c r="E1159" s="2">
        <f t="shared" si="18"/>
        <v>-2656.3</v>
      </c>
      <c r="F1159">
        <f>IF(F1158+(E1158)*(1/60) &gt; Hardware!$B$1, Hardware!$B$1, IF(F1158+(E1158)*(1/60) &lt; 0, 0, F1158+(E1158)*(1/60)))</f>
        <v>40627.578333333309</v>
      </c>
    </row>
    <row r="1160" spans="1:6">
      <c r="A1160">
        <v>1158</v>
      </c>
      <c r="B1160" t="s">
        <v>103</v>
      </c>
      <c r="C1160">
        <f>_xlfn.XLOOKUP(B1160,Backend_data!$A$5:$A$18,Backend_data!$B$5:$B$18)</f>
        <v>2656.3</v>
      </c>
      <c r="D1160">
        <f>'Power generation (nadir)'!B1160*(1000*'Power generation (nadir)'!$F$1)</f>
        <v>0</v>
      </c>
      <c r="E1160" s="2">
        <f t="shared" si="18"/>
        <v>-2656.3</v>
      </c>
      <c r="F1160">
        <f>IF(F1159+(E1159)*(1/60) &gt; Hardware!$B$1, Hardware!$B$1, IF(F1159+(E1159)*(1/60) &lt; 0, 0, F1159+(E1159)*(1/60)))</f>
        <v>40583.306666666642</v>
      </c>
    </row>
    <row r="1161" spans="1:6">
      <c r="A1161">
        <v>1159</v>
      </c>
      <c r="B1161" t="s">
        <v>103</v>
      </c>
      <c r="C1161">
        <f>_xlfn.XLOOKUP(B1161,Backend_data!$A$5:$A$18,Backend_data!$B$5:$B$18)</f>
        <v>2656.3</v>
      </c>
      <c r="D1161">
        <f>'Power generation (nadir)'!B1161*(1000*'Power generation (nadir)'!$F$1)</f>
        <v>0</v>
      </c>
      <c r="E1161" s="2">
        <f t="shared" si="18"/>
        <v>-2656.3</v>
      </c>
      <c r="F1161">
        <f>IF(F1160+(E1160)*(1/60) &gt; Hardware!$B$1, Hardware!$B$1, IF(F1160+(E1160)*(1/60) &lt; 0, 0, F1160+(E1160)*(1/60)))</f>
        <v>40539.034999999974</v>
      </c>
    </row>
    <row r="1162" spans="1:6">
      <c r="A1162">
        <v>1160</v>
      </c>
      <c r="B1162" t="s">
        <v>103</v>
      </c>
      <c r="C1162">
        <f>_xlfn.XLOOKUP(B1162,Backend_data!$A$5:$A$18,Backend_data!$B$5:$B$18)</f>
        <v>2656.3</v>
      </c>
      <c r="D1162">
        <f>'Power generation (nadir)'!B1162*(1000*'Power generation (nadir)'!$F$1)</f>
        <v>0</v>
      </c>
      <c r="E1162" s="2">
        <f t="shared" si="18"/>
        <v>-2656.3</v>
      </c>
      <c r="F1162">
        <f>IF(F1161+(E1161)*(1/60) &gt; Hardware!$B$1, Hardware!$B$1, IF(F1161+(E1161)*(1/60) &lt; 0, 0, F1161+(E1161)*(1/60)))</f>
        <v>40494.763333333307</v>
      </c>
    </row>
    <row r="1163" spans="1:6">
      <c r="A1163">
        <v>1161</v>
      </c>
      <c r="B1163" t="s">
        <v>103</v>
      </c>
      <c r="C1163">
        <f>_xlfn.XLOOKUP(B1163,Backend_data!$A$5:$A$18,Backend_data!$B$5:$B$18)</f>
        <v>2656.3</v>
      </c>
      <c r="D1163">
        <f>'Power generation (nadir)'!B1163*(1000*'Power generation (nadir)'!$F$1)</f>
        <v>6561.6</v>
      </c>
      <c r="E1163" s="2">
        <f t="shared" si="18"/>
        <v>3905.3</v>
      </c>
      <c r="F1163">
        <f>IF(F1162+(E1162)*(1/60) &gt; Hardware!$B$1, Hardware!$B$1, IF(F1162+(E1162)*(1/60) &lt; 0, 0, F1162+(E1162)*(1/60)))</f>
        <v>40450.49166666664</v>
      </c>
    </row>
    <row r="1164" spans="1:6">
      <c r="A1164">
        <v>1162</v>
      </c>
      <c r="B1164" t="s">
        <v>103</v>
      </c>
      <c r="C1164">
        <f>_xlfn.XLOOKUP(B1164,Backend_data!$A$5:$A$18,Backend_data!$B$5:$B$18)</f>
        <v>2656.3</v>
      </c>
      <c r="D1164">
        <f>'Power generation (nadir)'!B1164*(1000*'Power generation (nadir)'!$F$1)</f>
        <v>6740.0000000000009</v>
      </c>
      <c r="E1164" s="2">
        <f t="shared" si="18"/>
        <v>4083.7000000000007</v>
      </c>
      <c r="F1164">
        <f>IF(F1163+(E1163)*(1/60) &gt; Hardware!$B$1, Hardware!$B$1, IF(F1163+(E1163)*(1/60) &lt; 0, 0, F1163+(E1163)*(1/60)))</f>
        <v>40515.579999999973</v>
      </c>
    </row>
    <row r="1165" spans="1:6">
      <c r="A1165">
        <v>1163</v>
      </c>
      <c r="B1165" t="s">
        <v>103</v>
      </c>
      <c r="C1165">
        <f>_xlfn.XLOOKUP(B1165,Backend_data!$A$5:$A$18,Backend_data!$B$5:$B$18)</f>
        <v>2656.3</v>
      </c>
      <c r="D1165">
        <f>'Power generation (nadir)'!B1165*(1000*'Power generation (nadir)'!$F$1)</f>
        <v>6890.4</v>
      </c>
      <c r="E1165" s="2">
        <f t="shared" si="18"/>
        <v>4234.0999999999995</v>
      </c>
      <c r="F1165">
        <f>IF(F1164+(E1164)*(1/60) &gt; Hardware!$B$1, Hardware!$B$1, IF(F1164+(E1164)*(1/60) &lt; 0, 0, F1164+(E1164)*(1/60)))</f>
        <v>40583.641666666641</v>
      </c>
    </row>
    <row r="1166" spans="1:6">
      <c r="A1166">
        <v>1164</v>
      </c>
      <c r="B1166" t="s">
        <v>103</v>
      </c>
      <c r="C1166">
        <f>_xlfn.XLOOKUP(B1166,Backend_data!$A$5:$A$18,Backend_data!$B$5:$B$18)</f>
        <v>2656.3</v>
      </c>
      <c r="D1166">
        <f>'Power generation (nadir)'!B1166*(1000*'Power generation (nadir)'!$F$1)</f>
        <v>7011.2</v>
      </c>
      <c r="E1166" s="2">
        <f t="shared" si="18"/>
        <v>4354.8999999999996</v>
      </c>
      <c r="F1166">
        <f>IF(F1165+(E1165)*(1/60) &gt; Hardware!$B$1, Hardware!$B$1, IF(F1165+(E1165)*(1/60) &lt; 0, 0, F1165+(E1165)*(1/60)))</f>
        <v>40654.209999999977</v>
      </c>
    </row>
    <row r="1167" spans="1:6">
      <c r="A1167">
        <v>1165</v>
      </c>
      <c r="B1167" t="s">
        <v>103</v>
      </c>
      <c r="C1167">
        <f>_xlfn.XLOOKUP(B1167,Backend_data!$A$5:$A$18,Backend_data!$B$5:$B$18)</f>
        <v>2656.3</v>
      </c>
      <c r="D1167">
        <f>'Power generation (nadir)'!B1167*(1000*'Power generation (nadir)'!$F$1)</f>
        <v>7104.0000000000009</v>
      </c>
      <c r="E1167" s="2">
        <f t="shared" si="18"/>
        <v>4447.7000000000007</v>
      </c>
      <c r="F1167">
        <f>IF(F1166+(E1166)*(1/60) &gt; Hardware!$B$1, Hardware!$B$1, IF(F1166+(E1166)*(1/60) &lt; 0, 0, F1166+(E1166)*(1/60)))</f>
        <v>40726.791666666642</v>
      </c>
    </row>
    <row r="1168" spans="1:6">
      <c r="A1168">
        <v>1166</v>
      </c>
      <c r="B1168" t="s">
        <v>103</v>
      </c>
      <c r="C1168">
        <f>_xlfn.XLOOKUP(B1168,Backend_data!$A$5:$A$18,Backend_data!$B$5:$B$18)</f>
        <v>2656.3</v>
      </c>
      <c r="D1168">
        <f>'Power generation (nadir)'!B1168*(1000*'Power generation (nadir)'!$F$1)</f>
        <v>7165.6</v>
      </c>
      <c r="E1168" s="2">
        <f t="shared" si="18"/>
        <v>4509.3</v>
      </c>
      <c r="F1168">
        <f>IF(F1167+(E1167)*(1/60) &gt; Hardware!$B$1, Hardware!$B$1, IF(F1167+(E1167)*(1/60) &lt; 0, 0, F1167+(E1167)*(1/60)))</f>
        <v>40800.919999999976</v>
      </c>
    </row>
    <row r="1169" spans="1:6">
      <c r="A1169">
        <v>1167</v>
      </c>
      <c r="B1169" t="s">
        <v>103</v>
      </c>
      <c r="C1169">
        <f>_xlfn.XLOOKUP(B1169,Backend_data!$A$5:$A$18,Backend_data!$B$5:$B$18)</f>
        <v>2656.3</v>
      </c>
      <c r="D1169">
        <f>'Power generation (nadir)'!B1169*(1000*'Power generation (nadir)'!$F$1)</f>
        <v>7203.2</v>
      </c>
      <c r="E1169" s="2">
        <f t="shared" si="18"/>
        <v>4546.8999999999996</v>
      </c>
      <c r="F1169">
        <f>IF(F1168+(E1168)*(1/60) &gt; Hardware!$B$1, Hardware!$B$1, IF(F1168+(E1168)*(1/60) &lt; 0, 0, F1168+(E1168)*(1/60)))</f>
        <v>40876.074999999975</v>
      </c>
    </row>
    <row r="1170" spans="1:6">
      <c r="A1170">
        <v>1168</v>
      </c>
      <c r="B1170" t="s">
        <v>103</v>
      </c>
      <c r="C1170">
        <f>_xlfn.XLOOKUP(B1170,Backend_data!$A$5:$A$18,Backend_data!$B$5:$B$18)</f>
        <v>2656.3</v>
      </c>
      <c r="D1170">
        <f>'Power generation (nadir)'!B1170*(1000*'Power generation (nadir)'!$F$1)</f>
        <v>7204.8</v>
      </c>
      <c r="E1170" s="2">
        <f t="shared" si="18"/>
        <v>4548.5</v>
      </c>
      <c r="F1170">
        <f>IF(F1169+(E1169)*(1/60) &gt; Hardware!$B$1, Hardware!$B$1, IF(F1169+(E1169)*(1/60) &lt; 0, 0, F1169+(E1169)*(1/60)))</f>
        <v>40951.856666666645</v>
      </c>
    </row>
    <row r="1171" spans="1:6">
      <c r="A1171">
        <v>1169</v>
      </c>
      <c r="B1171" t="s">
        <v>103</v>
      </c>
      <c r="C1171">
        <f>_xlfn.XLOOKUP(B1171,Backend_data!$A$5:$A$18,Backend_data!$B$5:$B$18)</f>
        <v>2656.3</v>
      </c>
      <c r="D1171">
        <f>'Power generation (nadir)'!B1171*(1000*'Power generation (nadir)'!$F$1)</f>
        <v>7178.4000000000005</v>
      </c>
      <c r="E1171" s="2">
        <f t="shared" si="18"/>
        <v>4522.1000000000004</v>
      </c>
      <c r="F1171">
        <f>IF(F1170+(E1170)*(1/60) &gt; Hardware!$B$1, Hardware!$B$1, IF(F1170+(E1170)*(1/60) &lt; 0, 0, F1170+(E1170)*(1/60)))</f>
        <v>41027.664999999979</v>
      </c>
    </row>
    <row r="1172" spans="1:6">
      <c r="A1172">
        <v>1170</v>
      </c>
      <c r="B1172" t="s">
        <v>103</v>
      </c>
      <c r="C1172">
        <f>_xlfn.XLOOKUP(B1172,Backend_data!$A$5:$A$18,Backend_data!$B$5:$B$18)</f>
        <v>2656.3</v>
      </c>
      <c r="D1172">
        <f>'Power generation (nadir)'!B1172*(1000*'Power generation (nadir)'!$F$1)</f>
        <v>7119.1999999999989</v>
      </c>
      <c r="E1172" s="2">
        <f t="shared" si="18"/>
        <v>4462.8999999999987</v>
      </c>
      <c r="F1172">
        <f>IF(F1171+(E1171)*(1/60) &gt; Hardware!$B$1, Hardware!$B$1, IF(F1171+(E1171)*(1/60) &lt; 0, 0, F1171+(E1171)*(1/60)))</f>
        <v>41103.033333333311</v>
      </c>
    </row>
    <row r="1173" spans="1:6">
      <c r="A1173">
        <v>1171</v>
      </c>
      <c r="B1173" t="s">
        <v>103</v>
      </c>
      <c r="C1173">
        <f>_xlfn.XLOOKUP(B1173,Backend_data!$A$5:$A$18,Backend_data!$B$5:$B$18)</f>
        <v>2656.3</v>
      </c>
      <c r="D1173">
        <f>'Power generation (nadir)'!B1173*(1000*'Power generation (nadir)'!$F$1)</f>
        <v>7037.6</v>
      </c>
      <c r="E1173" s="2">
        <f t="shared" si="18"/>
        <v>4381.3</v>
      </c>
      <c r="F1173">
        <f>IF(F1172+(E1172)*(1/60) &gt; Hardware!$B$1, Hardware!$B$1, IF(F1172+(E1172)*(1/60) &lt; 0, 0, F1172+(E1172)*(1/60)))</f>
        <v>41177.414999999979</v>
      </c>
    </row>
    <row r="1174" spans="1:6">
      <c r="A1174">
        <v>1172</v>
      </c>
      <c r="B1174" t="s">
        <v>103</v>
      </c>
      <c r="C1174">
        <f>_xlfn.XLOOKUP(B1174,Backend_data!$A$5:$A$18,Backend_data!$B$5:$B$18)</f>
        <v>2656.3</v>
      </c>
      <c r="D1174">
        <f>'Power generation (nadir)'!B1174*(1000*'Power generation (nadir)'!$F$1)</f>
        <v>6922.4000000000005</v>
      </c>
      <c r="E1174" s="2">
        <f t="shared" si="18"/>
        <v>4266.1000000000004</v>
      </c>
      <c r="F1174">
        <f>IF(F1173+(E1173)*(1/60) &gt; Hardware!$B$1, Hardware!$B$1, IF(F1173+(E1173)*(1/60) &lt; 0, 0, F1173+(E1173)*(1/60)))</f>
        <v>41250.436666666646</v>
      </c>
    </row>
    <row r="1175" spans="1:6">
      <c r="A1175">
        <v>1173</v>
      </c>
      <c r="B1175" t="s">
        <v>103</v>
      </c>
      <c r="C1175">
        <f>_xlfn.XLOOKUP(B1175,Backend_data!$A$5:$A$18,Backend_data!$B$5:$B$18)</f>
        <v>2656.3</v>
      </c>
      <c r="D1175">
        <f>'Power generation (nadir)'!B1175*(1000*'Power generation (nadir)'!$F$1)</f>
        <v>6780.8000000000011</v>
      </c>
      <c r="E1175" s="2">
        <f t="shared" si="18"/>
        <v>4124.5000000000009</v>
      </c>
      <c r="F1175">
        <f>IF(F1174+(E1174)*(1/60) &gt; Hardware!$B$1, Hardware!$B$1, IF(F1174+(E1174)*(1/60) &lt; 0, 0, F1174+(E1174)*(1/60)))</f>
        <v>41321.538333333316</v>
      </c>
    </row>
    <row r="1176" spans="1:6">
      <c r="A1176">
        <v>1174</v>
      </c>
      <c r="B1176" t="s">
        <v>103</v>
      </c>
      <c r="C1176">
        <f>_xlfn.XLOOKUP(B1176,Backend_data!$A$5:$A$18,Backend_data!$B$5:$B$18)</f>
        <v>2656.3</v>
      </c>
      <c r="D1176">
        <f>'Power generation (nadir)'!B1176*(1000*'Power generation (nadir)'!$F$1)</f>
        <v>6606.4</v>
      </c>
      <c r="E1176" s="2">
        <f t="shared" si="18"/>
        <v>3950.0999999999995</v>
      </c>
      <c r="F1176">
        <f>IF(F1175+(E1175)*(1/60) &gt; Hardware!$B$1, Hardware!$B$1, IF(F1175+(E1175)*(1/60) &lt; 0, 0, F1175+(E1175)*(1/60)))</f>
        <v>41390.279999999984</v>
      </c>
    </row>
    <row r="1177" spans="1:6">
      <c r="A1177">
        <v>1175</v>
      </c>
      <c r="B1177" t="s">
        <v>103</v>
      </c>
      <c r="C1177">
        <f>_xlfn.XLOOKUP(B1177,Backend_data!$A$5:$A$18,Backend_data!$B$5:$B$18)</f>
        <v>2656.3</v>
      </c>
      <c r="D1177">
        <f>'Power generation (nadir)'!B1177*(1000*'Power generation (nadir)'!$F$1)</f>
        <v>6404.8</v>
      </c>
      <c r="E1177" s="2">
        <f t="shared" si="18"/>
        <v>3748.5</v>
      </c>
      <c r="F1177">
        <f>IF(F1176+(E1176)*(1/60) &gt; Hardware!$B$1, Hardware!$B$1, IF(F1176+(E1176)*(1/60) &lt; 0, 0, F1176+(E1176)*(1/60)))</f>
        <v>41456.114999999983</v>
      </c>
    </row>
    <row r="1178" spans="1:6">
      <c r="A1178">
        <v>1176</v>
      </c>
      <c r="B1178" t="s">
        <v>103</v>
      </c>
      <c r="C1178">
        <f>_xlfn.XLOOKUP(B1178,Backend_data!$A$5:$A$18,Backend_data!$B$5:$B$18)</f>
        <v>2656.3</v>
      </c>
      <c r="D1178">
        <f>'Power generation (nadir)'!B1178*(1000*'Power generation (nadir)'!$F$1)</f>
        <v>6177.6</v>
      </c>
      <c r="E1178" s="2">
        <f t="shared" si="18"/>
        <v>3521.3</v>
      </c>
      <c r="F1178">
        <f>IF(F1177+(E1177)*(1/60) &gt; Hardware!$B$1, Hardware!$B$1, IF(F1177+(E1177)*(1/60) &lt; 0, 0, F1177+(E1177)*(1/60)))</f>
        <v>41518.589999999982</v>
      </c>
    </row>
    <row r="1179" spans="1:6">
      <c r="A1179">
        <v>1177</v>
      </c>
      <c r="B1179" t="s">
        <v>103</v>
      </c>
      <c r="C1179">
        <f>_xlfn.XLOOKUP(B1179,Backend_data!$A$5:$A$18,Backend_data!$B$5:$B$18)</f>
        <v>2656.3</v>
      </c>
      <c r="D1179">
        <f>'Power generation (nadir)'!B1179*(1000*'Power generation (nadir)'!$F$1)</f>
        <v>5924</v>
      </c>
      <c r="E1179" s="2">
        <f t="shared" si="18"/>
        <v>3267.7</v>
      </c>
      <c r="F1179">
        <f>IF(F1178+(E1178)*(1/60) &gt; Hardware!$B$1, Hardware!$B$1, IF(F1178+(E1178)*(1/60) &lt; 0, 0, F1178+(E1178)*(1/60)))</f>
        <v>41577.278333333314</v>
      </c>
    </row>
    <row r="1180" spans="1:6">
      <c r="A1180">
        <v>1178</v>
      </c>
      <c r="B1180" t="s">
        <v>103</v>
      </c>
      <c r="C1180">
        <f>_xlfn.XLOOKUP(B1180,Backend_data!$A$5:$A$18,Backend_data!$B$5:$B$18)</f>
        <v>2656.3</v>
      </c>
      <c r="D1180">
        <f>'Power generation (nadir)'!B1180*(1000*'Power generation (nadir)'!$F$1)</f>
        <v>5648.8</v>
      </c>
      <c r="E1180" s="2">
        <f t="shared" si="18"/>
        <v>2992.5</v>
      </c>
      <c r="F1180">
        <f>IF(F1179+(E1179)*(1/60) &gt; Hardware!$B$1, Hardware!$B$1, IF(F1179+(E1179)*(1/60) &lt; 0, 0, F1179+(E1179)*(1/60)))</f>
        <v>41631.739999999983</v>
      </c>
    </row>
    <row r="1181" spans="1:6">
      <c r="A1181">
        <v>1179</v>
      </c>
      <c r="B1181" t="s">
        <v>103</v>
      </c>
      <c r="C1181">
        <f>_xlfn.XLOOKUP(B1181,Backend_data!$A$5:$A$18,Backend_data!$B$5:$B$18)</f>
        <v>2656.3</v>
      </c>
      <c r="D1181">
        <f>'Power generation (nadir)'!B1181*(1000*'Power generation (nadir)'!$F$1)</f>
        <v>5340</v>
      </c>
      <c r="E1181" s="2">
        <f t="shared" si="18"/>
        <v>2683.7</v>
      </c>
      <c r="F1181">
        <f>IF(F1180+(E1180)*(1/60) &gt; Hardware!$B$1, Hardware!$B$1, IF(F1180+(E1180)*(1/60) &lt; 0, 0, F1180+(E1180)*(1/60)))</f>
        <v>41681.614999999983</v>
      </c>
    </row>
    <row r="1182" spans="1:6">
      <c r="A1182">
        <v>1180</v>
      </c>
      <c r="B1182" t="s">
        <v>103</v>
      </c>
      <c r="C1182">
        <f>_xlfn.XLOOKUP(B1182,Backend_data!$A$5:$A$18,Backend_data!$B$5:$B$18)</f>
        <v>2656.3</v>
      </c>
      <c r="D1182">
        <f>'Power generation (nadir)'!B1182*(1000*'Power generation (nadir)'!$F$1)</f>
        <v>5014.3999999999996</v>
      </c>
      <c r="E1182" s="2">
        <f t="shared" si="18"/>
        <v>2358.0999999999995</v>
      </c>
      <c r="F1182">
        <f>IF(F1181+(E1181)*(1/60) &gt; Hardware!$B$1, Hardware!$B$1, IF(F1181+(E1181)*(1/60) &lt; 0, 0, F1181+(E1181)*(1/60)))</f>
        <v>41726.343333333316</v>
      </c>
    </row>
    <row r="1183" spans="1:6">
      <c r="A1183">
        <v>1181</v>
      </c>
      <c r="B1183" t="s">
        <v>103</v>
      </c>
      <c r="C1183">
        <f>_xlfn.XLOOKUP(B1183,Backend_data!$A$5:$A$18,Backend_data!$B$5:$B$18)</f>
        <v>2656.3</v>
      </c>
      <c r="D1183">
        <f>'Power generation (nadir)'!B1183*(1000*'Power generation (nadir)'!$F$1)</f>
        <v>4671.2000000000007</v>
      </c>
      <c r="E1183" s="2">
        <f t="shared" si="18"/>
        <v>2014.9000000000005</v>
      </c>
      <c r="F1183">
        <f>IF(F1182+(E1182)*(1/60) &gt; Hardware!$B$1, Hardware!$B$1, IF(F1182+(E1182)*(1/60) &lt; 0, 0, F1182+(E1182)*(1/60)))</f>
        <v>41765.644999999982</v>
      </c>
    </row>
    <row r="1184" spans="1:6">
      <c r="A1184">
        <v>1182</v>
      </c>
      <c r="B1184" t="s">
        <v>103</v>
      </c>
      <c r="C1184">
        <f>_xlfn.XLOOKUP(B1184,Backend_data!$A$5:$A$18,Backend_data!$B$5:$B$18)</f>
        <v>2656.3</v>
      </c>
      <c r="D1184">
        <f>'Power generation (nadir)'!B1184*(1000*'Power generation (nadir)'!$F$1)</f>
        <v>4305.5999999999995</v>
      </c>
      <c r="E1184" s="2">
        <f t="shared" si="18"/>
        <v>1649.2999999999993</v>
      </c>
      <c r="F1184">
        <f>IF(F1183+(E1183)*(1/60) &gt; Hardware!$B$1, Hardware!$B$1, IF(F1183+(E1183)*(1/60) &lt; 0, 0, F1183+(E1183)*(1/60)))</f>
        <v>41799.226666666647</v>
      </c>
    </row>
    <row r="1185" spans="1:6">
      <c r="A1185">
        <v>1183</v>
      </c>
      <c r="B1185" t="s">
        <v>103</v>
      </c>
      <c r="C1185">
        <f>_xlfn.XLOOKUP(B1185,Backend_data!$A$5:$A$18,Backend_data!$B$5:$B$18)</f>
        <v>2656.3</v>
      </c>
      <c r="D1185">
        <f>'Power generation (nadir)'!B1185*(1000*'Power generation (nadir)'!$F$1)</f>
        <v>3922.3999999999996</v>
      </c>
      <c r="E1185" s="2">
        <f t="shared" si="18"/>
        <v>1266.0999999999995</v>
      </c>
      <c r="F1185">
        <f>IF(F1184+(E1184)*(1/60) &gt; Hardware!$B$1, Hardware!$B$1, IF(F1184+(E1184)*(1/60) &lt; 0, 0, F1184+(E1184)*(1/60)))</f>
        <v>41826.714999999982</v>
      </c>
    </row>
    <row r="1186" spans="1:6">
      <c r="A1186">
        <v>1184</v>
      </c>
      <c r="B1186" t="s">
        <v>103</v>
      </c>
      <c r="C1186">
        <f>_xlfn.XLOOKUP(B1186,Backend_data!$A$5:$A$18,Backend_data!$B$5:$B$18)</f>
        <v>2656.3</v>
      </c>
      <c r="D1186">
        <f>'Power generation (nadir)'!B1186*(1000*'Power generation (nadir)'!$F$1)</f>
        <v>3519.2</v>
      </c>
      <c r="E1186" s="2">
        <f t="shared" si="18"/>
        <v>862.89999999999964</v>
      </c>
      <c r="F1186">
        <f>IF(F1185+(E1185)*(1/60) &gt; Hardware!$B$1, Hardware!$B$1, IF(F1185+(E1185)*(1/60) &lt; 0, 0, F1185+(E1185)*(1/60)))</f>
        <v>41847.816666666651</v>
      </c>
    </row>
    <row r="1187" spans="1:6">
      <c r="A1187">
        <v>1185</v>
      </c>
      <c r="B1187" t="s">
        <v>103</v>
      </c>
      <c r="C1187">
        <f>_xlfn.XLOOKUP(B1187,Backend_data!$A$5:$A$18,Backend_data!$B$5:$B$18)</f>
        <v>2656.3</v>
      </c>
      <c r="D1187">
        <f>'Power generation (nadir)'!B1187*(1000*'Power generation (nadir)'!$F$1)</f>
        <v>3108.8</v>
      </c>
      <c r="E1187" s="2">
        <f t="shared" si="18"/>
        <v>452.5</v>
      </c>
      <c r="F1187">
        <f>IF(F1186+(E1186)*(1/60) &gt; Hardware!$B$1, Hardware!$B$1, IF(F1186+(E1186)*(1/60) &lt; 0, 0, F1186+(E1186)*(1/60)))</f>
        <v>41862.198333333319</v>
      </c>
    </row>
    <row r="1188" spans="1:6">
      <c r="A1188">
        <v>1186</v>
      </c>
      <c r="B1188" t="s">
        <v>103</v>
      </c>
      <c r="C1188">
        <f>_xlfn.XLOOKUP(B1188,Backend_data!$A$5:$A$18,Backend_data!$B$5:$B$18)</f>
        <v>2656.3</v>
      </c>
      <c r="D1188">
        <f>'Power generation (nadir)'!B1188*(1000*'Power generation (nadir)'!$F$1)</f>
        <v>2678.4</v>
      </c>
      <c r="E1188" s="2">
        <f t="shared" si="18"/>
        <v>22.099999999999909</v>
      </c>
      <c r="F1188">
        <f>IF(F1187+(E1187)*(1/60) &gt; Hardware!$B$1, Hardware!$B$1, IF(F1187+(E1187)*(1/60) &lt; 0, 0, F1187+(E1187)*(1/60)))</f>
        <v>41869.739999999983</v>
      </c>
    </row>
    <row r="1189" spans="1:6">
      <c r="A1189">
        <v>1187</v>
      </c>
      <c r="B1189" t="s">
        <v>103</v>
      </c>
      <c r="C1189">
        <f>_xlfn.XLOOKUP(B1189,Backend_data!$A$5:$A$18,Backend_data!$B$5:$B$18)</f>
        <v>2656.3</v>
      </c>
      <c r="D1189">
        <f>'Power generation (nadir)'!B1189*(1000*'Power generation (nadir)'!$F$1)</f>
        <v>2242.4</v>
      </c>
      <c r="E1189" s="2">
        <f t="shared" si="18"/>
        <v>-413.90000000000009</v>
      </c>
      <c r="F1189">
        <f>IF(F1188+(E1188)*(1/60) &gt; Hardware!$B$1, Hardware!$B$1, IF(F1188+(E1188)*(1/60) &lt; 0, 0, F1188+(E1188)*(1/60)))</f>
        <v>41870.108333333315</v>
      </c>
    </row>
    <row r="1190" spans="1:6">
      <c r="A1190">
        <v>1188</v>
      </c>
      <c r="B1190" t="s">
        <v>103</v>
      </c>
      <c r="C1190">
        <f>_xlfn.XLOOKUP(B1190,Backend_data!$A$5:$A$18,Backend_data!$B$5:$B$18)</f>
        <v>2656.3</v>
      </c>
      <c r="D1190">
        <f>'Power generation (nadir)'!B1190*(1000*'Power generation (nadir)'!$F$1)</f>
        <v>1795.2000000000003</v>
      </c>
      <c r="E1190" s="2">
        <f t="shared" si="18"/>
        <v>-861.09999999999991</v>
      </c>
      <c r="F1190">
        <f>IF(F1189+(E1189)*(1/60) &gt; Hardware!$B$1, Hardware!$B$1, IF(F1189+(E1189)*(1/60) &lt; 0, 0, F1189+(E1189)*(1/60)))</f>
        <v>41863.209999999985</v>
      </c>
    </row>
    <row r="1191" spans="1:6">
      <c r="A1191">
        <v>1189</v>
      </c>
      <c r="B1191" t="s">
        <v>103</v>
      </c>
      <c r="C1191">
        <f>_xlfn.XLOOKUP(B1191,Backend_data!$A$5:$A$18,Backend_data!$B$5:$B$18)</f>
        <v>2656.3</v>
      </c>
      <c r="D1191">
        <f>'Power generation (nadir)'!B1191*(1000*'Power generation (nadir)'!$F$1)</f>
        <v>1343.2</v>
      </c>
      <c r="E1191" s="2">
        <f t="shared" si="18"/>
        <v>-1313.1000000000001</v>
      </c>
      <c r="F1191">
        <f>IF(F1190+(E1190)*(1/60) &gt; Hardware!$B$1, Hardware!$B$1, IF(F1190+(E1190)*(1/60) &lt; 0, 0, F1190+(E1190)*(1/60)))</f>
        <v>41848.858333333315</v>
      </c>
    </row>
    <row r="1192" spans="1:6">
      <c r="A1192">
        <v>1190</v>
      </c>
      <c r="B1192" t="s">
        <v>103</v>
      </c>
      <c r="C1192">
        <f>_xlfn.XLOOKUP(B1192,Backend_data!$A$5:$A$18,Backend_data!$B$5:$B$18)</f>
        <v>2656.3</v>
      </c>
      <c r="D1192">
        <f>'Power generation (nadir)'!B1192*(1000*'Power generation (nadir)'!$F$1)</f>
        <v>882.4</v>
      </c>
      <c r="E1192" s="2">
        <f t="shared" si="18"/>
        <v>-1773.9</v>
      </c>
      <c r="F1192">
        <f>IF(F1191+(E1191)*(1/60) &gt; Hardware!$B$1, Hardware!$B$1, IF(F1191+(E1191)*(1/60) &lt; 0, 0, F1191+(E1191)*(1/60)))</f>
        <v>41826.973333333313</v>
      </c>
    </row>
    <row r="1193" spans="1:6">
      <c r="A1193">
        <v>1191</v>
      </c>
      <c r="B1193" t="s">
        <v>103</v>
      </c>
      <c r="C1193">
        <f>_xlfn.XLOOKUP(B1193,Backend_data!$A$5:$A$18,Backend_data!$B$5:$B$18)</f>
        <v>2656.3</v>
      </c>
      <c r="D1193">
        <f>'Power generation (nadir)'!B1193*(1000*'Power generation (nadir)'!$F$1)</f>
        <v>696</v>
      </c>
      <c r="E1193" s="2">
        <f t="shared" si="18"/>
        <v>-1960.3000000000002</v>
      </c>
      <c r="F1193">
        <f>IF(F1192+(E1192)*(1/60) &gt; Hardware!$B$1, Hardware!$B$1, IF(F1192+(E1192)*(1/60) &lt; 0, 0, F1192+(E1192)*(1/60)))</f>
        <v>41797.408333333311</v>
      </c>
    </row>
    <row r="1194" spans="1:6">
      <c r="A1194">
        <v>1192</v>
      </c>
      <c r="B1194" t="s">
        <v>103</v>
      </c>
      <c r="C1194">
        <f>_xlfn.XLOOKUP(B1194,Backend_data!$A$5:$A$18,Backend_data!$B$5:$B$18)</f>
        <v>2656.3</v>
      </c>
      <c r="D1194">
        <f>'Power generation (nadir)'!B1194*(1000*'Power generation (nadir)'!$F$1)</f>
        <v>659.19999999999993</v>
      </c>
      <c r="E1194" s="2">
        <f t="shared" si="18"/>
        <v>-1997.1000000000004</v>
      </c>
      <c r="F1194">
        <f>IF(F1193+(E1193)*(1/60) &gt; Hardware!$B$1, Hardware!$B$1, IF(F1193+(E1193)*(1/60) &lt; 0, 0, F1193+(E1193)*(1/60)))</f>
        <v>41764.736666666642</v>
      </c>
    </row>
    <row r="1195" spans="1:6">
      <c r="A1195">
        <v>1193</v>
      </c>
      <c r="B1195" t="s">
        <v>103</v>
      </c>
      <c r="C1195">
        <f>_xlfn.XLOOKUP(B1195,Backend_data!$A$5:$A$18,Backend_data!$B$5:$B$18)</f>
        <v>2656.3</v>
      </c>
      <c r="D1195">
        <f>'Power generation (nadir)'!B1195*(1000*'Power generation (nadir)'!$F$1)</f>
        <v>945.59999999999991</v>
      </c>
      <c r="E1195" s="2">
        <f t="shared" si="18"/>
        <v>-1710.7000000000003</v>
      </c>
      <c r="F1195">
        <f>IF(F1194+(E1194)*(1/60) &gt; Hardware!$B$1, Hardware!$B$1, IF(F1194+(E1194)*(1/60) &lt; 0, 0, F1194+(E1194)*(1/60)))</f>
        <v>41731.451666666639</v>
      </c>
    </row>
    <row r="1196" spans="1:6">
      <c r="A1196">
        <v>1194</v>
      </c>
      <c r="B1196" t="s">
        <v>103</v>
      </c>
      <c r="C1196">
        <f>_xlfn.XLOOKUP(B1196,Backend_data!$A$5:$A$18,Backend_data!$B$5:$B$18)</f>
        <v>2656.3</v>
      </c>
      <c r="D1196">
        <f>'Power generation (nadir)'!B1196*(1000*'Power generation (nadir)'!$F$1)</f>
        <v>1569.6</v>
      </c>
      <c r="E1196" s="2">
        <f t="shared" si="18"/>
        <v>-1086.7000000000003</v>
      </c>
      <c r="F1196">
        <f>IF(F1195+(E1195)*(1/60) &gt; Hardware!$B$1, Hardware!$B$1, IF(F1195+(E1195)*(1/60) &lt; 0, 0, F1195+(E1195)*(1/60)))</f>
        <v>41702.939999999973</v>
      </c>
    </row>
    <row r="1197" spans="1:6">
      <c r="A1197">
        <v>1195</v>
      </c>
      <c r="B1197" t="s">
        <v>103</v>
      </c>
      <c r="C1197">
        <f>_xlfn.XLOOKUP(B1197,Backend_data!$A$5:$A$18,Backend_data!$B$5:$B$18)</f>
        <v>2656.3</v>
      </c>
      <c r="D1197">
        <f>'Power generation (nadir)'!B1197*(1000*'Power generation (nadir)'!$F$1)</f>
        <v>2190.4</v>
      </c>
      <c r="E1197" s="2">
        <f t="shared" si="18"/>
        <v>-465.90000000000009</v>
      </c>
      <c r="F1197">
        <f>IF(F1196+(E1196)*(1/60) &gt; Hardware!$B$1, Hardware!$B$1, IF(F1196+(E1196)*(1/60) &lt; 0, 0, F1196+(E1196)*(1/60)))</f>
        <v>41684.828333333309</v>
      </c>
    </row>
    <row r="1198" spans="1:6">
      <c r="A1198">
        <v>1196</v>
      </c>
      <c r="B1198" t="s">
        <v>103</v>
      </c>
      <c r="C1198">
        <f>_xlfn.XLOOKUP(B1198,Backend_data!$A$5:$A$18,Backend_data!$B$5:$B$18)</f>
        <v>2656.3</v>
      </c>
      <c r="D1198">
        <f>'Power generation (nadir)'!B1198*(1000*'Power generation (nadir)'!$F$1)</f>
        <v>2801.6</v>
      </c>
      <c r="E1198" s="2">
        <f t="shared" si="18"/>
        <v>145.29999999999973</v>
      </c>
      <c r="F1198">
        <f>IF(F1197+(E1197)*(1/60) &gt; Hardware!$B$1, Hardware!$B$1, IF(F1197+(E1197)*(1/60) &lt; 0, 0, F1197+(E1197)*(1/60)))</f>
        <v>41677.06333333331</v>
      </c>
    </row>
    <row r="1199" spans="1:6">
      <c r="A1199">
        <v>1197</v>
      </c>
      <c r="B1199" t="s">
        <v>103</v>
      </c>
      <c r="C1199">
        <f>_xlfn.XLOOKUP(B1199,Backend_data!$A$5:$A$18,Backend_data!$B$5:$B$18)</f>
        <v>2656.3</v>
      </c>
      <c r="D1199">
        <f>'Power generation (nadir)'!B1199*(1000*'Power generation (nadir)'!$F$1)</f>
        <v>3398.4</v>
      </c>
      <c r="E1199" s="2">
        <f t="shared" si="18"/>
        <v>742.09999999999991</v>
      </c>
      <c r="F1199">
        <f>IF(F1198+(E1198)*(1/60) &gt; Hardware!$B$1, Hardware!$B$1, IF(F1198+(E1198)*(1/60) &lt; 0, 0, F1198+(E1198)*(1/60)))</f>
        <v>41679.484999999979</v>
      </c>
    </row>
    <row r="1200" spans="1:6">
      <c r="A1200">
        <v>1198</v>
      </c>
      <c r="B1200" t="s">
        <v>103</v>
      </c>
      <c r="C1200">
        <f>_xlfn.XLOOKUP(B1200,Backend_data!$A$5:$A$18,Backend_data!$B$5:$B$18)</f>
        <v>2656.3</v>
      </c>
      <c r="D1200">
        <f>'Power generation (nadir)'!B1200*(1000*'Power generation (nadir)'!$F$1)</f>
        <v>3979.2000000000003</v>
      </c>
      <c r="E1200" s="2">
        <f t="shared" si="18"/>
        <v>1322.9</v>
      </c>
      <c r="F1200">
        <f>IF(F1199+(E1199)*(1/60) &gt; Hardware!$B$1, Hardware!$B$1, IF(F1199+(E1199)*(1/60) &lt; 0, 0, F1199+(E1199)*(1/60)))</f>
        <v>41691.853333333311</v>
      </c>
    </row>
    <row r="1201" spans="1:6">
      <c r="A1201">
        <v>1199</v>
      </c>
      <c r="B1201" t="s">
        <v>103</v>
      </c>
      <c r="C1201">
        <f>_xlfn.XLOOKUP(B1201,Backend_data!$A$5:$A$18,Backend_data!$B$5:$B$18)</f>
        <v>2656.3</v>
      </c>
      <c r="D1201">
        <f>'Power generation (nadir)'!B1201*(1000*'Power generation (nadir)'!$F$1)</f>
        <v>4548</v>
      </c>
      <c r="E1201" s="2">
        <f t="shared" si="18"/>
        <v>1891.6999999999998</v>
      </c>
      <c r="F1201">
        <f>IF(F1200+(E1200)*(1/60) &gt; Hardware!$B$1, Hardware!$B$1, IF(F1200+(E1200)*(1/60) &lt; 0, 0, F1200+(E1200)*(1/60)))</f>
        <v>41713.901666666643</v>
      </c>
    </row>
    <row r="1202" spans="1:6">
      <c r="A1202">
        <v>1200</v>
      </c>
      <c r="B1202" t="s">
        <v>103</v>
      </c>
      <c r="C1202">
        <f>_xlfn.XLOOKUP(B1202,Backend_data!$A$5:$A$18,Backend_data!$B$5:$B$18)</f>
        <v>2656.3</v>
      </c>
      <c r="D1202">
        <f>'Power generation (nadir)'!B1202*(1000*'Power generation (nadir)'!$F$1)</f>
        <v>5095.2</v>
      </c>
      <c r="E1202" s="2">
        <f t="shared" si="18"/>
        <v>2438.8999999999996</v>
      </c>
      <c r="F1202">
        <f>IF(F1201+(E1201)*(1/60) &gt; Hardware!$B$1, Hardware!$B$1, IF(F1201+(E1201)*(1/60) &lt; 0, 0, F1201+(E1201)*(1/60)))</f>
        <v>41745.429999999978</v>
      </c>
    </row>
    <row r="1203" spans="1:6">
      <c r="A1203">
        <v>1201</v>
      </c>
      <c r="B1203" t="s">
        <v>103</v>
      </c>
      <c r="C1203">
        <f>_xlfn.XLOOKUP(B1203,Backend_data!$A$5:$A$18,Backend_data!$B$5:$B$18)</f>
        <v>2656.3</v>
      </c>
      <c r="D1203">
        <f>'Power generation (nadir)'!B1203*(1000*'Power generation (nadir)'!$F$1)</f>
        <v>5622.4</v>
      </c>
      <c r="E1203" s="2">
        <f t="shared" si="18"/>
        <v>2966.0999999999995</v>
      </c>
      <c r="F1203">
        <f>IF(F1202+(E1202)*(1/60) &gt; Hardware!$B$1, Hardware!$B$1, IF(F1202+(E1202)*(1/60) &lt; 0, 0, F1202+(E1202)*(1/60)))</f>
        <v>41786.078333333309</v>
      </c>
    </row>
    <row r="1204" spans="1:6">
      <c r="A1204">
        <v>1202</v>
      </c>
      <c r="B1204" t="s">
        <v>103</v>
      </c>
      <c r="C1204">
        <f>_xlfn.XLOOKUP(B1204,Backend_data!$A$5:$A$18,Backend_data!$B$5:$B$18)</f>
        <v>2656.3</v>
      </c>
      <c r="D1204">
        <f>'Power generation (nadir)'!B1204*(1000*'Power generation (nadir)'!$F$1)</f>
        <v>6120.8</v>
      </c>
      <c r="E1204" s="2">
        <f t="shared" si="18"/>
        <v>3464.5</v>
      </c>
      <c r="F1204">
        <f>IF(F1203+(E1203)*(1/60) &gt; Hardware!$B$1, Hardware!$B$1, IF(F1203+(E1203)*(1/60) &lt; 0, 0, F1203+(E1203)*(1/60)))</f>
        <v>41835.513333333307</v>
      </c>
    </row>
    <row r="1205" spans="1:6">
      <c r="A1205">
        <v>1203</v>
      </c>
      <c r="B1205" t="s">
        <v>103</v>
      </c>
      <c r="C1205">
        <f>_xlfn.XLOOKUP(B1205,Backend_data!$A$5:$A$18,Backend_data!$B$5:$B$18)</f>
        <v>2656.3</v>
      </c>
      <c r="D1205">
        <f>'Power generation (nadir)'!B1205*(1000*'Power generation (nadir)'!$F$1)</f>
        <v>6601.6</v>
      </c>
      <c r="E1205" s="2">
        <f t="shared" si="18"/>
        <v>3945.3</v>
      </c>
      <c r="F1205">
        <f>IF(F1204+(E1204)*(1/60) &gt; Hardware!$B$1, Hardware!$B$1, IF(F1204+(E1204)*(1/60) &lt; 0, 0, F1204+(E1204)*(1/60)))</f>
        <v>41893.254999999976</v>
      </c>
    </row>
    <row r="1206" spans="1:6">
      <c r="A1206">
        <v>1204</v>
      </c>
      <c r="B1206" t="s">
        <v>103</v>
      </c>
      <c r="C1206">
        <f>_xlfn.XLOOKUP(B1206,Backend_data!$A$5:$A$18,Backend_data!$B$5:$B$18)</f>
        <v>2656.3</v>
      </c>
      <c r="D1206">
        <f>'Power generation (nadir)'!B1206*(1000*'Power generation (nadir)'!$F$1)</f>
        <v>7052</v>
      </c>
      <c r="E1206" s="2">
        <f t="shared" si="18"/>
        <v>4395.7</v>
      </c>
      <c r="F1206">
        <f>IF(F1205+(E1205)*(1/60) &gt; Hardware!$B$1, Hardware!$B$1, IF(F1205+(E1205)*(1/60) &lt; 0, 0, F1205+(E1205)*(1/60)))</f>
        <v>41959.009999999973</v>
      </c>
    </row>
    <row r="1207" spans="1:6">
      <c r="A1207">
        <v>1205</v>
      </c>
      <c r="B1207" t="s">
        <v>103</v>
      </c>
      <c r="C1207">
        <f>_xlfn.XLOOKUP(B1207,Backend_data!$A$5:$A$18,Backend_data!$B$5:$B$18)</f>
        <v>2656.3</v>
      </c>
      <c r="D1207">
        <f>'Power generation (nadir)'!B1207*(1000*'Power generation (nadir)'!$F$1)</f>
        <v>7471.2000000000007</v>
      </c>
      <c r="E1207" s="2">
        <f t="shared" si="18"/>
        <v>4814.9000000000005</v>
      </c>
      <c r="F1207">
        <f>IF(F1206+(E1206)*(1/60) &gt; Hardware!$B$1, Hardware!$B$1, IF(F1206+(E1206)*(1/60) &lt; 0, 0, F1206+(E1206)*(1/60)))</f>
        <v>42000</v>
      </c>
    </row>
    <row r="1208" spans="1:6">
      <c r="A1208">
        <v>1206</v>
      </c>
      <c r="B1208" t="s">
        <v>103</v>
      </c>
      <c r="C1208">
        <f>_xlfn.XLOOKUP(B1208,Backend_data!$A$5:$A$18,Backend_data!$B$5:$B$18)</f>
        <v>2656.3</v>
      </c>
      <c r="D1208">
        <f>'Power generation (nadir)'!B1208*(1000*'Power generation (nadir)'!$F$1)</f>
        <v>7858.4000000000005</v>
      </c>
      <c r="E1208" s="2">
        <f t="shared" si="18"/>
        <v>5202.1000000000004</v>
      </c>
      <c r="F1208">
        <f>IF(F1207+(E1207)*(1/60) &gt; Hardware!$B$1, Hardware!$B$1, IF(F1207+(E1207)*(1/60) &lt; 0, 0, F1207+(E1207)*(1/60)))</f>
        <v>42000</v>
      </c>
    </row>
    <row r="1209" spans="1:6">
      <c r="A1209">
        <v>1207</v>
      </c>
      <c r="B1209" t="s">
        <v>103</v>
      </c>
      <c r="C1209">
        <f>_xlfn.XLOOKUP(B1209,Backend_data!$A$5:$A$18,Backend_data!$B$5:$B$18)</f>
        <v>2656.3</v>
      </c>
      <c r="D1209">
        <f>'Power generation (nadir)'!B1209*(1000*'Power generation (nadir)'!$F$1)</f>
        <v>8217.6</v>
      </c>
      <c r="E1209" s="2">
        <f t="shared" si="18"/>
        <v>5561.3</v>
      </c>
      <c r="F1209">
        <f>IF(F1208+(E1208)*(1/60) &gt; Hardware!$B$1, Hardware!$B$1, IF(F1208+(E1208)*(1/60) &lt; 0, 0, F1208+(E1208)*(1/60)))</f>
        <v>42000</v>
      </c>
    </row>
    <row r="1210" spans="1:6">
      <c r="A1210">
        <v>1208</v>
      </c>
      <c r="B1210" t="s">
        <v>103</v>
      </c>
      <c r="C1210">
        <f>_xlfn.XLOOKUP(B1210,Backend_data!$A$5:$A$18,Backend_data!$B$5:$B$18)</f>
        <v>2656.3</v>
      </c>
      <c r="D1210">
        <f>'Power generation (nadir)'!B1210*(1000*'Power generation (nadir)'!$F$1)</f>
        <v>8533.6</v>
      </c>
      <c r="E1210" s="2">
        <f t="shared" si="18"/>
        <v>5877.3</v>
      </c>
      <c r="F1210">
        <f>IF(F1209+(E1209)*(1/60) &gt; Hardware!$B$1, Hardware!$B$1, IF(F1209+(E1209)*(1/60) &lt; 0, 0, F1209+(E1209)*(1/60)))</f>
        <v>42000</v>
      </c>
    </row>
    <row r="1211" spans="1:6">
      <c r="A1211">
        <v>1209</v>
      </c>
      <c r="B1211" t="s">
        <v>103</v>
      </c>
      <c r="C1211">
        <f>_xlfn.XLOOKUP(B1211,Backend_data!$A$5:$A$18,Backend_data!$B$5:$B$18)</f>
        <v>2656.3</v>
      </c>
      <c r="D1211">
        <f>'Power generation (nadir)'!B1211*(1000*'Power generation (nadir)'!$F$1)</f>
        <v>8818.4</v>
      </c>
      <c r="E1211" s="2">
        <f t="shared" si="18"/>
        <v>6162.0999999999995</v>
      </c>
      <c r="F1211">
        <f>IF(F1210+(E1210)*(1/60) &gt; Hardware!$B$1, Hardware!$B$1, IF(F1210+(E1210)*(1/60) &lt; 0, 0, F1210+(E1210)*(1/60)))</f>
        <v>42000</v>
      </c>
    </row>
    <row r="1212" spans="1:6">
      <c r="A1212">
        <v>1210</v>
      </c>
      <c r="B1212" t="s">
        <v>103</v>
      </c>
      <c r="C1212">
        <f>_xlfn.XLOOKUP(B1212,Backend_data!$A$5:$A$18,Backend_data!$B$5:$B$18)</f>
        <v>2656.3</v>
      </c>
      <c r="D1212">
        <f>'Power generation (nadir)'!B1212*(1000*'Power generation (nadir)'!$F$1)</f>
        <v>9064</v>
      </c>
      <c r="E1212" s="2">
        <f t="shared" si="18"/>
        <v>6407.7</v>
      </c>
      <c r="F1212">
        <f>IF(F1211+(E1211)*(1/60) &gt; Hardware!$B$1, Hardware!$B$1, IF(F1211+(E1211)*(1/60) &lt; 0, 0, F1211+(E1211)*(1/60)))</f>
        <v>42000</v>
      </c>
    </row>
    <row r="1213" spans="1:6">
      <c r="A1213">
        <v>1211</v>
      </c>
      <c r="B1213" t="s">
        <v>103</v>
      </c>
      <c r="C1213">
        <f>_xlfn.XLOOKUP(B1213,Backend_data!$A$5:$A$18,Backend_data!$B$5:$B$18)</f>
        <v>2656.3</v>
      </c>
      <c r="D1213">
        <f>'Power generation (nadir)'!B1213*(1000*'Power generation (nadir)'!$F$1)</f>
        <v>9279.2000000000007</v>
      </c>
      <c r="E1213" s="2">
        <f t="shared" si="18"/>
        <v>6622.9000000000005</v>
      </c>
      <c r="F1213">
        <f>IF(F1212+(E1212)*(1/60) &gt; Hardware!$B$1, Hardware!$B$1, IF(F1212+(E1212)*(1/60) &lt; 0, 0, F1212+(E1212)*(1/60)))</f>
        <v>42000</v>
      </c>
    </row>
    <row r="1214" spans="1:6">
      <c r="A1214">
        <v>1212</v>
      </c>
      <c r="B1214" t="s">
        <v>103</v>
      </c>
      <c r="C1214">
        <f>_xlfn.XLOOKUP(B1214,Backend_data!$A$5:$A$18,Backend_data!$B$5:$B$18)</f>
        <v>2656.3</v>
      </c>
      <c r="D1214">
        <f>'Power generation (nadir)'!B1214*(1000*'Power generation (nadir)'!$F$1)</f>
        <v>9444</v>
      </c>
      <c r="E1214" s="2">
        <f t="shared" si="18"/>
        <v>6787.7</v>
      </c>
      <c r="F1214">
        <f>IF(F1213+(E1213)*(1/60) &gt; Hardware!$B$1, Hardware!$B$1, IF(F1213+(E1213)*(1/60) &lt; 0, 0, F1213+(E1213)*(1/60)))</f>
        <v>42000</v>
      </c>
    </row>
    <row r="1215" spans="1:6">
      <c r="A1215">
        <v>1213</v>
      </c>
      <c r="B1215" t="s">
        <v>103</v>
      </c>
      <c r="C1215">
        <f>_xlfn.XLOOKUP(B1215,Backend_data!$A$5:$A$18,Backend_data!$B$5:$B$18)</f>
        <v>2656.3</v>
      </c>
      <c r="D1215">
        <f>'Power generation (nadir)'!B1215*(1000*'Power generation (nadir)'!$F$1)</f>
        <v>9571.2000000000007</v>
      </c>
      <c r="E1215" s="2">
        <f t="shared" si="18"/>
        <v>6914.9000000000005</v>
      </c>
      <c r="F1215">
        <f>IF(F1214+(E1214)*(1/60) &gt; Hardware!$B$1, Hardware!$B$1, IF(F1214+(E1214)*(1/60) &lt; 0, 0, F1214+(E1214)*(1/60)))</f>
        <v>42000</v>
      </c>
    </row>
    <row r="1216" spans="1:6">
      <c r="A1216">
        <v>1214</v>
      </c>
      <c r="B1216" t="s">
        <v>103</v>
      </c>
      <c r="C1216">
        <f>_xlfn.XLOOKUP(B1216,Backend_data!$A$5:$A$18,Backend_data!$B$5:$B$18)</f>
        <v>2656.3</v>
      </c>
      <c r="D1216">
        <f>'Power generation (nadir)'!B1216*(1000*'Power generation (nadir)'!$F$1)</f>
        <v>9663.2000000000007</v>
      </c>
      <c r="E1216" s="2">
        <f t="shared" si="18"/>
        <v>7006.9000000000005</v>
      </c>
      <c r="F1216">
        <f>IF(F1215+(E1215)*(1/60) &gt; Hardware!$B$1, Hardware!$B$1, IF(F1215+(E1215)*(1/60) &lt; 0, 0, F1215+(E1215)*(1/60)))</f>
        <v>42000</v>
      </c>
    </row>
    <row r="1217" spans="1:6">
      <c r="A1217">
        <v>1215</v>
      </c>
      <c r="B1217" t="s">
        <v>103</v>
      </c>
      <c r="C1217">
        <f>_xlfn.XLOOKUP(B1217,Backend_data!$A$5:$A$18,Backend_data!$B$5:$B$18)</f>
        <v>2656.3</v>
      </c>
      <c r="D1217">
        <f>'Power generation (nadir)'!B1217*(1000*'Power generation (nadir)'!$F$1)</f>
        <v>9718.4</v>
      </c>
      <c r="E1217" s="2">
        <f t="shared" si="18"/>
        <v>7062.0999999999995</v>
      </c>
      <c r="F1217">
        <f>IF(F1216+(E1216)*(1/60) &gt; Hardware!$B$1, Hardware!$B$1, IF(F1216+(E1216)*(1/60) &lt; 0, 0, F1216+(E1216)*(1/60)))</f>
        <v>42000</v>
      </c>
    </row>
    <row r="1218" spans="1:6">
      <c r="A1218">
        <v>1216</v>
      </c>
      <c r="B1218" t="s">
        <v>103</v>
      </c>
      <c r="C1218">
        <f>_xlfn.XLOOKUP(B1218,Backend_data!$A$5:$A$18,Backend_data!$B$5:$B$18)</f>
        <v>2656.3</v>
      </c>
      <c r="D1218">
        <f>'Power generation (nadir)'!B1218*(1000*'Power generation (nadir)'!$F$1)</f>
        <v>9720.7999999999993</v>
      </c>
      <c r="E1218" s="2">
        <f t="shared" si="18"/>
        <v>7064.4999999999991</v>
      </c>
      <c r="F1218">
        <f>IF(F1217+(E1217)*(1/60) &gt; Hardware!$B$1, Hardware!$B$1, IF(F1217+(E1217)*(1/60) &lt; 0, 0, F1217+(E1217)*(1/60)))</f>
        <v>42000</v>
      </c>
    </row>
    <row r="1219" spans="1:6">
      <c r="A1219">
        <v>1217</v>
      </c>
      <c r="B1219" t="s">
        <v>103</v>
      </c>
      <c r="C1219">
        <f>_xlfn.XLOOKUP(B1219,Backend_data!$A$5:$A$18,Backend_data!$B$5:$B$18)</f>
        <v>2656.3</v>
      </c>
      <c r="D1219">
        <f>'Power generation (nadir)'!B1219*(1000*'Power generation (nadir)'!$F$1)</f>
        <v>9684.7999999999993</v>
      </c>
      <c r="E1219" s="2">
        <f t="shared" ref="E1219:E1282" si="19">D1219-C1219</f>
        <v>7028.4999999999991</v>
      </c>
      <c r="F1219">
        <f>IF(F1218+(E1218)*(1/60) &gt; Hardware!$B$1, Hardware!$B$1, IF(F1218+(E1218)*(1/60) &lt; 0, 0, F1218+(E1218)*(1/60)))</f>
        <v>42000</v>
      </c>
    </row>
    <row r="1220" spans="1:6">
      <c r="A1220">
        <v>1218</v>
      </c>
      <c r="B1220" t="s">
        <v>103</v>
      </c>
      <c r="C1220">
        <f>_xlfn.XLOOKUP(B1220,Backend_data!$A$5:$A$18,Backend_data!$B$5:$B$18)</f>
        <v>2656.3</v>
      </c>
      <c r="D1220">
        <f>'Power generation (nadir)'!B1220*(1000*'Power generation (nadir)'!$F$1)</f>
        <v>9611.1999999999989</v>
      </c>
      <c r="E1220" s="2">
        <f t="shared" si="19"/>
        <v>6954.8999999999987</v>
      </c>
      <c r="F1220">
        <f>IF(F1219+(E1219)*(1/60) &gt; Hardware!$B$1, Hardware!$B$1, IF(F1219+(E1219)*(1/60) &lt; 0, 0, F1219+(E1219)*(1/60)))</f>
        <v>42000</v>
      </c>
    </row>
    <row r="1221" spans="1:6">
      <c r="A1221">
        <v>1219</v>
      </c>
      <c r="B1221" t="s">
        <v>103</v>
      </c>
      <c r="C1221">
        <f>_xlfn.XLOOKUP(B1221,Backend_data!$A$5:$A$18,Backend_data!$B$5:$B$18)</f>
        <v>2656.3</v>
      </c>
      <c r="D1221">
        <f>'Power generation (nadir)'!B1221*(1000*'Power generation (nadir)'!$F$1)</f>
        <v>9494.4</v>
      </c>
      <c r="E1221" s="2">
        <f t="shared" si="19"/>
        <v>6838.0999999999995</v>
      </c>
      <c r="F1221">
        <f>IF(F1220+(E1220)*(1/60) &gt; Hardware!$B$1, Hardware!$B$1, IF(F1220+(E1220)*(1/60) &lt; 0, 0, F1220+(E1220)*(1/60)))</f>
        <v>42000</v>
      </c>
    </row>
    <row r="1222" spans="1:6">
      <c r="A1222">
        <v>1220</v>
      </c>
      <c r="B1222" t="s">
        <v>103</v>
      </c>
      <c r="C1222">
        <f>_xlfn.XLOOKUP(B1222,Backend_data!$A$5:$A$18,Backend_data!$B$5:$B$18)</f>
        <v>2656.3</v>
      </c>
      <c r="D1222">
        <f>'Power generation (nadir)'!B1222*(1000*'Power generation (nadir)'!$F$1)</f>
        <v>9342.4000000000015</v>
      </c>
      <c r="E1222" s="2">
        <f t="shared" si="19"/>
        <v>6686.1000000000013</v>
      </c>
      <c r="F1222">
        <f>IF(F1221+(E1221)*(1/60) &gt; Hardware!$B$1, Hardware!$B$1, IF(F1221+(E1221)*(1/60) &lt; 0, 0, F1221+(E1221)*(1/60)))</f>
        <v>42000</v>
      </c>
    </row>
    <row r="1223" spans="1:6">
      <c r="A1223">
        <v>1221</v>
      </c>
      <c r="B1223" t="s">
        <v>103</v>
      </c>
      <c r="C1223">
        <f>_xlfn.XLOOKUP(B1223,Backend_data!$A$5:$A$18,Backend_data!$B$5:$B$18)</f>
        <v>2656.3</v>
      </c>
      <c r="D1223">
        <f>'Power generation (nadir)'!B1223*(1000*'Power generation (nadir)'!$F$1)</f>
        <v>9143.2000000000007</v>
      </c>
      <c r="E1223" s="2">
        <f t="shared" si="19"/>
        <v>6486.9000000000005</v>
      </c>
      <c r="F1223">
        <f>IF(F1222+(E1222)*(1/60) &gt; Hardware!$B$1, Hardware!$B$1, IF(F1222+(E1222)*(1/60) &lt; 0, 0, F1222+(E1222)*(1/60)))</f>
        <v>42000</v>
      </c>
    </row>
    <row r="1224" spans="1:6">
      <c r="A1224">
        <v>1222</v>
      </c>
      <c r="B1224" t="s">
        <v>103</v>
      </c>
      <c r="C1224">
        <f>_xlfn.XLOOKUP(B1224,Backend_data!$A$5:$A$18,Backend_data!$B$5:$B$18)</f>
        <v>2656.3</v>
      </c>
      <c r="D1224">
        <f>'Power generation (nadir)'!B1224*(1000*'Power generation (nadir)'!$F$1)</f>
        <v>8908</v>
      </c>
      <c r="E1224" s="2">
        <f t="shared" si="19"/>
        <v>6251.7</v>
      </c>
      <c r="F1224">
        <f>IF(F1223+(E1223)*(1/60) &gt; Hardware!$B$1, Hardware!$B$1, IF(F1223+(E1223)*(1/60) &lt; 0, 0, F1223+(E1223)*(1/60)))</f>
        <v>42000</v>
      </c>
    </row>
    <row r="1225" spans="1:6">
      <c r="A1225">
        <v>1223</v>
      </c>
      <c r="B1225" t="s">
        <v>103</v>
      </c>
      <c r="C1225">
        <f>_xlfn.XLOOKUP(B1225,Backend_data!$A$5:$A$18,Backend_data!$B$5:$B$18)</f>
        <v>2656.3</v>
      </c>
      <c r="D1225">
        <f>'Power generation (nadir)'!B1225*(1000*'Power generation (nadir)'!$F$1)</f>
        <v>0</v>
      </c>
      <c r="E1225" s="2">
        <f t="shared" si="19"/>
        <v>-2656.3</v>
      </c>
      <c r="F1225">
        <f>IF(F1224+(E1224)*(1/60) &gt; Hardware!$B$1, Hardware!$B$1, IF(F1224+(E1224)*(1/60) &lt; 0, 0, F1224+(E1224)*(1/60)))</f>
        <v>42000</v>
      </c>
    </row>
    <row r="1226" spans="1:6">
      <c r="A1226">
        <v>1224</v>
      </c>
      <c r="B1226" t="s">
        <v>103</v>
      </c>
      <c r="C1226">
        <f>_xlfn.XLOOKUP(B1226,Backend_data!$A$5:$A$18,Backend_data!$B$5:$B$18)</f>
        <v>2656.3</v>
      </c>
      <c r="D1226">
        <f>'Power generation (nadir)'!B1226*(1000*'Power generation (nadir)'!$F$1)</f>
        <v>0</v>
      </c>
      <c r="E1226" s="2">
        <f t="shared" si="19"/>
        <v>-2656.3</v>
      </c>
      <c r="F1226">
        <f>IF(F1225+(E1225)*(1/60) &gt; Hardware!$B$1, Hardware!$B$1, IF(F1225+(E1225)*(1/60) &lt; 0, 0, F1225+(E1225)*(1/60)))</f>
        <v>41955.728333333333</v>
      </c>
    </row>
    <row r="1227" spans="1:6">
      <c r="A1227">
        <v>1225</v>
      </c>
      <c r="B1227" t="s">
        <v>103</v>
      </c>
      <c r="C1227">
        <f>_xlfn.XLOOKUP(B1227,Backend_data!$A$5:$A$18,Backend_data!$B$5:$B$18)</f>
        <v>2656.3</v>
      </c>
      <c r="D1227">
        <f>'Power generation (nadir)'!B1227*(1000*'Power generation (nadir)'!$F$1)</f>
        <v>0</v>
      </c>
      <c r="E1227" s="2">
        <f t="shared" si="19"/>
        <v>-2656.3</v>
      </c>
      <c r="F1227">
        <f>IF(F1226+(E1226)*(1/60) &gt; Hardware!$B$1, Hardware!$B$1, IF(F1226+(E1226)*(1/60) &lt; 0, 0, F1226+(E1226)*(1/60)))</f>
        <v>41911.456666666665</v>
      </c>
    </row>
    <row r="1228" spans="1:6">
      <c r="A1228">
        <v>1226</v>
      </c>
      <c r="B1228" t="s">
        <v>103</v>
      </c>
      <c r="C1228">
        <f>_xlfn.XLOOKUP(B1228,Backend_data!$A$5:$A$18,Backend_data!$B$5:$B$18)</f>
        <v>2656.3</v>
      </c>
      <c r="D1228">
        <f>'Power generation (nadir)'!B1228*(1000*'Power generation (nadir)'!$F$1)</f>
        <v>0</v>
      </c>
      <c r="E1228" s="2">
        <f t="shared" si="19"/>
        <v>-2656.3</v>
      </c>
      <c r="F1228">
        <f>IF(F1227+(E1227)*(1/60) &gt; Hardware!$B$1, Hardware!$B$1, IF(F1227+(E1227)*(1/60) &lt; 0, 0, F1227+(E1227)*(1/60)))</f>
        <v>41867.184999999998</v>
      </c>
    </row>
    <row r="1229" spans="1:6">
      <c r="A1229">
        <v>1227</v>
      </c>
      <c r="B1229" t="s">
        <v>103</v>
      </c>
      <c r="C1229">
        <f>_xlfn.XLOOKUP(B1229,Backend_data!$A$5:$A$18,Backend_data!$B$5:$B$18)</f>
        <v>2656.3</v>
      </c>
      <c r="D1229">
        <f>'Power generation (nadir)'!B1229*(1000*'Power generation (nadir)'!$F$1)</f>
        <v>0</v>
      </c>
      <c r="E1229" s="2">
        <f t="shared" si="19"/>
        <v>-2656.3</v>
      </c>
      <c r="F1229">
        <f>IF(F1228+(E1228)*(1/60) &gt; Hardware!$B$1, Hardware!$B$1, IF(F1228+(E1228)*(1/60) &lt; 0, 0, F1228+(E1228)*(1/60)))</f>
        <v>41822.91333333333</v>
      </c>
    </row>
    <row r="1230" spans="1:6">
      <c r="A1230">
        <v>1228</v>
      </c>
      <c r="B1230" t="s">
        <v>103</v>
      </c>
      <c r="C1230">
        <f>_xlfn.XLOOKUP(B1230,Backend_data!$A$5:$A$18,Backend_data!$B$5:$B$18)</f>
        <v>2656.3</v>
      </c>
      <c r="D1230">
        <f>'Power generation (nadir)'!B1230*(1000*'Power generation (nadir)'!$F$1)</f>
        <v>0</v>
      </c>
      <c r="E1230" s="2">
        <f t="shared" si="19"/>
        <v>-2656.3</v>
      </c>
      <c r="F1230">
        <f>IF(F1229+(E1229)*(1/60) &gt; Hardware!$B$1, Hardware!$B$1, IF(F1229+(E1229)*(1/60) &lt; 0, 0, F1229+(E1229)*(1/60)))</f>
        <v>41778.641666666663</v>
      </c>
    </row>
    <row r="1231" spans="1:6">
      <c r="A1231">
        <v>1229</v>
      </c>
      <c r="B1231" t="s">
        <v>103</v>
      </c>
      <c r="C1231">
        <f>_xlfn.XLOOKUP(B1231,Backend_data!$A$5:$A$18,Backend_data!$B$5:$B$18)</f>
        <v>2656.3</v>
      </c>
      <c r="D1231">
        <f>'Power generation (nadir)'!B1231*(1000*'Power generation (nadir)'!$F$1)</f>
        <v>0</v>
      </c>
      <c r="E1231" s="2">
        <f t="shared" si="19"/>
        <v>-2656.3</v>
      </c>
      <c r="F1231">
        <f>IF(F1230+(E1230)*(1/60) &gt; Hardware!$B$1, Hardware!$B$1, IF(F1230+(E1230)*(1/60) &lt; 0, 0, F1230+(E1230)*(1/60)))</f>
        <v>41734.369999999995</v>
      </c>
    </row>
    <row r="1232" spans="1:6">
      <c r="A1232">
        <v>1230</v>
      </c>
      <c r="B1232" t="s">
        <v>103</v>
      </c>
      <c r="C1232">
        <f>_xlfn.XLOOKUP(B1232,Backend_data!$A$5:$A$18,Backend_data!$B$5:$B$18)</f>
        <v>2656.3</v>
      </c>
      <c r="D1232">
        <f>'Power generation (nadir)'!B1232*(1000*'Power generation (nadir)'!$F$1)</f>
        <v>0</v>
      </c>
      <c r="E1232" s="2">
        <f t="shared" si="19"/>
        <v>-2656.3</v>
      </c>
      <c r="F1232">
        <f>IF(F1231+(E1231)*(1/60) &gt; Hardware!$B$1, Hardware!$B$1, IF(F1231+(E1231)*(1/60) &lt; 0, 0, F1231+(E1231)*(1/60)))</f>
        <v>41690.098333333328</v>
      </c>
    </row>
    <row r="1233" spans="1:6">
      <c r="A1233">
        <v>1231</v>
      </c>
      <c r="B1233" t="s">
        <v>103</v>
      </c>
      <c r="C1233">
        <f>_xlfn.XLOOKUP(B1233,Backend_data!$A$5:$A$18,Backend_data!$B$5:$B$18)</f>
        <v>2656.3</v>
      </c>
      <c r="D1233">
        <f>'Power generation (nadir)'!B1233*(1000*'Power generation (nadir)'!$F$1)</f>
        <v>0</v>
      </c>
      <c r="E1233" s="2">
        <f t="shared" si="19"/>
        <v>-2656.3</v>
      </c>
      <c r="F1233">
        <f>IF(F1232+(E1232)*(1/60) &gt; Hardware!$B$1, Hardware!$B$1, IF(F1232+(E1232)*(1/60) &lt; 0, 0, F1232+(E1232)*(1/60)))</f>
        <v>41645.82666666666</v>
      </c>
    </row>
    <row r="1234" spans="1:6">
      <c r="A1234">
        <v>1232</v>
      </c>
      <c r="B1234" t="s">
        <v>103</v>
      </c>
      <c r="C1234">
        <f>_xlfn.XLOOKUP(B1234,Backend_data!$A$5:$A$18,Backend_data!$B$5:$B$18)</f>
        <v>2656.3</v>
      </c>
      <c r="D1234">
        <f>'Power generation (nadir)'!B1234*(1000*'Power generation (nadir)'!$F$1)</f>
        <v>0</v>
      </c>
      <c r="E1234" s="2">
        <f t="shared" si="19"/>
        <v>-2656.3</v>
      </c>
      <c r="F1234">
        <f>IF(F1233+(E1233)*(1/60) &gt; Hardware!$B$1, Hardware!$B$1, IF(F1233+(E1233)*(1/60) &lt; 0, 0, F1233+(E1233)*(1/60)))</f>
        <v>41601.554999999993</v>
      </c>
    </row>
    <row r="1235" spans="1:6">
      <c r="A1235">
        <v>1233</v>
      </c>
      <c r="B1235" t="s">
        <v>103</v>
      </c>
      <c r="C1235">
        <f>_xlfn.XLOOKUP(B1235,Backend_data!$A$5:$A$18,Backend_data!$B$5:$B$18)</f>
        <v>2656.3</v>
      </c>
      <c r="D1235">
        <f>'Power generation (nadir)'!B1235*(1000*'Power generation (nadir)'!$F$1)</f>
        <v>0</v>
      </c>
      <c r="E1235" s="2">
        <f t="shared" si="19"/>
        <v>-2656.3</v>
      </c>
      <c r="F1235">
        <f>IF(F1234+(E1234)*(1/60) &gt; Hardware!$B$1, Hardware!$B$1, IF(F1234+(E1234)*(1/60) &lt; 0, 0, F1234+(E1234)*(1/60)))</f>
        <v>41557.283333333326</v>
      </c>
    </row>
    <row r="1236" spans="1:6">
      <c r="A1236">
        <v>1234</v>
      </c>
      <c r="B1236" t="s">
        <v>103</v>
      </c>
      <c r="C1236">
        <f>_xlfn.XLOOKUP(B1236,Backend_data!$A$5:$A$18,Backend_data!$B$5:$B$18)</f>
        <v>2656.3</v>
      </c>
      <c r="D1236">
        <f>'Power generation (nadir)'!B1236*(1000*'Power generation (nadir)'!$F$1)</f>
        <v>0</v>
      </c>
      <c r="E1236" s="2">
        <f t="shared" si="19"/>
        <v>-2656.3</v>
      </c>
      <c r="F1236">
        <f>IF(F1235+(E1235)*(1/60) &gt; Hardware!$B$1, Hardware!$B$1, IF(F1235+(E1235)*(1/60) &lt; 0, 0, F1235+(E1235)*(1/60)))</f>
        <v>41513.011666666658</v>
      </c>
    </row>
    <row r="1237" spans="1:6">
      <c r="A1237">
        <v>1235</v>
      </c>
      <c r="B1237" t="s">
        <v>103</v>
      </c>
      <c r="C1237">
        <f>_xlfn.XLOOKUP(B1237,Backend_data!$A$5:$A$18,Backend_data!$B$5:$B$18)</f>
        <v>2656.3</v>
      </c>
      <c r="D1237">
        <f>'Power generation (nadir)'!B1237*(1000*'Power generation (nadir)'!$F$1)</f>
        <v>0</v>
      </c>
      <c r="E1237" s="2">
        <f t="shared" si="19"/>
        <v>-2656.3</v>
      </c>
      <c r="F1237">
        <f>IF(F1236+(E1236)*(1/60) &gt; Hardware!$B$1, Hardware!$B$1, IF(F1236+(E1236)*(1/60) &lt; 0, 0, F1236+(E1236)*(1/60)))</f>
        <v>41468.739999999991</v>
      </c>
    </row>
    <row r="1238" spans="1:6">
      <c r="A1238">
        <v>1236</v>
      </c>
      <c r="B1238" t="s">
        <v>103</v>
      </c>
      <c r="C1238">
        <f>_xlfn.XLOOKUP(B1238,Backend_data!$A$5:$A$18,Backend_data!$B$5:$B$18)</f>
        <v>2656.3</v>
      </c>
      <c r="D1238">
        <f>'Power generation (nadir)'!B1238*(1000*'Power generation (nadir)'!$F$1)</f>
        <v>0</v>
      </c>
      <c r="E1238" s="2">
        <f t="shared" si="19"/>
        <v>-2656.3</v>
      </c>
      <c r="F1238">
        <f>IF(F1237+(E1237)*(1/60) &gt; Hardware!$B$1, Hardware!$B$1, IF(F1237+(E1237)*(1/60) &lt; 0, 0, F1237+(E1237)*(1/60)))</f>
        <v>41424.468333333323</v>
      </c>
    </row>
    <row r="1239" spans="1:6">
      <c r="A1239">
        <v>1237</v>
      </c>
      <c r="B1239" t="s">
        <v>103</v>
      </c>
      <c r="C1239">
        <f>_xlfn.XLOOKUP(B1239,Backend_data!$A$5:$A$18,Backend_data!$B$5:$B$18)</f>
        <v>2656.3</v>
      </c>
      <c r="D1239">
        <f>'Power generation (nadir)'!B1239*(1000*'Power generation (nadir)'!$F$1)</f>
        <v>0</v>
      </c>
      <c r="E1239" s="2">
        <f t="shared" si="19"/>
        <v>-2656.3</v>
      </c>
      <c r="F1239">
        <f>IF(F1238+(E1238)*(1/60) &gt; Hardware!$B$1, Hardware!$B$1, IF(F1238+(E1238)*(1/60) &lt; 0, 0, F1238+(E1238)*(1/60)))</f>
        <v>41380.196666666656</v>
      </c>
    </row>
    <row r="1240" spans="1:6">
      <c r="A1240">
        <v>1238</v>
      </c>
      <c r="B1240" t="s">
        <v>103</v>
      </c>
      <c r="C1240">
        <f>_xlfn.XLOOKUP(B1240,Backend_data!$A$5:$A$18,Backend_data!$B$5:$B$18)</f>
        <v>2656.3</v>
      </c>
      <c r="D1240">
        <f>'Power generation (nadir)'!B1240*(1000*'Power generation (nadir)'!$F$1)</f>
        <v>0</v>
      </c>
      <c r="E1240" s="2">
        <f t="shared" si="19"/>
        <v>-2656.3</v>
      </c>
      <c r="F1240">
        <f>IF(F1239+(E1239)*(1/60) &gt; Hardware!$B$1, Hardware!$B$1, IF(F1239+(E1239)*(1/60) &lt; 0, 0, F1239+(E1239)*(1/60)))</f>
        <v>41335.924999999988</v>
      </c>
    </row>
    <row r="1241" spans="1:6">
      <c r="A1241">
        <v>1239</v>
      </c>
      <c r="B1241" t="s">
        <v>103</v>
      </c>
      <c r="C1241">
        <f>_xlfn.XLOOKUP(B1241,Backend_data!$A$5:$A$18,Backend_data!$B$5:$B$18)</f>
        <v>2656.3</v>
      </c>
      <c r="D1241">
        <f>'Power generation (nadir)'!B1241*(1000*'Power generation (nadir)'!$F$1)</f>
        <v>0</v>
      </c>
      <c r="E1241" s="2">
        <f t="shared" si="19"/>
        <v>-2656.3</v>
      </c>
      <c r="F1241">
        <f>IF(F1240+(E1240)*(1/60) &gt; Hardware!$B$1, Hardware!$B$1, IF(F1240+(E1240)*(1/60) &lt; 0, 0, F1240+(E1240)*(1/60)))</f>
        <v>41291.653333333321</v>
      </c>
    </row>
    <row r="1242" spans="1:6">
      <c r="A1242">
        <v>1240</v>
      </c>
      <c r="B1242" t="s">
        <v>103</v>
      </c>
      <c r="C1242">
        <f>_xlfn.XLOOKUP(B1242,Backend_data!$A$5:$A$18,Backend_data!$B$5:$B$18)</f>
        <v>2656.3</v>
      </c>
      <c r="D1242">
        <f>'Power generation (nadir)'!B1242*(1000*'Power generation (nadir)'!$F$1)</f>
        <v>0</v>
      </c>
      <c r="E1242" s="2">
        <f t="shared" si="19"/>
        <v>-2656.3</v>
      </c>
      <c r="F1242">
        <f>IF(F1241+(E1241)*(1/60) &gt; Hardware!$B$1, Hardware!$B$1, IF(F1241+(E1241)*(1/60) &lt; 0, 0, F1241+(E1241)*(1/60)))</f>
        <v>41247.381666666653</v>
      </c>
    </row>
    <row r="1243" spans="1:6">
      <c r="A1243">
        <v>1241</v>
      </c>
      <c r="B1243" t="s">
        <v>103</v>
      </c>
      <c r="C1243">
        <f>_xlfn.XLOOKUP(B1243,Backend_data!$A$5:$A$18,Backend_data!$B$5:$B$18)</f>
        <v>2656.3</v>
      </c>
      <c r="D1243">
        <f>'Power generation (nadir)'!B1243*(1000*'Power generation (nadir)'!$F$1)</f>
        <v>0</v>
      </c>
      <c r="E1243" s="2">
        <f t="shared" si="19"/>
        <v>-2656.3</v>
      </c>
      <c r="F1243">
        <f>IF(F1242+(E1242)*(1/60) &gt; Hardware!$B$1, Hardware!$B$1, IF(F1242+(E1242)*(1/60) &lt; 0, 0, F1242+(E1242)*(1/60)))</f>
        <v>41203.109999999986</v>
      </c>
    </row>
    <row r="1244" spans="1:6">
      <c r="A1244">
        <v>1242</v>
      </c>
      <c r="B1244" t="s">
        <v>103</v>
      </c>
      <c r="C1244">
        <f>_xlfn.XLOOKUP(B1244,Backend_data!$A$5:$A$18,Backend_data!$B$5:$B$18)</f>
        <v>2656.3</v>
      </c>
      <c r="D1244">
        <f>'Power generation (nadir)'!B1244*(1000*'Power generation (nadir)'!$F$1)</f>
        <v>0</v>
      </c>
      <c r="E1244" s="2">
        <f t="shared" si="19"/>
        <v>-2656.3</v>
      </c>
      <c r="F1244">
        <f>IF(F1243+(E1243)*(1/60) &gt; Hardware!$B$1, Hardware!$B$1, IF(F1243+(E1243)*(1/60) &lt; 0, 0, F1243+(E1243)*(1/60)))</f>
        <v>41158.838333333319</v>
      </c>
    </row>
    <row r="1245" spans="1:6">
      <c r="A1245">
        <v>1243</v>
      </c>
      <c r="B1245" t="s">
        <v>103</v>
      </c>
      <c r="C1245">
        <f>_xlfn.XLOOKUP(B1245,Backend_data!$A$5:$A$18,Backend_data!$B$5:$B$18)</f>
        <v>2656.3</v>
      </c>
      <c r="D1245">
        <f>'Power generation (nadir)'!B1245*(1000*'Power generation (nadir)'!$F$1)</f>
        <v>0</v>
      </c>
      <c r="E1245" s="2">
        <f t="shared" si="19"/>
        <v>-2656.3</v>
      </c>
      <c r="F1245">
        <f>IF(F1244+(E1244)*(1/60) &gt; Hardware!$B$1, Hardware!$B$1, IF(F1244+(E1244)*(1/60) &lt; 0, 0, F1244+(E1244)*(1/60)))</f>
        <v>41114.566666666651</v>
      </c>
    </row>
    <row r="1246" spans="1:6">
      <c r="A1246">
        <v>1244</v>
      </c>
      <c r="B1246" t="s">
        <v>103</v>
      </c>
      <c r="C1246">
        <f>_xlfn.XLOOKUP(B1246,Backend_data!$A$5:$A$18,Backend_data!$B$5:$B$18)</f>
        <v>2656.3</v>
      </c>
      <c r="D1246">
        <f>'Power generation (nadir)'!B1246*(1000*'Power generation (nadir)'!$F$1)</f>
        <v>0</v>
      </c>
      <c r="E1246" s="2">
        <f t="shared" si="19"/>
        <v>-2656.3</v>
      </c>
      <c r="F1246">
        <f>IF(F1245+(E1245)*(1/60) &gt; Hardware!$B$1, Hardware!$B$1, IF(F1245+(E1245)*(1/60) &lt; 0, 0, F1245+(E1245)*(1/60)))</f>
        <v>41070.294999999984</v>
      </c>
    </row>
    <row r="1247" spans="1:6">
      <c r="A1247">
        <v>1245</v>
      </c>
      <c r="B1247" t="s">
        <v>103</v>
      </c>
      <c r="C1247">
        <f>_xlfn.XLOOKUP(B1247,Backend_data!$A$5:$A$18,Backend_data!$B$5:$B$18)</f>
        <v>2656.3</v>
      </c>
      <c r="D1247">
        <f>'Power generation (nadir)'!B1247*(1000*'Power generation (nadir)'!$F$1)</f>
        <v>0</v>
      </c>
      <c r="E1247" s="2">
        <f t="shared" si="19"/>
        <v>-2656.3</v>
      </c>
      <c r="F1247">
        <f>IF(F1246+(E1246)*(1/60) &gt; Hardware!$B$1, Hardware!$B$1, IF(F1246+(E1246)*(1/60) &lt; 0, 0, F1246+(E1246)*(1/60)))</f>
        <v>41026.023333333316</v>
      </c>
    </row>
    <row r="1248" spans="1:6">
      <c r="A1248">
        <v>1246</v>
      </c>
      <c r="B1248" t="s">
        <v>103</v>
      </c>
      <c r="C1248">
        <f>_xlfn.XLOOKUP(B1248,Backend_data!$A$5:$A$18,Backend_data!$B$5:$B$18)</f>
        <v>2656.3</v>
      </c>
      <c r="D1248">
        <f>'Power generation (nadir)'!B1248*(1000*'Power generation (nadir)'!$F$1)</f>
        <v>0</v>
      </c>
      <c r="E1248" s="2">
        <f t="shared" si="19"/>
        <v>-2656.3</v>
      </c>
      <c r="F1248">
        <f>IF(F1247+(E1247)*(1/60) &gt; Hardware!$B$1, Hardware!$B$1, IF(F1247+(E1247)*(1/60) &lt; 0, 0, F1247+(E1247)*(1/60)))</f>
        <v>40981.751666666649</v>
      </c>
    </row>
    <row r="1249" spans="1:6">
      <c r="A1249">
        <v>1247</v>
      </c>
      <c r="B1249" t="s">
        <v>103</v>
      </c>
      <c r="C1249">
        <f>_xlfn.XLOOKUP(B1249,Backend_data!$A$5:$A$18,Backend_data!$B$5:$B$18)</f>
        <v>2656.3</v>
      </c>
      <c r="D1249">
        <f>'Power generation (nadir)'!B1249*(1000*'Power generation (nadir)'!$F$1)</f>
        <v>0</v>
      </c>
      <c r="E1249" s="2">
        <f t="shared" si="19"/>
        <v>-2656.3</v>
      </c>
      <c r="F1249">
        <f>IF(F1248+(E1248)*(1/60) &gt; Hardware!$B$1, Hardware!$B$1, IF(F1248+(E1248)*(1/60) &lt; 0, 0, F1248+(E1248)*(1/60)))</f>
        <v>40937.479999999981</v>
      </c>
    </row>
    <row r="1250" spans="1:6">
      <c r="A1250">
        <v>1248</v>
      </c>
      <c r="B1250" t="s">
        <v>103</v>
      </c>
      <c r="C1250">
        <f>_xlfn.XLOOKUP(B1250,Backend_data!$A$5:$A$18,Backend_data!$B$5:$B$18)</f>
        <v>2656.3</v>
      </c>
      <c r="D1250">
        <f>'Power generation (nadir)'!B1250*(1000*'Power generation (nadir)'!$F$1)</f>
        <v>0</v>
      </c>
      <c r="E1250" s="2">
        <f t="shared" si="19"/>
        <v>-2656.3</v>
      </c>
      <c r="F1250">
        <f>IF(F1249+(E1249)*(1/60) &gt; Hardware!$B$1, Hardware!$B$1, IF(F1249+(E1249)*(1/60) &lt; 0, 0, F1249+(E1249)*(1/60)))</f>
        <v>40893.208333333314</v>
      </c>
    </row>
    <row r="1251" spans="1:6">
      <c r="A1251">
        <v>1249</v>
      </c>
      <c r="B1251" t="s">
        <v>103</v>
      </c>
      <c r="C1251">
        <f>_xlfn.XLOOKUP(B1251,Backend_data!$A$5:$A$18,Backend_data!$B$5:$B$18)</f>
        <v>2656.3</v>
      </c>
      <c r="D1251">
        <f>'Power generation (nadir)'!B1251*(1000*'Power generation (nadir)'!$F$1)</f>
        <v>0</v>
      </c>
      <c r="E1251" s="2">
        <f t="shared" si="19"/>
        <v>-2656.3</v>
      </c>
      <c r="F1251">
        <f>IF(F1250+(E1250)*(1/60) &gt; Hardware!$B$1, Hardware!$B$1, IF(F1250+(E1250)*(1/60) &lt; 0, 0, F1250+(E1250)*(1/60)))</f>
        <v>40848.936666666646</v>
      </c>
    </row>
    <row r="1252" spans="1:6">
      <c r="A1252">
        <v>1250</v>
      </c>
      <c r="B1252" t="s">
        <v>103</v>
      </c>
      <c r="C1252">
        <f>_xlfn.XLOOKUP(B1252,Backend_data!$A$5:$A$18,Backend_data!$B$5:$B$18)</f>
        <v>2656.3</v>
      </c>
      <c r="D1252">
        <f>'Power generation (nadir)'!B1252*(1000*'Power generation (nadir)'!$F$1)</f>
        <v>0</v>
      </c>
      <c r="E1252" s="2">
        <f t="shared" si="19"/>
        <v>-2656.3</v>
      </c>
      <c r="F1252">
        <f>IF(F1251+(E1251)*(1/60) &gt; Hardware!$B$1, Hardware!$B$1, IF(F1251+(E1251)*(1/60) &lt; 0, 0, F1251+(E1251)*(1/60)))</f>
        <v>40804.664999999979</v>
      </c>
    </row>
    <row r="1253" spans="1:6">
      <c r="A1253">
        <v>1251</v>
      </c>
      <c r="B1253" t="s">
        <v>103</v>
      </c>
      <c r="C1253">
        <f>_xlfn.XLOOKUP(B1253,Backend_data!$A$5:$A$18,Backend_data!$B$5:$B$18)</f>
        <v>2656.3</v>
      </c>
      <c r="D1253">
        <f>'Power generation (nadir)'!B1253*(1000*'Power generation (nadir)'!$F$1)</f>
        <v>0</v>
      </c>
      <c r="E1253" s="2">
        <f t="shared" si="19"/>
        <v>-2656.3</v>
      </c>
      <c r="F1253">
        <f>IF(F1252+(E1252)*(1/60) &gt; Hardware!$B$1, Hardware!$B$1, IF(F1252+(E1252)*(1/60) &lt; 0, 0, F1252+(E1252)*(1/60)))</f>
        <v>40760.393333333312</v>
      </c>
    </row>
    <row r="1254" spans="1:6">
      <c r="A1254">
        <v>1252</v>
      </c>
      <c r="B1254" t="s">
        <v>103</v>
      </c>
      <c r="C1254">
        <f>_xlfn.XLOOKUP(B1254,Backend_data!$A$5:$A$18,Backend_data!$B$5:$B$18)</f>
        <v>2656.3</v>
      </c>
      <c r="D1254">
        <f>'Power generation (nadir)'!B1254*(1000*'Power generation (nadir)'!$F$1)</f>
        <v>0</v>
      </c>
      <c r="E1254" s="2">
        <f t="shared" si="19"/>
        <v>-2656.3</v>
      </c>
      <c r="F1254">
        <f>IF(F1253+(E1253)*(1/60) &gt; Hardware!$B$1, Hardware!$B$1, IF(F1253+(E1253)*(1/60) &lt; 0, 0, F1253+(E1253)*(1/60)))</f>
        <v>40716.121666666644</v>
      </c>
    </row>
    <row r="1255" spans="1:6">
      <c r="A1255">
        <v>1253</v>
      </c>
      <c r="B1255" t="s">
        <v>103</v>
      </c>
      <c r="C1255">
        <f>_xlfn.XLOOKUP(B1255,Backend_data!$A$5:$A$18,Backend_data!$B$5:$B$18)</f>
        <v>2656.3</v>
      </c>
      <c r="D1255">
        <f>'Power generation (nadir)'!B1255*(1000*'Power generation (nadir)'!$F$1)</f>
        <v>0</v>
      </c>
      <c r="E1255" s="2">
        <f t="shared" si="19"/>
        <v>-2656.3</v>
      </c>
      <c r="F1255">
        <f>IF(F1254+(E1254)*(1/60) &gt; Hardware!$B$1, Hardware!$B$1, IF(F1254+(E1254)*(1/60) &lt; 0, 0, F1254+(E1254)*(1/60)))</f>
        <v>40671.849999999977</v>
      </c>
    </row>
    <row r="1256" spans="1:6">
      <c r="A1256">
        <v>1254</v>
      </c>
      <c r="B1256" t="s">
        <v>103</v>
      </c>
      <c r="C1256">
        <f>_xlfn.XLOOKUP(B1256,Backend_data!$A$5:$A$18,Backend_data!$B$5:$B$18)</f>
        <v>2656.3</v>
      </c>
      <c r="D1256">
        <f>'Power generation (nadir)'!B1256*(1000*'Power generation (nadir)'!$F$1)</f>
        <v>0</v>
      </c>
      <c r="E1256" s="2">
        <f t="shared" si="19"/>
        <v>-2656.3</v>
      </c>
      <c r="F1256">
        <f>IF(F1255+(E1255)*(1/60) &gt; Hardware!$B$1, Hardware!$B$1, IF(F1255+(E1255)*(1/60) &lt; 0, 0, F1255+(E1255)*(1/60)))</f>
        <v>40627.578333333309</v>
      </c>
    </row>
    <row r="1257" spans="1:6">
      <c r="A1257">
        <v>1255</v>
      </c>
      <c r="B1257" t="s">
        <v>103</v>
      </c>
      <c r="C1257">
        <f>_xlfn.XLOOKUP(B1257,Backend_data!$A$5:$A$18,Backend_data!$B$5:$B$18)</f>
        <v>2656.3</v>
      </c>
      <c r="D1257">
        <f>'Power generation (nadir)'!B1257*(1000*'Power generation (nadir)'!$F$1)</f>
        <v>0</v>
      </c>
      <c r="E1257" s="2">
        <f t="shared" si="19"/>
        <v>-2656.3</v>
      </c>
      <c r="F1257">
        <f>IF(F1256+(E1256)*(1/60) &gt; Hardware!$B$1, Hardware!$B$1, IF(F1256+(E1256)*(1/60) &lt; 0, 0, F1256+(E1256)*(1/60)))</f>
        <v>40583.306666666642</v>
      </c>
    </row>
    <row r="1258" spans="1:6">
      <c r="A1258">
        <v>1256</v>
      </c>
      <c r="B1258" t="s">
        <v>103</v>
      </c>
      <c r="C1258">
        <f>_xlfn.XLOOKUP(B1258,Backend_data!$A$5:$A$18,Backend_data!$B$5:$B$18)</f>
        <v>2656.3</v>
      </c>
      <c r="D1258">
        <f>'Power generation (nadir)'!B1258*(1000*'Power generation (nadir)'!$F$1)</f>
        <v>0</v>
      </c>
      <c r="E1258" s="2">
        <f t="shared" si="19"/>
        <v>-2656.3</v>
      </c>
      <c r="F1258">
        <f>IF(F1257+(E1257)*(1/60) &gt; Hardware!$B$1, Hardware!$B$1, IF(F1257+(E1257)*(1/60) &lt; 0, 0, F1257+(E1257)*(1/60)))</f>
        <v>40539.034999999974</v>
      </c>
    </row>
    <row r="1259" spans="1:6">
      <c r="A1259">
        <v>1257</v>
      </c>
      <c r="B1259" t="s">
        <v>103</v>
      </c>
      <c r="C1259">
        <f>_xlfn.XLOOKUP(B1259,Backend_data!$A$5:$A$18,Backend_data!$B$5:$B$18)</f>
        <v>2656.3</v>
      </c>
      <c r="D1259">
        <f>'Power generation (nadir)'!B1259*(1000*'Power generation (nadir)'!$F$1)</f>
        <v>0</v>
      </c>
      <c r="E1259" s="2">
        <f t="shared" si="19"/>
        <v>-2656.3</v>
      </c>
      <c r="F1259">
        <f>IF(F1258+(E1258)*(1/60) &gt; Hardware!$B$1, Hardware!$B$1, IF(F1258+(E1258)*(1/60) &lt; 0, 0, F1258+(E1258)*(1/60)))</f>
        <v>40494.763333333307</v>
      </c>
    </row>
    <row r="1260" spans="1:6">
      <c r="A1260">
        <v>1258</v>
      </c>
      <c r="B1260" t="s">
        <v>103</v>
      </c>
      <c r="C1260">
        <f>_xlfn.XLOOKUP(B1260,Backend_data!$A$5:$A$18,Backend_data!$B$5:$B$18)</f>
        <v>2656.3</v>
      </c>
      <c r="D1260">
        <f>'Power generation (nadir)'!B1260*(1000*'Power generation (nadir)'!$F$1)</f>
        <v>6595.9999999999991</v>
      </c>
      <c r="E1260" s="2">
        <f t="shared" si="19"/>
        <v>3939.6999999999989</v>
      </c>
      <c r="F1260">
        <f>IF(F1259+(E1259)*(1/60) &gt; Hardware!$B$1, Hardware!$B$1, IF(F1259+(E1259)*(1/60) &lt; 0, 0, F1259+(E1259)*(1/60)))</f>
        <v>40450.49166666664</v>
      </c>
    </row>
    <row r="1261" spans="1:6">
      <c r="A1261">
        <v>1259</v>
      </c>
      <c r="B1261" t="s">
        <v>103</v>
      </c>
      <c r="C1261">
        <f>_xlfn.XLOOKUP(B1261,Backend_data!$A$5:$A$18,Backend_data!$B$5:$B$18)</f>
        <v>2656.3</v>
      </c>
      <c r="D1261">
        <f>'Power generation (nadir)'!B1261*(1000*'Power generation (nadir)'!$F$1)</f>
        <v>6772</v>
      </c>
      <c r="E1261" s="2">
        <f t="shared" si="19"/>
        <v>4115.7</v>
      </c>
      <c r="F1261">
        <f>IF(F1260+(E1260)*(1/60) &gt; Hardware!$B$1, Hardware!$B$1, IF(F1260+(E1260)*(1/60) &lt; 0, 0, F1260+(E1260)*(1/60)))</f>
        <v>40516.153333333306</v>
      </c>
    </row>
    <row r="1262" spans="1:6">
      <c r="A1262">
        <v>1260</v>
      </c>
      <c r="B1262" t="s">
        <v>103</v>
      </c>
      <c r="C1262">
        <f>_xlfn.XLOOKUP(B1262,Backend_data!$A$5:$A$18,Backend_data!$B$5:$B$18)</f>
        <v>2656.3</v>
      </c>
      <c r="D1262">
        <f>'Power generation (nadir)'!B1262*(1000*'Power generation (nadir)'!$F$1)</f>
        <v>6914.4000000000005</v>
      </c>
      <c r="E1262" s="2">
        <f t="shared" si="19"/>
        <v>4258.1000000000004</v>
      </c>
      <c r="F1262">
        <f>IF(F1261+(E1261)*(1/60) &gt; Hardware!$B$1, Hardware!$B$1, IF(F1261+(E1261)*(1/60) &lt; 0, 0, F1261+(E1261)*(1/60)))</f>
        <v>40584.748333333308</v>
      </c>
    </row>
    <row r="1263" spans="1:6">
      <c r="A1263">
        <v>1261</v>
      </c>
      <c r="B1263" t="s">
        <v>103</v>
      </c>
      <c r="C1263">
        <f>_xlfn.XLOOKUP(B1263,Backend_data!$A$5:$A$18,Backend_data!$B$5:$B$18)</f>
        <v>2656.3</v>
      </c>
      <c r="D1263">
        <f>'Power generation (nadir)'!B1263*(1000*'Power generation (nadir)'!$F$1)</f>
        <v>7028.7999999999993</v>
      </c>
      <c r="E1263" s="2">
        <f t="shared" si="19"/>
        <v>4372.4999999999991</v>
      </c>
      <c r="F1263">
        <f>IF(F1262+(E1262)*(1/60) &gt; Hardware!$B$1, Hardware!$B$1, IF(F1262+(E1262)*(1/60) &lt; 0, 0, F1262+(E1262)*(1/60)))</f>
        <v>40655.716666666638</v>
      </c>
    </row>
    <row r="1264" spans="1:6">
      <c r="A1264">
        <v>1262</v>
      </c>
      <c r="B1264" t="s">
        <v>103</v>
      </c>
      <c r="C1264">
        <f>_xlfn.XLOOKUP(B1264,Backend_data!$A$5:$A$18,Backend_data!$B$5:$B$18)</f>
        <v>2656.3</v>
      </c>
      <c r="D1264">
        <f>'Power generation (nadir)'!B1264*(1000*'Power generation (nadir)'!$F$1)</f>
        <v>7116</v>
      </c>
      <c r="E1264" s="2">
        <f t="shared" si="19"/>
        <v>4459.7</v>
      </c>
      <c r="F1264">
        <f>IF(F1263+(E1263)*(1/60) &gt; Hardware!$B$1, Hardware!$B$1, IF(F1263+(E1263)*(1/60) &lt; 0, 0, F1263+(E1263)*(1/60)))</f>
        <v>40728.591666666638</v>
      </c>
    </row>
    <row r="1265" spans="1:6">
      <c r="A1265">
        <v>1263</v>
      </c>
      <c r="B1265" t="s">
        <v>103</v>
      </c>
      <c r="C1265">
        <f>_xlfn.XLOOKUP(B1265,Backend_data!$A$5:$A$18,Backend_data!$B$5:$B$18)</f>
        <v>2656.3</v>
      </c>
      <c r="D1265">
        <f>'Power generation (nadir)'!B1265*(1000*'Power generation (nadir)'!$F$1)</f>
        <v>7174.4</v>
      </c>
      <c r="E1265" s="2">
        <f t="shared" si="19"/>
        <v>4518.0999999999995</v>
      </c>
      <c r="F1265">
        <f>IF(F1264+(E1264)*(1/60) &gt; Hardware!$B$1, Hardware!$B$1, IF(F1264+(E1264)*(1/60) &lt; 0, 0, F1264+(E1264)*(1/60)))</f>
        <v>40802.919999999969</v>
      </c>
    </row>
    <row r="1266" spans="1:6">
      <c r="A1266">
        <v>1264</v>
      </c>
      <c r="B1266" t="s">
        <v>103</v>
      </c>
      <c r="C1266">
        <f>_xlfn.XLOOKUP(B1266,Backend_data!$A$5:$A$18,Backend_data!$B$5:$B$18)</f>
        <v>2656.3</v>
      </c>
      <c r="D1266">
        <f>'Power generation (nadir)'!B1266*(1000*'Power generation (nadir)'!$F$1)</f>
        <v>7204.0000000000009</v>
      </c>
      <c r="E1266" s="2">
        <f t="shared" si="19"/>
        <v>4547.7000000000007</v>
      </c>
      <c r="F1266">
        <f>IF(F1265+(E1265)*(1/60) &gt; Hardware!$B$1, Hardware!$B$1, IF(F1265+(E1265)*(1/60) &lt; 0, 0, F1265+(E1265)*(1/60)))</f>
        <v>40878.221666666635</v>
      </c>
    </row>
    <row r="1267" spans="1:6">
      <c r="A1267">
        <v>1265</v>
      </c>
      <c r="B1267" t="s">
        <v>103</v>
      </c>
      <c r="C1267">
        <f>_xlfn.XLOOKUP(B1267,Backend_data!$A$5:$A$18,Backend_data!$B$5:$B$18)</f>
        <v>2656.3</v>
      </c>
      <c r="D1267">
        <f>'Power generation (nadir)'!B1267*(1000*'Power generation (nadir)'!$F$1)</f>
        <v>7204.0000000000009</v>
      </c>
      <c r="E1267" s="2">
        <f t="shared" si="19"/>
        <v>4547.7000000000007</v>
      </c>
      <c r="F1267">
        <f>IF(F1266+(E1266)*(1/60) &gt; Hardware!$B$1, Hardware!$B$1, IF(F1266+(E1266)*(1/60) &lt; 0, 0, F1266+(E1266)*(1/60)))</f>
        <v>40954.016666666634</v>
      </c>
    </row>
    <row r="1268" spans="1:6">
      <c r="A1268">
        <v>1266</v>
      </c>
      <c r="B1268" t="s">
        <v>103</v>
      </c>
      <c r="C1268">
        <f>_xlfn.XLOOKUP(B1268,Backend_data!$A$5:$A$18,Backend_data!$B$5:$B$18)</f>
        <v>2656.3</v>
      </c>
      <c r="D1268">
        <f>'Power generation (nadir)'!B1268*(1000*'Power generation (nadir)'!$F$1)</f>
        <v>7169.5999999999995</v>
      </c>
      <c r="E1268" s="2">
        <f t="shared" si="19"/>
        <v>4513.2999999999993</v>
      </c>
      <c r="F1268">
        <f>IF(F1267+(E1267)*(1/60) &gt; Hardware!$B$1, Hardware!$B$1, IF(F1267+(E1267)*(1/60) &lt; 0, 0, F1267+(E1267)*(1/60)))</f>
        <v>41029.811666666632</v>
      </c>
    </row>
    <row r="1269" spans="1:6">
      <c r="A1269">
        <v>1267</v>
      </c>
      <c r="B1269" t="s">
        <v>103</v>
      </c>
      <c r="C1269">
        <f>_xlfn.XLOOKUP(B1269,Backend_data!$A$5:$A$18,Backend_data!$B$5:$B$18)</f>
        <v>2656.3</v>
      </c>
      <c r="D1269">
        <f>'Power generation (nadir)'!B1269*(1000*'Power generation (nadir)'!$F$1)</f>
        <v>7107.2000000000007</v>
      </c>
      <c r="E1269" s="2">
        <f t="shared" si="19"/>
        <v>4450.9000000000005</v>
      </c>
      <c r="F1269">
        <f>IF(F1268+(E1268)*(1/60) &gt; Hardware!$B$1, Hardware!$B$1, IF(F1268+(E1268)*(1/60) &lt; 0, 0, F1268+(E1268)*(1/60)))</f>
        <v>41105.033333333296</v>
      </c>
    </row>
    <row r="1270" spans="1:6">
      <c r="A1270">
        <v>1268</v>
      </c>
      <c r="B1270" t="s">
        <v>103</v>
      </c>
      <c r="C1270">
        <f>_xlfn.XLOOKUP(B1270,Backend_data!$A$5:$A$18,Backend_data!$B$5:$B$18)</f>
        <v>2656.3</v>
      </c>
      <c r="D1270">
        <f>'Power generation (nadir)'!B1270*(1000*'Power generation (nadir)'!$F$1)</f>
        <v>7016.8000000000011</v>
      </c>
      <c r="E1270" s="2">
        <f t="shared" si="19"/>
        <v>4360.5000000000009</v>
      </c>
      <c r="F1270">
        <f>IF(F1269+(E1269)*(1/60) &gt; Hardware!$B$1, Hardware!$B$1, IF(F1269+(E1269)*(1/60) &lt; 0, 0, F1269+(E1269)*(1/60)))</f>
        <v>41179.21499999996</v>
      </c>
    </row>
    <row r="1271" spans="1:6">
      <c r="A1271">
        <v>1269</v>
      </c>
      <c r="B1271" t="s">
        <v>103</v>
      </c>
      <c r="C1271">
        <f>_xlfn.XLOOKUP(B1271,Backend_data!$A$5:$A$18,Backend_data!$B$5:$B$18)</f>
        <v>2656.3</v>
      </c>
      <c r="D1271">
        <f>'Power generation (nadir)'!B1271*(1000*'Power generation (nadir)'!$F$1)</f>
        <v>6898.4</v>
      </c>
      <c r="E1271" s="2">
        <f t="shared" si="19"/>
        <v>4242.0999999999995</v>
      </c>
      <c r="F1271">
        <f>IF(F1270+(E1270)*(1/60) &gt; Hardware!$B$1, Hardware!$B$1, IF(F1270+(E1270)*(1/60) &lt; 0, 0, F1270+(E1270)*(1/60)))</f>
        <v>41251.889999999963</v>
      </c>
    </row>
    <row r="1272" spans="1:6">
      <c r="A1272">
        <v>1270</v>
      </c>
      <c r="B1272" t="s">
        <v>103</v>
      </c>
      <c r="C1272">
        <f>_xlfn.XLOOKUP(B1272,Backend_data!$A$5:$A$18,Backend_data!$B$5:$B$18)</f>
        <v>2656.3</v>
      </c>
      <c r="D1272">
        <f>'Power generation (nadir)'!B1272*(1000*'Power generation (nadir)'!$F$1)</f>
        <v>6747.2</v>
      </c>
      <c r="E1272" s="2">
        <f t="shared" si="19"/>
        <v>4090.8999999999996</v>
      </c>
      <c r="F1272">
        <f>IF(F1271+(E1271)*(1/60) &gt; Hardware!$B$1, Hardware!$B$1, IF(F1271+(E1271)*(1/60) &lt; 0, 0, F1271+(E1271)*(1/60)))</f>
        <v>41322.591666666631</v>
      </c>
    </row>
    <row r="1273" spans="1:6">
      <c r="A1273">
        <v>1271</v>
      </c>
      <c r="B1273" t="s">
        <v>103</v>
      </c>
      <c r="C1273">
        <f>_xlfn.XLOOKUP(B1273,Backend_data!$A$5:$A$18,Backend_data!$B$5:$B$18)</f>
        <v>2656.3</v>
      </c>
      <c r="D1273">
        <f>'Power generation (nadir)'!B1273*(1000*'Power generation (nadir)'!$F$1)</f>
        <v>6572</v>
      </c>
      <c r="E1273" s="2">
        <f t="shared" si="19"/>
        <v>3915.7</v>
      </c>
      <c r="F1273">
        <f>IF(F1272+(E1272)*(1/60) &gt; Hardware!$B$1, Hardware!$B$1, IF(F1272+(E1272)*(1/60) &lt; 0, 0, F1272+(E1272)*(1/60)))</f>
        <v>41390.773333333294</v>
      </c>
    </row>
    <row r="1274" spans="1:6">
      <c r="A1274">
        <v>1272</v>
      </c>
      <c r="B1274" t="s">
        <v>103</v>
      </c>
      <c r="C1274">
        <f>_xlfn.XLOOKUP(B1274,Backend_data!$A$5:$A$18,Backend_data!$B$5:$B$18)</f>
        <v>2656.3</v>
      </c>
      <c r="D1274">
        <f>'Power generation (nadir)'!B1274*(1000*'Power generation (nadir)'!$F$1)</f>
        <v>6361.6</v>
      </c>
      <c r="E1274" s="2">
        <f t="shared" si="19"/>
        <v>3705.3</v>
      </c>
      <c r="F1274">
        <f>IF(F1273+(E1273)*(1/60) &gt; Hardware!$B$1, Hardware!$B$1, IF(F1273+(E1273)*(1/60) &lt; 0, 0, F1273+(E1273)*(1/60)))</f>
        <v>41456.03499999996</v>
      </c>
    </row>
    <row r="1275" spans="1:6">
      <c r="A1275">
        <v>1273</v>
      </c>
      <c r="B1275" t="s">
        <v>103</v>
      </c>
      <c r="C1275">
        <f>_xlfn.XLOOKUP(B1275,Backend_data!$A$5:$A$18,Backend_data!$B$5:$B$18)</f>
        <v>2656.3</v>
      </c>
      <c r="D1275">
        <f>'Power generation (nadir)'!B1275*(1000*'Power generation (nadir)'!$F$1)</f>
        <v>6131.2</v>
      </c>
      <c r="E1275" s="2">
        <f t="shared" si="19"/>
        <v>3474.8999999999996</v>
      </c>
      <c r="F1275">
        <f>IF(F1274+(E1274)*(1/60) &gt; Hardware!$B$1, Hardware!$B$1, IF(F1274+(E1274)*(1/60) &lt; 0, 0, F1274+(E1274)*(1/60)))</f>
        <v>41517.789999999957</v>
      </c>
    </row>
    <row r="1276" spans="1:6">
      <c r="A1276">
        <v>1274</v>
      </c>
      <c r="B1276" t="s">
        <v>103</v>
      </c>
      <c r="C1276">
        <f>_xlfn.XLOOKUP(B1276,Backend_data!$A$5:$A$18,Backend_data!$B$5:$B$18)</f>
        <v>2656.3</v>
      </c>
      <c r="D1276">
        <f>'Power generation (nadir)'!B1276*(1000*'Power generation (nadir)'!$F$1)</f>
        <v>5872</v>
      </c>
      <c r="E1276" s="2">
        <f t="shared" si="19"/>
        <v>3215.7</v>
      </c>
      <c r="F1276">
        <f>IF(F1275+(E1275)*(1/60) &gt; Hardware!$B$1, Hardware!$B$1, IF(F1275+(E1275)*(1/60) &lt; 0, 0, F1275+(E1275)*(1/60)))</f>
        <v>41575.704999999958</v>
      </c>
    </row>
    <row r="1277" spans="1:6">
      <c r="A1277">
        <v>1275</v>
      </c>
      <c r="B1277" t="s">
        <v>103</v>
      </c>
      <c r="C1277">
        <f>_xlfn.XLOOKUP(B1277,Backend_data!$A$5:$A$18,Backend_data!$B$5:$B$18)</f>
        <v>2656.3</v>
      </c>
      <c r="D1277">
        <f>'Power generation (nadir)'!B1277*(1000*'Power generation (nadir)'!$F$1)</f>
        <v>5584.8</v>
      </c>
      <c r="E1277" s="2">
        <f t="shared" si="19"/>
        <v>2928.5</v>
      </c>
      <c r="F1277">
        <f>IF(F1276+(E1276)*(1/60) &gt; Hardware!$B$1, Hardware!$B$1, IF(F1276+(E1276)*(1/60) &lt; 0, 0, F1276+(E1276)*(1/60)))</f>
        <v>41629.299999999959</v>
      </c>
    </row>
    <row r="1278" spans="1:6">
      <c r="A1278">
        <v>1276</v>
      </c>
      <c r="B1278" t="s">
        <v>103</v>
      </c>
      <c r="C1278">
        <f>_xlfn.XLOOKUP(B1278,Backend_data!$A$5:$A$18,Backend_data!$B$5:$B$18)</f>
        <v>2656.3</v>
      </c>
      <c r="D1278">
        <f>'Power generation (nadir)'!B1278*(1000*'Power generation (nadir)'!$F$1)</f>
        <v>5282.4</v>
      </c>
      <c r="E1278" s="2">
        <f t="shared" si="19"/>
        <v>2626.0999999999995</v>
      </c>
      <c r="F1278">
        <f>IF(F1277+(E1277)*(1/60) &gt; Hardware!$B$1, Hardware!$B$1, IF(F1277+(E1277)*(1/60) &lt; 0, 0, F1277+(E1277)*(1/60)))</f>
        <v>41678.108333333294</v>
      </c>
    </row>
    <row r="1279" spans="1:6">
      <c r="A1279">
        <v>1277</v>
      </c>
      <c r="B1279" t="s">
        <v>103</v>
      </c>
      <c r="C1279">
        <f>_xlfn.XLOOKUP(B1279,Backend_data!$A$5:$A$18,Backend_data!$B$5:$B$18)</f>
        <v>2656.3</v>
      </c>
      <c r="D1279">
        <f>'Power generation (nadir)'!B1279*(1000*'Power generation (nadir)'!$F$1)</f>
        <v>4951.2</v>
      </c>
      <c r="E1279" s="2">
        <f t="shared" si="19"/>
        <v>2294.8999999999996</v>
      </c>
      <c r="F1279">
        <f>IF(F1278+(E1278)*(1/60) &gt; Hardware!$B$1, Hardware!$B$1, IF(F1278+(E1278)*(1/60) &lt; 0, 0, F1278+(E1278)*(1/60)))</f>
        <v>41721.876666666627</v>
      </c>
    </row>
    <row r="1280" spans="1:6">
      <c r="A1280">
        <v>1278</v>
      </c>
      <c r="B1280" t="s">
        <v>103</v>
      </c>
      <c r="C1280">
        <f>_xlfn.XLOOKUP(B1280,Backend_data!$A$5:$A$18,Backend_data!$B$5:$B$18)</f>
        <v>2656.3</v>
      </c>
      <c r="D1280">
        <f>'Power generation (nadir)'!B1280*(1000*'Power generation (nadir)'!$F$1)</f>
        <v>4604</v>
      </c>
      <c r="E1280" s="2">
        <f t="shared" si="19"/>
        <v>1947.6999999999998</v>
      </c>
      <c r="F1280">
        <f>IF(F1279+(E1279)*(1/60) &gt; Hardware!$B$1, Hardware!$B$1, IF(F1279+(E1279)*(1/60) &lt; 0, 0, F1279+(E1279)*(1/60)))</f>
        <v>41760.124999999964</v>
      </c>
    </row>
    <row r="1281" spans="1:6">
      <c r="A1281">
        <v>1279</v>
      </c>
      <c r="B1281" t="s">
        <v>103</v>
      </c>
      <c r="C1281">
        <f>_xlfn.XLOOKUP(B1281,Backend_data!$A$5:$A$18,Backend_data!$B$5:$B$18)</f>
        <v>2656.3</v>
      </c>
      <c r="D1281">
        <f>'Power generation (nadir)'!B1281*(1000*'Power generation (nadir)'!$F$1)</f>
        <v>4233.5999999999995</v>
      </c>
      <c r="E1281" s="2">
        <f t="shared" si="19"/>
        <v>1577.2999999999993</v>
      </c>
      <c r="F1281">
        <f>IF(F1280+(E1280)*(1/60) &gt; Hardware!$B$1, Hardware!$B$1, IF(F1280+(E1280)*(1/60) &lt; 0, 0, F1280+(E1280)*(1/60)))</f>
        <v>41792.586666666633</v>
      </c>
    </row>
    <row r="1282" spans="1:6">
      <c r="A1282">
        <v>1280</v>
      </c>
      <c r="B1282" t="s">
        <v>103</v>
      </c>
      <c r="C1282">
        <f>_xlfn.XLOOKUP(B1282,Backend_data!$A$5:$A$18,Backend_data!$B$5:$B$18)</f>
        <v>2656.3</v>
      </c>
      <c r="D1282">
        <f>'Power generation (nadir)'!B1282*(1000*'Power generation (nadir)'!$F$1)</f>
        <v>3844.8</v>
      </c>
      <c r="E1282" s="2">
        <f t="shared" si="19"/>
        <v>1188.5</v>
      </c>
      <c r="F1282">
        <f>IF(F1281+(E1281)*(1/60) &gt; Hardware!$B$1, Hardware!$B$1, IF(F1281+(E1281)*(1/60) &lt; 0, 0, F1281+(E1281)*(1/60)))</f>
        <v>41818.874999999964</v>
      </c>
    </row>
    <row r="1283" spans="1:6">
      <c r="A1283">
        <v>1281</v>
      </c>
      <c r="B1283" t="s">
        <v>103</v>
      </c>
      <c r="C1283">
        <f>_xlfn.XLOOKUP(B1283,Backend_data!$A$5:$A$18,Backend_data!$B$5:$B$18)</f>
        <v>2656.3</v>
      </c>
      <c r="D1283">
        <f>'Power generation (nadir)'!B1283*(1000*'Power generation (nadir)'!$F$1)</f>
        <v>3440.8</v>
      </c>
      <c r="E1283" s="2">
        <f t="shared" ref="E1283:E1346" si="20">D1283-C1283</f>
        <v>784.5</v>
      </c>
      <c r="F1283">
        <f>IF(F1282+(E1282)*(1/60) &gt; Hardware!$B$1, Hardware!$B$1, IF(F1282+(E1282)*(1/60) &lt; 0, 0, F1282+(E1282)*(1/60)))</f>
        <v>41838.683333333298</v>
      </c>
    </row>
    <row r="1284" spans="1:6">
      <c r="A1284">
        <v>1282</v>
      </c>
      <c r="B1284" t="s">
        <v>103</v>
      </c>
      <c r="C1284">
        <f>_xlfn.XLOOKUP(B1284,Backend_data!$A$5:$A$18,Backend_data!$B$5:$B$18)</f>
        <v>2656.3</v>
      </c>
      <c r="D1284">
        <f>'Power generation (nadir)'!B1284*(1000*'Power generation (nadir)'!$F$1)</f>
        <v>3027.2</v>
      </c>
      <c r="E1284" s="2">
        <f t="shared" si="20"/>
        <v>370.89999999999964</v>
      </c>
      <c r="F1284">
        <f>IF(F1283+(E1283)*(1/60) &gt; Hardware!$B$1, Hardware!$B$1, IF(F1283+(E1283)*(1/60) &lt; 0, 0, F1283+(E1283)*(1/60)))</f>
        <v>41851.758333333295</v>
      </c>
    </row>
    <row r="1285" spans="1:6">
      <c r="A1285">
        <v>1283</v>
      </c>
      <c r="B1285" t="s">
        <v>103</v>
      </c>
      <c r="C1285">
        <f>_xlfn.XLOOKUP(B1285,Backend_data!$A$5:$A$18,Backend_data!$B$5:$B$18)</f>
        <v>2656.3</v>
      </c>
      <c r="D1285">
        <f>'Power generation (nadir)'!B1285*(1000*'Power generation (nadir)'!$F$1)</f>
        <v>2591.1999999999998</v>
      </c>
      <c r="E1285" s="2">
        <f t="shared" si="20"/>
        <v>-65.100000000000364</v>
      </c>
      <c r="F1285">
        <f>IF(F1284+(E1284)*(1/60) &gt; Hardware!$B$1, Hardware!$B$1, IF(F1284+(E1284)*(1/60) &lt; 0, 0, F1284+(E1284)*(1/60)))</f>
        <v>41857.939999999959</v>
      </c>
    </row>
    <row r="1286" spans="1:6">
      <c r="A1286">
        <v>1284</v>
      </c>
      <c r="B1286" t="s">
        <v>103</v>
      </c>
      <c r="C1286">
        <f>_xlfn.XLOOKUP(B1286,Backend_data!$A$5:$A$18,Backend_data!$B$5:$B$18)</f>
        <v>2656.3</v>
      </c>
      <c r="D1286">
        <f>'Power generation (nadir)'!B1286*(1000*'Power generation (nadir)'!$F$1)</f>
        <v>2153.6000000000004</v>
      </c>
      <c r="E1286" s="2">
        <f t="shared" si="20"/>
        <v>-502.69999999999982</v>
      </c>
      <c r="F1286">
        <f>IF(F1285+(E1285)*(1/60) &gt; Hardware!$B$1, Hardware!$B$1, IF(F1285+(E1285)*(1/60) &lt; 0, 0, F1285+(E1285)*(1/60)))</f>
        <v>41856.85499999996</v>
      </c>
    </row>
    <row r="1287" spans="1:6">
      <c r="A1287">
        <v>1285</v>
      </c>
      <c r="B1287" t="s">
        <v>103</v>
      </c>
      <c r="C1287">
        <f>_xlfn.XLOOKUP(B1287,Backend_data!$A$5:$A$18,Backend_data!$B$5:$B$18)</f>
        <v>2656.3</v>
      </c>
      <c r="D1287">
        <f>'Power generation (nadir)'!B1287*(1000*'Power generation (nadir)'!$F$1)</f>
        <v>1708.8000000000002</v>
      </c>
      <c r="E1287" s="2">
        <f t="shared" si="20"/>
        <v>-947.5</v>
      </c>
      <c r="F1287">
        <f>IF(F1286+(E1286)*(1/60) &gt; Hardware!$B$1, Hardware!$B$1, IF(F1286+(E1286)*(1/60) &lt; 0, 0, F1286+(E1286)*(1/60)))</f>
        <v>41848.476666666626</v>
      </c>
    </row>
    <row r="1288" spans="1:6">
      <c r="A1288">
        <v>1286</v>
      </c>
      <c r="B1288" t="s">
        <v>103</v>
      </c>
      <c r="C1288">
        <f>_xlfn.XLOOKUP(B1288,Backend_data!$A$5:$A$18,Backend_data!$B$5:$B$18)</f>
        <v>2656.3</v>
      </c>
      <c r="D1288">
        <f>'Power generation (nadir)'!B1288*(1000*'Power generation (nadir)'!$F$1)</f>
        <v>1256.8</v>
      </c>
      <c r="E1288" s="2">
        <f t="shared" si="20"/>
        <v>-1399.5000000000002</v>
      </c>
      <c r="F1288">
        <f>IF(F1287+(E1287)*(1/60) &gt; Hardware!$B$1, Hardware!$B$1, IF(F1287+(E1287)*(1/60) &lt; 0, 0, F1287+(E1287)*(1/60)))</f>
        <v>41832.684999999961</v>
      </c>
    </row>
    <row r="1289" spans="1:6">
      <c r="A1289">
        <v>1287</v>
      </c>
      <c r="B1289" t="s">
        <v>103</v>
      </c>
      <c r="C1289">
        <f>_xlfn.XLOOKUP(B1289,Backend_data!$A$5:$A$18,Backend_data!$B$5:$B$18)</f>
        <v>2656.3</v>
      </c>
      <c r="D1289">
        <f>'Power generation (nadir)'!B1289*(1000*'Power generation (nadir)'!$F$1)</f>
        <v>795.2</v>
      </c>
      <c r="E1289" s="2">
        <f t="shared" si="20"/>
        <v>-1861.1000000000001</v>
      </c>
      <c r="F1289">
        <f>IF(F1288+(E1288)*(1/60) &gt; Hardware!$B$1, Hardware!$B$1, IF(F1288+(E1288)*(1/60) &lt; 0, 0, F1288+(E1288)*(1/60)))</f>
        <v>41809.359999999964</v>
      </c>
    </row>
    <row r="1290" spans="1:6">
      <c r="A1290">
        <v>1288</v>
      </c>
      <c r="B1290" t="s">
        <v>103</v>
      </c>
      <c r="C1290">
        <f>_xlfn.XLOOKUP(B1290,Backend_data!$A$5:$A$18,Backend_data!$B$5:$B$18)</f>
        <v>2656.3</v>
      </c>
      <c r="D1290">
        <f>'Power generation (nadir)'!B1290*(1000*'Power generation (nadir)'!$F$1)</f>
        <v>691.2</v>
      </c>
      <c r="E1290" s="2">
        <f t="shared" si="20"/>
        <v>-1965.1000000000001</v>
      </c>
      <c r="F1290">
        <f>IF(F1289+(E1289)*(1/60) &gt; Hardware!$B$1, Hardware!$B$1, IF(F1289+(E1289)*(1/60) &lt; 0, 0, F1289+(E1289)*(1/60)))</f>
        <v>41778.341666666631</v>
      </c>
    </row>
    <row r="1291" spans="1:6">
      <c r="A1291">
        <v>1289</v>
      </c>
      <c r="B1291" t="s">
        <v>103</v>
      </c>
      <c r="C1291">
        <f>_xlfn.XLOOKUP(B1291,Backend_data!$A$5:$A$18,Backend_data!$B$5:$B$18)</f>
        <v>2656.3</v>
      </c>
      <c r="D1291">
        <f>'Power generation (nadir)'!B1291*(1000*'Power generation (nadir)'!$F$1)</f>
        <v>650.4</v>
      </c>
      <c r="E1291" s="2">
        <f t="shared" si="20"/>
        <v>-2005.9</v>
      </c>
      <c r="F1291">
        <f>IF(F1290+(E1290)*(1/60) &gt; Hardware!$B$1, Hardware!$B$1, IF(F1290+(E1290)*(1/60) &lt; 0, 0, F1290+(E1290)*(1/60)))</f>
        <v>41745.589999999967</v>
      </c>
    </row>
    <row r="1292" spans="1:6">
      <c r="A1292">
        <v>1290</v>
      </c>
      <c r="B1292" t="s">
        <v>103</v>
      </c>
      <c r="C1292">
        <f>_xlfn.XLOOKUP(B1292,Backend_data!$A$5:$A$18,Backend_data!$B$5:$B$18)</f>
        <v>2656.3</v>
      </c>
      <c r="D1292">
        <f>'Power generation (nadir)'!B1292*(1000*'Power generation (nadir)'!$F$1)</f>
        <v>1067.2</v>
      </c>
      <c r="E1292" s="2">
        <f t="shared" si="20"/>
        <v>-1589.1000000000001</v>
      </c>
      <c r="F1292">
        <f>IF(F1291+(E1291)*(1/60) &gt; Hardware!$B$1, Hardware!$B$1, IF(F1291+(E1291)*(1/60) &lt; 0, 0, F1291+(E1291)*(1/60)))</f>
        <v>41712.158333333304</v>
      </c>
    </row>
    <row r="1293" spans="1:6">
      <c r="A1293">
        <v>1291</v>
      </c>
      <c r="B1293" t="s">
        <v>103</v>
      </c>
      <c r="C1293">
        <f>_xlfn.XLOOKUP(B1293,Backend_data!$A$5:$A$18,Backend_data!$B$5:$B$18)</f>
        <v>2656.3</v>
      </c>
      <c r="D1293">
        <f>'Power generation (nadir)'!B1293*(1000*'Power generation (nadir)'!$F$1)</f>
        <v>1693.6</v>
      </c>
      <c r="E1293" s="2">
        <f t="shared" si="20"/>
        <v>-962.70000000000027</v>
      </c>
      <c r="F1293">
        <f>IF(F1292+(E1292)*(1/60) &gt; Hardware!$B$1, Hardware!$B$1, IF(F1292+(E1292)*(1/60) &lt; 0, 0, F1292+(E1292)*(1/60)))</f>
        <v>41685.673333333303</v>
      </c>
    </row>
    <row r="1294" spans="1:6">
      <c r="A1294">
        <v>1292</v>
      </c>
      <c r="B1294" t="s">
        <v>103</v>
      </c>
      <c r="C1294">
        <f>_xlfn.XLOOKUP(B1294,Backend_data!$A$5:$A$18,Backend_data!$B$5:$B$18)</f>
        <v>2656.3</v>
      </c>
      <c r="D1294">
        <f>'Power generation (nadir)'!B1294*(1000*'Power generation (nadir)'!$F$1)</f>
        <v>2307.1999999999998</v>
      </c>
      <c r="E1294" s="2">
        <f t="shared" si="20"/>
        <v>-349.10000000000036</v>
      </c>
      <c r="F1294">
        <f>IF(F1293+(E1293)*(1/60) &gt; Hardware!$B$1, Hardware!$B$1, IF(F1293+(E1293)*(1/60) &lt; 0, 0, F1293+(E1293)*(1/60)))</f>
        <v>41669.628333333305</v>
      </c>
    </row>
    <row r="1295" spans="1:6">
      <c r="A1295">
        <v>1293</v>
      </c>
      <c r="B1295" t="s">
        <v>103</v>
      </c>
      <c r="C1295">
        <f>_xlfn.XLOOKUP(B1295,Backend_data!$A$5:$A$18,Backend_data!$B$5:$B$18)</f>
        <v>2656.3</v>
      </c>
      <c r="D1295">
        <f>'Power generation (nadir)'!B1295*(1000*'Power generation (nadir)'!$F$1)</f>
        <v>2913.6</v>
      </c>
      <c r="E1295" s="2">
        <f t="shared" si="20"/>
        <v>257.29999999999973</v>
      </c>
      <c r="F1295">
        <f>IF(F1294+(E1294)*(1/60) &gt; Hardware!$B$1, Hardware!$B$1, IF(F1294+(E1294)*(1/60) &lt; 0, 0, F1294+(E1294)*(1/60)))</f>
        <v>41663.809999999969</v>
      </c>
    </row>
    <row r="1296" spans="1:6">
      <c r="A1296">
        <v>1294</v>
      </c>
      <c r="B1296" t="s">
        <v>103</v>
      </c>
      <c r="C1296">
        <f>_xlfn.XLOOKUP(B1296,Backend_data!$A$5:$A$18,Backend_data!$B$5:$B$18)</f>
        <v>2656.3</v>
      </c>
      <c r="D1296">
        <f>'Power generation (nadir)'!B1296*(1000*'Power generation (nadir)'!$F$1)</f>
        <v>3504</v>
      </c>
      <c r="E1296" s="2">
        <f t="shared" si="20"/>
        <v>847.69999999999982</v>
      </c>
      <c r="F1296">
        <f>IF(F1295+(E1295)*(1/60) &gt; Hardware!$B$1, Hardware!$B$1, IF(F1295+(E1295)*(1/60) &lt; 0, 0, F1295+(E1295)*(1/60)))</f>
        <v>41668.098333333299</v>
      </c>
    </row>
    <row r="1297" spans="1:6">
      <c r="A1297">
        <v>1295</v>
      </c>
      <c r="B1297" t="s">
        <v>103</v>
      </c>
      <c r="C1297">
        <f>_xlfn.XLOOKUP(B1297,Backend_data!$A$5:$A$18,Backend_data!$B$5:$B$18)</f>
        <v>2656.3</v>
      </c>
      <c r="D1297">
        <f>'Power generation (nadir)'!B1297*(1000*'Power generation (nadir)'!$F$1)</f>
        <v>4092.7999999999997</v>
      </c>
      <c r="E1297" s="2">
        <f t="shared" si="20"/>
        <v>1436.4999999999995</v>
      </c>
      <c r="F1297">
        <f>IF(F1296+(E1296)*(1/60) &gt; Hardware!$B$1, Hardware!$B$1, IF(F1296+(E1296)*(1/60) &lt; 0, 0, F1296+(E1296)*(1/60)))</f>
        <v>41682.226666666633</v>
      </c>
    </row>
    <row r="1298" spans="1:6">
      <c r="A1298">
        <v>1296</v>
      </c>
      <c r="B1298" t="s">
        <v>103</v>
      </c>
      <c r="C1298">
        <f>_xlfn.XLOOKUP(B1298,Backend_data!$A$5:$A$18,Backend_data!$B$5:$B$18)</f>
        <v>2656.3</v>
      </c>
      <c r="D1298">
        <f>'Power generation (nadir)'!B1298*(1000*'Power generation (nadir)'!$F$1)</f>
        <v>4655.2</v>
      </c>
      <c r="E1298" s="2">
        <f t="shared" si="20"/>
        <v>1998.8999999999996</v>
      </c>
      <c r="F1298">
        <f>IF(F1297+(E1297)*(1/60) &gt; Hardware!$B$1, Hardware!$B$1, IF(F1297+(E1297)*(1/60) &lt; 0, 0, F1297+(E1297)*(1/60)))</f>
        <v>41706.168333333299</v>
      </c>
    </row>
    <row r="1299" spans="1:6">
      <c r="A1299">
        <v>1297</v>
      </c>
      <c r="B1299" t="s">
        <v>103</v>
      </c>
      <c r="C1299">
        <f>_xlfn.XLOOKUP(B1299,Backend_data!$A$5:$A$18,Backend_data!$B$5:$B$18)</f>
        <v>2656.3</v>
      </c>
      <c r="D1299">
        <f>'Power generation (nadir)'!B1299*(1000*'Power generation (nadir)'!$F$1)</f>
        <v>5198.4000000000005</v>
      </c>
      <c r="E1299" s="2">
        <f t="shared" si="20"/>
        <v>2542.1000000000004</v>
      </c>
      <c r="F1299">
        <f>IF(F1298+(E1298)*(1/60) &gt; Hardware!$B$1, Hardware!$B$1, IF(F1298+(E1298)*(1/60) &lt; 0, 0, F1298+(E1298)*(1/60)))</f>
        <v>41739.483333333301</v>
      </c>
    </row>
    <row r="1300" spans="1:6">
      <c r="A1300">
        <v>1298</v>
      </c>
      <c r="B1300" t="s">
        <v>103</v>
      </c>
      <c r="C1300">
        <f>_xlfn.XLOOKUP(B1300,Backend_data!$A$5:$A$18,Backend_data!$B$5:$B$18)</f>
        <v>2656.3</v>
      </c>
      <c r="D1300">
        <f>'Power generation (nadir)'!B1300*(1000*'Power generation (nadir)'!$F$1)</f>
        <v>5720.8</v>
      </c>
      <c r="E1300" s="2">
        <f t="shared" si="20"/>
        <v>3064.5</v>
      </c>
      <c r="F1300">
        <f>IF(F1299+(E1299)*(1/60) &gt; Hardware!$B$1, Hardware!$B$1, IF(F1299+(E1299)*(1/60) &lt; 0, 0, F1299+(E1299)*(1/60)))</f>
        <v>41781.851666666633</v>
      </c>
    </row>
    <row r="1301" spans="1:6">
      <c r="A1301">
        <v>1299</v>
      </c>
      <c r="B1301" t="s">
        <v>103</v>
      </c>
      <c r="C1301">
        <f>_xlfn.XLOOKUP(B1301,Backend_data!$A$5:$A$18,Backend_data!$B$5:$B$18)</f>
        <v>2656.3</v>
      </c>
      <c r="D1301">
        <f>'Power generation (nadir)'!B1301*(1000*'Power generation (nadir)'!$F$1)</f>
        <v>6221.6</v>
      </c>
      <c r="E1301" s="2">
        <f t="shared" si="20"/>
        <v>3565.3</v>
      </c>
      <c r="F1301">
        <f>IF(F1300+(E1300)*(1/60) &gt; Hardware!$B$1, Hardware!$B$1, IF(F1300+(E1300)*(1/60) &lt; 0, 0, F1300+(E1300)*(1/60)))</f>
        <v>41832.92666666663</v>
      </c>
    </row>
    <row r="1302" spans="1:6">
      <c r="A1302">
        <v>1300</v>
      </c>
      <c r="B1302" t="s">
        <v>103</v>
      </c>
      <c r="C1302">
        <f>_xlfn.XLOOKUP(B1302,Backend_data!$A$5:$A$18,Backend_data!$B$5:$B$18)</f>
        <v>2656.3</v>
      </c>
      <c r="D1302">
        <f>'Power generation (nadir)'!B1302*(1000*'Power generation (nadir)'!$F$1)</f>
        <v>6691.2000000000007</v>
      </c>
      <c r="E1302" s="2">
        <f t="shared" si="20"/>
        <v>4034.9000000000005</v>
      </c>
      <c r="F1302">
        <f>IF(F1301+(E1301)*(1/60) &gt; Hardware!$B$1, Hardware!$B$1, IF(F1301+(E1301)*(1/60) &lt; 0, 0, F1301+(E1301)*(1/60)))</f>
        <v>41892.348333333299</v>
      </c>
    </row>
    <row r="1303" spans="1:6">
      <c r="A1303">
        <v>1301</v>
      </c>
      <c r="B1303" t="s">
        <v>103</v>
      </c>
      <c r="C1303">
        <f>_xlfn.XLOOKUP(B1303,Backend_data!$A$5:$A$18,Backend_data!$B$5:$B$18)</f>
        <v>2656.3</v>
      </c>
      <c r="D1303">
        <f>'Power generation (nadir)'!B1303*(1000*'Power generation (nadir)'!$F$1)</f>
        <v>7136</v>
      </c>
      <c r="E1303" s="2">
        <f t="shared" si="20"/>
        <v>4479.7</v>
      </c>
      <c r="F1303">
        <f>IF(F1302+(E1302)*(1/60) &gt; Hardware!$B$1, Hardware!$B$1, IF(F1302+(E1302)*(1/60) &lt; 0, 0, F1302+(E1302)*(1/60)))</f>
        <v>41959.596666666635</v>
      </c>
    </row>
    <row r="1304" spans="1:6">
      <c r="A1304">
        <v>1302</v>
      </c>
      <c r="B1304" t="s">
        <v>103</v>
      </c>
      <c r="C1304">
        <f>_xlfn.XLOOKUP(B1304,Backend_data!$A$5:$A$18,Backend_data!$B$5:$B$18)</f>
        <v>2656.3</v>
      </c>
      <c r="D1304">
        <f>'Power generation (nadir)'!B1304*(1000*'Power generation (nadir)'!$F$1)</f>
        <v>7548</v>
      </c>
      <c r="E1304" s="2">
        <f t="shared" si="20"/>
        <v>4891.7</v>
      </c>
      <c r="F1304">
        <f>IF(F1303+(E1303)*(1/60) &gt; Hardware!$B$1, Hardware!$B$1, IF(F1303+(E1303)*(1/60) &lt; 0, 0, F1303+(E1303)*(1/60)))</f>
        <v>42000</v>
      </c>
    </row>
    <row r="1305" spans="1:6">
      <c r="A1305">
        <v>1303</v>
      </c>
      <c r="B1305" t="s">
        <v>103</v>
      </c>
      <c r="C1305">
        <f>_xlfn.XLOOKUP(B1305,Backend_data!$A$5:$A$18,Backend_data!$B$5:$B$18)</f>
        <v>2656.3</v>
      </c>
      <c r="D1305">
        <f>'Power generation (nadir)'!B1305*(1000*'Power generation (nadir)'!$F$1)</f>
        <v>7931.2</v>
      </c>
      <c r="E1305" s="2">
        <f t="shared" si="20"/>
        <v>5274.9</v>
      </c>
      <c r="F1305">
        <f>IF(F1304+(E1304)*(1/60) &gt; Hardware!$B$1, Hardware!$B$1, IF(F1304+(E1304)*(1/60) &lt; 0, 0, F1304+(E1304)*(1/60)))</f>
        <v>42000</v>
      </c>
    </row>
    <row r="1306" spans="1:6">
      <c r="A1306">
        <v>1304</v>
      </c>
      <c r="B1306" t="s">
        <v>103</v>
      </c>
      <c r="C1306">
        <f>_xlfn.XLOOKUP(B1306,Backend_data!$A$5:$A$18,Backend_data!$B$5:$B$18)</f>
        <v>2656.3</v>
      </c>
      <c r="D1306">
        <f>'Power generation (nadir)'!B1306*(1000*'Power generation (nadir)'!$F$1)</f>
        <v>8277.6</v>
      </c>
      <c r="E1306" s="2">
        <f t="shared" si="20"/>
        <v>5621.3</v>
      </c>
      <c r="F1306">
        <f>IF(F1305+(E1305)*(1/60) &gt; Hardware!$B$1, Hardware!$B$1, IF(F1305+(E1305)*(1/60) &lt; 0, 0, F1305+(E1305)*(1/60)))</f>
        <v>42000</v>
      </c>
    </row>
    <row r="1307" spans="1:6">
      <c r="A1307">
        <v>1305</v>
      </c>
      <c r="B1307" t="s">
        <v>103</v>
      </c>
      <c r="C1307">
        <f>_xlfn.XLOOKUP(B1307,Backend_data!$A$5:$A$18,Backend_data!$B$5:$B$18)</f>
        <v>2656.3</v>
      </c>
      <c r="D1307">
        <f>'Power generation (nadir)'!B1307*(1000*'Power generation (nadir)'!$F$1)</f>
        <v>8591.2000000000007</v>
      </c>
      <c r="E1307" s="2">
        <f t="shared" si="20"/>
        <v>5934.9000000000005</v>
      </c>
      <c r="F1307">
        <f>IF(F1306+(E1306)*(1/60) &gt; Hardware!$B$1, Hardware!$B$1, IF(F1306+(E1306)*(1/60) &lt; 0, 0, F1306+(E1306)*(1/60)))</f>
        <v>42000</v>
      </c>
    </row>
    <row r="1308" spans="1:6">
      <c r="A1308">
        <v>1306</v>
      </c>
      <c r="B1308" t="s">
        <v>103</v>
      </c>
      <c r="C1308">
        <f>_xlfn.XLOOKUP(B1308,Backend_data!$A$5:$A$18,Backend_data!$B$5:$B$18)</f>
        <v>2656.3</v>
      </c>
      <c r="D1308">
        <f>'Power generation (nadir)'!B1308*(1000*'Power generation (nadir)'!$F$1)</f>
        <v>8872.7999999999993</v>
      </c>
      <c r="E1308" s="2">
        <f t="shared" si="20"/>
        <v>6216.4999999999991</v>
      </c>
      <c r="F1308">
        <f>IF(F1307+(E1307)*(1/60) &gt; Hardware!$B$1, Hardware!$B$1, IF(F1307+(E1307)*(1/60) &lt; 0, 0, F1307+(E1307)*(1/60)))</f>
        <v>42000</v>
      </c>
    </row>
    <row r="1309" spans="1:6">
      <c r="A1309">
        <v>1307</v>
      </c>
      <c r="B1309" t="s">
        <v>103</v>
      </c>
      <c r="C1309">
        <f>_xlfn.XLOOKUP(B1309,Backend_data!$A$5:$A$18,Backend_data!$B$5:$B$18)</f>
        <v>2656.3</v>
      </c>
      <c r="D1309">
        <f>'Power generation (nadir)'!B1309*(1000*'Power generation (nadir)'!$F$1)</f>
        <v>9108</v>
      </c>
      <c r="E1309" s="2">
        <f t="shared" si="20"/>
        <v>6451.7</v>
      </c>
      <c r="F1309">
        <f>IF(F1308+(E1308)*(1/60) &gt; Hardware!$B$1, Hardware!$B$1, IF(F1308+(E1308)*(1/60) &lt; 0, 0, F1308+(E1308)*(1/60)))</f>
        <v>42000</v>
      </c>
    </row>
    <row r="1310" spans="1:6">
      <c r="A1310">
        <v>1308</v>
      </c>
      <c r="B1310" t="s">
        <v>103</v>
      </c>
      <c r="C1310">
        <f>_xlfn.XLOOKUP(B1310,Backend_data!$A$5:$A$18,Backend_data!$B$5:$B$18)</f>
        <v>2656.3</v>
      </c>
      <c r="D1310">
        <f>'Power generation (nadir)'!B1310*(1000*'Power generation (nadir)'!$F$1)</f>
        <v>9309.6</v>
      </c>
      <c r="E1310" s="2">
        <f t="shared" si="20"/>
        <v>6653.3</v>
      </c>
      <c r="F1310">
        <f>IF(F1309+(E1309)*(1/60) &gt; Hardware!$B$1, Hardware!$B$1, IF(F1309+(E1309)*(1/60) &lt; 0, 0, F1309+(E1309)*(1/60)))</f>
        <v>42000</v>
      </c>
    </row>
    <row r="1311" spans="1:6">
      <c r="A1311">
        <v>1309</v>
      </c>
      <c r="B1311" t="s">
        <v>103</v>
      </c>
      <c r="C1311">
        <f>_xlfn.XLOOKUP(B1311,Backend_data!$A$5:$A$18,Backend_data!$B$5:$B$18)</f>
        <v>2656.3</v>
      </c>
      <c r="D1311">
        <f>'Power generation (nadir)'!B1311*(1000*'Power generation (nadir)'!$F$1)</f>
        <v>9472.7999999999993</v>
      </c>
      <c r="E1311" s="2">
        <f t="shared" si="20"/>
        <v>6816.4999999999991</v>
      </c>
      <c r="F1311">
        <f>IF(F1310+(E1310)*(1/60) &gt; Hardware!$B$1, Hardware!$B$1, IF(F1310+(E1310)*(1/60) &lt; 0, 0, F1310+(E1310)*(1/60)))</f>
        <v>42000</v>
      </c>
    </row>
    <row r="1312" spans="1:6">
      <c r="A1312">
        <v>1310</v>
      </c>
      <c r="B1312" t="s">
        <v>103</v>
      </c>
      <c r="C1312">
        <f>_xlfn.XLOOKUP(B1312,Backend_data!$A$5:$A$18,Backend_data!$B$5:$B$18)</f>
        <v>2656.3</v>
      </c>
      <c r="D1312">
        <f>'Power generation (nadir)'!B1312*(1000*'Power generation (nadir)'!$F$1)</f>
        <v>9592</v>
      </c>
      <c r="E1312" s="2">
        <f t="shared" si="20"/>
        <v>6935.7</v>
      </c>
      <c r="F1312">
        <f>IF(F1311+(E1311)*(1/60) &gt; Hardware!$B$1, Hardware!$B$1, IF(F1311+(E1311)*(1/60) &lt; 0, 0, F1311+(E1311)*(1/60)))</f>
        <v>42000</v>
      </c>
    </row>
    <row r="1313" spans="1:6">
      <c r="A1313">
        <v>1311</v>
      </c>
      <c r="B1313" t="s">
        <v>103</v>
      </c>
      <c r="C1313">
        <f>_xlfn.XLOOKUP(B1313,Backend_data!$A$5:$A$18,Backend_data!$B$5:$B$18)</f>
        <v>2656.3</v>
      </c>
      <c r="D1313">
        <f>'Power generation (nadir)'!B1313*(1000*'Power generation (nadir)'!$F$1)</f>
        <v>9672.7999999999993</v>
      </c>
      <c r="E1313" s="2">
        <f t="shared" si="20"/>
        <v>7016.4999999999991</v>
      </c>
      <c r="F1313">
        <f>IF(F1312+(E1312)*(1/60) &gt; Hardware!$B$1, Hardware!$B$1, IF(F1312+(E1312)*(1/60) &lt; 0, 0, F1312+(E1312)*(1/60)))</f>
        <v>42000</v>
      </c>
    </row>
    <row r="1314" spans="1:6">
      <c r="A1314">
        <v>1312</v>
      </c>
      <c r="B1314" t="s">
        <v>103</v>
      </c>
      <c r="C1314">
        <f>_xlfn.XLOOKUP(B1314,Backend_data!$A$5:$A$18,Backend_data!$B$5:$B$18)</f>
        <v>2656.3</v>
      </c>
      <c r="D1314">
        <f>'Power generation (nadir)'!B1314*(1000*'Power generation (nadir)'!$F$1)</f>
        <v>9714.4000000000015</v>
      </c>
      <c r="E1314" s="2">
        <f t="shared" si="20"/>
        <v>7058.1000000000013</v>
      </c>
      <c r="F1314">
        <f>IF(F1313+(E1313)*(1/60) &gt; Hardware!$B$1, Hardware!$B$1, IF(F1313+(E1313)*(1/60) &lt; 0, 0, F1313+(E1313)*(1/60)))</f>
        <v>42000</v>
      </c>
    </row>
    <row r="1315" spans="1:6">
      <c r="A1315">
        <v>1313</v>
      </c>
      <c r="B1315" t="s">
        <v>103</v>
      </c>
      <c r="C1315">
        <f>_xlfn.XLOOKUP(B1315,Backend_data!$A$5:$A$18,Backend_data!$B$5:$B$18)</f>
        <v>2656.3</v>
      </c>
      <c r="D1315">
        <f>'Power generation (nadir)'!B1315*(1000*'Power generation (nadir)'!$F$1)</f>
        <v>9714.4000000000015</v>
      </c>
      <c r="E1315" s="2">
        <f t="shared" si="20"/>
        <v>7058.1000000000013</v>
      </c>
      <c r="F1315">
        <f>IF(F1314+(E1314)*(1/60) &gt; Hardware!$B$1, Hardware!$B$1, IF(F1314+(E1314)*(1/60) &lt; 0, 0, F1314+(E1314)*(1/60)))</f>
        <v>42000</v>
      </c>
    </row>
    <row r="1316" spans="1:6">
      <c r="A1316">
        <v>1314</v>
      </c>
      <c r="B1316" t="s">
        <v>103</v>
      </c>
      <c r="C1316">
        <f>_xlfn.XLOOKUP(B1316,Backend_data!$A$5:$A$18,Backend_data!$B$5:$B$18)</f>
        <v>2656.3</v>
      </c>
      <c r="D1316">
        <f>'Power generation (nadir)'!B1316*(1000*'Power generation (nadir)'!$F$1)</f>
        <v>9673.6</v>
      </c>
      <c r="E1316" s="2">
        <f t="shared" si="20"/>
        <v>7017.3</v>
      </c>
      <c r="F1316">
        <f>IF(F1315+(E1315)*(1/60) &gt; Hardware!$B$1, Hardware!$B$1, IF(F1315+(E1315)*(1/60) &lt; 0, 0, F1315+(E1315)*(1/60)))</f>
        <v>42000</v>
      </c>
    </row>
    <row r="1317" spans="1:6">
      <c r="A1317">
        <v>1315</v>
      </c>
      <c r="B1317" t="s">
        <v>103</v>
      </c>
      <c r="C1317">
        <f>_xlfn.XLOOKUP(B1317,Backend_data!$A$5:$A$18,Backend_data!$B$5:$B$18)</f>
        <v>2656.3</v>
      </c>
      <c r="D1317">
        <f>'Power generation (nadir)'!B1317*(1000*'Power generation (nadir)'!$F$1)</f>
        <v>9586.4</v>
      </c>
      <c r="E1317" s="2">
        <f t="shared" si="20"/>
        <v>6930.0999999999995</v>
      </c>
      <c r="F1317">
        <f>IF(F1316+(E1316)*(1/60) &gt; Hardware!$B$1, Hardware!$B$1, IF(F1316+(E1316)*(1/60) &lt; 0, 0, F1316+(E1316)*(1/60)))</f>
        <v>42000</v>
      </c>
    </row>
    <row r="1318" spans="1:6">
      <c r="A1318">
        <v>1316</v>
      </c>
      <c r="B1318" t="s">
        <v>103</v>
      </c>
      <c r="C1318">
        <f>_xlfn.XLOOKUP(B1318,Backend_data!$A$5:$A$18,Backend_data!$B$5:$B$18)</f>
        <v>2656.3</v>
      </c>
      <c r="D1318">
        <f>'Power generation (nadir)'!B1318*(1000*'Power generation (nadir)'!$F$1)</f>
        <v>9467.1999999999989</v>
      </c>
      <c r="E1318" s="2">
        <f t="shared" si="20"/>
        <v>6810.8999999999987</v>
      </c>
      <c r="F1318">
        <f>IF(F1317+(E1317)*(1/60) &gt; Hardware!$B$1, Hardware!$B$1, IF(F1317+(E1317)*(1/60) &lt; 0, 0, F1317+(E1317)*(1/60)))</f>
        <v>42000</v>
      </c>
    </row>
    <row r="1319" spans="1:6">
      <c r="A1319">
        <v>1317</v>
      </c>
      <c r="B1319" t="s">
        <v>103</v>
      </c>
      <c r="C1319">
        <f>_xlfn.XLOOKUP(B1319,Backend_data!$A$5:$A$18,Backend_data!$B$5:$B$18)</f>
        <v>2656.3</v>
      </c>
      <c r="D1319">
        <f>'Power generation (nadir)'!B1319*(1000*'Power generation (nadir)'!$F$1)</f>
        <v>9300.7999999999993</v>
      </c>
      <c r="E1319" s="2">
        <f t="shared" si="20"/>
        <v>6644.4999999999991</v>
      </c>
      <c r="F1319">
        <f>IF(F1318+(E1318)*(1/60) &gt; Hardware!$B$1, Hardware!$B$1, IF(F1318+(E1318)*(1/60) &lt; 0, 0, F1318+(E1318)*(1/60)))</f>
        <v>42000</v>
      </c>
    </row>
    <row r="1320" spans="1:6">
      <c r="A1320">
        <v>1318</v>
      </c>
      <c r="B1320" t="s">
        <v>103</v>
      </c>
      <c r="C1320">
        <f>_xlfn.XLOOKUP(B1320,Backend_data!$A$5:$A$18,Backend_data!$B$5:$B$18)</f>
        <v>2656.3</v>
      </c>
      <c r="D1320">
        <f>'Power generation (nadir)'!B1320*(1000*'Power generation (nadir)'!$F$1)</f>
        <v>9103.1999999999989</v>
      </c>
      <c r="E1320" s="2">
        <f t="shared" si="20"/>
        <v>6446.8999999999987</v>
      </c>
      <c r="F1320">
        <f>IF(F1319+(E1319)*(1/60) &gt; Hardware!$B$1, Hardware!$B$1, IF(F1319+(E1319)*(1/60) &lt; 0, 0, F1319+(E1319)*(1/60)))</f>
        <v>42000</v>
      </c>
    </row>
    <row r="1321" spans="1:6">
      <c r="A1321">
        <v>1319</v>
      </c>
      <c r="B1321" t="s">
        <v>103</v>
      </c>
      <c r="C1321">
        <f>_xlfn.XLOOKUP(B1321,Backend_data!$A$5:$A$18,Backend_data!$B$5:$B$18)</f>
        <v>2656.3</v>
      </c>
      <c r="D1321">
        <f>'Power generation (nadir)'!B1321*(1000*'Power generation (nadir)'!$F$1)</f>
        <v>8862.4</v>
      </c>
      <c r="E1321" s="2">
        <f t="shared" si="20"/>
        <v>6206.0999999999995</v>
      </c>
      <c r="F1321">
        <f>IF(F1320+(E1320)*(1/60) &gt; Hardware!$B$1, Hardware!$B$1, IF(F1320+(E1320)*(1/60) &lt; 0, 0, F1320+(E1320)*(1/60)))</f>
        <v>42000</v>
      </c>
    </row>
    <row r="1322" spans="1:6">
      <c r="A1322">
        <v>1320</v>
      </c>
      <c r="B1322" t="s">
        <v>103</v>
      </c>
      <c r="C1322">
        <f>_xlfn.XLOOKUP(B1322,Backend_data!$A$5:$A$18,Backend_data!$B$5:$B$18)</f>
        <v>2656.3</v>
      </c>
      <c r="D1322">
        <f>'Power generation (nadir)'!B1322*(1000*'Power generation (nadir)'!$F$1)</f>
        <v>0</v>
      </c>
      <c r="E1322" s="2">
        <f t="shared" si="20"/>
        <v>-2656.3</v>
      </c>
      <c r="F1322">
        <f>IF(F1321+(E1321)*(1/60) &gt; Hardware!$B$1, Hardware!$B$1, IF(F1321+(E1321)*(1/60) &lt; 0, 0, F1321+(E1321)*(1/60)))</f>
        <v>42000</v>
      </c>
    </row>
    <row r="1323" spans="1:6">
      <c r="A1323">
        <v>1321</v>
      </c>
      <c r="B1323" t="s">
        <v>103</v>
      </c>
      <c r="C1323">
        <f>_xlfn.XLOOKUP(B1323,Backend_data!$A$5:$A$18,Backend_data!$B$5:$B$18)</f>
        <v>2656.3</v>
      </c>
      <c r="D1323">
        <f>'Power generation (nadir)'!B1323*(1000*'Power generation (nadir)'!$F$1)</f>
        <v>0</v>
      </c>
      <c r="E1323" s="2">
        <f t="shared" si="20"/>
        <v>-2656.3</v>
      </c>
      <c r="F1323">
        <f>IF(F1322+(E1322)*(1/60) &gt; Hardware!$B$1, Hardware!$B$1, IF(F1322+(E1322)*(1/60) &lt; 0, 0, F1322+(E1322)*(1/60)))</f>
        <v>41955.728333333333</v>
      </c>
    </row>
    <row r="1324" spans="1:6">
      <c r="A1324">
        <v>1322</v>
      </c>
      <c r="B1324" t="s">
        <v>103</v>
      </c>
      <c r="C1324">
        <f>_xlfn.XLOOKUP(B1324,Backend_data!$A$5:$A$18,Backend_data!$B$5:$B$18)</f>
        <v>2656.3</v>
      </c>
      <c r="D1324">
        <f>'Power generation (nadir)'!B1324*(1000*'Power generation (nadir)'!$F$1)</f>
        <v>0</v>
      </c>
      <c r="E1324" s="2">
        <f t="shared" si="20"/>
        <v>-2656.3</v>
      </c>
      <c r="F1324">
        <f>IF(F1323+(E1323)*(1/60) &gt; Hardware!$B$1, Hardware!$B$1, IF(F1323+(E1323)*(1/60) &lt; 0, 0, F1323+(E1323)*(1/60)))</f>
        <v>41911.456666666665</v>
      </c>
    </row>
    <row r="1325" spans="1:6">
      <c r="A1325">
        <v>1323</v>
      </c>
      <c r="B1325" t="s">
        <v>103</v>
      </c>
      <c r="C1325">
        <f>_xlfn.XLOOKUP(B1325,Backend_data!$A$5:$A$18,Backend_data!$B$5:$B$18)</f>
        <v>2656.3</v>
      </c>
      <c r="D1325">
        <f>'Power generation (nadir)'!B1325*(1000*'Power generation (nadir)'!$F$1)</f>
        <v>0</v>
      </c>
      <c r="E1325" s="2">
        <f t="shared" si="20"/>
        <v>-2656.3</v>
      </c>
      <c r="F1325">
        <f>IF(F1324+(E1324)*(1/60) &gt; Hardware!$B$1, Hardware!$B$1, IF(F1324+(E1324)*(1/60) &lt; 0, 0, F1324+(E1324)*(1/60)))</f>
        <v>41867.184999999998</v>
      </c>
    </row>
    <row r="1326" spans="1:6">
      <c r="A1326">
        <v>1324</v>
      </c>
      <c r="B1326" t="s">
        <v>103</v>
      </c>
      <c r="C1326">
        <f>_xlfn.XLOOKUP(B1326,Backend_data!$A$5:$A$18,Backend_data!$B$5:$B$18)</f>
        <v>2656.3</v>
      </c>
      <c r="D1326">
        <f>'Power generation (nadir)'!B1326*(1000*'Power generation (nadir)'!$F$1)</f>
        <v>0</v>
      </c>
      <c r="E1326" s="2">
        <f t="shared" si="20"/>
        <v>-2656.3</v>
      </c>
      <c r="F1326">
        <f>IF(F1325+(E1325)*(1/60) &gt; Hardware!$B$1, Hardware!$B$1, IF(F1325+(E1325)*(1/60) &lt; 0, 0, F1325+(E1325)*(1/60)))</f>
        <v>41822.91333333333</v>
      </c>
    </row>
    <row r="1327" spans="1:6">
      <c r="A1327">
        <v>1325</v>
      </c>
      <c r="B1327" t="s">
        <v>103</v>
      </c>
      <c r="C1327">
        <f>_xlfn.XLOOKUP(B1327,Backend_data!$A$5:$A$18,Backend_data!$B$5:$B$18)</f>
        <v>2656.3</v>
      </c>
      <c r="D1327">
        <f>'Power generation (nadir)'!B1327*(1000*'Power generation (nadir)'!$F$1)</f>
        <v>0</v>
      </c>
      <c r="E1327" s="2">
        <f t="shared" si="20"/>
        <v>-2656.3</v>
      </c>
      <c r="F1327">
        <f>IF(F1326+(E1326)*(1/60) &gt; Hardware!$B$1, Hardware!$B$1, IF(F1326+(E1326)*(1/60) &lt; 0, 0, F1326+(E1326)*(1/60)))</f>
        <v>41778.641666666663</v>
      </c>
    </row>
    <row r="1328" spans="1:6">
      <c r="A1328">
        <v>1326</v>
      </c>
      <c r="B1328" t="s">
        <v>103</v>
      </c>
      <c r="C1328">
        <f>_xlfn.XLOOKUP(B1328,Backend_data!$A$5:$A$18,Backend_data!$B$5:$B$18)</f>
        <v>2656.3</v>
      </c>
      <c r="D1328">
        <f>'Power generation (nadir)'!B1328*(1000*'Power generation (nadir)'!$F$1)</f>
        <v>0</v>
      </c>
      <c r="E1328" s="2">
        <f t="shared" si="20"/>
        <v>-2656.3</v>
      </c>
      <c r="F1328">
        <f>IF(F1327+(E1327)*(1/60) &gt; Hardware!$B$1, Hardware!$B$1, IF(F1327+(E1327)*(1/60) &lt; 0, 0, F1327+(E1327)*(1/60)))</f>
        <v>41734.369999999995</v>
      </c>
    </row>
    <row r="1329" spans="1:6">
      <c r="A1329">
        <v>1327</v>
      </c>
      <c r="B1329" t="s">
        <v>103</v>
      </c>
      <c r="C1329">
        <f>_xlfn.XLOOKUP(B1329,Backend_data!$A$5:$A$18,Backend_data!$B$5:$B$18)</f>
        <v>2656.3</v>
      </c>
      <c r="D1329">
        <f>'Power generation (nadir)'!B1329*(1000*'Power generation (nadir)'!$F$1)</f>
        <v>0</v>
      </c>
      <c r="E1329" s="2">
        <f t="shared" si="20"/>
        <v>-2656.3</v>
      </c>
      <c r="F1329">
        <f>IF(F1328+(E1328)*(1/60) &gt; Hardware!$B$1, Hardware!$B$1, IF(F1328+(E1328)*(1/60) &lt; 0, 0, F1328+(E1328)*(1/60)))</f>
        <v>41690.098333333328</v>
      </c>
    </row>
    <row r="1330" spans="1:6">
      <c r="A1330">
        <v>1328</v>
      </c>
      <c r="B1330" t="s">
        <v>103</v>
      </c>
      <c r="C1330">
        <f>_xlfn.XLOOKUP(B1330,Backend_data!$A$5:$A$18,Backend_data!$B$5:$B$18)</f>
        <v>2656.3</v>
      </c>
      <c r="D1330">
        <f>'Power generation (nadir)'!B1330*(1000*'Power generation (nadir)'!$F$1)</f>
        <v>0</v>
      </c>
      <c r="E1330" s="2">
        <f t="shared" si="20"/>
        <v>-2656.3</v>
      </c>
      <c r="F1330">
        <f>IF(F1329+(E1329)*(1/60) &gt; Hardware!$B$1, Hardware!$B$1, IF(F1329+(E1329)*(1/60) &lt; 0, 0, F1329+(E1329)*(1/60)))</f>
        <v>41645.82666666666</v>
      </c>
    </row>
    <row r="1331" spans="1:6">
      <c r="A1331">
        <v>1329</v>
      </c>
      <c r="B1331" t="s">
        <v>103</v>
      </c>
      <c r="C1331">
        <f>_xlfn.XLOOKUP(B1331,Backend_data!$A$5:$A$18,Backend_data!$B$5:$B$18)</f>
        <v>2656.3</v>
      </c>
      <c r="D1331">
        <f>'Power generation (nadir)'!B1331*(1000*'Power generation (nadir)'!$F$1)</f>
        <v>0</v>
      </c>
      <c r="E1331" s="2">
        <f t="shared" si="20"/>
        <v>-2656.3</v>
      </c>
      <c r="F1331">
        <f>IF(F1330+(E1330)*(1/60) &gt; Hardware!$B$1, Hardware!$B$1, IF(F1330+(E1330)*(1/60) &lt; 0, 0, F1330+(E1330)*(1/60)))</f>
        <v>41601.554999999993</v>
      </c>
    </row>
    <row r="1332" spans="1:6">
      <c r="A1332">
        <v>1330</v>
      </c>
      <c r="B1332" t="s">
        <v>103</v>
      </c>
      <c r="C1332">
        <f>_xlfn.XLOOKUP(B1332,Backend_data!$A$5:$A$18,Backend_data!$B$5:$B$18)</f>
        <v>2656.3</v>
      </c>
      <c r="D1332">
        <f>'Power generation (nadir)'!B1332*(1000*'Power generation (nadir)'!$F$1)</f>
        <v>0</v>
      </c>
      <c r="E1332" s="2">
        <f t="shared" si="20"/>
        <v>-2656.3</v>
      </c>
      <c r="F1332">
        <f>IF(F1331+(E1331)*(1/60) &gt; Hardware!$B$1, Hardware!$B$1, IF(F1331+(E1331)*(1/60) &lt; 0, 0, F1331+(E1331)*(1/60)))</f>
        <v>41557.283333333326</v>
      </c>
    </row>
    <row r="1333" spans="1:6">
      <c r="A1333">
        <v>1331</v>
      </c>
      <c r="B1333" t="s">
        <v>103</v>
      </c>
      <c r="C1333">
        <f>_xlfn.XLOOKUP(B1333,Backend_data!$A$5:$A$18,Backend_data!$B$5:$B$18)</f>
        <v>2656.3</v>
      </c>
      <c r="D1333">
        <f>'Power generation (nadir)'!B1333*(1000*'Power generation (nadir)'!$F$1)</f>
        <v>0</v>
      </c>
      <c r="E1333" s="2">
        <f t="shared" si="20"/>
        <v>-2656.3</v>
      </c>
      <c r="F1333">
        <f>IF(F1332+(E1332)*(1/60) &gt; Hardware!$B$1, Hardware!$B$1, IF(F1332+(E1332)*(1/60) &lt; 0, 0, F1332+(E1332)*(1/60)))</f>
        <v>41513.011666666658</v>
      </c>
    </row>
    <row r="1334" spans="1:6">
      <c r="A1334">
        <v>1332</v>
      </c>
      <c r="B1334" t="s">
        <v>103</v>
      </c>
      <c r="C1334">
        <f>_xlfn.XLOOKUP(B1334,Backend_data!$A$5:$A$18,Backend_data!$B$5:$B$18)</f>
        <v>2656.3</v>
      </c>
      <c r="D1334">
        <f>'Power generation (nadir)'!B1334*(1000*'Power generation (nadir)'!$F$1)</f>
        <v>0</v>
      </c>
      <c r="E1334" s="2">
        <f t="shared" si="20"/>
        <v>-2656.3</v>
      </c>
      <c r="F1334">
        <f>IF(F1333+(E1333)*(1/60) &gt; Hardware!$B$1, Hardware!$B$1, IF(F1333+(E1333)*(1/60) &lt; 0, 0, F1333+(E1333)*(1/60)))</f>
        <v>41468.739999999991</v>
      </c>
    </row>
    <row r="1335" spans="1:6">
      <c r="A1335">
        <v>1333</v>
      </c>
      <c r="B1335" t="s">
        <v>103</v>
      </c>
      <c r="C1335">
        <f>_xlfn.XLOOKUP(B1335,Backend_data!$A$5:$A$18,Backend_data!$B$5:$B$18)</f>
        <v>2656.3</v>
      </c>
      <c r="D1335">
        <f>'Power generation (nadir)'!B1335*(1000*'Power generation (nadir)'!$F$1)</f>
        <v>0</v>
      </c>
      <c r="E1335" s="2">
        <f t="shared" si="20"/>
        <v>-2656.3</v>
      </c>
      <c r="F1335">
        <f>IF(F1334+(E1334)*(1/60) &gt; Hardware!$B$1, Hardware!$B$1, IF(F1334+(E1334)*(1/60) &lt; 0, 0, F1334+(E1334)*(1/60)))</f>
        <v>41424.468333333323</v>
      </c>
    </row>
    <row r="1336" spans="1:6">
      <c r="A1336">
        <v>1334</v>
      </c>
      <c r="B1336" t="s">
        <v>103</v>
      </c>
      <c r="C1336">
        <f>_xlfn.XLOOKUP(B1336,Backend_data!$A$5:$A$18,Backend_data!$B$5:$B$18)</f>
        <v>2656.3</v>
      </c>
      <c r="D1336">
        <f>'Power generation (nadir)'!B1336*(1000*'Power generation (nadir)'!$F$1)</f>
        <v>0</v>
      </c>
      <c r="E1336" s="2">
        <f t="shared" si="20"/>
        <v>-2656.3</v>
      </c>
      <c r="F1336">
        <f>IF(F1335+(E1335)*(1/60) &gt; Hardware!$B$1, Hardware!$B$1, IF(F1335+(E1335)*(1/60) &lt; 0, 0, F1335+(E1335)*(1/60)))</f>
        <v>41380.196666666656</v>
      </c>
    </row>
    <row r="1337" spans="1:6">
      <c r="A1337">
        <v>1335</v>
      </c>
      <c r="B1337" t="s">
        <v>103</v>
      </c>
      <c r="C1337">
        <f>_xlfn.XLOOKUP(B1337,Backend_data!$A$5:$A$18,Backend_data!$B$5:$B$18)</f>
        <v>2656.3</v>
      </c>
      <c r="D1337">
        <f>'Power generation (nadir)'!B1337*(1000*'Power generation (nadir)'!$F$1)</f>
        <v>0</v>
      </c>
      <c r="E1337" s="2">
        <f t="shared" si="20"/>
        <v>-2656.3</v>
      </c>
      <c r="F1337">
        <f>IF(F1336+(E1336)*(1/60) &gt; Hardware!$B$1, Hardware!$B$1, IF(F1336+(E1336)*(1/60) &lt; 0, 0, F1336+(E1336)*(1/60)))</f>
        <v>41335.924999999988</v>
      </c>
    </row>
    <row r="1338" spans="1:6">
      <c r="A1338">
        <v>1336</v>
      </c>
      <c r="B1338" t="s">
        <v>103</v>
      </c>
      <c r="C1338">
        <f>_xlfn.XLOOKUP(B1338,Backend_data!$A$5:$A$18,Backend_data!$B$5:$B$18)</f>
        <v>2656.3</v>
      </c>
      <c r="D1338">
        <f>'Power generation (nadir)'!B1338*(1000*'Power generation (nadir)'!$F$1)</f>
        <v>0</v>
      </c>
      <c r="E1338" s="2">
        <f t="shared" si="20"/>
        <v>-2656.3</v>
      </c>
      <c r="F1338">
        <f>IF(F1337+(E1337)*(1/60) &gt; Hardware!$B$1, Hardware!$B$1, IF(F1337+(E1337)*(1/60) &lt; 0, 0, F1337+(E1337)*(1/60)))</f>
        <v>41291.653333333321</v>
      </c>
    </row>
    <row r="1339" spans="1:6">
      <c r="A1339">
        <v>1337</v>
      </c>
      <c r="B1339" t="s">
        <v>103</v>
      </c>
      <c r="C1339">
        <f>_xlfn.XLOOKUP(B1339,Backend_data!$A$5:$A$18,Backend_data!$B$5:$B$18)</f>
        <v>2656.3</v>
      </c>
      <c r="D1339">
        <f>'Power generation (nadir)'!B1339*(1000*'Power generation (nadir)'!$F$1)</f>
        <v>0</v>
      </c>
      <c r="E1339" s="2">
        <f t="shared" si="20"/>
        <v>-2656.3</v>
      </c>
      <c r="F1339">
        <f>IF(F1338+(E1338)*(1/60) &gt; Hardware!$B$1, Hardware!$B$1, IF(F1338+(E1338)*(1/60) &lt; 0, 0, F1338+(E1338)*(1/60)))</f>
        <v>41247.381666666653</v>
      </c>
    </row>
    <row r="1340" spans="1:6">
      <c r="A1340">
        <v>1338</v>
      </c>
      <c r="B1340" t="s">
        <v>103</v>
      </c>
      <c r="C1340">
        <f>_xlfn.XLOOKUP(B1340,Backend_data!$A$5:$A$18,Backend_data!$B$5:$B$18)</f>
        <v>2656.3</v>
      </c>
      <c r="D1340">
        <f>'Power generation (nadir)'!B1340*(1000*'Power generation (nadir)'!$F$1)</f>
        <v>0</v>
      </c>
      <c r="E1340" s="2">
        <f t="shared" si="20"/>
        <v>-2656.3</v>
      </c>
      <c r="F1340">
        <f>IF(F1339+(E1339)*(1/60) &gt; Hardware!$B$1, Hardware!$B$1, IF(F1339+(E1339)*(1/60) &lt; 0, 0, F1339+(E1339)*(1/60)))</f>
        <v>41203.109999999986</v>
      </c>
    </row>
    <row r="1341" spans="1:6">
      <c r="A1341">
        <v>1339</v>
      </c>
      <c r="B1341" t="s">
        <v>103</v>
      </c>
      <c r="C1341">
        <f>_xlfn.XLOOKUP(B1341,Backend_data!$A$5:$A$18,Backend_data!$B$5:$B$18)</f>
        <v>2656.3</v>
      </c>
      <c r="D1341">
        <f>'Power generation (nadir)'!B1341*(1000*'Power generation (nadir)'!$F$1)</f>
        <v>0</v>
      </c>
      <c r="E1341" s="2">
        <f t="shared" si="20"/>
        <v>-2656.3</v>
      </c>
      <c r="F1341">
        <f>IF(F1340+(E1340)*(1/60) &gt; Hardware!$B$1, Hardware!$B$1, IF(F1340+(E1340)*(1/60) &lt; 0, 0, F1340+(E1340)*(1/60)))</f>
        <v>41158.838333333319</v>
      </c>
    </row>
    <row r="1342" spans="1:6">
      <c r="A1342">
        <v>1340</v>
      </c>
      <c r="B1342" t="s">
        <v>103</v>
      </c>
      <c r="C1342">
        <f>_xlfn.XLOOKUP(B1342,Backend_data!$A$5:$A$18,Backend_data!$B$5:$B$18)</f>
        <v>2656.3</v>
      </c>
      <c r="D1342">
        <f>'Power generation (nadir)'!B1342*(1000*'Power generation (nadir)'!$F$1)</f>
        <v>0</v>
      </c>
      <c r="E1342" s="2">
        <f t="shared" si="20"/>
        <v>-2656.3</v>
      </c>
      <c r="F1342">
        <f>IF(F1341+(E1341)*(1/60) &gt; Hardware!$B$1, Hardware!$B$1, IF(F1341+(E1341)*(1/60) &lt; 0, 0, F1341+(E1341)*(1/60)))</f>
        <v>41114.566666666651</v>
      </c>
    </row>
    <row r="1343" spans="1:6">
      <c r="A1343">
        <v>1341</v>
      </c>
      <c r="B1343" t="s">
        <v>103</v>
      </c>
      <c r="C1343">
        <f>_xlfn.XLOOKUP(B1343,Backend_data!$A$5:$A$18,Backend_data!$B$5:$B$18)</f>
        <v>2656.3</v>
      </c>
      <c r="D1343">
        <f>'Power generation (nadir)'!B1343*(1000*'Power generation (nadir)'!$F$1)</f>
        <v>0</v>
      </c>
      <c r="E1343" s="2">
        <f t="shared" si="20"/>
        <v>-2656.3</v>
      </c>
      <c r="F1343">
        <f>IF(F1342+(E1342)*(1/60) &gt; Hardware!$B$1, Hardware!$B$1, IF(F1342+(E1342)*(1/60) &lt; 0, 0, F1342+(E1342)*(1/60)))</f>
        <v>41070.294999999984</v>
      </c>
    </row>
    <row r="1344" spans="1:6">
      <c r="A1344">
        <v>1342</v>
      </c>
      <c r="B1344" t="s">
        <v>103</v>
      </c>
      <c r="C1344">
        <f>_xlfn.XLOOKUP(B1344,Backend_data!$A$5:$A$18,Backend_data!$B$5:$B$18)</f>
        <v>2656.3</v>
      </c>
      <c r="D1344">
        <f>'Power generation (nadir)'!B1344*(1000*'Power generation (nadir)'!$F$1)</f>
        <v>0</v>
      </c>
      <c r="E1344" s="2">
        <f t="shared" si="20"/>
        <v>-2656.3</v>
      </c>
      <c r="F1344">
        <f>IF(F1343+(E1343)*(1/60) &gt; Hardware!$B$1, Hardware!$B$1, IF(F1343+(E1343)*(1/60) &lt; 0, 0, F1343+(E1343)*(1/60)))</f>
        <v>41026.023333333316</v>
      </c>
    </row>
    <row r="1345" spans="1:6">
      <c r="A1345">
        <v>1343</v>
      </c>
      <c r="B1345" t="s">
        <v>103</v>
      </c>
      <c r="C1345">
        <f>_xlfn.XLOOKUP(B1345,Backend_data!$A$5:$A$18,Backend_data!$B$5:$B$18)</f>
        <v>2656.3</v>
      </c>
      <c r="D1345">
        <f>'Power generation (nadir)'!B1345*(1000*'Power generation (nadir)'!$F$1)</f>
        <v>0</v>
      </c>
      <c r="E1345" s="2">
        <f t="shared" si="20"/>
        <v>-2656.3</v>
      </c>
      <c r="F1345">
        <f>IF(F1344+(E1344)*(1/60) &gt; Hardware!$B$1, Hardware!$B$1, IF(F1344+(E1344)*(1/60) &lt; 0, 0, F1344+(E1344)*(1/60)))</f>
        <v>40981.751666666649</v>
      </c>
    </row>
    <row r="1346" spans="1:6">
      <c r="A1346">
        <v>1344</v>
      </c>
      <c r="B1346" t="s">
        <v>103</v>
      </c>
      <c r="C1346">
        <f>_xlfn.XLOOKUP(B1346,Backend_data!$A$5:$A$18,Backend_data!$B$5:$B$18)</f>
        <v>2656.3</v>
      </c>
      <c r="D1346">
        <f>'Power generation (nadir)'!B1346*(1000*'Power generation (nadir)'!$F$1)</f>
        <v>0</v>
      </c>
      <c r="E1346" s="2">
        <f t="shared" si="20"/>
        <v>-2656.3</v>
      </c>
      <c r="F1346">
        <f>IF(F1345+(E1345)*(1/60) &gt; Hardware!$B$1, Hardware!$B$1, IF(F1345+(E1345)*(1/60) &lt; 0, 0, F1345+(E1345)*(1/60)))</f>
        <v>40937.479999999981</v>
      </c>
    </row>
    <row r="1347" spans="1:6">
      <c r="A1347">
        <v>1345</v>
      </c>
      <c r="B1347" t="s">
        <v>103</v>
      </c>
      <c r="C1347">
        <f>_xlfn.XLOOKUP(B1347,Backend_data!$A$5:$A$18,Backend_data!$B$5:$B$18)</f>
        <v>2656.3</v>
      </c>
      <c r="D1347">
        <f>'Power generation (nadir)'!B1347*(1000*'Power generation (nadir)'!$F$1)</f>
        <v>0</v>
      </c>
      <c r="E1347" s="2">
        <f t="shared" ref="E1347:E1410" si="21">D1347-C1347</f>
        <v>-2656.3</v>
      </c>
      <c r="F1347">
        <f>IF(F1346+(E1346)*(1/60) &gt; Hardware!$B$1, Hardware!$B$1, IF(F1346+(E1346)*(1/60) &lt; 0, 0, F1346+(E1346)*(1/60)))</f>
        <v>40893.208333333314</v>
      </c>
    </row>
    <row r="1348" spans="1:6">
      <c r="A1348">
        <v>1346</v>
      </c>
      <c r="B1348" t="s">
        <v>103</v>
      </c>
      <c r="C1348">
        <f>_xlfn.XLOOKUP(B1348,Backend_data!$A$5:$A$18,Backend_data!$B$5:$B$18)</f>
        <v>2656.3</v>
      </c>
      <c r="D1348">
        <f>'Power generation (nadir)'!B1348*(1000*'Power generation (nadir)'!$F$1)</f>
        <v>0</v>
      </c>
      <c r="E1348" s="2">
        <f t="shared" si="21"/>
        <v>-2656.3</v>
      </c>
      <c r="F1348">
        <f>IF(F1347+(E1347)*(1/60) &gt; Hardware!$B$1, Hardware!$B$1, IF(F1347+(E1347)*(1/60) &lt; 0, 0, F1347+(E1347)*(1/60)))</f>
        <v>40848.936666666646</v>
      </c>
    </row>
    <row r="1349" spans="1:6">
      <c r="A1349">
        <v>1347</v>
      </c>
      <c r="B1349" t="s">
        <v>103</v>
      </c>
      <c r="C1349">
        <f>_xlfn.XLOOKUP(B1349,Backend_data!$A$5:$A$18,Backend_data!$B$5:$B$18)</f>
        <v>2656.3</v>
      </c>
      <c r="D1349">
        <f>'Power generation (nadir)'!B1349*(1000*'Power generation (nadir)'!$F$1)</f>
        <v>0</v>
      </c>
      <c r="E1349" s="2">
        <f t="shared" si="21"/>
        <v>-2656.3</v>
      </c>
      <c r="F1349">
        <f>IF(F1348+(E1348)*(1/60) &gt; Hardware!$B$1, Hardware!$B$1, IF(F1348+(E1348)*(1/60) &lt; 0, 0, F1348+(E1348)*(1/60)))</f>
        <v>40804.664999999979</v>
      </c>
    </row>
    <row r="1350" spans="1:6">
      <c r="A1350">
        <v>1348</v>
      </c>
      <c r="B1350" t="s">
        <v>103</v>
      </c>
      <c r="C1350">
        <f>_xlfn.XLOOKUP(B1350,Backend_data!$A$5:$A$18,Backend_data!$B$5:$B$18)</f>
        <v>2656.3</v>
      </c>
      <c r="D1350">
        <f>'Power generation (nadir)'!B1350*(1000*'Power generation (nadir)'!$F$1)</f>
        <v>0</v>
      </c>
      <c r="E1350" s="2">
        <f t="shared" si="21"/>
        <v>-2656.3</v>
      </c>
      <c r="F1350">
        <f>IF(F1349+(E1349)*(1/60) &gt; Hardware!$B$1, Hardware!$B$1, IF(F1349+(E1349)*(1/60) &lt; 0, 0, F1349+(E1349)*(1/60)))</f>
        <v>40760.393333333312</v>
      </c>
    </row>
    <row r="1351" spans="1:6">
      <c r="A1351">
        <v>1349</v>
      </c>
      <c r="B1351" t="s">
        <v>103</v>
      </c>
      <c r="C1351">
        <f>_xlfn.XLOOKUP(B1351,Backend_data!$A$5:$A$18,Backend_data!$B$5:$B$18)</f>
        <v>2656.3</v>
      </c>
      <c r="D1351">
        <f>'Power generation (nadir)'!B1351*(1000*'Power generation (nadir)'!$F$1)</f>
        <v>0</v>
      </c>
      <c r="E1351" s="2">
        <f t="shared" si="21"/>
        <v>-2656.3</v>
      </c>
      <c r="F1351">
        <f>IF(F1350+(E1350)*(1/60) &gt; Hardware!$B$1, Hardware!$B$1, IF(F1350+(E1350)*(1/60) &lt; 0, 0, F1350+(E1350)*(1/60)))</f>
        <v>40716.121666666644</v>
      </c>
    </row>
    <row r="1352" spans="1:6">
      <c r="A1352">
        <v>1350</v>
      </c>
      <c r="B1352" t="s">
        <v>103</v>
      </c>
      <c r="C1352">
        <f>_xlfn.XLOOKUP(B1352,Backend_data!$A$5:$A$18,Backend_data!$B$5:$B$18)</f>
        <v>2656.3</v>
      </c>
      <c r="D1352">
        <f>'Power generation (nadir)'!B1352*(1000*'Power generation (nadir)'!$F$1)</f>
        <v>0</v>
      </c>
      <c r="E1352" s="2">
        <f t="shared" si="21"/>
        <v>-2656.3</v>
      </c>
      <c r="F1352">
        <f>IF(F1351+(E1351)*(1/60) &gt; Hardware!$B$1, Hardware!$B$1, IF(F1351+(E1351)*(1/60) &lt; 0, 0, F1351+(E1351)*(1/60)))</f>
        <v>40671.849999999977</v>
      </c>
    </row>
    <row r="1353" spans="1:6">
      <c r="A1353">
        <v>1351</v>
      </c>
      <c r="B1353" t="s">
        <v>103</v>
      </c>
      <c r="C1353">
        <f>_xlfn.XLOOKUP(B1353,Backend_data!$A$5:$A$18,Backend_data!$B$5:$B$18)</f>
        <v>2656.3</v>
      </c>
      <c r="D1353">
        <f>'Power generation (nadir)'!B1353*(1000*'Power generation (nadir)'!$F$1)</f>
        <v>0</v>
      </c>
      <c r="E1353" s="2">
        <f t="shared" si="21"/>
        <v>-2656.3</v>
      </c>
      <c r="F1353">
        <f>IF(F1352+(E1352)*(1/60) &gt; Hardware!$B$1, Hardware!$B$1, IF(F1352+(E1352)*(1/60) &lt; 0, 0, F1352+(E1352)*(1/60)))</f>
        <v>40627.578333333309</v>
      </c>
    </row>
    <row r="1354" spans="1:6">
      <c r="A1354">
        <v>1352</v>
      </c>
      <c r="B1354" t="s">
        <v>103</v>
      </c>
      <c r="C1354">
        <f>_xlfn.XLOOKUP(B1354,Backend_data!$A$5:$A$18,Backend_data!$B$5:$B$18)</f>
        <v>2656.3</v>
      </c>
      <c r="D1354">
        <f>'Power generation (nadir)'!B1354*(1000*'Power generation (nadir)'!$F$1)</f>
        <v>0</v>
      </c>
      <c r="E1354" s="2">
        <f t="shared" si="21"/>
        <v>-2656.3</v>
      </c>
      <c r="F1354">
        <f>IF(F1353+(E1353)*(1/60) &gt; Hardware!$B$1, Hardware!$B$1, IF(F1353+(E1353)*(1/60) &lt; 0, 0, F1353+(E1353)*(1/60)))</f>
        <v>40583.306666666642</v>
      </c>
    </row>
    <row r="1355" spans="1:6">
      <c r="A1355">
        <v>1353</v>
      </c>
      <c r="B1355" t="s">
        <v>103</v>
      </c>
      <c r="C1355">
        <f>_xlfn.XLOOKUP(B1355,Backend_data!$A$5:$A$18,Backend_data!$B$5:$B$18)</f>
        <v>2656.3</v>
      </c>
      <c r="D1355">
        <f>'Power generation (nadir)'!B1355*(1000*'Power generation (nadir)'!$F$1)</f>
        <v>0</v>
      </c>
      <c r="E1355" s="2">
        <f t="shared" si="21"/>
        <v>-2656.3</v>
      </c>
      <c r="F1355">
        <f>IF(F1354+(E1354)*(1/60) &gt; Hardware!$B$1, Hardware!$B$1, IF(F1354+(E1354)*(1/60) &lt; 0, 0, F1354+(E1354)*(1/60)))</f>
        <v>40539.034999999974</v>
      </c>
    </row>
    <row r="1356" spans="1:6">
      <c r="A1356">
        <v>1354</v>
      </c>
      <c r="B1356" t="s">
        <v>103</v>
      </c>
      <c r="C1356">
        <f>_xlfn.XLOOKUP(B1356,Backend_data!$A$5:$A$18,Backend_data!$B$5:$B$18)</f>
        <v>2656.3</v>
      </c>
      <c r="D1356">
        <f>'Power generation (nadir)'!B1356*(1000*'Power generation (nadir)'!$F$1)</f>
        <v>0</v>
      </c>
      <c r="E1356" s="2">
        <f t="shared" si="21"/>
        <v>-2656.3</v>
      </c>
      <c r="F1356">
        <f>IF(F1355+(E1355)*(1/60) &gt; Hardware!$B$1, Hardware!$B$1, IF(F1355+(E1355)*(1/60) &lt; 0, 0, F1355+(E1355)*(1/60)))</f>
        <v>40494.763333333307</v>
      </c>
    </row>
    <row r="1357" spans="1:6">
      <c r="A1357">
        <v>1355</v>
      </c>
      <c r="B1357" t="s">
        <v>103</v>
      </c>
      <c r="C1357">
        <f>_xlfn.XLOOKUP(B1357,Backend_data!$A$5:$A$18,Backend_data!$B$5:$B$18)</f>
        <v>2656.3</v>
      </c>
      <c r="D1357">
        <f>'Power generation (nadir)'!B1357*(1000*'Power generation (nadir)'!$F$1)</f>
        <v>6642.4000000000005</v>
      </c>
      <c r="E1357" s="2">
        <f t="shared" si="21"/>
        <v>3986.1000000000004</v>
      </c>
      <c r="F1357">
        <f>IF(F1356+(E1356)*(1/60) &gt; Hardware!$B$1, Hardware!$B$1, IF(F1356+(E1356)*(1/60) &lt; 0, 0, F1356+(E1356)*(1/60)))</f>
        <v>40450.49166666664</v>
      </c>
    </row>
    <row r="1358" spans="1:6">
      <c r="A1358">
        <v>1356</v>
      </c>
      <c r="B1358" t="s">
        <v>103</v>
      </c>
      <c r="C1358">
        <f>_xlfn.XLOOKUP(B1358,Backend_data!$A$5:$A$18,Backend_data!$B$5:$B$18)</f>
        <v>2656.3</v>
      </c>
      <c r="D1358">
        <f>'Power generation (nadir)'!B1358*(1000*'Power generation (nadir)'!$F$1)</f>
        <v>6800.7999999999993</v>
      </c>
      <c r="E1358" s="2">
        <f t="shared" si="21"/>
        <v>4144.4999999999991</v>
      </c>
      <c r="F1358">
        <f>IF(F1357+(E1357)*(1/60) &gt; Hardware!$B$1, Hardware!$B$1, IF(F1357+(E1357)*(1/60) &lt; 0, 0, F1357+(E1357)*(1/60)))</f>
        <v>40516.926666666637</v>
      </c>
    </row>
    <row r="1359" spans="1:6">
      <c r="A1359">
        <v>1357</v>
      </c>
      <c r="B1359" t="s">
        <v>103</v>
      </c>
      <c r="C1359">
        <f>_xlfn.XLOOKUP(B1359,Backend_data!$A$5:$A$18,Backend_data!$B$5:$B$18)</f>
        <v>2656.3</v>
      </c>
      <c r="D1359">
        <f>'Power generation (nadir)'!B1359*(1000*'Power generation (nadir)'!$F$1)</f>
        <v>6939.2</v>
      </c>
      <c r="E1359" s="2">
        <f t="shared" si="21"/>
        <v>4282.8999999999996</v>
      </c>
      <c r="F1359">
        <f>IF(F1358+(E1358)*(1/60) &gt; Hardware!$B$1, Hardware!$B$1, IF(F1358+(E1358)*(1/60) &lt; 0, 0, F1358+(E1358)*(1/60)))</f>
        <v>40586.001666666634</v>
      </c>
    </row>
    <row r="1360" spans="1:6">
      <c r="A1360">
        <v>1358</v>
      </c>
      <c r="B1360" t="s">
        <v>103</v>
      </c>
      <c r="C1360">
        <f>_xlfn.XLOOKUP(B1360,Backend_data!$A$5:$A$18,Backend_data!$B$5:$B$18)</f>
        <v>2656.3</v>
      </c>
      <c r="D1360">
        <f>'Power generation (nadir)'!B1360*(1000*'Power generation (nadir)'!$F$1)</f>
        <v>7048</v>
      </c>
      <c r="E1360" s="2">
        <f t="shared" si="21"/>
        <v>4391.7</v>
      </c>
      <c r="F1360">
        <f>IF(F1359+(E1359)*(1/60) &gt; Hardware!$B$1, Hardware!$B$1, IF(F1359+(E1359)*(1/60) &lt; 0, 0, F1359+(E1359)*(1/60)))</f>
        <v>40657.383333333302</v>
      </c>
    </row>
    <row r="1361" spans="1:6">
      <c r="A1361">
        <v>1359</v>
      </c>
      <c r="B1361" t="s">
        <v>103</v>
      </c>
      <c r="C1361">
        <f>_xlfn.XLOOKUP(B1361,Backend_data!$A$5:$A$18,Backend_data!$B$5:$B$18)</f>
        <v>2656.3</v>
      </c>
      <c r="D1361">
        <f>'Power generation (nadir)'!B1361*(1000*'Power generation (nadir)'!$F$1)</f>
        <v>7133.5999999999995</v>
      </c>
      <c r="E1361" s="2">
        <f t="shared" si="21"/>
        <v>4477.2999999999993</v>
      </c>
      <c r="F1361">
        <f>IF(F1360+(E1360)*(1/60) &gt; Hardware!$B$1, Hardware!$B$1, IF(F1360+(E1360)*(1/60) &lt; 0, 0, F1360+(E1360)*(1/60)))</f>
        <v>40730.578333333302</v>
      </c>
    </row>
    <row r="1362" spans="1:6">
      <c r="A1362">
        <v>1360</v>
      </c>
      <c r="B1362" t="s">
        <v>103</v>
      </c>
      <c r="C1362">
        <f>_xlfn.XLOOKUP(B1362,Backend_data!$A$5:$A$18,Backend_data!$B$5:$B$18)</f>
        <v>2656.3</v>
      </c>
      <c r="D1362">
        <f>'Power generation (nadir)'!B1362*(1000*'Power generation (nadir)'!$F$1)</f>
        <v>7184.8</v>
      </c>
      <c r="E1362" s="2">
        <f t="shared" si="21"/>
        <v>4528.5</v>
      </c>
      <c r="F1362">
        <f>IF(F1361+(E1361)*(1/60) &gt; Hardware!$B$1, Hardware!$B$1, IF(F1361+(E1361)*(1/60) &lt; 0, 0, F1361+(E1361)*(1/60)))</f>
        <v>40805.199999999968</v>
      </c>
    </row>
    <row r="1363" spans="1:6">
      <c r="A1363">
        <v>1361</v>
      </c>
      <c r="B1363" t="s">
        <v>103</v>
      </c>
      <c r="C1363">
        <f>_xlfn.XLOOKUP(B1363,Backend_data!$A$5:$A$18,Backend_data!$B$5:$B$18)</f>
        <v>2656.3</v>
      </c>
      <c r="D1363">
        <f>'Power generation (nadir)'!B1363*(1000*'Power generation (nadir)'!$F$1)</f>
        <v>7204.0000000000009</v>
      </c>
      <c r="E1363" s="2">
        <f t="shared" si="21"/>
        <v>4547.7000000000007</v>
      </c>
      <c r="F1363">
        <f>IF(F1362+(E1362)*(1/60) &gt; Hardware!$B$1, Hardware!$B$1, IF(F1362+(E1362)*(1/60) &lt; 0, 0, F1362+(E1362)*(1/60)))</f>
        <v>40880.674999999967</v>
      </c>
    </row>
    <row r="1364" spans="1:6">
      <c r="A1364">
        <v>1362</v>
      </c>
      <c r="B1364" t="s">
        <v>103</v>
      </c>
      <c r="C1364">
        <f>_xlfn.XLOOKUP(B1364,Backend_data!$A$5:$A$18,Backend_data!$B$5:$B$18)</f>
        <v>2656.3</v>
      </c>
      <c r="D1364">
        <f>'Power generation (nadir)'!B1364*(1000*'Power generation (nadir)'!$F$1)</f>
        <v>7197.6</v>
      </c>
      <c r="E1364" s="2">
        <f t="shared" si="21"/>
        <v>4541.3</v>
      </c>
      <c r="F1364">
        <f>IF(F1363+(E1363)*(1/60) &gt; Hardware!$B$1, Hardware!$B$1, IF(F1363+(E1363)*(1/60) &lt; 0, 0, F1363+(E1363)*(1/60)))</f>
        <v>40956.469999999965</v>
      </c>
    </row>
    <row r="1365" spans="1:6">
      <c r="A1365">
        <v>1363</v>
      </c>
      <c r="B1365" t="s">
        <v>103</v>
      </c>
      <c r="C1365">
        <f>_xlfn.XLOOKUP(B1365,Backend_data!$A$5:$A$18,Backend_data!$B$5:$B$18)</f>
        <v>2656.3</v>
      </c>
      <c r="D1365">
        <f>'Power generation (nadir)'!B1365*(1000*'Power generation (nadir)'!$F$1)</f>
        <v>7161.6</v>
      </c>
      <c r="E1365" s="2">
        <f t="shared" si="21"/>
        <v>4505.3</v>
      </c>
      <c r="F1365">
        <f>IF(F1364+(E1364)*(1/60) &gt; Hardware!$B$1, Hardware!$B$1, IF(F1364+(E1364)*(1/60) &lt; 0, 0, F1364+(E1364)*(1/60)))</f>
        <v>41032.158333333296</v>
      </c>
    </row>
    <row r="1366" spans="1:6">
      <c r="A1366">
        <v>1364</v>
      </c>
      <c r="B1366" t="s">
        <v>103</v>
      </c>
      <c r="C1366">
        <f>_xlfn.XLOOKUP(B1366,Backend_data!$A$5:$A$18,Backend_data!$B$5:$B$18)</f>
        <v>2656.3</v>
      </c>
      <c r="D1366">
        <f>'Power generation (nadir)'!B1366*(1000*'Power generation (nadir)'!$F$1)</f>
        <v>7093.6</v>
      </c>
      <c r="E1366" s="2">
        <f t="shared" si="21"/>
        <v>4437.3</v>
      </c>
      <c r="F1366">
        <f>IF(F1365+(E1365)*(1/60) &gt; Hardware!$B$1, Hardware!$B$1, IF(F1365+(E1365)*(1/60) &lt; 0, 0, F1365+(E1365)*(1/60)))</f>
        <v>41107.24666666663</v>
      </c>
    </row>
    <row r="1367" spans="1:6">
      <c r="A1367">
        <v>1365</v>
      </c>
      <c r="B1367" t="s">
        <v>103</v>
      </c>
      <c r="C1367">
        <f>_xlfn.XLOOKUP(B1367,Backend_data!$A$5:$A$18,Backend_data!$B$5:$B$18)</f>
        <v>2656.3</v>
      </c>
      <c r="D1367">
        <f>'Power generation (nadir)'!B1367*(1000*'Power generation (nadir)'!$F$1)</f>
        <v>6998.4</v>
      </c>
      <c r="E1367" s="2">
        <f t="shared" si="21"/>
        <v>4342.0999999999995</v>
      </c>
      <c r="F1367">
        <f>IF(F1366+(E1366)*(1/60) &gt; Hardware!$B$1, Hardware!$B$1, IF(F1366+(E1366)*(1/60) &lt; 0, 0, F1366+(E1366)*(1/60)))</f>
        <v>41181.201666666631</v>
      </c>
    </row>
    <row r="1368" spans="1:6">
      <c r="A1368">
        <v>1366</v>
      </c>
      <c r="B1368" t="s">
        <v>103</v>
      </c>
      <c r="C1368">
        <f>_xlfn.XLOOKUP(B1368,Backend_data!$A$5:$A$18,Backend_data!$B$5:$B$18)</f>
        <v>2656.3</v>
      </c>
      <c r="D1368">
        <f>'Power generation (nadir)'!B1368*(1000*'Power generation (nadir)'!$F$1)</f>
        <v>6871.2000000000007</v>
      </c>
      <c r="E1368" s="2">
        <f t="shared" si="21"/>
        <v>4214.9000000000005</v>
      </c>
      <c r="F1368">
        <f>IF(F1367+(E1367)*(1/60) &gt; Hardware!$B$1, Hardware!$B$1, IF(F1367+(E1367)*(1/60) &lt; 0, 0, F1367+(E1367)*(1/60)))</f>
        <v>41253.569999999963</v>
      </c>
    </row>
    <row r="1369" spans="1:6">
      <c r="A1369">
        <v>1367</v>
      </c>
      <c r="B1369" t="s">
        <v>103</v>
      </c>
      <c r="C1369">
        <f>_xlfn.XLOOKUP(B1369,Backend_data!$A$5:$A$18,Backend_data!$B$5:$B$18)</f>
        <v>2656.3</v>
      </c>
      <c r="D1369">
        <f>'Power generation (nadir)'!B1369*(1000*'Power generation (nadir)'!$F$1)</f>
        <v>6714.4000000000005</v>
      </c>
      <c r="E1369" s="2">
        <f t="shared" si="21"/>
        <v>4058.1000000000004</v>
      </c>
      <c r="F1369">
        <f>IF(F1368+(E1368)*(1/60) &gt; Hardware!$B$1, Hardware!$B$1, IF(F1368+(E1368)*(1/60) &lt; 0, 0, F1368+(E1368)*(1/60)))</f>
        <v>41323.8183333333</v>
      </c>
    </row>
    <row r="1370" spans="1:6">
      <c r="A1370">
        <v>1368</v>
      </c>
      <c r="B1370" t="s">
        <v>103</v>
      </c>
      <c r="C1370">
        <f>_xlfn.XLOOKUP(B1370,Backend_data!$A$5:$A$18,Backend_data!$B$5:$B$18)</f>
        <v>2656.3</v>
      </c>
      <c r="D1370">
        <f>'Power generation (nadir)'!B1370*(1000*'Power generation (nadir)'!$F$1)</f>
        <v>6529.6</v>
      </c>
      <c r="E1370" s="2">
        <f t="shared" si="21"/>
        <v>3873.3</v>
      </c>
      <c r="F1370">
        <f>IF(F1369+(E1369)*(1/60) &gt; Hardware!$B$1, Hardware!$B$1, IF(F1369+(E1369)*(1/60) &lt; 0, 0, F1369+(E1369)*(1/60)))</f>
        <v>41391.453333333302</v>
      </c>
    </row>
    <row r="1371" spans="1:6">
      <c r="A1371">
        <v>1369</v>
      </c>
      <c r="B1371" t="s">
        <v>103</v>
      </c>
      <c r="C1371">
        <f>_xlfn.XLOOKUP(B1371,Backend_data!$A$5:$A$18,Backend_data!$B$5:$B$18)</f>
        <v>2656.3</v>
      </c>
      <c r="D1371">
        <f>'Power generation (nadir)'!B1371*(1000*'Power generation (nadir)'!$F$1)</f>
        <v>6320.8</v>
      </c>
      <c r="E1371" s="2">
        <f t="shared" si="21"/>
        <v>3664.5</v>
      </c>
      <c r="F1371">
        <f>IF(F1370+(E1370)*(1/60) &gt; Hardware!$B$1, Hardware!$B$1, IF(F1370+(E1370)*(1/60) &lt; 0, 0, F1370+(E1370)*(1/60)))</f>
        <v>41456.008333333302</v>
      </c>
    </row>
    <row r="1372" spans="1:6">
      <c r="A1372">
        <v>1370</v>
      </c>
      <c r="B1372" t="s">
        <v>103</v>
      </c>
      <c r="C1372">
        <f>_xlfn.XLOOKUP(B1372,Backend_data!$A$5:$A$18,Backend_data!$B$5:$B$18)</f>
        <v>2656.3</v>
      </c>
      <c r="D1372">
        <f>'Power generation (nadir)'!B1372*(1000*'Power generation (nadir)'!$F$1)</f>
        <v>6080.8</v>
      </c>
      <c r="E1372" s="2">
        <f t="shared" si="21"/>
        <v>3424.5</v>
      </c>
      <c r="F1372">
        <f>IF(F1371+(E1371)*(1/60) &gt; Hardware!$B$1, Hardware!$B$1, IF(F1371+(E1371)*(1/60) &lt; 0, 0, F1371+(E1371)*(1/60)))</f>
        <v>41517.083333333299</v>
      </c>
    </row>
    <row r="1373" spans="1:6">
      <c r="A1373">
        <v>1371</v>
      </c>
      <c r="B1373" t="s">
        <v>103</v>
      </c>
      <c r="C1373">
        <f>_xlfn.XLOOKUP(B1373,Backend_data!$A$5:$A$18,Backend_data!$B$5:$B$18)</f>
        <v>2656.3</v>
      </c>
      <c r="D1373">
        <f>'Power generation (nadir)'!B1373*(1000*'Power generation (nadir)'!$F$1)</f>
        <v>5818.4</v>
      </c>
      <c r="E1373" s="2">
        <f t="shared" si="21"/>
        <v>3162.0999999999995</v>
      </c>
      <c r="F1373">
        <f>IF(F1372+(E1372)*(1/60) &gt; Hardware!$B$1, Hardware!$B$1, IF(F1372+(E1372)*(1/60) &lt; 0, 0, F1372+(E1372)*(1/60)))</f>
        <v>41574.158333333296</v>
      </c>
    </row>
    <row r="1374" spans="1:6">
      <c r="A1374">
        <v>1372</v>
      </c>
      <c r="B1374" t="s">
        <v>103</v>
      </c>
      <c r="C1374">
        <f>_xlfn.XLOOKUP(B1374,Backend_data!$A$5:$A$18,Backend_data!$B$5:$B$18)</f>
        <v>2656.3</v>
      </c>
      <c r="D1374">
        <f>'Power generation (nadir)'!B1374*(1000*'Power generation (nadir)'!$F$1)</f>
        <v>5538.4</v>
      </c>
      <c r="E1374" s="2">
        <f t="shared" si="21"/>
        <v>2882.0999999999995</v>
      </c>
      <c r="F1374">
        <f>IF(F1373+(E1373)*(1/60) &gt; Hardware!$B$1, Hardware!$B$1, IF(F1373+(E1373)*(1/60) &lt; 0, 0, F1373+(E1373)*(1/60)))</f>
        <v>41626.859999999964</v>
      </c>
    </row>
    <row r="1375" spans="1:6">
      <c r="A1375">
        <v>1373</v>
      </c>
      <c r="B1375" t="s">
        <v>103</v>
      </c>
      <c r="C1375">
        <f>_xlfn.XLOOKUP(B1375,Backend_data!$A$5:$A$18,Backend_data!$B$5:$B$18)</f>
        <v>2656.3</v>
      </c>
      <c r="D1375">
        <f>'Power generation (nadir)'!B1375*(1000*'Power generation (nadir)'!$F$1)</f>
        <v>5220</v>
      </c>
      <c r="E1375" s="2">
        <f t="shared" si="21"/>
        <v>2563.6999999999998</v>
      </c>
      <c r="F1375">
        <f>IF(F1374+(E1374)*(1/60) &gt; Hardware!$B$1, Hardware!$B$1, IF(F1374+(E1374)*(1/60) &lt; 0, 0, F1374+(E1374)*(1/60)))</f>
        <v>41674.894999999968</v>
      </c>
    </row>
    <row r="1376" spans="1:6">
      <c r="A1376">
        <v>1374</v>
      </c>
      <c r="B1376" t="s">
        <v>103</v>
      </c>
      <c r="C1376">
        <f>_xlfn.XLOOKUP(B1376,Backend_data!$A$5:$A$18,Backend_data!$B$5:$B$18)</f>
        <v>2656.3</v>
      </c>
      <c r="D1376">
        <f>'Power generation (nadir)'!B1376*(1000*'Power generation (nadir)'!$F$1)</f>
        <v>4885.6000000000004</v>
      </c>
      <c r="E1376" s="2">
        <f t="shared" si="21"/>
        <v>2229.3000000000002</v>
      </c>
      <c r="F1376">
        <f>IF(F1375+(E1375)*(1/60) &gt; Hardware!$B$1, Hardware!$B$1, IF(F1375+(E1375)*(1/60) &lt; 0, 0, F1375+(E1375)*(1/60)))</f>
        <v>41717.6233333333</v>
      </c>
    </row>
    <row r="1377" spans="1:6">
      <c r="A1377">
        <v>1375</v>
      </c>
      <c r="B1377" t="s">
        <v>103</v>
      </c>
      <c r="C1377">
        <f>_xlfn.XLOOKUP(B1377,Backend_data!$A$5:$A$18,Backend_data!$B$5:$B$18)</f>
        <v>2656.3</v>
      </c>
      <c r="D1377">
        <f>'Power generation (nadir)'!B1377*(1000*'Power generation (nadir)'!$F$1)</f>
        <v>4529.6000000000004</v>
      </c>
      <c r="E1377" s="2">
        <f t="shared" si="21"/>
        <v>1873.3000000000002</v>
      </c>
      <c r="F1377">
        <f>IF(F1376+(E1376)*(1/60) &gt; Hardware!$B$1, Hardware!$B$1, IF(F1376+(E1376)*(1/60) &lt; 0, 0, F1376+(E1376)*(1/60)))</f>
        <v>41754.778333333299</v>
      </c>
    </row>
    <row r="1378" spans="1:6">
      <c r="A1378">
        <v>1376</v>
      </c>
      <c r="B1378" t="s">
        <v>103</v>
      </c>
      <c r="C1378">
        <f>_xlfn.XLOOKUP(B1378,Backend_data!$A$5:$A$18,Backend_data!$B$5:$B$18)</f>
        <v>2656.3</v>
      </c>
      <c r="D1378">
        <f>'Power generation (nadir)'!B1378*(1000*'Power generation (nadir)'!$F$1)</f>
        <v>4159.2</v>
      </c>
      <c r="E1378" s="2">
        <f t="shared" si="21"/>
        <v>1502.8999999999996</v>
      </c>
      <c r="F1378">
        <f>IF(F1377+(E1377)*(1/60) &gt; Hardware!$B$1, Hardware!$B$1, IF(F1377+(E1377)*(1/60) &lt; 0, 0, F1377+(E1377)*(1/60)))</f>
        <v>41785.999999999964</v>
      </c>
    </row>
    <row r="1379" spans="1:6">
      <c r="A1379">
        <v>1377</v>
      </c>
      <c r="B1379" t="s">
        <v>103</v>
      </c>
      <c r="C1379">
        <f>_xlfn.XLOOKUP(B1379,Backend_data!$A$5:$A$18,Backend_data!$B$5:$B$18)</f>
        <v>2656.3</v>
      </c>
      <c r="D1379">
        <f>'Power generation (nadir)'!B1379*(1000*'Power generation (nadir)'!$F$1)</f>
        <v>3767.2</v>
      </c>
      <c r="E1379" s="2">
        <f t="shared" si="21"/>
        <v>1110.8999999999996</v>
      </c>
      <c r="F1379">
        <f>IF(F1378+(E1378)*(1/60) &gt; Hardware!$B$1, Hardware!$B$1, IF(F1378+(E1378)*(1/60) &lt; 0, 0, F1378+(E1378)*(1/60)))</f>
        <v>41811.048333333296</v>
      </c>
    </row>
    <row r="1380" spans="1:6">
      <c r="A1380">
        <v>1378</v>
      </c>
      <c r="B1380" t="s">
        <v>103</v>
      </c>
      <c r="C1380">
        <f>_xlfn.XLOOKUP(B1380,Backend_data!$A$5:$A$18,Backend_data!$B$5:$B$18)</f>
        <v>2656.3</v>
      </c>
      <c r="D1380">
        <f>'Power generation (nadir)'!B1380*(1000*'Power generation (nadir)'!$F$1)</f>
        <v>3364.8</v>
      </c>
      <c r="E1380" s="2">
        <f t="shared" si="21"/>
        <v>708.5</v>
      </c>
      <c r="F1380">
        <f>IF(F1379+(E1379)*(1/60) &gt; Hardware!$B$1, Hardware!$B$1, IF(F1379+(E1379)*(1/60) &lt; 0, 0, F1379+(E1379)*(1/60)))</f>
        <v>41829.563333333295</v>
      </c>
    </row>
    <row r="1381" spans="1:6">
      <c r="A1381">
        <v>1379</v>
      </c>
      <c r="B1381" t="s">
        <v>103</v>
      </c>
      <c r="C1381">
        <f>_xlfn.XLOOKUP(B1381,Backend_data!$A$5:$A$18,Backend_data!$B$5:$B$18)</f>
        <v>2656.3</v>
      </c>
      <c r="D1381">
        <f>'Power generation (nadir)'!B1381*(1000*'Power generation (nadir)'!$F$1)</f>
        <v>2944</v>
      </c>
      <c r="E1381" s="2">
        <f t="shared" si="21"/>
        <v>287.69999999999982</v>
      </c>
      <c r="F1381">
        <f>IF(F1380+(E1380)*(1/60) &gt; Hardware!$B$1, Hardware!$B$1, IF(F1380+(E1380)*(1/60) &lt; 0, 0, F1380+(E1380)*(1/60)))</f>
        <v>41841.37166666663</v>
      </c>
    </row>
    <row r="1382" spans="1:6">
      <c r="A1382">
        <v>1380</v>
      </c>
      <c r="B1382" t="s">
        <v>103</v>
      </c>
      <c r="C1382">
        <f>_xlfn.XLOOKUP(B1382,Backend_data!$A$5:$A$18,Backend_data!$B$5:$B$18)</f>
        <v>2656.3</v>
      </c>
      <c r="D1382">
        <f>'Power generation (nadir)'!B1382*(1000*'Power generation (nadir)'!$F$1)</f>
        <v>2512</v>
      </c>
      <c r="E1382" s="2">
        <f t="shared" si="21"/>
        <v>-144.30000000000018</v>
      </c>
      <c r="F1382">
        <f>IF(F1381+(E1381)*(1/60) &gt; Hardware!$B$1, Hardware!$B$1, IF(F1381+(E1381)*(1/60) &lt; 0, 0, F1381+(E1381)*(1/60)))</f>
        <v>41846.166666666628</v>
      </c>
    </row>
    <row r="1383" spans="1:6">
      <c r="A1383">
        <v>1381</v>
      </c>
      <c r="B1383" t="s">
        <v>103</v>
      </c>
      <c r="C1383">
        <f>_xlfn.XLOOKUP(B1383,Backend_data!$A$5:$A$18,Backend_data!$B$5:$B$18)</f>
        <v>2656.3</v>
      </c>
      <c r="D1383">
        <f>'Power generation (nadir)'!B1383*(1000*'Power generation (nadir)'!$F$1)</f>
        <v>2072.8000000000002</v>
      </c>
      <c r="E1383" s="2">
        <f t="shared" si="21"/>
        <v>-583.5</v>
      </c>
      <c r="F1383">
        <f>IF(F1382+(E1382)*(1/60) &gt; Hardware!$B$1, Hardware!$B$1, IF(F1382+(E1382)*(1/60) &lt; 0, 0, F1382+(E1382)*(1/60)))</f>
        <v>41843.761666666629</v>
      </c>
    </row>
    <row r="1384" spans="1:6">
      <c r="A1384">
        <v>1382</v>
      </c>
      <c r="B1384" t="s">
        <v>103</v>
      </c>
      <c r="C1384">
        <f>_xlfn.XLOOKUP(B1384,Backend_data!$A$5:$A$18,Backend_data!$B$5:$B$18)</f>
        <v>2656.3</v>
      </c>
      <c r="D1384">
        <f>'Power generation (nadir)'!B1384*(1000*'Power generation (nadir)'!$F$1)</f>
        <v>1621.6000000000001</v>
      </c>
      <c r="E1384" s="2">
        <f t="shared" si="21"/>
        <v>-1034.7</v>
      </c>
      <c r="F1384">
        <f>IF(F1383+(E1383)*(1/60) &gt; Hardware!$B$1, Hardware!$B$1, IF(F1383+(E1383)*(1/60) &lt; 0, 0, F1383+(E1383)*(1/60)))</f>
        <v>41834.03666666663</v>
      </c>
    </row>
    <row r="1385" spans="1:6">
      <c r="A1385">
        <v>1383</v>
      </c>
      <c r="B1385" t="s">
        <v>103</v>
      </c>
      <c r="C1385">
        <f>_xlfn.XLOOKUP(B1385,Backend_data!$A$5:$A$18,Backend_data!$B$5:$B$18)</f>
        <v>2656.3</v>
      </c>
      <c r="D1385">
        <f>'Power generation (nadir)'!B1385*(1000*'Power generation (nadir)'!$F$1)</f>
        <v>1167.2</v>
      </c>
      <c r="E1385" s="2">
        <f t="shared" si="21"/>
        <v>-1489.1000000000001</v>
      </c>
      <c r="F1385">
        <f>IF(F1384+(E1384)*(1/60) &gt; Hardware!$B$1, Hardware!$B$1, IF(F1384+(E1384)*(1/60) &lt; 0, 0, F1384+(E1384)*(1/60)))</f>
        <v>41816.791666666628</v>
      </c>
    </row>
    <row r="1386" spans="1:6">
      <c r="A1386">
        <v>1384</v>
      </c>
      <c r="B1386" t="s">
        <v>103</v>
      </c>
      <c r="C1386">
        <f>_xlfn.XLOOKUP(B1386,Backend_data!$A$5:$A$18,Backend_data!$B$5:$B$18)</f>
        <v>2656.3</v>
      </c>
      <c r="D1386">
        <f>'Power generation (nadir)'!B1386*(1000*'Power generation (nadir)'!$F$1)</f>
        <v>712.8</v>
      </c>
      <c r="E1386" s="2">
        <f t="shared" si="21"/>
        <v>-1943.5000000000002</v>
      </c>
      <c r="F1386">
        <f>IF(F1385+(E1385)*(1/60) &gt; Hardware!$B$1, Hardware!$B$1, IF(F1385+(E1385)*(1/60) &lt; 0, 0, F1385+(E1385)*(1/60)))</f>
        <v>41791.973333333292</v>
      </c>
    </row>
    <row r="1387" spans="1:6">
      <c r="A1387">
        <v>1385</v>
      </c>
      <c r="B1387" t="s">
        <v>103</v>
      </c>
      <c r="C1387">
        <f>_xlfn.XLOOKUP(B1387,Backend_data!$A$5:$A$18,Backend_data!$B$5:$B$18)</f>
        <v>2656.3</v>
      </c>
      <c r="D1387">
        <f>'Power generation (nadir)'!B1387*(1000*'Power generation (nadir)'!$F$1)</f>
        <v>681.6</v>
      </c>
      <c r="E1387" s="2">
        <f t="shared" si="21"/>
        <v>-1974.7000000000003</v>
      </c>
      <c r="F1387">
        <f>IF(F1386+(E1386)*(1/60) &gt; Hardware!$B$1, Hardware!$B$1, IF(F1386+(E1386)*(1/60) &lt; 0, 0, F1386+(E1386)*(1/60)))</f>
        <v>41759.581666666621</v>
      </c>
    </row>
    <row r="1388" spans="1:6">
      <c r="A1388">
        <v>1386</v>
      </c>
      <c r="B1388" t="s">
        <v>103</v>
      </c>
      <c r="C1388">
        <f>_xlfn.XLOOKUP(B1388,Backend_data!$A$5:$A$18,Backend_data!$B$5:$B$18)</f>
        <v>2656.3</v>
      </c>
      <c r="D1388">
        <f>'Power generation (nadir)'!B1388*(1000*'Power generation (nadir)'!$F$1)</f>
        <v>642.40000000000009</v>
      </c>
      <c r="E1388" s="2">
        <f t="shared" si="21"/>
        <v>-2013.9</v>
      </c>
      <c r="F1388">
        <f>IF(F1387+(E1387)*(1/60) &gt; Hardware!$B$1, Hardware!$B$1, IF(F1387+(E1387)*(1/60) &lt; 0, 0, F1387+(E1387)*(1/60)))</f>
        <v>41726.669999999955</v>
      </c>
    </row>
    <row r="1389" spans="1:6">
      <c r="A1389">
        <v>1387</v>
      </c>
      <c r="B1389" t="s">
        <v>103</v>
      </c>
      <c r="C1389">
        <f>_xlfn.XLOOKUP(B1389,Backend_data!$A$5:$A$18,Backend_data!$B$5:$B$18)</f>
        <v>2656.3</v>
      </c>
      <c r="D1389">
        <f>'Power generation (nadir)'!B1389*(1000*'Power generation (nadir)'!$F$1)</f>
        <v>1188</v>
      </c>
      <c r="E1389" s="2">
        <f t="shared" si="21"/>
        <v>-1468.3000000000002</v>
      </c>
      <c r="F1389">
        <f>IF(F1388+(E1388)*(1/60) &gt; Hardware!$B$1, Hardware!$B$1, IF(F1388+(E1388)*(1/60) &lt; 0, 0, F1388+(E1388)*(1/60)))</f>
        <v>41693.104999999952</v>
      </c>
    </row>
    <row r="1390" spans="1:6">
      <c r="A1390">
        <v>1388</v>
      </c>
      <c r="B1390" t="s">
        <v>103</v>
      </c>
      <c r="C1390">
        <f>_xlfn.XLOOKUP(B1390,Backend_data!$A$5:$A$18,Backend_data!$B$5:$B$18)</f>
        <v>2656.3</v>
      </c>
      <c r="D1390">
        <f>'Power generation (nadir)'!B1390*(1000*'Power generation (nadir)'!$F$1)</f>
        <v>1810.3999999999999</v>
      </c>
      <c r="E1390" s="2">
        <f t="shared" si="21"/>
        <v>-845.90000000000032</v>
      </c>
      <c r="F1390">
        <f>IF(F1389+(E1389)*(1/60) &gt; Hardware!$B$1, Hardware!$B$1, IF(F1389+(E1389)*(1/60) &lt; 0, 0, F1389+(E1389)*(1/60)))</f>
        <v>41668.633333333288</v>
      </c>
    </row>
    <row r="1391" spans="1:6">
      <c r="A1391">
        <v>1389</v>
      </c>
      <c r="B1391" t="s">
        <v>103</v>
      </c>
      <c r="C1391">
        <f>_xlfn.XLOOKUP(B1391,Backend_data!$A$5:$A$18,Backend_data!$B$5:$B$18)</f>
        <v>2656.3</v>
      </c>
      <c r="D1391">
        <f>'Power generation (nadir)'!B1391*(1000*'Power generation (nadir)'!$F$1)</f>
        <v>2425.6</v>
      </c>
      <c r="E1391" s="2">
        <f t="shared" si="21"/>
        <v>-230.70000000000027</v>
      </c>
      <c r="F1391">
        <f>IF(F1390+(E1390)*(1/60) &gt; Hardware!$B$1, Hardware!$B$1, IF(F1390+(E1390)*(1/60) &lt; 0, 0, F1390+(E1390)*(1/60)))</f>
        <v>41654.534999999953</v>
      </c>
    </row>
    <row r="1392" spans="1:6">
      <c r="A1392">
        <v>1390</v>
      </c>
      <c r="B1392" t="s">
        <v>103</v>
      </c>
      <c r="C1392">
        <f>_xlfn.XLOOKUP(B1392,Backend_data!$A$5:$A$18,Backend_data!$B$5:$B$18)</f>
        <v>2656.3</v>
      </c>
      <c r="D1392">
        <f>'Power generation (nadir)'!B1392*(1000*'Power generation (nadir)'!$F$1)</f>
        <v>3031.2000000000003</v>
      </c>
      <c r="E1392" s="2">
        <f t="shared" si="21"/>
        <v>374.90000000000009</v>
      </c>
      <c r="F1392">
        <f>IF(F1391+(E1391)*(1/60) &gt; Hardware!$B$1, Hardware!$B$1, IF(F1391+(E1391)*(1/60) &lt; 0, 0, F1391+(E1391)*(1/60)))</f>
        <v>41650.689999999951</v>
      </c>
    </row>
    <row r="1393" spans="1:6">
      <c r="A1393">
        <v>1391</v>
      </c>
      <c r="B1393" t="s">
        <v>103</v>
      </c>
      <c r="C1393">
        <f>_xlfn.XLOOKUP(B1393,Backend_data!$A$5:$A$18,Backend_data!$B$5:$B$18)</f>
        <v>2656.3</v>
      </c>
      <c r="D1393">
        <f>'Power generation (nadir)'!B1393*(1000*'Power generation (nadir)'!$F$1)</f>
        <v>3623.2</v>
      </c>
      <c r="E1393" s="2">
        <f t="shared" si="21"/>
        <v>966.89999999999964</v>
      </c>
      <c r="F1393">
        <f>IF(F1392+(E1392)*(1/60) &gt; Hardware!$B$1, Hardware!$B$1, IF(F1392+(E1392)*(1/60) &lt; 0, 0, F1392+(E1392)*(1/60)))</f>
        <v>41656.938333333288</v>
      </c>
    </row>
    <row r="1394" spans="1:6">
      <c r="A1394">
        <v>1392</v>
      </c>
      <c r="B1394" t="s">
        <v>103</v>
      </c>
      <c r="C1394">
        <f>_xlfn.XLOOKUP(B1394,Backend_data!$A$5:$A$18,Backend_data!$B$5:$B$18)</f>
        <v>2656.3</v>
      </c>
      <c r="D1394">
        <f>'Power generation (nadir)'!B1394*(1000*'Power generation (nadir)'!$F$1)</f>
        <v>4202.3999999999996</v>
      </c>
      <c r="E1394" s="2">
        <f t="shared" si="21"/>
        <v>1546.0999999999995</v>
      </c>
      <c r="F1394">
        <f>IF(F1393+(E1393)*(1/60) &gt; Hardware!$B$1, Hardware!$B$1, IF(F1393+(E1393)*(1/60) &lt; 0, 0, F1393+(E1393)*(1/60)))</f>
        <v>41673.053333333286</v>
      </c>
    </row>
    <row r="1395" spans="1:6">
      <c r="A1395">
        <v>1393</v>
      </c>
      <c r="B1395" t="s">
        <v>103</v>
      </c>
      <c r="C1395">
        <f>_xlfn.XLOOKUP(B1395,Backend_data!$A$5:$A$18,Backend_data!$B$5:$B$18)</f>
        <v>2656.3</v>
      </c>
      <c r="D1395">
        <f>'Power generation (nadir)'!B1395*(1000*'Power generation (nadir)'!$F$1)</f>
        <v>4760.7999999999993</v>
      </c>
      <c r="E1395" s="2">
        <f t="shared" si="21"/>
        <v>2104.4999999999991</v>
      </c>
      <c r="F1395">
        <f>IF(F1394+(E1394)*(1/60) &gt; Hardware!$B$1, Hardware!$B$1, IF(F1394+(E1394)*(1/60) &lt; 0, 0, F1394+(E1394)*(1/60)))</f>
        <v>41698.821666666619</v>
      </c>
    </row>
    <row r="1396" spans="1:6">
      <c r="A1396">
        <v>1394</v>
      </c>
      <c r="B1396" t="s">
        <v>103</v>
      </c>
      <c r="C1396">
        <f>_xlfn.XLOOKUP(B1396,Backend_data!$A$5:$A$18,Backend_data!$B$5:$B$18)</f>
        <v>2656.3</v>
      </c>
      <c r="D1396">
        <f>'Power generation (nadir)'!B1396*(1000*'Power generation (nadir)'!$F$1)</f>
        <v>5300</v>
      </c>
      <c r="E1396" s="2">
        <f t="shared" si="21"/>
        <v>2643.7</v>
      </c>
      <c r="F1396">
        <f>IF(F1395+(E1395)*(1/60) &gt; Hardware!$B$1, Hardware!$B$1, IF(F1395+(E1395)*(1/60) &lt; 0, 0, F1395+(E1395)*(1/60)))</f>
        <v>41733.896666666617</v>
      </c>
    </row>
    <row r="1397" spans="1:6">
      <c r="A1397">
        <v>1395</v>
      </c>
      <c r="B1397" t="s">
        <v>103</v>
      </c>
      <c r="C1397">
        <f>_xlfn.XLOOKUP(B1397,Backend_data!$A$5:$A$18,Backend_data!$B$5:$B$18)</f>
        <v>2656.3</v>
      </c>
      <c r="D1397">
        <f>'Power generation (nadir)'!B1397*(1000*'Power generation (nadir)'!$F$1)</f>
        <v>5819.2</v>
      </c>
      <c r="E1397" s="2">
        <f t="shared" si="21"/>
        <v>3162.8999999999996</v>
      </c>
      <c r="F1397">
        <f>IF(F1396+(E1396)*(1/60) &gt; Hardware!$B$1, Hardware!$B$1, IF(F1396+(E1396)*(1/60) &lt; 0, 0, F1396+(E1396)*(1/60)))</f>
        <v>41777.958333333285</v>
      </c>
    </row>
    <row r="1398" spans="1:6">
      <c r="A1398">
        <v>1396</v>
      </c>
      <c r="B1398" t="s">
        <v>103</v>
      </c>
      <c r="C1398">
        <f>_xlfn.XLOOKUP(B1398,Backend_data!$A$5:$A$18,Backend_data!$B$5:$B$18)</f>
        <v>2656.3</v>
      </c>
      <c r="D1398">
        <f>'Power generation (nadir)'!B1398*(1000*'Power generation (nadir)'!$F$1)</f>
        <v>6316</v>
      </c>
      <c r="E1398" s="2">
        <f t="shared" si="21"/>
        <v>3659.7</v>
      </c>
      <c r="F1398">
        <f>IF(F1397+(E1397)*(1/60) &gt; Hardware!$B$1, Hardware!$B$1, IF(F1397+(E1397)*(1/60) &lt; 0, 0, F1397+(E1397)*(1/60)))</f>
        <v>41830.673333333281</v>
      </c>
    </row>
    <row r="1399" spans="1:6">
      <c r="A1399">
        <v>1397</v>
      </c>
      <c r="B1399" t="s">
        <v>103</v>
      </c>
      <c r="C1399">
        <f>_xlfn.XLOOKUP(B1399,Backend_data!$A$5:$A$18,Backend_data!$B$5:$B$18)</f>
        <v>2656.3</v>
      </c>
      <c r="D1399">
        <f>'Power generation (nadir)'!B1399*(1000*'Power generation (nadir)'!$F$1)</f>
        <v>6779.2</v>
      </c>
      <c r="E1399" s="2">
        <f t="shared" si="21"/>
        <v>4122.8999999999996</v>
      </c>
      <c r="F1399">
        <f>IF(F1398+(E1398)*(1/60) &gt; Hardware!$B$1, Hardware!$B$1, IF(F1398+(E1398)*(1/60) &lt; 0, 0, F1398+(E1398)*(1/60)))</f>
        <v>41891.668333333284</v>
      </c>
    </row>
    <row r="1400" spans="1:6">
      <c r="A1400">
        <v>1398</v>
      </c>
      <c r="B1400" t="s">
        <v>103</v>
      </c>
      <c r="C1400">
        <f>_xlfn.XLOOKUP(B1400,Backend_data!$A$5:$A$18,Backend_data!$B$5:$B$18)</f>
        <v>2656.3</v>
      </c>
      <c r="D1400">
        <f>'Power generation (nadir)'!B1400*(1000*'Power generation (nadir)'!$F$1)</f>
        <v>7215.2</v>
      </c>
      <c r="E1400" s="2">
        <f t="shared" si="21"/>
        <v>4558.8999999999996</v>
      </c>
      <c r="F1400">
        <f>IF(F1399+(E1399)*(1/60) &gt; Hardware!$B$1, Hardware!$B$1, IF(F1399+(E1399)*(1/60) &lt; 0, 0, F1399+(E1399)*(1/60)))</f>
        <v>41960.38333333328</v>
      </c>
    </row>
    <row r="1401" spans="1:6">
      <c r="A1401">
        <v>1399</v>
      </c>
      <c r="B1401" t="s">
        <v>103</v>
      </c>
      <c r="C1401">
        <f>_xlfn.XLOOKUP(B1401,Backend_data!$A$5:$A$18,Backend_data!$B$5:$B$18)</f>
        <v>2656.3</v>
      </c>
      <c r="D1401">
        <f>'Power generation (nadir)'!B1401*(1000*'Power generation (nadir)'!$F$1)</f>
        <v>7625.6</v>
      </c>
      <c r="E1401" s="2">
        <f t="shared" si="21"/>
        <v>4969.3</v>
      </c>
      <c r="F1401">
        <f>IF(F1400+(E1400)*(1/60) &gt; Hardware!$B$1, Hardware!$B$1, IF(F1400+(E1400)*(1/60) &lt; 0, 0, F1400+(E1400)*(1/60)))</f>
        <v>42000</v>
      </c>
    </row>
    <row r="1402" spans="1:6">
      <c r="A1402">
        <v>1400</v>
      </c>
      <c r="B1402" t="s">
        <v>103</v>
      </c>
      <c r="C1402">
        <f>_xlfn.XLOOKUP(B1402,Backend_data!$A$5:$A$18,Backend_data!$B$5:$B$18)</f>
        <v>2656.3</v>
      </c>
      <c r="D1402">
        <f>'Power generation (nadir)'!B1402*(1000*'Power generation (nadir)'!$F$1)</f>
        <v>7998.4</v>
      </c>
      <c r="E1402" s="2">
        <f t="shared" si="21"/>
        <v>5342.0999999999995</v>
      </c>
      <c r="F1402">
        <f>IF(F1401+(E1401)*(1/60) &gt; Hardware!$B$1, Hardware!$B$1, IF(F1401+(E1401)*(1/60) &lt; 0, 0, F1401+(E1401)*(1/60)))</f>
        <v>42000</v>
      </c>
    </row>
    <row r="1403" spans="1:6">
      <c r="A1403">
        <v>1401</v>
      </c>
      <c r="B1403" t="s">
        <v>103</v>
      </c>
      <c r="C1403">
        <f>_xlfn.XLOOKUP(B1403,Backend_data!$A$5:$A$18,Backend_data!$B$5:$B$18)</f>
        <v>2656.3</v>
      </c>
      <c r="D1403">
        <f>'Power generation (nadir)'!B1403*(1000*'Power generation (nadir)'!$F$1)</f>
        <v>8342.4000000000015</v>
      </c>
      <c r="E1403" s="2">
        <f t="shared" si="21"/>
        <v>5686.1000000000013</v>
      </c>
      <c r="F1403">
        <f>IF(F1402+(E1402)*(1/60) &gt; Hardware!$B$1, Hardware!$B$1, IF(F1402+(E1402)*(1/60) &lt; 0, 0, F1402+(E1402)*(1/60)))</f>
        <v>42000</v>
      </c>
    </row>
    <row r="1404" spans="1:6">
      <c r="A1404">
        <v>1402</v>
      </c>
      <c r="B1404" t="s">
        <v>103</v>
      </c>
      <c r="C1404">
        <f>_xlfn.XLOOKUP(B1404,Backend_data!$A$5:$A$18,Backend_data!$B$5:$B$18)</f>
        <v>2656.3</v>
      </c>
      <c r="D1404">
        <f>'Power generation (nadir)'!B1404*(1000*'Power generation (nadir)'!$F$1)</f>
        <v>8648</v>
      </c>
      <c r="E1404" s="2">
        <f t="shared" si="21"/>
        <v>5991.7</v>
      </c>
      <c r="F1404">
        <f>IF(F1403+(E1403)*(1/60) &gt; Hardware!$B$1, Hardware!$B$1, IF(F1403+(E1403)*(1/60) &lt; 0, 0, F1403+(E1403)*(1/60)))</f>
        <v>42000</v>
      </c>
    </row>
    <row r="1405" spans="1:6">
      <c r="A1405">
        <v>1403</v>
      </c>
      <c r="B1405" t="s">
        <v>103</v>
      </c>
      <c r="C1405">
        <f>_xlfn.XLOOKUP(B1405,Backend_data!$A$5:$A$18,Backend_data!$B$5:$B$18)</f>
        <v>2656.3</v>
      </c>
      <c r="D1405">
        <f>'Power generation (nadir)'!B1405*(1000*'Power generation (nadir)'!$F$1)</f>
        <v>8917.6</v>
      </c>
      <c r="E1405" s="2">
        <f t="shared" si="21"/>
        <v>6261.3</v>
      </c>
      <c r="F1405">
        <f>IF(F1404+(E1404)*(1/60) &gt; Hardware!$B$1, Hardware!$B$1, IF(F1404+(E1404)*(1/60) &lt; 0, 0, F1404+(E1404)*(1/60)))</f>
        <v>42000</v>
      </c>
    </row>
    <row r="1406" spans="1:6">
      <c r="A1406">
        <v>1404</v>
      </c>
      <c r="B1406" t="s">
        <v>103</v>
      </c>
      <c r="C1406">
        <f>_xlfn.XLOOKUP(B1406,Backend_data!$A$5:$A$18,Backend_data!$B$5:$B$18)</f>
        <v>2656.3</v>
      </c>
      <c r="D1406">
        <f>'Power generation (nadir)'!B1406*(1000*'Power generation (nadir)'!$F$1)</f>
        <v>9150.4</v>
      </c>
      <c r="E1406" s="2">
        <f t="shared" si="21"/>
        <v>6494.0999999999995</v>
      </c>
      <c r="F1406">
        <f>IF(F1405+(E1405)*(1/60) &gt; Hardware!$B$1, Hardware!$B$1, IF(F1405+(E1405)*(1/60) &lt; 0, 0, F1405+(E1405)*(1/60)))</f>
        <v>42000</v>
      </c>
    </row>
    <row r="1407" spans="1:6">
      <c r="A1407">
        <v>1405</v>
      </c>
      <c r="B1407" t="s">
        <v>103</v>
      </c>
      <c r="C1407">
        <f>_xlfn.XLOOKUP(B1407,Backend_data!$A$5:$A$18,Backend_data!$B$5:$B$18)</f>
        <v>2656.3</v>
      </c>
      <c r="D1407">
        <f>'Power generation (nadir)'!B1407*(1000*'Power generation (nadir)'!$F$1)</f>
        <v>9347.1999999999989</v>
      </c>
      <c r="E1407" s="2">
        <f t="shared" si="21"/>
        <v>6690.8999999999987</v>
      </c>
      <c r="F1407">
        <f>IF(F1406+(E1406)*(1/60) &gt; Hardware!$B$1, Hardware!$B$1, IF(F1406+(E1406)*(1/60) &lt; 0, 0, F1406+(E1406)*(1/60)))</f>
        <v>42000</v>
      </c>
    </row>
    <row r="1408" spans="1:6">
      <c r="A1408">
        <v>1406</v>
      </c>
      <c r="B1408" t="s">
        <v>103</v>
      </c>
      <c r="C1408">
        <f>_xlfn.XLOOKUP(B1408,Backend_data!$A$5:$A$18,Backend_data!$B$5:$B$18)</f>
        <v>2656.3</v>
      </c>
      <c r="D1408">
        <f>'Power generation (nadir)'!B1408*(1000*'Power generation (nadir)'!$F$1)</f>
        <v>9496.8000000000011</v>
      </c>
      <c r="E1408" s="2">
        <f t="shared" si="21"/>
        <v>6840.5000000000009</v>
      </c>
      <c r="F1408">
        <f>IF(F1407+(E1407)*(1/60) &gt; Hardware!$B$1, Hardware!$B$1, IF(F1407+(E1407)*(1/60) &lt; 0, 0, F1407+(E1407)*(1/60)))</f>
        <v>42000</v>
      </c>
    </row>
    <row r="1409" spans="1:6">
      <c r="A1409">
        <v>1407</v>
      </c>
      <c r="B1409" t="s">
        <v>103</v>
      </c>
      <c r="C1409">
        <f>_xlfn.XLOOKUP(B1409,Backend_data!$A$5:$A$18,Backend_data!$B$5:$B$18)</f>
        <v>2656.3</v>
      </c>
      <c r="D1409">
        <f>'Power generation (nadir)'!B1409*(1000*'Power generation (nadir)'!$F$1)</f>
        <v>9612.7999999999993</v>
      </c>
      <c r="E1409" s="2">
        <f t="shared" si="21"/>
        <v>6956.4999999999991</v>
      </c>
      <c r="F1409">
        <f>IF(F1408+(E1408)*(1/60) &gt; Hardware!$B$1, Hardware!$B$1, IF(F1408+(E1408)*(1/60) &lt; 0, 0, F1408+(E1408)*(1/60)))</f>
        <v>42000</v>
      </c>
    </row>
    <row r="1410" spans="1:6">
      <c r="A1410">
        <v>1408</v>
      </c>
      <c r="B1410" t="s">
        <v>103</v>
      </c>
      <c r="C1410">
        <f>_xlfn.XLOOKUP(B1410,Backend_data!$A$5:$A$18,Backend_data!$B$5:$B$18)</f>
        <v>2656.3</v>
      </c>
      <c r="D1410">
        <f>'Power generation (nadir)'!B1410*(1000*'Power generation (nadir)'!$F$1)</f>
        <v>9682.4</v>
      </c>
      <c r="E1410" s="2">
        <f t="shared" si="21"/>
        <v>7026.0999999999995</v>
      </c>
      <c r="F1410">
        <f>IF(F1409+(E1409)*(1/60) &gt; Hardware!$B$1, Hardware!$B$1, IF(F1409+(E1409)*(1/60) &lt; 0, 0, F1409+(E1409)*(1/60)))</f>
        <v>42000</v>
      </c>
    </row>
    <row r="1411" spans="1:6">
      <c r="A1411">
        <v>1409</v>
      </c>
      <c r="B1411" t="s">
        <v>103</v>
      </c>
      <c r="C1411">
        <f>_xlfn.XLOOKUP(B1411,Backend_data!$A$5:$A$18,Backend_data!$B$5:$B$18)</f>
        <v>2656.3</v>
      </c>
      <c r="D1411">
        <f>'Power generation (nadir)'!B1411*(1000*'Power generation (nadir)'!$F$1)</f>
        <v>9718.4</v>
      </c>
      <c r="E1411" s="2">
        <f t="shared" ref="E1411:E1461" si="22">D1411-C1411</f>
        <v>7062.0999999999995</v>
      </c>
      <c r="F1411">
        <f>IF(F1410+(E1410)*(1/60) &gt; Hardware!$B$1, Hardware!$B$1, IF(F1410+(E1410)*(1/60) &lt; 0, 0, F1410+(E1410)*(1/60)))</f>
        <v>42000</v>
      </c>
    </row>
    <row r="1412" spans="1:6">
      <c r="A1412">
        <v>1410</v>
      </c>
      <c r="B1412" t="s">
        <v>103</v>
      </c>
      <c r="C1412">
        <f>_xlfn.XLOOKUP(B1412,Backend_data!$A$5:$A$18,Backend_data!$B$5:$B$18)</f>
        <v>2656.3</v>
      </c>
      <c r="D1412">
        <f>'Power generation (nadir)'!B1412*(1000*'Power generation (nadir)'!$F$1)</f>
        <v>9710.4</v>
      </c>
      <c r="E1412" s="2">
        <f t="shared" si="22"/>
        <v>7054.0999999999995</v>
      </c>
      <c r="F1412">
        <f>IF(F1411+(E1411)*(1/60) &gt; Hardware!$B$1, Hardware!$B$1, IF(F1411+(E1411)*(1/60) &lt; 0, 0, F1411+(E1411)*(1/60)))</f>
        <v>42000</v>
      </c>
    </row>
    <row r="1413" spans="1:6">
      <c r="A1413">
        <v>1411</v>
      </c>
      <c r="B1413" t="s">
        <v>103</v>
      </c>
      <c r="C1413">
        <f>_xlfn.XLOOKUP(B1413,Backend_data!$A$5:$A$18,Backend_data!$B$5:$B$18)</f>
        <v>2656.3</v>
      </c>
      <c r="D1413">
        <f>'Power generation (nadir)'!B1413*(1000*'Power generation (nadir)'!$F$1)</f>
        <v>9657.5999999999985</v>
      </c>
      <c r="E1413" s="2">
        <f t="shared" si="22"/>
        <v>7001.2999999999984</v>
      </c>
      <c r="F1413">
        <f>IF(F1412+(E1412)*(1/60) &gt; Hardware!$B$1, Hardware!$B$1, IF(F1412+(E1412)*(1/60) &lt; 0, 0, F1412+(E1412)*(1/60)))</f>
        <v>42000</v>
      </c>
    </row>
    <row r="1414" spans="1:6">
      <c r="A1414">
        <v>1412</v>
      </c>
      <c r="B1414" t="s">
        <v>103</v>
      </c>
      <c r="C1414">
        <f>_xlfn.XLOOKUP(B1414,Backend_data!$A$5:$A$18,Backend_data!$B$5:$B$18)</f>
        <v>2656.3</v>
      </c>
      <c r="D1414">
        <f>'Power generation (nadir)'!B1414*(1000*'Power generation (nadir)'!$F$1)</f>
        <v>9562.4</v>
      </c>
      <c r="E1414" s="2">
        <f t="shared" si="22"/>
        <v>6906.0999999999995</v>
      </c>
      <c r="F1414">
        <f>IF(F1413+(E1413)*(1/60) &gt; Hardware!$B$1, Hardware!$B$1, IF(F1413+(E1413)*(1/60) &lt; 0, 0, F1413+(E1413)*(1/60)))</f>
        <v>42000</v>
      </c>
    </row>
    <row r="1415" spans="1:6">
      <c r="A1415">
        <v>1413</v>
      </c>
      <c r="B1415" t="s">
        <v>103</v>
      </c>
      <c r="C1415">
        <f>_xlfn.XLOOKUP(B1415,Backend_data!$A$5:$A$18,Backend_data!$B$5:$B$18)</f>
        <v>2656.3</v>
      </c>
      <c r="D1415">
        <f>'Power generation (nadir)'!B1415*(1000*'Power generation (nadir)'!$F$1)</f>
        <v>9436.7999999999993</v>
      </c>
      <c r="E1415" s="2">
        <f t="shared" si="22"/>
        <v>6780.4999999999991</v>
      </c>
      <c r="F1415">
        <f>IF(F1414+(E1414)*(1/60) &gt; Hardware!$B$1, Hardware!$B$1, IF(F1414+(E1414)*(1/60) &lt; 0, 0, F1414+(E1414)*(1/60)))</f>
        <v>42000</v>
      </c>
    </row>
    <row r="1416" spans="1:6">
      <c r="A1416">
        <v>1414</v>
      </c>
      <c r="B1416" t="s">
        <v>103</v>
      </c>
      <c r="C1416">
        <f>_xlfn.XLOOKUP(B1416,Backend_data!$A$5:$A$18,Backend_data!$B$5:$B$18)</f>
        <v>2656.3</v>
      </c>
      <c r="D1416">
        <f>'Power generation (nadir)'!B1416*(1000*'Power generation (nadir)'!$F$1)</f>
        <v>9267.1999999999989</v>
      </c>
      <c r="E1416" s="2">
        <f t="shared" si="22"/>
        <v>6610.8999999999987</v>
      </c>
      <c r="F1416">
        <f>IF(F1415+(E1415)*(1/60) &gt; Hardware!$B$1, Hardware!$B$1, IF(F1415+(E1415)*(1/60) &lt; 0, 0, F1415+(E1415)*(1/60)))</f>
        <v>42000</v>
      </c>
    </row>
    <row r="1417" spans="1:6">
      <c r="A1417">
        <v>1415</v>
      </c>
      <c r="B1417" t="s">
        <v>103</v>
      </c>
      <c r="C1417">
        <f>_xlfn.XLOOKUP(B1417,Backend_data!$A$5:$A$18,Backend_data!$B$5:$B$18)</f>
        <v>2656.3</v>
      </c>
      <c r="D1417">
        <f>'Power generation (nadir)'!B1417*(1000*'Power generation (nadir)'!$F$1)</f>
        <v>9058.4</v>
      </c>
      <c r="E1417" s="2">
        <f t="shared" si="22"/>
        <v>6402.0999999999995</v>
      </c>
      <c r="F1417">
        <f>IF(F1416+(E1416)*(1/60) &gt; Hardware!$B$1, Hardware!$B$1, IF(F1416+(E1416)*(1/60) &lt; 0, 0, F1416+(E1416)*(1/60)))</f>
        <v>42000</v>
      </c>
    </row>
    <row r="1418" spans="1:6">
      <c r="A1418">
        <v>1416</v>
      </c>
      <c r="B1418" t="s">
        <v>103</v>
      </c>
      <c r="C1418">
        <f>_xlfn.XLOOKUP(B1418,Backend_data!$A$5:$A$18,Backend_data!$B$5:$B$18)</f>
        <v>2656.3</v>
      </c>
      <c r="D1418">
        <f>'Power generation (nadir)'!B1418*(1000*'Power generation (nadir)'!$F$1)</f>
        <v>0</v>
      </c>
      <c r="E1418" s="2">
        <f t="shared" si="22"/>
        <v>-2656.3</v>
      </c>
      <c r="F1418">
        <f>IF(F1417+(E1417)*(1/60) &gt; Hardware!$B$1, Hardware!$B$1, IF(F1417+(E1417)*(1/60) &lt; 0, 0, F1417+(E1417)*(1/60)))</f>
        <v>42000</v>
      </c>
    </row>
    <row r="1419" spans="1:6">
      <c r="A1419">
        <v>1417</v>
      </c>
      <c r="B1419" t="s">
        <v>103</v>
      </c>
      <c r="C1419">
        <f>_xlfn.XLOOKUP(B1419,Backend_data!$A$5:$A$18,Backend_data!$B$5:$B$18)</f>
        <v>2656.3</v>
      </c>
      <c r="D1419">
        <f>'Power generation (nadir)'!B1419*(1000*'Power generation (nadir)'!$F$1)</f>
        <v>0</v>
      </c>
      <c r="E1419" s="2">
        <f t="shared" si="22"/>
        <v>-2656.3</v>
      </c>
      <c r="F1419">
        <f>IF(F1418+(E1418)*(1/60) &gt; Hardware!$B$1, Hardware!$B$1, IF(F1418+(E1418)*(1/60) &lt; 0, 0, F1418+(E1418)*(1/60)))</f>
        <v>41955.728333333333</v>
      </c>
    </row>
    <row r="1420" spans="1:6">
      <c r="A1420">
        <v>1418</v>
      </c>
      <c r="B1420" t="s">
        <v>103</v>
      </c>
      <c r="C1420">
        <f>_xlfn.XLOOKUP(B1420,Backend_data!$A$5:$A$18,Backend_data!$B$5:$B$18)</f>
        <v>2656.3</v>
      </c>
      <c r="D1420">
        <f>'Power generation (nadir)'!B1420*(1000*'Power generation (nadir)'!$F$1)</f>
        <v>0</v>
      </c>
      <c r="E1420" s="2">
        <f t="shared" si="22"/>
        <v>-2656.3</v>
      </c>
      <c r="F1420">
        <f>IF(F1419+(E1419)*(1/60) &gt; Hardware!$B$1, Hardware!$B$1, IF(F1419+(E1419)*(1/60) &lt; 0, 0, F1419+(E1419)*(1/60)))</f>
        <v>41911.456666666665</v>
      </c>
    </row>
    <row r="1421" spans="1:6">
      <c r="A1421">
        <v>1419</v>
      </c>
      <c r="B1421" t="s">
        <v>103</v>
      </c>
      <c r="C1421">
        <f>_xlfn.XLOOKUP(B1421,Backend_data!$A$5:$A$18,Backend_data!$B$5:$B$18)</f>
        <v>2656.3</v>
      </c>
      <c r="D1421">
        <f>'Power generation (nadir)'!B1421*(1000*'Power generation (nadir)'!$F$1)</f>
        <v>0</v>
      </c>
      <c r="E1421" s="2">
        <f t="shared" si="22"/>
        <v>-2656.3</v>
      </c>
      <c r="F1421">
        <f>IF(F1420+(E1420)*(1/60) &gt; Hardware!$B$1, Hardware!$B$1, IF(F1420+(E1420)*(1/60) &lt; 0, 0, F1420+(E1420)*(1/60)))</f>
        <v>41867.184999999998</v>
      </c>
    </row>
    <row r="1422" spans="1:6">
      <c r="A1422">
        <v>1420</v>
      </c>
      <c r="B1422" t="s">
        <v>103</v>
      </c>
      <c r="C1422">
        <f>_xlfn.XLOOKUP(B1422,Backend_data!$A$5:$A$18,Backend_data!$B$5:$B$18)</f>
        <v>2656.3</v>
      </c>
      <c r="D1422">
        <f>'Power generation (nadir)'!B1422*(1000*'Power generation (nadir)'!$F$1)</f>
        <v>0</v>
      </c>
      <c r="E1422" s="2">
        <f t="shared" si="22"/>
        <v>-2656.3</v>
      </c>
      <c r="F1422">
        <f>IF(F1421+(E1421)*(1/60) &gt; Hardware!$B$1, Hardware!$B$1, IF(F1421+(E1421)*(1/60) &lt; 0, 0, F1421+(E1421)*(1/60)))</f>
        <v>41822.91333333333</v>
      </c>
    </row>
    <row r="1423" spans="1:6">
      <c r="A1423">
        <v>1421</v>
      </c>
      <c r="B1423" t="s">
        <v>103</v>
      </c>
      <c r="C1423">
        <f>_xlfn.XLOOKUP(B1423,Backend_data!$A$5:$A$18,Backend_data!$B$5:$B$18)</f>
        <v>2656.3</v>
      </c>
      <c r="D1423">
        <f>'Power generation (nadir)'!B1423*(1000*'Power generation (nadir)'!$F$1)</f>
        <v>0</v>
      </c>
      <c r="E1423" s="2">
        <f t="shared" si="22"/>
        <v>-2656.3</v>
      </c>
      <c r="F1423">
        <f>IF(F1422+(E1422)*(1/60) &gt; Hardware!$B$1, Hardware!$B$1, IF(F1422+(E1422)*(1/60) &lt; 0, 0, F1422+(E1422)*(1/60)))</f>
        <v>41778.641666666663</v>
      </c>
    </row>
    <row r="1424" spans="1:6">
      <c r="A1424">
        <v>1422</v>
      </c>
      <c r="B1424" t="s">
        <v>103</v>
      </c>
      <c r="C1424">
        <f>_xlfn.XLOOKUP(B1424,Backend_data!$A$5:$A$18,Backend_data!$B$5:$B$18)</f>
        <v>2656.3</v>
      </c>
      <c r="D1424">
        <f>'Power generation (nadir)'!B1424*(1000*'Power generation (nadir)'!$F$1)</f>
        <v>0</v>
      </c>
      <c r="E1424" s="2">
        <f t="shared" si="22"/>
        <v>-2656.3</v>
      </c>
      <c r="F1424">
        <f>IF(F1423+(E1423)*(1/60) &gt; Hardware!$B$1, Hardware!$B$1, IF(F1423+(E1423)*(1/60) &lt; 0, 0, F1423+(E1423)*(1/60)))</f>
        <v>41734.369999999995</v>
      </c>
    </row>
    <row r="1425" spans="1:6">
      <c r="A1425">
        <v>1423</v>
      </c>
      <c r="B1425" t="s">
        <v>103</v>
      </c>
      <c r="C1425">
        <f>_xlfn.XLOOKUP(B1425,Backend_data!$A$5:$A$18,Backend_data!$B$5:$B$18)</f>
        <v>2656.3</v>
      </c>
      <c r="D1425">
        <f>'Power generation (nadir)'!B1425*(1000*'Power generation (nadir)'!$F$1)</f>
        <v>0</v>
      </c>
      <c r="E1425" s="2">
        <f t="shared" si="22"/>
        <v>-2656.3</v>
      </c>
      <c r="F1425">
        <f>IF(F1424+(E1424)*(1/60) &gt; Hardware!$B$1, Hardware!$B$1, IF(F1424+(E1424)*(1/60) &lt; 0, 0, F1424+(E1424)*(1/60)))</f>
        <v>41690.098333333328</v>
      </c>
    </row>
    <row r="1426" spans="1:6">
      <c r="A1426">
        <v>1424</v>
      </c>
      <c r="B1426" t="s">
        <v>103</v>
      </c>
      <c r="C1426">
        <f>_xlfn.XLOOKUP(B1426,Backend_data!$A$5:$A$18,Backend_data!$B$5:$B$18)</f>
        <v>2656.3</v>
      </c>
      <c r="D1426">
        <f>'Power generation (nadir)'!B1426*(1000*'Power generation (nadir)'!$F$1)</f>
        <v>0</v>
      </c>
      <c r="E1426" s="2">
        <f t="shared" si="22"/>
        <v>-2656.3</v>
      </c>
      <c r="F1426">
        <f>IF(F1425+(E1425)*(1/60) &gt; Hardware!$B$1, Hardware!$B$1, IF(F1425+(E1425)*(1/60) &lt; 0, 0, F1425+(E1425)*(1/60)))</f>
        <v>41645.82666666666</v>
      </c>
    </row>
    <row r="1427" spans="1:6">
      <c r="A1427">
        <v>1425</v>
      </c>
      <c r="B1427" t="s">
        <v>103</v>
      </c>
      <c r="C1427">
        <f>_xlfn.XLOOKUP(B1427,Backend_data!$A$5:$A$18,Backend_data!$B$5:$B$18)</f>
        <v>2656.3</v>
      </c>
      <c r="D1427">
        <f>'Power generation (nadir)'!B1427*(1000*'Power generation (nadir)'!$F$1)</f>
        <v>0</v>
      </c>
      <c r="E1427" s="2">
        <f t="shared" si="22"/>
        <v>-2656.3</v>
      </c>
      <c r="F1427">
        <f>IF(F1426+(E1426)*(1/60) &gt; Hardware!$B$1, Hardware!$B$1, IF(F1426+(E1426)*(1/60) &lt; 0, 0, F1426+(E1426)*(1/60)))</f>
        <v>41601.554999999993</v>
      </c>
    </row>
    <row r="1428" spans="1:6">
      <c r="A1428">
        <v>1426</v>
      </c>
      <c r="B1428" t="s">
        <v>103</v>
      </c>
      <c r="C1428">
        <f>_xlfn.XLOOKUP(B1428,Backend_data!$A$5:$A$18,Backend_data!$B$5:$B$18)</f>
        <v>2656.3</v>
      </c>
      <c r="D1428">
        <f>'Power generation (nadir)'!B1428*(1000*'Power generation (nadir)'!$F$1)</f>
        <v>0</v>
      </c>
      <c r="E1428" s="2">
        <f t="shared" si="22"/>
        <v>-2656.3</v>
      </c>
      <c r="F1428">
        <f>IF(F1427+(E1427)*(1/60) &gt; Hardware!$B$1, Hardware!$B$1, IF(F1427+(E1427)*(1/60) &lt; 0, 0, F1427+(E1427)*(1/60)))</f>
        <v>41557.283333333326</v>
      </c>
    </row>
    <row r="1429" spans="1:6">
      <c r="A1429">
        <v>1427</v>
      </c>
      <c r="B1429" t="s">
        <v>103</v>
      </c>
      <c r="C1429">
        <f>_xlfn.XLOOKUP(B1429,Backend_data!$A$5:$A$18,Backend_data!$B$5:$B$18)</f>
        <v>2656.3</v>
      </c>
      <c r="D1429">
        <f>'Power generation (nadir)'!B1429*(1000*'Power generation (nadir)'!$F$1)</f>
        <v>0</v>
      </c>
      <c r="E1429" s="2">
        <f t="shared" si="22"/>
        <v>-2656.3</v>
      </c>
      <c r="F1429">
        <f>IF(F1428+(E1428)*(1/60) &gt; Hardware!$B$1, Hardware!$B$1, IF(F1428+(E1428)*(1/60) &lt; 0, 0, F1428+(E1428)*(1/60)))</f>
        <v>41513.011666666658</v>
      </c>
    </row>
    <row r="1430" spans="1:6">
      <c r="A1430">
        <v>1428</v>
      </c>
      <c r="B1430" t="s">
        <v>103</v>
      </c>
      <c r="C1430">
        <f>_xlfn.XLOOKUP(B1430,Backend_data!$A$5:$A$18,Backend_data!$B$5:$B$18)</f>
        <v>2656.3</v>
      </c>
      <c r="D1430">
        <f>'Power generation (nadir)'!B1430*(1000*'Power generation (nadir)'!$F$1)</f>
        <v>0</v>
      </c>
      <c r="E1430" s="2">
        <f t="shared" si="22"/>
        <v>-2656.3</v>
      </c>
      <c r="F1430">
        <f>IF(F1429+(E1429)*(1/60) &gt; Hardware!$B$1, Hardware!$B$1, IF(F1429+(E1429)*(1/60) &lt; 0, 0, F1429+(E1429)*(1/60)))</f>
        <v>41468.739999999991</v>
      </c>
    </row>
    <row r="1431" spans="1:6">
      <c r="A1431">
        <v>1429</v>
      </c>
      <c r="B1431" t="s">
        <v>103</v>
      </c>
      <c r="C1431">
        <f>_xlfn.XLOOKUP(B1431,Backend_data!$A$5:$A$18,Backend_data!$B$5:$B$18)</f>
        <v>2656.3</v>
      </c>
      <c r="D1431">
        <f>'Power generation (nadir)'!B1431*(1000*'Power generation (nadir)'!$F$1)</f>
        <v>0</v>
      </c>
      <c r="E1431" s="2">
        <f t="shared" si="22"/>
        <v>-2656.3</v>
      </c>
      <c r="F1431">
        <f>IF(F1430+(E1430)*(1/60) &gt; Hardware!$B$1, Hardware!$B$1, IF(F1430+(E1430)*(1/60) &lt; 0, 0, F1430+(E1430)*(1/60)))</f>
        <v>41424.468333333323</v>
      </c>
    </row>
    <row r="1432" spans="1:6">
      <c r="A1432">
        <v>1430</v>
      </c>
      <c r="B1432" t="s">
        <v>103</v>
      </c>
      <c r="C1432">
        <f>_xlfn.XLOOKUP(B1432,Backend_data!$A$5:$A$18,Backend_data!$B$5:$B$18)</f>
        <v>2656.3</v>
      </c>
      <c r="D1432">
        <f>'Power generation (nadir)'!B1432*(1000*'Power generation (nadir)'!$F$1)</f>
        <v>0</v>
      </c>
      <c r="E1432" s="2">
        <f t="shared" si="22"/>
        <v>-2656.3</v>
      </c>
      <c r="F1432">
        <f>IF(F1431+(E1431)*(1/60) &gt; Hardware!$B$1, Hardware!$B$1, IF(F1431+(E1431)*(1/60) &lt; 0, 0, F1431+(E1431)*(1/60)))</f>
        <v>41380.196666666656</v>
      </c>
    </row>
    <row r="1433" spans="1:6">
      <c r="A1433">
        <v>1431</v>
      </c>
      <c r="B1433" t="s">
        <v>103</v>
      </c>
      <c r="C1433">
        <f>_xlfn.XLOOKUP(B1433,Backend_data!$A$5:$A$18,Backend_data!$B$5:$B$18)</f>
        <v>2656.3</v>
      </c>
      <c r="D1433">
        <f>'Power generation (nadir)'!B1433*(1000*'Power generation (nadir)'!$F$1)</f>
        <v>0</v>
      </c>
      <c r="E1433" s="2">
        <f t="shared" si="22"/>
        <v>-2656.3</v>
      </c>
      <c r="F1433">
        <f>IF(F1432+(E1432)*(1/60) &gt; Hardware!$B$1, Hardware!$B$1, IF(F1432+(E1432)*(1/60) &lt; 0, 0, F1432+(E1432)*(1/60)))</f>
        <v>41335.924999999988</v>
      </c>
    </row>
    <row r="1434" spans="1:6">
      <c r="A1434">
        <v>1432</v>
      </c>
      <c r="B1434" t="s">
        <v>103</v>
      </c>
      <c r="C1434">
        <f>_xlfn.XLOOKUP(B1434,Backend_data!$A$5:$A$18,Backend_data!$B$5:$B$18)</f>
        <v>2656.3</v>
      </c>
      <c r="D1434">
        <f>'Power generation (nadir)'!B1434*(1000*'Power generation (nadir)'!$F$1)</f>
        <v>0</v>
      </c>
      <c r="E1434" s="2">
        <f t="shared" si="22"/>
        <v>-2656.3</v>
      </c>
      <c r="F1434">
        <f>IF(F1433+(E1433)*(1/60) &gt; Hardware!$B$1, Hardware!$B$1, IF(F1433+(E1433)*(1/60) &lt; 0, 0, F1433+(E1433)*(1/60)))</f>
        <v>41291.653333333321</v>
      </c>
    </row>
    <row r="1435" spans="1:6">
      <c r="A1435">
        <v>1433</v>
      </c>
      <c r="B1435" t="s">
        <v>103</v>
      </c>
      <c r="C1435">
        <f>_xlfn.XLOOKUP(B1435,Backend_data!$A$5:$A$18,Backend_data!$B$5:$B$18)</f>
        <v>2656.3</v>
      </c>
      <c r="D1435">
        <f>'Power generation (nadir)'!B1435*(1000*'Power generation (nadir)'!$F$1)</f>
        <v>0</v>
      </c>
      <c r="E1435" s="2">
        <f t="shared" si="22"/>
        <v>-2656.3</v>
      </c>
      <c r="F1435">
        <f>IF(F1434+(E1434)*(1/60) &gt; Hardware!$B$1, Hardware!$B$1, IF(F1434+(E1434)*(1/60) &lt; 0, 0, F1434+(E1434)*(1/60)))</f>
        <v>41247.381666666653</v>
      </c>
    </row>
    <row r="1436" spans="1:6">
      <c r="A1436">
        <v>1434</v>
      </c>
      <c r="B1436" t="s">
        <v>103</v>
      </c>
      <c r="C1436">
        <f>_xlfn.XLOOKUP(B1436,Backend_data!$A$5:$A$18,Backend_data!$B$5:$B$18)</f>
        <v>2656.3</v>
      </c>
      <c r="D1436">
        <f>'Power generation (nadir)'!B1436*(1000*'Power generation (nadir)'!$F$1)</f>
        <v>0</v>
      </c>
      <c r="E1436" s="2">
        <f t="shared" si="22"/>
        <v>-2656.3</v>
      </c>
      <c r="F1436">
        <f>IF(F1435+(E1435)*(1/60) &gt; Hardware!$B$1, Hardware!$B$1, IF(F1435+(E1435)*(1/60) &lt; 0, 0, F1435+(E1435)*(1/60)))</f>
        <v>41203.109999999986</v>
      </c>
    </row>
    <row r="1437" spans="1:6">
      <c r="A1437">
        <v>1435</v>
      </c>
      <c r="B1437" t="s">
        <v>103</v>
      </c>
      <c r="C1437">
        <f>_xlfn.XLOOKUP(B1437,Backend_data!$A$5:$A$18,Backend_data!$B$5:$B$18)</f>
        <v>2656.3</v>
      </c>
      <c r="D1437">
        <f>'Power generation (nadir)'!B1437*(1000*'Power generation (nadir)'!$F$1)</f>
        <v>0</v>
      </c>
      <c r="E1437" s="2">
        <f t="shared" si="22"/>
        <v>-2656.3</v>
      </c>
      <c r="F1437">
        <f>IF(F1436+(E1436)*(1/60) &gt; Hardware!$B$1, Hardware!$B$1, IF(F1436+(E1436)*(1/60) &lt; 0, 0, F1436+(E1436)*(1/60)))</f>
        <v>41158.838333333319</v>
      </c>
    </row>
    <row r="1438" spans="1:6">
      <c r="A1438">
        <v>1436</v>
      </c>
      <c r="B1438" t="s">
        <v>103</v>
      </c>
      <c r="C1438">
        <f>_xlfn.XLOOKUP(B1438,Backend_data!$A$5:$A$18,Backend_data!$B$5:$B$18)</f>
        <v>2656.3</v>
      </c>
      <c r="D1438">
        <f>'Power generation (nadir)'!B1438*(1000*'Power generation (nadir)'!$F$1)</f>
        <v>0</v>
      </c>
      <c r="E1438" s="2">
        <f t="shared" si="22"/>
        <v>-2656.3</v>
      </c>
      <c r="F1438">
        <f>IF(F1437+(E1437)*(1/60) &gt; Hardware!$B$1, Hardware!$B$1, IF(F1437+(E1437)*(1/60) &lt; 0, 0, F1437+(E1437)*(1/60)))</f>
        <v>41114.566666666651</v>
      </c>
    </row>
    <row r="1439" spans="1:6">
      <c r="A1439">
        <v>1437</v>
      </c>
      <c r="B1439" t="s">
        <v>103</v>
      </c>
      <c r="C1439">
        <f>_xlfn.XLOOKUP(B1439,Backend_data!$A$5:$A$18,Backend_data!$B$5:$B$18)</f>
        <v>2656.3</v>
      </c>
      <c r="D1439">
        <f>'Power generation (nadir)'!B1439*(1000*'Power generation (nadir)'!$F$1)</f>
        <v>0</v>
      </c>
      <c r="E1439" s="2">
        <f t="shared" si="22"/>
        <v>-2656.3</v>
      </c>
      <c r="F1439">
        <f>IF(F1438+(E1438)*(1/60) &gt; Hardware!$B$1, Hardware!$B$1, IF(F1438+(E1438)*(1/60) &lt; 0, 0, F1438+(E1438)*(1/60)))</f>
        <v>41070.294999999984</v>
      </c>
    </row>
    <row r="1440" spans="1:6">
      <c r="A1440">
        <v>1438</v>
      </c>
      <c r="B1440" t="s">
        <v>103</v>
      </c>
      <c r="C1440">
        <f>_xlfn.XLOOKUP(B1440,Backend_data!$A$5:$A$18,Backend_data!$B$5:$B$18)</f>
        <v>2656.3</v>
      </c>
      <c r="D1440">
        <f>'Power generation (nadir)'!B1440*(1000*'Power generation (nadir)'!$F$1)</f>
        <v>0</v>
      </c>
      <c r="E1440" s="2">
        <f t="shared" si="22"/>
        <v>-2656.3</v>
      </c>
      <c r="F1440">
        <f>IF(F1439+(E1439)*(1/60) &gt; Hardware!$B$1, Hardware!$B$1, IF(F1439+(E1439)*(1/60) &lt; 0, 0, F1439+(E1439)*(1/60)))</f>
        <v>41026.023333333316</v>
      </c>
    </row>
    <row r="1441" spans="1:6">
      <c r="A1441">
        <v>1439</v>
      </c>
      <c r="B1441" t="s">
        <v>103</v>
      </c>
      <c r="C1441">
        <f>_xlfn.XLOOKUP(B1441,Backend_data!$A$5:$A$18,Backend_data!$B$5:$B$18)</f>
        <v>2656.3</v>
      </c>
      <c r="D1441">
        <f>'Power generation (nadir)'!B1441*(1000*'Power generation (nadir)'!$F$1)</f>
        <v>0</v>
      </c>
      <c r="E1441" s="2">
        <f t="shared" si="22"/>
        <v>-2656.3</v>
      </c>
      <c r="F1441">
        <f>IF(F1440+(E1440)*(1/60) &gt; Hardware!$B$1, Hardware!$B$1, IF(F1440+(E1440)*(1/60) &lt; 0, 0, F1440+(E1440)*(1/60)))</f>
        <v>40981.751666666649</v>
      </c>
    </row>
    <row r="1442" spans="1:6">
      <c r="A1442">
        <v>1440</v>
      </c>
      <c r="B1442" t="s">
        <v>103</v>
      </c>
      <c r="C1442">
        <f>_xlfn.XLOOKUP(B1442,Backend_data!$A$5:$A$18,Backend_data!$B$5:$B$18)</f>
        <v>2656.3</v>
      </c>
      <c r="D1442">
        <f>'Power generation (nadir)'!B1442*(1000*'Power generation (nadir)'!$F$1)</f>
        <v>0</v>
      </c>
      <c r="E1442" s="2">
        <f t="shared" si="22"/>
        <v>-2656.3</v>
      </c>
      <c r="F1442">
        <f>IF(F1441+(E1441)*(1/60) &gt; Hardware!$B$1, Hardware!$B$1, IF(F1441+(E1441)*(1/60) &lt; 0, 0, F1441+(E1441)*(1/60)))</f>
        <v>40937.479999999981</v>
      </c>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C3DC120-3D6C-4D16-A2C6-CA82DC1FAE9F}">
          <x14:formula1>
            <xm:f>Backend_data!$A$5:$A$18</xm:f>
          </x14:formula1>
          <xm:sqref>B2:B1442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EFB9E-60C5-45AE-866A-75FECB2034FF}">
  <sheetPr>
    <tabColor rgb="FFFFC000"/>
  </sheetPr>
  <dimension ref="A1:F92"/>
  <sheetViews>
    <sheetView workbookViewId="0">
      <pane ySplit="1" topLeftCell="A2" activePane="bottomLeft" state="frozen"/>
      <selection pane="bottomLeft" activeCell="B22" sqref="B22"/>
    </sheetView>
  </sheetViews>
  <sheetFormatPr defaultRowHeight="15"/>
  <cols>
    <col min="1" max="1" width="7.7109375" customWidth="1"/>
    <col min="2" max="3" width="20" customWidth="1"/>
    <col min="4" max="4" width="21.140625" customWidth="1"/>
    <col min="5" max="5" width="12.28515625" customWidth="1"/>
    <col min="6" max="6" width="18" customWidth="1"/>
    <col min="7" max="7" width="11.28515625" customWidth="1"/>
  </cols>
  <sheetData>
    <row r="1" spans="1:6" ht="45.75">
      <c r="A1" s="10" t="s">
        <v>126</v>
      </c>
      <c r="B1" s="11" t="s">
        <v>113</v>
      </c>
      <c r="C1" s="10" t="s">
        <v>114</v>
      </c>
      <c r="D1" s="10" t="s">
        <v>115</v>
      </c>
      <c r="E1" s="10" t="s">
        <v>116</v>
      </c>
      <c r="F1" s="10" t="s">
        <v>117</v>
      </c>
    </row>
    <row r="2" spans="1:6">
      <c r="A2">
        <v>0</v>
      </c>
      <c r="B2" t="s">
        <v>82</v>
      </c>
      <c r="C2">
        <f>_xlfn.XLOOKUP(B2,Backend_data!$A$5:$A$18,Backend_data!$B$5:$B$18)</f>
        <v>2656.3</v>
      </c>
      <c r="D2">
        <f>'Power generation (nadir)'!$B$2*(1000*'Power generation (nadir)'!$F$1)</f>
        <v>6686.4000000000005</v>
      </c>
      <c r="E2" s="2">
        <f>D2-C2</f>
        <v>4030.1000000000004</v>
      </c>
      <c r="F2" s="2">
        <f>Hardware!$B$1</f>
        <v>42000</v>
      </c>
    </row>
    <row r="3" spans="1:6">
      <c r="A3">
        <v>1</v>
      </c>
      <c r="B3" t="s">
        <v>82</v>
      </c>
      <c r="C3">
        <f>_xlfn.XLOOKUP(B3,Backend_data!$A$5:$A$18,Backend_data!$B$5:$B$18)</f>
        <v>2656.3</v>
      </c>
      <c r="D3">
        <f>'Power generation (nadir)'!$B$2*(1000*'Power generation (nadir)'!$F$1)</f>
        <v>6686.4000000000005</v>
      </c>
      <c r="E3" s="2">
        <f>D3-C3</f>
        <v>4030.1000000000004</v>
      </c>
      <c r="F3">
        <f>IF(F2+E2*(1/3600) &gt; Hardware!$B$1, Hardware!$B$1, IF(F2+E2*(1/3600) &lt; 0, 0, F2+E2*(1/3600)))</f>
        <v>42000</v>
      </c>
    </row>
    <row r="4" spans="1:6">
      <c r="A4">
        <v>2</v>
      </c>
      <c r="B4" t="s">
        <v>82</v>
      </c>
      <c r="C4">
        <f>_xlfn.XLOOKUP(B4,Backend_data!$A$5:$A$18,Backend_data!$B$5:$B$18)</f>
        <v>2656.3</v>
      </c>
      <c r="D4">
        <f>'Power generation (nadir)'!$B$2*(1000*'Power generation (nadir)'!$F$1)</f>
        <v>6686.4000000000005</v>
      </c>
      <c r="E4" s="2">
        <f>D4-C4</f>
        <v>4030.1000000000004</v>
      </c>
      <c r="F4">
        <f>IF(F3+E3*(1/3600) &gt; Hardware!$B$1, Hardware!$B$1, IF(F3+E3*(1/3600) &lt; 0, 0, F3+E3*(1/3600)))</f>
        <v>42000</v>
      </c>
    </row>
    <row r="5" spans="1:6">
      <c r="A5">
        <v>3</v>
      </c>
      <c r="B5" t="s">
        <v>82</v>
      </c>
      <c r="C5">
        <f>_xlfn.XLOOKUP(B5,Backend_data!$A$5:$A$18,Backend_data!$B$5:$B$18)</f>
        <v>2656.3</v>
      </c>
      <c r="D5">
        <f>'Power generation (nadir)'!$B$2*(1000*'Power generation (nadir)'!$F$1)</f>
        <v>6686.4000000000005</v>
      </c>
      <c r="E5" s="2">
        <f>D5-C5</f>
        <v>4030.1000000000004</v>
      </c>
      <c r="F5">
        <f>IF(F4+E4*(1/3600) &gt; Hardware!$B$1, Hardware!$B$1, IF(F4+E4*(1/3600) &lt; 0, 0, F4+E4*(1/3600)))</f>
        <v>42000</v>
      </c>
    </row>
    <row r="6" spans="1:6">
      <c r="A6">
        <v>4</v>
      </c>
      <c r="B6" t="s">
        <v>82</v>
      </c>
      <c r="C6">
        <f>_xlfn.XLOOKUP(B6,Backend_data!$A$5:$A$18,Backend_data!$B$5:$B$18)</f>
        <v>2656.3</v>
      </c>
      <c r="D6">
        <f>'Power generation (nadir)'!$B$2*(1000*'Power generation (nadir)'!$F$1)</f>
        <v>6686.4000000000005</v>
      </c>
      <c r="E6" s="2">
        <f>D6-C6</f>
        <v>4030.1000000000004</v>
      </c>
      <c r="F6">
        <f>IF(F5+E5*(1/3600) &gt; Hardware!$B$1, Hardware!$B$1, IF(F5+E5*(1/3600) &lt; 0, 0, F5+E5*(1/3600)))</f>
        <v>42000</v>
      </c>
    </row>
    <row r="7" spans="1:6">
      <c r="A7">
        <v>5</v>
      </c>
      <c r="B7" t="s">
        <v>82</v>
      </c>
      <c r="C7">
        <f>_xlfn.XLOOKUP(B7,Backend_data!$A$5:$A$18,Backend_data!$B$5:$B$18)</f>
        <v>2656.3</v>
      </c>
      <c r="D7">
        <f>'Power generation (nadir)'!$B$2*(1000*'Power generation (nadir)'!$F$1)</f>
        <v>6686.4000000000005</v>
      </c>
      <c r="E7" s="2">
        <f>D7-C7</f>
        <v>4030.1000000000004</v>
      </c>
      <c r="F7">
        <f>IF(F6+E6*(1/3600) &gt; Hardware!$B$1, Hardware!$B$1, IF(F6+E6*(1/3600) &lt; 0, 0, F6+E6*(1/3600)))</f>
        <v>42000</v>
      </c>
    </row>
    <row r="8" spans="1:6">
      <c r="A8">
        <v>6</v>
      </c>
      <c r="B8" t="s">
        <v>82</v>
      </c>
      <c r="C8">
        <f>_xlfn.XLOOKUP(B8,Backend_data!$A$5:$A$18,Backend_data!$B$5:$B$18)</f>
        <v>2656.3</v>
      </c>
      <c r="D8">
        <f>'Power generation (nadir)'!$B$2*(1000*'Power generation (nadir)'!$F$1)</f>
        <v>6686.4000000000005</v>
      </c>
      <c r="E8" s="2">
        <f>D8-C8</f>
        <v>4030.1000000000004</v>
      </c>
      <c r="F8">
        <f>IF(F7+E7*(1/3600) &gt; Hardware!$B$1, Hardware!$B$1, IF(F7+E7*(1/3600) &lt; 0, 0, F7+E7*(1/3600)))</f>
        <v>42000</v>
      </c>
    </row>
    <row r="9" spans="1:6">
      <c r="A9">
        <v>7</v>
      </c>
      <c r="B9" t="s">
        <v>82</v>
      </c>
      <c r="C9">
        <f>_xlfn.XLOOKUP(B9,Backend_data!$A$5:$A$18,Backend_data!$B$5:$B$18)</f>
        <v>2656.3</v>
      </c>
      <c r="D9">
        <f>'Power generation (nadir)'!$B$2*(1000*'Power generation (nadir)'!$F$1)</f>
        <v>6686.4000000000005</v>
      </c>
      <c r="E9" s="2">
        <f>D9-C9</f>
        <v>4030.1000000000004</v>
      </c>
      <c r="F9">
        <f>IF(F8+E8*(1/3600) &gt; Hardware!$B$1, Hardware!$B$1, IF(F8+E8*(1/3600) &lt; 0, 0, F8+E8*(1/3600)))</f>
        <v>42000</v>
      </c>
    </row>
    <row r="10" spans="1:6">
      <c r="A10">
        <v>8</v>
      </c>
      <c r="B10" t="s">
        <v>82</v>
      </c>
      <c r="C10">
        <f>_xlfn.XLOOKUP(B10,Backend_data!$A$5:$A$18,Backend_data!$B$5:$B$18)</f>
        <v>2656.3</v>
      </c>
      <c r="D10">
        <f>'Power generation (nadir)'!$B$2*(1000*'Power generation (nadir)'!$F$1)</f>
        <v>6686.4000000000005</v>
      </c>
      <c r="E10" s="2">
        <f>D10-C10</f>
        <v>4030.1000000000004</v>
      </c>
      <c r="F10">
        <f>IF(F9+E9*(1/3600) &gt; Hardware!$B$1, Hardware!$B$1, IF(F9+E9*(1/3600) &lt; 0, 0, F9+E9*(1/3600)))</f>
        <v>42000</v>
      </c>
    </row>
    <row r="11" spans="1:6">
      <c r="A11">
        <v>9</v>
      </c>
      <c r="B11" t="s">
        <v>82</v>
      </c>
      <c r="C11">
        <f>_xlfn.XLOOKUP(B11,Backend_data!$A$5:$A$18,Backend_data!$B$5:$B$18)</f>
        <v>2656.3</v>
      </c>
      <c r="D11">
        <f>'Power generation (nadir)'!$B$2*(1000*'Power generation (nadir)'!$F$1)</f>
        <v>6686.4000000000005</v>
      </c>
      <c r="E11" s="2">
        <f>D11-C11</f>
        <v>4030.1000000000004</v>
      </c>
      <c r="F11">
        <f>IF(F10+E10*(1/3600) &gt; Hardware!$B$1, Hardware!$B$1, IF(F10+E10*(1/3600) &lt; 0, 0, F10+E10*(1/3600)))</f>
        <v>42000</v>
      </c>
    </row>
    <row r="12" spans="1:6">
      <c r="A12">
        <v>10</v>
      </c>
      <c r="B12" t="s">
        <v>82</v>
      </c>
      <c r="C12">
        <f>_xlfn.XLOOKUP(B12,Backend_data!$A$5:$A$18,Backend_data!$B$5:$B$18)</f>
        <v>2656.3</v>
      </c>
      <c r="D12">
        <f>'Power generation (nadir)'!$B$2*(1000*'Power generation (nadir)'!$F$1)</f>
        <v>6686.4000000000005</v>
      </c>
      <c r="E12" s="2">
        <f>D12-C12</f>
        <v>4030.1000000000004</v>
      </c>
      <c r="F12">
        <f>IF(F11+E11*(1/3600) &gt; Hardware!$B$1, Hardware!$B$1, IF(F11+E11*(1/3600) &lt; 0, 0, F11+E11*(1/3600)))</f>
        <v>42000</v>
      </c>
    </row>
    <row r="13" spans="1:6">
      <c r="A13">
        <v>11</v>
      </c>
      <c r="B13" t="s">
        <v>107</v>
      </c>
      <c r="C13">
        <f>_xlfn.XLOOKUP(B13,Backend_data!$A$5:$A$18,Backend_data!$B$5:$B$18)</f>
        <v>4140.4000000000005</v>
      </c>
      <c r="D13">
        <f>'Power generation (nadir)'!$B$2*(1000*'Power generation (nadir)'!$F$1)</f>
        <v>6686.4000000000005</v>
      </c>
      <c r="E13" s="2">
        <f>D13-C13</f>
        <v>2546</v>
      </c>
      <c r="F13">
        <f>IF(F12+E12*(1/3600) &gt; Hardware!$B$1, Hardware!$B$1, IF(F12+E12*(1/3600) &lt; 0, 0, F12+E12*(1/3600)))</f>
        <v>42000</v>
      </c>
    </row>
    <row r="14" spans="1:6">
      <c r="A14">
        <v>12</v>
      </c>
      <c r="B14" t="s">
        <v>107</v>
      </c>
      <c r="C14">
        <f>_xlfn.XLOOKUP(B14,Backend_data!$A$5:$A$18,Backend_data!$B$5:$B$18)</f>
        <v>4140.4000000000005</v>
      </c>
      <c r="D14">
        <f>'Power generation (nadir)'!$B$2*(1000*'Power generation (nadir)'!$F$1)</f>
        <v>6686.4000000000005</v>
      </c>
      <c r="E14" s="2">
        <f>D14-C14</f>
        <v>2546</v>
      </c>
      <c r="F14">
        <f>IF(F13+E13*(1/3600) &gt; Hardware!$B$1, Hardware!$B$1, IF(F13+E13*(1/3600) &lt; 0, 0, F13+E13*(1/3600)))</f>
        <v>42000</v>
      </c>
    </row>
    <row r="15" spans="1:6">
      <c r="A15">
        <v>13</v>
      </c>
      <c r="B15" t="s">
        <v>107</v>
      </c>
      <c r="C15">
        <f>_xlfn.XLOOKUP(B15,Backend_data!$A$5:$A$18,Backend_data!$B$5:$B$18)</f>
        <v>4140.4000000000005</v>
      </c>
      <c r="D15">
        <f>'Power generation (nadir)'!$B$2*(1000*'Power generation (nadir)'!$F$1)</f>
        <v>6686.4000000000005</v>
      </c>
      <c r="E15" s="2">
        <f>D15-C15</f>
        <v>2546</v>
      </c>
      <c r="F15">
        <f>IF(F14+E14*(1/3600) &gt; Hardware!$B$1, Hardware!$B$1, IF(F14+E14*(1/3600) &lt; 0, 0, F14+E14*(1/3600)))</f>
        <v>42000</v>
      </c>
    </row>
    <row r="16" spans="1:6">
      <c r="A16">
        <v>14</v>
      </c>
      <c r="B16" t="s">
        <v>107</v>
      </c>
      <c r="C16">
        <f>_xlfn.XLOOKUP(B16,Backend_data!$A$5:$A$18,Backend_data!$B$5:$B$18)</f>
        <v>4140.4000000000005</v>
      </c>
      <c r="D16">
        <f>'Power generation (nadir)'!$B$2*(1000*'Power generation (nadir)'!$F$1)</f>
        <v>6686.4000000000005</v>
      </c>
      <c r="E16" s="2">
        <f>D16-C16</f>
        <v>2546</v>
      </c>
      <c r="F16">
        <f>IF(F15+E15*(1/3600) &gt; Hardware!$B$1, Hardware!$B$1, IF(F15+E15*(1/3600) &lt; 0, 0, F15+E15*(1/3600)))</f>
        <v>42000</v>
      </c>
    </row>
    <row r="17" spans="1:6">
      <c r="A17">
        <v>15</v>
      </c>
      <c r="B17" t="s">
        <v>107</v>
      </c>
      <c r="C17">
        <f>_xlfn.XLOOKUP(B17,Backend_data!$A$5:$A$18,Backend_data!$B$5:$B$18)</f>
        <v>4140.4000000000005</v>
      </c>
      <c r="D17">
        <f>'Power generation (nadir)'!$B$2*(1000*'Power generation (nadir)'!$F$1)</f>
        <v>6686.4000000000005</v>
      </c>
      <c r="E17" s="2">
        <f>D17-C17</f>
        <v>2546</v>
      </c>
      <c r="F17">
        <f>IF(F16+E16*(1/3600) &gt; Hardware!$B$1, Hardware!$B$1, IF(F16+E16*(1/3600) &lt; 0, 0, F16+E16*(1/3600)))</f>
        <v>42000</v>
      </c>
    </row>
    <row r="18" spans="1:6">
      <c r="A18">
        <v>16</v>
      </c>
      <c r="B18" t="s">
        <v>107</v>
      </c>
      <c r="C18">
        <f>_xlfn.XLOOKUP(B18,Backend_data!$A$5:$A$18,Backend_data!$B$5:$B$18)</f>
        <v>4140.4000000000005</v>
      </c>
      <c r="D18">
        <f>'Power generation (nadir)'!$B$2*(1000*'Power generation (nadir)'!$F$1)</f>
        <v>6686.4000000000005</v>
      </c>
      <c r="E18" s="2">
        <f>D18-C18</f>
        <v>2546</v>
      </c>
      <c r="F18">
        <f>IF(F17+E17*(1/3600) &gt; Hardware!$B$1, Hardware!$B$1, IF(F17+E17*(1/3600) &lt; 0, 0, F17+E17*(1/3600)))</f>
        <v>42000</v>
      </c>
    </row>
    <row r="19" spans="1:6">
      <c r="A19">
        <v>17</v>
      </c>
      <c r="B19" t="s">
        <v>107</v>
      </c>
      <c r="C19">
        <f>_xlfn.XLOOKUP(B19,Backend_data!$A$5:$A$18,Backend_data!$B$5:$B$18)</f>
        <v>4140.4000000000005</v>
      </c>
      <c r="D19">
        <f>'Power generation (nadir)'!$B$2*(1000*'Power generation (nadir)'!$F$1)</f>
        <v>6686.4000000000005</v>
      </c>
      <c r="E19" s="2">
        <f>D19-C19</f>
        <v>2546</v>
      </c>
      <c r="F19">
        <f>IF(F18+E18*(1/3600) &gt; Hardware!$B$1, Hardware!$B$1, IF(F18+E18*(1/3600) &lt; 0, 0, F18+E18*(1/3600)))</f>
        <v>42000</v>
      </c>
    </row>
    <row r="20" spans="1:6">
      <c r="A20">
        <v>18</v>
      </c>
      <c r="B20" t="s">
        <v>107</v>
      </c>
      <c r="C20">
        <f>_xlfn.XLOOKUP(B20,Backend_data!$A$5:$A$18,Backend_data!$B$5:$B$18)</f>
        <v>4140.4000000000005</v>
      </c>
      <c r="D20">
        <f>'Power generation (nadir)'!$B$2*(1000*'Power generation (nadir)'!$F$1)</f>
        <v>6686.4000000000005</v>
      </c>
      <c r="E20" s="2">
        <f>D20-C20</f>
        <v>2546</v>
      </c>
      <c r="F20">
        <f>IF(F19+E19*(1/3600) &gt; Hardware!$B$1, Hardware!$B$1, IF(F19+E19*(1/3600) &lt; 0, 0, F19+E19*(1/3600)))</f>
        <v>42000</v>
      </c>
    </row>
    <row r="21" spans="1:6">
      <c r="A21">
        <v>19</v>
      </c>
      <c r="B21" t="s">
        <v>107</v>
      </c>
      <c r="C21">
        <f>_xlfn.XLOOKUP(B21,Backend_data!$A$5:$A$18,Backend_data!$B$5:$B$18)</f>
        <v>4140.4000000000005</v>
      </c>
      <c r="D21">
        <f>'Power generation (nadir)'!$B$2*(1000*'Power generation (nadir)'!$F$1)</f>
        <v>6686.4000000000005</v>
      </c>
      <c r="E21" s="2">
        <f>D21-C21</f>
        <v>2546</v>
      </c>
      <c r="F21">
        <f>IF(F20+E20*(1/3600) &gt; Hardware!$B$1, Hardware!$B$1, IF(F20+E20*(1/3600) &lt; 0, 0, F20+E20*(1/3600)))</f>
        <v>42000</v>
      </c>
    </row>
    <row r="22" spans="1:6">
      <c r="A22">
        <v>20</v>
      </c>
      <c r="B22" t="s">
        <v>107</v>
      </c>
      <c r="C22">
        <f>_xlfn.XLOOKUP(B22,Backend_data!$A$5:$A$18,Backend_data!$B$5:$B$18)</f>
        <v>4140.4000000000005</v>
      </c>
      <c r="D22">
        <f>'Power generation (nadir)'!$B$2*(1000*'Power generation (nadir)'!$F$1)</f>
        <v>6686.4000000000005</v>
      </c>
      <c r="E22" s="2">
        <f>D22-C22</f>
        <v>2546</v>
      </c>
      <c r="F22">
        <f>IF(F21+E21*(1/3600) &gt; Hardware!$B$1, Hardware!$B$1, IF(F21+E21*(1/3600) &lt; 0, 0, F21+E21*(1/3600)))</f>
        <v>42000</v>
      </c>
    </row>
    <row r="23" spans="1:6">
      <c r="A23">
        <v>21</v>
      </c>
      <c r="B23" t="s">
        <v>107</v>
      </c>
      <c r="C23">
        <f>_xlfn.XLOOKUP(B23,Backend_data!$A$5:$A$18,Backend_data!$B$5:$B$18)</f>
        <v>4140.4000000000005</v>
      </c>
      <c r="D23">
        <f>'Power generation (nadir)'!$B$2*(1000*'Power generation (nadir)'!$F$1)</f>
        <v>6686.4000000000005</v>
      </c>
      <c r="E23" s="2">
        <f>D23-C23</f>
        <v>2546</v>
      </c>
      <c r="F23">
        <f>IF(F22+E22*(1/3600) &gt; Hardware!$B$1, Hardware!$B$1, IF(F22+E22*(1/3600) &lt; 0, 0, F22+E22*(1/3600)))</f>
        <v>42000</v>
      </c>
    </row>
    <row r="24" spans="1:6">
      <c r="A24">
        <v>22</v>
      </c>
      <c r="B24" t="s">
        <v>107</v>
      </c>
      <c r="C24">
        <f>_xlfn.XLOOKUP(B24,Backend_data!$A$5:$A$18,Backend_data!$B$5:$B$18)</f>
        <v>4140.4000000000005</v>
      </c>
      <c r="D24">
        <f>'Power generation (nadir)'!$B$2*(1000*'Power generation (nadir)'!$F$1)</f>
        <v>6686.4000000000005</v>
      </c>
      <c r="E24" s="2">
        <f>D24-C24</f>
        <v>2546</v>
      </c>
      <c r="F24">
        <f>IF(F23+E23*(1/3600) &gt; Hardware!$B$1, Hardware!$B$1, IF(F23+E23*(1/3600) &lt; 0, 0, F23+E23*(1/3600)))</f>
        <v>42000</v>
      </c>
    </row>
    <row r="25" spans="1:6">
      <c r="A25">
        <v>23</v>
      </c>
      <c r="B25" t="s">
        <v>107</v>
      </c>
      <c r="C25">
        <f>_xlfn.XLOOKUP(B25,Backend_data!$A$5:$A$18,Backend_data!$B$5:$B$18)</f>
        <v>4140.4000000000005</v>
      </c>
      <c r="D25">
        <f>'Power generation (nadir)'!$B$2*(1000*'Power generation (nadir)'!$F$1)</f>
        <v>6686.4000000000005</v>
      </c>
      <c r="E25" s="2">
        <f>D25-C25</f>
        <v>2546</v>
      </c>
      <c r="F25">
        <f>IF(F24+E24*(1/3600) &gt; Hardware!$B$1, Hardware!$B$1, IF(F24+E24*(1/3600) &lt; 0, 0, F24+E24*(1/3600)))</f>
        <v>42000</v>
      </c>
    </row>
    <row r="26" spans="1:6">
      <c r="A26">
        <v>24</v>
      </c>
      <c r="B26" t="s">
        <v>107</v>
      </c>
      <c r="C26">
        <f>_xlfn.XLOOKUP(B26,Backend_data!$A$5:$A$18,Backend_data!$B$5:$B$18)</f>
        <v>4140.4000000000005</v>
      </c>
      <c r="D26">
        <f>'Power generation (nadir)'!$B$2*(1000*'Power generation (nadir)'!$F$1)</f>
        <v>6686.4000000000005</v>
      </c>
      <c r="E26" s="2">
        <f>D26-C26</f>
        <v>2546</v>
      </c>
      <c r="F26">
        <f>IF(F25+E25*(1/3600) &gt; Hardware!$B$1, Hardware!$B$1, IF(F25+E25*(1/3600) &lt; 0, 0, F25+E25*(1/3600)))</f>
        <v>42000</v>
      </c>
    </row>
    <row r="27" spans="1:6">
      <c r="A27">
        <v>25</v>
      </c>
      <c r="B27" t="s">
        <v>107</v>
      </c>
      <c r="C27">
        <f>_xlfn.XLOOKUP(B27,Backend_data!$A$5:$A$18,Backend_data!$B$5:$B$18)</f>
        <v>4140.4000000000005</v>
      </c>
      <c r="D27">
        <f>'Power generation (nadir)'!$B$2*(1000*'Power generation (nadir)'!$F$1)</f>
        <v>6686.4000000000005</v>
      </c>
      <c r="E27" s="2">
        <f>D27-C27</f>
        <v>2546</v>
      </c>
      <c r="F27">
        <f>IF(F26+E26*(1/3600) &gt; Hardware!$B$1, Hardware!$B$1, IF(F26+E26*(1/3600) &lt; 0, 0, F26+E26*(1/3600)))</f>
        <v>42000</v>
      </c>
    </row>
    <row r="28" spans="1:6">
      <c r="A28">
        <v>26</v>
      </c>
      <c r="B28" t="s">
        <v>107</v>
      </c>
      <c r="C28">
        <f>_xlfn.XLOOKUP(B28,Backend_data!$A$5:$A$18,Backend_data!$B$5:$B$18)</f>
        <v>4140.4000000000005</v>
      </c>
      <c r="D28">
        <f>'Power generation (nadir)'!$B$2*(1000*'Power generation (nadir)'!$F$1)</f>
        <v>6686.4000000000005</v>
      </c>
      <c r="E28" s="2">
        <f>D28-C28</f>
        <v>2546</v>
      </c>
      <c r="F28">
        <f>IF(F27+E27*(1/3600) &gt; Hardware!$B$1, Hardware!$B$1, IF(F27+E27*(1/3600) &lt; 0, 0, F27+E27*(1/3600)))</f>
        <v>42000</v>
      </c>
    </row>
    <row r="29" spans="1:6">
      <c r="A29">
        <v>27</v>
      </c>
      <c r="B29" t="s">
        <v>107</v>
      </c>
      <c r="C29">
        <f>_xlfn.XLOOKUP(B29,Backend_data!$A$5:$A$18,Backend_data!$B$5:$B$18)</f>
        <v>4140.4000000000005</v>
      </c>
      <c r="D29">
        <f>'Power generation (nadir)'!$B$2*(1000*'Power generation (nadir)'!$F$1)</f>
        <v>6686.4000000000005</v>
      </c>
      <c r="E29" s="2">
        <f>D29-C29</f>
        <v>2546</v>
      </c>
      <c r="F29">
        <f>IF(F28+E28*(1/3600) &gt; Hardware!$B$1, Hardware!$B$1, IF(F28+E28*(1/3600) &lt; 0, 0, F28+E28*(1/3600)))</f>
        <v>42000</v>
      </c>
    </row>
    <row r="30" spans="1:6">
      <c r="A30">
        <v>28</v>
      </c>
      <c r="B30" t="s">
        <v>107</v>
      </c>
      <c r="C30">
        <f>_xlfn.XLOOKUP(B30,Backend_data!$A$5:$A$18,Backend_data!$B$5:$B$18)</f>
        <v>4140.4000000000005</v>
      </c>
      <c r="D30">
        <f>'Power generation (nadir)'!$B$2*(1000*'Power generation (nadir)'!$F$1)</f>
        <v>6686.4000000000005</v>
      </c>
      <c r="E30" s="2">
        <f>D30-C30</f>
        <v>2546</v>
      </c>
      <c r="F30">
        <f>IF(F29+E29*(1/3600) &gt; Hardware!$B$1, Hardware!$B$1, IF(F29+E29*(1/3600) &lt; 0, 0, F29+E29*(1/3600)))</f>
        <v>42000</v>
      </c>
    </row>
    <row r="31" spans="1:6">
      <c r="A31">
        <v>29</v>
      </c>
      <c r="B31" t="s">
        <v>107</v>
      </c>
      <c r="C31">
        <f>_xlfn.XLOOKUP(B31,Backend_data!$A$5:$A$18,Backend_data!$B$5:$B$18)</f>
        <v>4140.4000000000005</v>
      </c>
      <c r="D31">
        <f>'Power generation (nadir)'!$B$2*(1000*'Power generation (nadir)'!$F$1)</f>
        <v>6686.4000000000005</v>
      </c>
      <c r="E31" s="2">
        <f>D31-C31</f>
        <v>2546</v>
      </c>
      <c r="F31">
        <f>IF(F30+E30*(1/3600) &gt; Hardware!$B$1, Hardware!$B$1, IF(F30+E30*(1/3600) &lt; 0, 0, F30+E30*(1/3600)))</f>
        <v>42000</v>
      </c>
    </row>
    <row r="32" spans="1:6">
      <c r="A32">
        <v>30</v>
      </c>
      <c r="B32" t="s">
        <v>105</v>
      </c>
      <c r="C32">
        <f>_xlfn.XLOOKUP(B32,Backend_data!$A$5:$A$18,Backend_data!$B$5:$B$18)</f>
        <v>7583.7000000000007</v>
      </c>
      <c r="D32">
        <f>'Power generation (nadir)'!$B$2*(1000*'Power generation (nadir)'!$F$1)</f>
        <v>6686.4000000000005</v>
      </c>
      <c r="E32" s="2">
        <f>D32-C32</f>
        <v>-897.30000000000018</v>
      </c>
      <c r="F32">
        <f>IF(F31+E31*(1/3600) &gt; Hardware!$B$1, Hardware!$B$1, IF(F31+E31*(1/3600) &lt; 0, 0, F31+E31*(1/3600)))</f>
        <v>42000</v>
      </c>
    </row>
    <row r="33" spans="1:6">
      <c r="A33">
        <v>31</v>
      </c>
      <c r="B33" t="s">
        <v>105</v>
      </c>
      <c r="C33">
        <f>_xlfn.XLOOKUP(B33,Backend_data!$A$5:$A$18,Backend_data!$B$5:$B$18)</f>
        <v>7583.7000000000007</v>
      </c>
      <c r="D33">
        <f>'Power generation (nadir)'!$B$2*(1000*'Power generation (nadir)'!$F$1)</f>
        <v>6686.4000000000005</v>
      </c>
      <c r="E33" s="2">
        <f>D33-C33</f>
        <v>-897.30000000000018</v>
      </c>
      <c r="F33">
        <f>IF(F32+E32*(1/3600) &gt; Hardware!$B$1, Hardware!$B$1, IF(F32+E32*(1/3600) &lt; 0, 0, F32+E32*(1/3600)))</f>
        <v>41999.750749999999</v>
      </c>
    </row>
    <row r="34" spans="1:6">
      <c r="A34">
        <v>32</v>
      </c>
      <c r="B34" t="s">
        <v>105</v>
      </c>
      <c r="C34">
        <f>_xlfn.XLOOKUP(B34,Backend_data!$A$5:$A$18,Backend_data!$B$5:$B$18)</f>
        <v>7583.7000000000007</v>
      </c>
      <c r="D34">
        <f>'Power generation (nadir)'!$B$2*(1000*'Power generation (nadir)'!$F$1)</f>
        <v>6686.4000000000005</v>
      </c>
      <c r="E34" s="2">
        <f>D34-C34</f>
        <v>-897.30000000000018</v>
      </c>
      <c r="F34">
        <f>IF(F33+E33*(1/3600) &gt; Hardware!$B$1, Hardware!$B$1, IF(F33+E33*(1/3600) &lt; 0, 0, F33+E33*(1/3600)))</f>
        <v>41999.501499999998</v>
      </c>
    </row>
    <row r="35" spans="1:6">
      <c r="A35">
        <v>33</v>
      </c>
      <c r="B35" t="s">
        <v>105</v>
      </c>
      <c r="C35">
        <f>_xlfn.XLOOKUP(B35,Backend_data!$A$5:$A$18,Backend_data!$B$5:$B$18)</f>
        <v>7583.7000000000007</v>
      </c>
      <c r="D35">
        <f>'Power generation (nadir)'!$B$2*(1000*'Power generation (nadir)'!$F$1)</f>
        <v>6686.4000000000005</v>
      </c>
      <c r="E35" s="2">
        <f>D35-C35</f>
        <v>-897.30000000000018</v>
      </c>
      <c r="F35">
        <f>IF(F34+E34*(1/3600) &gt; Hardware!$B$1, Hardware!$B$1, IF(F34+E34*(1/3600) &lt; 0, 0, F34+E34*(1/3600)))</f>
        <v>41999.252249999998</v>
      </c>
    </row>
    <row r="36" spans="1:6">
      <c r="A36">
        <v>34</v>
      </c>
      <c r="B36" t="s">
        <v>105</v>
      </c>
      <c r="C36">
        <f>_xlfn.XLOOKUP(B36,Backend_data!$A$5:$A$18,Backend_data!$B$5:$B$18)</f>
        <v>7583.7000000000007</v>
      </c>
      <c r="D36">
        <f>'Power generation (nadir)'!$B$2*(1000*'Power generation (nadir)'!$F$1)</f>
        <v>6686.4000000000005</v>
      </c>
      <c r="E36" s="2">
        <f>D36-C36</f>
        <v>-897.30000000000018</v>
      </c>
      <c r="F36">
        <f>IF(F35+E35*(1/3600) &gt; Hardware!$B$1, Hardware!$B$1, IF(F35+E35*(1/3600) &lt; 0, 0, F35+E35*(1/3600)))</f>
        <v>41999.002999999997</v>
      </c>
    </row>
    <row r="37" spans="1:6">
      <c r="A37">
        <v>35</v>
      </c>
      <c r="B37" t="s">
        <v>105</v>
      </c>
      <c r="C37">
        <f>_xlfn.XLOOKUP(B37,Backend_data!$A$5:$A$18,Backend_data!$B$5:$B$18)</f>
        <v>7583.7000000000007</v>
      </c>
      <c r="D37">
        <f>'Power generation (nadir)'!$B$2*(1000*'Power generation (nadir)'!$F$1)</f>
        <v>6686.4000000000005</v>
      </c>
      <c r="E37" s="2">
        <f>D37-C37</f>
        <v>-897.30000000000018</v>
      </c>
      <c r="F37">
        <f>IF(F36+E36*(1/3600) &gt; Hardware!$B$1, Hardware!$B$1, IF(F36+E36*(1/3600) &lt; 0, 0, F36+E36*(1/3600)))</f>
        <v>41998.753749999996</v>
      </c>
    </row>
    <row r="38" spans="1:6">
      <c r="A38">
        <v>36</v>
      </c>
      <c r="B38" t="s">
        <v>105</v>
      </c>
      <c r="C38">
        <f>_xlfn.XLOOKUP(B38,Backend_data!$A$5:$A$18,Backend_data!$B$5:$B$18)</f>
        <v>7583.7000000000007</v>
      </c>
      <c r="D38">
        <f>'Power generation (nadir)'!$B$2*(1000*'Power generation (nadir)'!$F$1)</f>
        <v>6686.4000000000005</v>
      </c>
      <c r="E38" s="2">
        <f>D38-C38</f>
        <v>-897.30000000000018</v>
      </c>
      <c r="F38">
        <f>IF(F37+E37*(1/3600) &gt; Hardware!$B$1, Hardware!$B$1, IF(F37+E37*(1/3600) &lt; 0, 0, F37+E37*(1/3600)))</f>
        <v>41998.504499999995</v>
      </c>
    </row>
    <row r="39" spans="1:6">
      <c r="A39">
        <v>37</v>
      </c>
      <c r="B39" t="s">
        <v>105</v>
      </c>
      <c r="C39">
        <f>_xlfn.XLOOKUP(B39,Backend_data!$A$5:$A$18,Backend_data!$B$5:$B$18)</f>
        <v>7583.7000000000007</v>
      </c>
      <c r="D39">
        <f>'Power generation (nadir)'!$B$2*(1000*'Power generation (nadir)'!$F$1)</f>
        <v>6686.4000000000005</v>
      </c>
      <c r="E39" s="2">
        <f>D39-C39</f>
        <v>-897.30000000000018</v>
      </c>
      <c r="F39">
        <f>IF(F38+E38*(1/3600) &gt; Hardware!$B$1, Hardware!$B$1, IF(F38+E38*(1/3600) &lt; 0, 0, F38+E38*(1/3600)))</f>
        <v>41998.255249999995</v>
      </c>
    </row>
    <row r="40" spans="1:6">
      <c r="A40">
        <v>38</v>
      </c>
      <c r="B40" t="s">
        <v>105</v>
      </c>
      <c r="C40">
        <f>_xlfn.XLOOKUP(B40,Backend_data!$A$5:$A$18,Backend_data!$B$5:$B$18)</f>
        <v>7583.7000000000007</v>
      </c>
      <c r="D40">
        <f>'Power generation (nadir)'!$B$2*(1000*'Power generation (nadir)'!$F$1)</f>
        <v>6686.4000000000005</v>
      </c>
      <c r="E40" s="2">
        <f>D40-C40</f>
        <v>-897.30000000000018</v>
      </c>
      <c r="F40">
        <f>IF(F39+E39*(1/3600) &gt; Hardware!$B$1, Hardware!$B$1, IF(F39+E39*(1/3600) &lt; 0, 0, F39+E39*(1/3600)))</f>
        <v>41998.005999999994</v>
      </c>
    </row>
    <row r="41" spans="1:6">
      <c r="A41">
        <v>39</v>
      </c>
      <c r="B41" t="s">
        <v>105</v>
      </c>
      <c r="C41">
        <f>_xlfn.XLOOKUP(B41,Backend_data!$A$5:$A$18,Backend_data!$B$5:$B$18)</f>
        <v>7583.7000000000007</v>
      </c>
      <c r="D41">
        <f>'Power generation (nadir)'!$B$2*(1000*'Power generation (nadir)'!$F$1)</f>
        <v>6686.4000000000005</v>
      </c>
      <c r="E41" s="2">
        <f>D41-C41</f>
        <v>-897.30000000000018</v>
      </c>
      <c r="F41">
        <f>IF(F40+E40*(1/3600) &gt; Hardware!$B$1, Hardware!$B$1, IF(F40+E40*(1/3600) &lt; 0, 0, F40+E40*(1/3600)))</f>
        <v>41997.756749999993</v>
      </c>
    </row>
    <row r="42" spans="1:6">
      <c r="A42">
        <v>40</v>
      </c>
      <c r="B42" t="s">
        <v>105</v>
      </c>
      <c r="C42">
        <f>_xlfn.XLOOKUP(B42,Backend_data!$A$5:$A$18,Backend_data!$B$5:$B$18)</f>
        <v>7583.7000000000007</v>
      </c>
      <c r="D42">
        <f>'Power generation (nadir)'!$B$2*(1000*'Power generation (nadir)'!$F$1)</f>
        <v>6686.4000000000005</v>
      </c>
      <c r="E42" s="2">
        <f>D42-C42</f>
        <v>-897.30000000000018</v>
      </c>
      <c r="F42">
        <f>IF(F41+E41*(1/3600) &gt; Hardware!$B$1, Hardware!$B$1, IF(F41+E41*(1/3600) &lt; 0, 0, F41+E41*(1/3600)))</f>
        <v>41997.507499999992</v>
      </c>
    </row>
    <row r="43" spans="1:6">
      <c r="A43">
        <v>41</v>
      </c>
      <c r="B43" t="s">
        <v>105</v>
      </c>
      <c r="C43">
        <f>_xlfn.XLOOKUP(B43,Backend_data!$A$5:$A$18,Backend_data!$B$5:$B$18)</f>
        <v>7583.7000000000007</v>
      </c>
      <c r="D43">
        <f>'Power generation (nadir)'!$B$2*(1000*'Power generation (nadir)'!$F$1)</f>
        <v>6686.4000000000005</v>
      </c>
      <c r="E43" s="2">
        <f>D43-C43</f>
        <v>-897.30000000000018</v>
      </c>
      <c r="F43">
        <f>IF(F42+E42*(1/3600) &gt; Hardware!$B$1, Hardware!$B$1, IF(F42+E42*(1/3600) &lt; 0, 0, F42+E42*(1/3600)))</f>
        <v>41997.258249999992</v>
      </c>
    </row>
    <row r="44" spans="1:6">
      <c r="A44">
        <v>42</v>
      </c>
      <c r="B44" t="s">
        <v>105</v>
      </c>
      <c r="C44">
        <f>_xlfn.XLOOKUP(B44,Backend_data!$A$5:$A$18,Backend_data!$B$5:$B$18)</f>
        <v>7583.7000000000007</v>
      </c>
      <c r="D44">
        <f>'Power generation (nadir)'!$B$2*(1000*'Power generation (nadir)'!$F$1)</f>
        <v>6686.4000000000005</v>
      </c>
      <c r="E44" s="2">
        <f>D44-C44</f>
        <v>-897.30000000000018</v>
      </c>
      <c r="F44">
        <f>IF(F43+E43*(1/3600) &gt; Hardware!$B$1, Hardware!$B$1, IF(F43+E43*(1/3600) &lt; 0, 0, F43+E43*(1/3600)))</f>
        <v>41997.008999999991</v>
      </c>
    </row>
    <row r="45" spans="1:6">
      <c r="A45">
        <v>43</v>
      </c>
      <c r="B45" t="s">
        <v>105</v>
      </c>
      <c r="C45">
        <f>_xlfn.XLOOKUP(B45,Backend_data!$A$5:$A$18,Backend_data!$B$5:$B$18)</f>
        <v>7583.7000000000007</v>
      </c>
      <c r="D45">
        <f>'Power generation (nadir)'!$B$2*(1000*'Power generation (nadir)'!$F$1)</f>
        <v>6686.4000000000005</v>
      </c>
      <c r="E45" s="2">
        <f>D45-C45</f>
        <v>-897.30000000000018</v>
      </c>
      <c r="F45">
        <f>IF(F44+E44*(1/3600) &gt; Hardware!$B$1, Hardware!$B$1, IF(F44+E44*(1/3600) &lt; 0, 0, F44+E44*(1/3600)))</f>
        <v>41996.75974999999</v>
      </c>
    </row>
    <row r="46" spans="1:6">
      <c r="A46">
        <v>44</v>
      </c>
      <c r="B46" t="s">
        <v>105</v>
      </c>
      <c r="C46">
        <f>_xlfn.XLOOKUP(B46,Backend_data!$A$5:$A$18,Backend_data!$B$5:$B$18)</f>
        <v>7583.7000000000007</v>
      </c>
      <c r="D46">
        <f>'Power generation (nadir)'!$B$2*(1000*'Power generation (nadir)'!$F$1)</f>
        <v>6686.4000000000005</v>
      </c>
      <c r="E46" s="2">
        <f>D46-C46</f>
        <v>-897.30000000000018</v>
      </c>
      <c r="F46">
        <f>IF(F45+E45*(1/3600) &gt; Hardware!$B$1, Hardware!$B$1, IF(F45+E45*(1/3600) &lt; 0, 0, F45+E45*(1/3600)))</f>
        <v>41996.510499999989</v>
      </c>
    </row>
    <row r="47" spans="1:6">
      <c r="A47">
        <v>45</v>
      </c>
      <c r="B47" t="s">
        <v>105</v>
      </c>
      <c r="C47">
        <f>_xlfn.XLOOKUP(B47,Backend_data!$A$5:$A$18,Backend_data!$B$5:$B$18)</f>
        <v>7583.7000000000007</v>
      </c>
      <c r="D47">
        <f>'Power generation (nadir)'!$B$2*(1000*'Power generation (nadir)'!$F$1)</f>
        <v>6686.4000000000005</v>
      </c>
      <c r="E47" s="2">
        <f>D47-C47</f>
        <v>-897.30000000000018</v>
      </c>
      <c r="F47">
        <f>IF(F46+E46*(1/3600) &gt; Hardware!$B$1, Hardware!$B$1, IF(F46+E46*(1/3600) &lt; 0, 0, F46+E46*(1/3600)))</f>
        <v>41996.261249999989</v>
      </c>
    </row>
    <row r="48" spans="1:6">
      <c r="A48">
        <v>46</v>
      </c>
      <c r="B48" t="s">
        <v>105</v>
      </c>
      <c r="C48">
        <f>_xlfn.XLOOKUP(B48,Backend_data!$A$5:$A$18,Backend_data!$B$5:$B$18)</f>
        <v>7583.7000000000007</v>
      </c>
      <c r="D48">
        <f>'Power generation (nadir)'!$B$2*(1000*'Power generation (nadir)'!$F$1)</f>
        <v>6686.4000000000005</v>
      </c>
      <c r="E48" s="2">
        <f>D48-C48</f>
        <v>-897.30000000000018</v>
      </c>
      <c r="F48">
        <f>IF(F47+E47*(1/3600) &gt; Hardware!$B$1, Hardware!$B$1, IF(F47+E47*(1/3600) &lt; 0, 0, F47+E47*(1/3600)))</f>
        <v>41996.011999999988</v>
      </c>
    </row>
    <row r="49" spans="1:6">
      <c r="A49">
        <v>47</v>
      </c>
      <c r="B49" t="s">
        <v>105</v>
      </c>
      <c r="C49">
        <f>_xlfn.XLOOKUP(B49,Backend_data!$A$5:$A$18,Backend_data!$B$5:$B$18)</f>
        <v>7583.7000000000007</v>
      </c>
      <c r="D49">
        <f>'Power generation (nadir)'!$B$2*(1000*'Power generation (nadir)'!$F$1)</f>
        <v>6686.4000000000005</v>
      </c>
      <c r="E49" s="2">
        <f>D49-C49</f>
        <v>-897.30000000000018</v>
      </c>
      <c r="F49">
        <f>IF(F48+E48*(1/3600) &gt; Hardware!$B$1, Hardware!$B$1, IF(F48+E48*(1/3600) &lt; 0, 0, F48+E48*(1/3600)))</f>
        <v>41995.762749999987</v>
      </c>
    </row>
    <row r="50" spans="1:6">
      <c r="A50">
        <v>48</v>
      </c>
      <c r="B50" t="s">
        <v>105</v>
      </c>
      <c r="C50">
        <f>_xlfn.XLOOKUP(B50,Backend_data!$A$5:$A$18,Backend_data!$B$5:$B$18)</f>
        <v>7583.7000000000007</v>
      </c>
      <c r="D50">
        <f>'Power generation (nadir)'!$B$2*(1000*'Power generation (nadir)'!$F$1)</f>
        <v>6686.4000000000005</v>
      </c>
      <c r="E50" s="2">
        <f>D50-C50</f>
        <v>-897.30000000000018</v>
      </c>
      <c r="F50">
        <f>IF(F49+E49*(1/3600) &gt; Hardware!$B$1, Hardware!$B$1, IF(F49+E49*(1/3600) &lt; 0, 0, F49+E49*(1/3600)))</f>
        <v>41995.513499999986</v>
      </c>
    </row>
    <row r="51" spans="1:6">
      <c r="A51">
        <v>49</v>
      </c>
      <c r="B51" t="s">
        <v>105</v>
      </c>
      <c r="C51">
        <f>_xlfn.XLOOKUP(B51,Backend_data!$A$5:$A$18,Backend_data!$B$5:$B$18)</f>
        <v>7583.7000000000007</v>
      </c>
      <c r="D51">
        <f>'Power generation (nadir)'!$B$2*(1000*'Power generation (nadir)'!$F$1)</f>
        <v>6686.4000000000005</v>
      </c>
      <c r="E51" s="2">
        <f>D51-C51</f>
        <v>-897.30000000000018</v>
      </c>
      <c r="F51">
        <f>IF(F50+E50*(1/3600) &gt; Hardware!$B$1, Hardware!$B$1, IF(F50+E50*(1/3600) &lt; 0, 0, F50+E50*(1/3600)))</f>
        <v>41995.264249999986</v>
      </c>
    </row>
    <row r="52" spans="1:6">
      <c r="A52">
        <v>50</v>
      </c>
      <c r="B52" t="s">
        <v>105</v>
      </c>
      <c r="C52">
        <f>_xlfn.XLOOKUP(B52,Backend_data!$A$5:$A$18,Backend_data!$B$5:$B$18)</f>
        <v>7583.7000000000007</v>
      </c>
      <c r="D52">
        <f>'Power generation (nadir)'!$B$2*(1000*'Power generation (nadir)'!$F$1)</f>
        <v>6686.4000000000005</v>
      </c>
      <c r="E52" s="2">
        <f>D52-C52</f>
        <v>-897.30000000000018</v>
      </c>
      <c r="F52">
        <f>IF(F51+E51*(1/3600) &gt; Hardware!$B$1, Hardware!$B$1, IF(F51+E51*(1/3600) &lt; 0, 0, F51+E51*(1/3600)))</f>
        <v>41995.014999999985</v>
      </c>
    </row>
    <row r="53" spans="1:6">
      <c r="A53">
        <v>51</v>
      </c>
      <c r="B53" t="s">
        <v>107</v>
      </c>
      <c r="C53">
        <f>_xlfn.XLOOKUP(B53,Backend_data!$A$5:$A$18,Backend_data!$B$5:$B$18)</f>
        <v>4140.4000000000005</v>
      </c>
      <c r="D53">
        <f>'Power generation (nadir)'!$B$2*(1000*'Power generation (nadir)'!$F$1)</f>
        <v>6686.4000000000005</v>
      </c>
      <c r="E53" s="2">
        <f>D53-C53</f>
        <v>2546</v>
      </c>
      <c r="F53">
        <f>IF(F52+E52*(1/3600) &gt; Hardware!$B$1, Hardware!$B$1, IF(F52+E52*(1/3600) &lt; 0, 0, F52+E52*(1/3600)))</f>
        <v>41994.765749999984</v>
      </c>
    </row>
    <row r="54" spans="1:6">
      <c r="A54">
        <v>52</v>
      </c>
      <c r="B54" t="s">
        <v>107</v>
      </c>
      <c r="C54">
        <f>_xlfn.XLOOKUP(B54,Backend_data!$A$5:$A$18,Backend_data!$B$5:$B$18)</f>
        <v>4140.4000000000005</v>
      </c>
      <c r="D54">
        <f>'Power generation (nadir)'!$B$2*(1000*'Power generation (nadir)'!$F$1)</f>
        <v>6686.4000000000005</v>
      </c>
      <c r="E54" s="2">
        <f>D54-C54</f>
        <v>2546</v>
      </c>
      <c r="F54">
        <f>IF(F53+E53*(1/3600) &gt; Hardware!$B$1, Hardware!$B$1, IF(F53+E53*(1/3600) &lt; 0, 0, F53+E53*(1/3600)))</f>
        <v>41995.472972222204</v>
      </c>
    </row>
    <row r="55" spans="1:6">
      <c r="A55">
        <v>53</v>
      </c>
      <c r="B55" t="s">
        <v>107</v>
      </c>
      <c r="C55">
        <f>_xlfn.XLOOKUP(B55,Backend_data!$A$5:$A$18,Backend_data!$B$5:$B$18)</f>
        <v>4140.4000000000005</v>
      </c>
      <c r="D55">
        <f>'Power generation (nadir)'!$B$2*(1000*'Power generation (nadir)'!$F$1)</f>
        <v>6686.4000000000005</v>
      </c>
      <c r="E55" s="2">
        <f>D55-C55</f>
        <v>2546</v>
      </c>
      <c r="F55">
        <f>IF(F54+E54*(1/3600) &gt; Hardware!$B$1, Hardware!$B$1, IF(F54+E54*(1/3600) &lt; 0, 0, F54+E54*(1/3600)))</f>
        <v>41996.180194444423</v>
      </c>
    </row>
    <row r="56" spans="1:6">
      <c r="A56">
        <v>54</v>
      </c>
      <c r="B56" t="s">
        <v>107</v>
      </c>
      <c r="C56">
        <f>_xlfn.XLOOKUP(B56,Backend_data!$A$5:$A$18,Backend_data!$B$5:$B$18)</f>
        <v>4140.4000000000005</v>
      </c>
      <c r="D56">
        <f>'Power generation (nadir)'!$B$2*(1000*'Power generation (nadir)'!$F$1)</f>
        <v>6686.4000000000005</v>
      </c>
      <c r="E56" s="2">
        <f>D56-C56</f>
        <v>2546</v>
      </c>
      <c r="F56">
        <f>IF(F55+E55*(1/3600) &gt; Hardware!$B$1, Hardware!$B$1, IF(F55+E55*(1/3600) &lt; 0, 0, F55+E55*(1/3600)))</f>
        <v>41996.887416666643</v>
      </c>
    </row>
    <row r="57" spans="1:6">
      <c r="A57">
        <v>55</v>
      </c>
      <c r="B57" t="s">
        <v>107</v>
      </c>
      <c r="C57">
        <f>_xlfn.XLOOKUP(B57,Backend_data!$A$5:$A$18,Backend_data!$B$5:$B$18)</f>
        <v>4140.4000000000005</v>
      </c>
      <c r="D57">
        <f>'Power generation (nadir)'!$B$2*(1000*'Power generation (nadir)'!$F$1)</f>
        <v>6686.4000000000005</v>
      </c>
      <c r="E57" s="2">
        <f>D57-C57</f>
        <v>2546</v>
      </c>
      <c r="F57">
        <f>IF(F56+E56*(1/3600) &gt; Hardware!$B$1, Hardware!$B$1, IF(F56+E56*(1/3600) &lt; 0, 0, F56+E56*(1/3600)))</f>
        <v>41997.594638888862</v>
      </c>
    </row>
    <row r="58" spans="1:6">
      <c r="A58">
        <v>56</v>
      </c>
      <c r="B58" t="s">
        <v>107</v>
      </c>
      <c r="C58">
        <f>_xlfn.XLOOKUP(B58,Backend_data!$A$5:$A$18,Backend_data!$B$5:$B$18)</f>
        <v>4140.4000000000005</v>
      </c>
      <c r="D58">
        <f>'Power generation (nadir)'!$B$2*(1000*'Power generation (nadir)'!$F$1)</f>
        <v>6686.4000000000005</v>
      </c>
      <c r="E58" s="2">
        <f>D58-C58</f>
        <v>2546</v>
      </c>
      <c r="F58">
        <f>IF(F57+E57*(1/3600) &gt; Hardware!$B$1, Hardware!$B$1, IF(F57+E57*(1/3600) &lt; 0, 0, F57+E57*(1/3600)))</f>
        <v>41998.301861111082</v>
      </c>
    </row>
    <row r="59" spans="1:6">
      <c r="A59">
        <v>57</v>
      </c>
      <c r="B59" t="s">
        <v>107</v>
      </c>
      <c r="C59">
        <f>_xlfn.XLOOKUP(B59,Backend_data!$A$5:$A$18,Backend_data!$B$5:$B$18)</f>
        <v>4140.4000000000005</v>
      </c>
      <c r="D59">
        <f>'Power generation (nadir)'!$B$2*(1000*'Power generation (nadir)'!$F$1)</f>
        <v>6686.4000000000005</v>
      </c>
      <c r="E59" s="2">
        <f>D59-C59</f>
        <v>2546</v>
      </c>
      <c r="F59">
        <f>IF(F58+E58*(1/3600) &gt; Hardware!$B$1, Hardware!$B$1, IF(F58+E58*(1/3600) &lt; 0, 0, F58+E58*(1/3600)))</f>
        <v>41999.009083333302</v>
      </c>
    </row>
    <row r="60" spans="1:6">
      <c r="A60">
        <v>58</v>
      </c>
      <c r="B60" t="s">
        <v>107</v>
      </c>
      <c r="C60">
        <f>_xlfn.XLOOKUP(B60,Backend_data!$A$5:$A$18,Backend_data!$B$5:$B$18)</f>
        <v>4140.4000000000005</v>
      </c>
      <c r="D60">
        <f>'Power generation (nadir)'!$B$2*(1000*'Power generation (nadir)'!$F$1)</f>
        <v>6686.4000000000005</v>
      </c>
      <c r="E60" s="2">
        <f>D60-C60</f>
        <v>2546</v>
      </c>
      <c r="F60">
        <f>IF(F59+E59*(1/3600) &gt; Hardware!$B$1, Hardware!$B$1, IF(F59+E59*(1/3600) &lt; 0, 0, F59+E59*(1/3600)))</f>
        <v>41999.716305555521</v>
      </c>
    </row>
    <row r="61" spans="1:6">
      <c r="A61">
        <v>59</v>
      </c>
      <c r="B61" t="s">
        <v>107</v>
      </c>
      <c r="C61">
        <f>_xlfn.XLOOKUP(B61,Backend_data!$A$5:$A$18,Backend_data!$B$5:$B$18)</f>
        <v>4140.4000000000005</v>
      </c>
      <c r="D61">
        <f>'Power generation (nadir)'!$B$2*(1000*'Power generation (nadir)'!$F$1)</f>
        <v>6686.4000000000005</v>
      </c>
      <c r="E61" s="2">
        <f>D61-C61</f>
        <v>2546</v>
      </c>
      <c r="F61">
        <f>IF(F60+E60*(1/3600) &gt; Hardware!$B$1, Hardware!$B$1, IF(F60+E60*(1/3600) &lt; 0, 0, F60+E60*(1/3600)))</f>
        <v>42000</v>
      </c>
    </row>
    <row r="62" spans="1:6">
      <c r="A62">
        <v>60</v>
      </c>
      <c r="B62" t="s">
        <v>106</v>
      </c>
      <c r="C62">
        <f>_xlfn.XLOOKUP(B62,Backend_data!$A$5:$A$18,Backend_data!$B$5:$B$18)</f>
        <v>7040.4000000000005</v>
      </c>
      <c r="D62">
        <f>'Power generation (nadir)'!$B$3*(1000*'Power generation (nadir)'!$F$1)</f>
        <v>6844</v>
      </c>
      <c r="E62" s="2">
        <f>D62-C62</f>
        <v>-196.40000000000055</v>
      </c>
      <c r="F62">
        <f>IF(F61+E61*(1/3600) &gt; Hardware!$B$1, Hardware!$B$1, IF(F61+E61*(1/3600) &lt; 0, 0, F61+E61*(1/3600)))</f>
        <v>42000</v>
      </c>
    </row>
    <row r="63" spans="1:6">
      <c r="A63">
        <v>61</v>
      </c>
      <c r="B63" t="s">
        <v>106</v>
      </c>
      <c r="C63">
        <f>_xlfn.XLOOKUP(B63,Backend_data!$A$5:$A$18,Backend_data!$B$5:$B$18)</f>
        <v>7040.4000000000005</v>
      </c>
      <c r="D63">
        <f>'Power generation (nadir)'!$B$3*(1000*'Power generation (nadir)'!$F$1)</f>
        <v>6844</v>
      </c>
      <c r="E63" s="2">
        <f>D63-C63</f>
        <v>-196.40000000000055</v>
      </c>
      <c r="F63">
        <f>IF(F62+E62*(1/3600) &gt; Hardware!$B$1, Hardware!$B$1, IF(F62+E62*(1/3600) &lt; 0, 0, F62+E62*(1/3600)))</f>
        <v>41999.945444444442</v>
      </c>
    </row>
    <row r="64" spans="1:6">
      <c r="A64">
        <v>62</v>
      </c>
      <c r="B64" t="s">
        <v>106</v>
      </c>
      <c r="C64">
        <f>_xlfn.XLOOKUP(B64,Backend_data!$A$5:$A$18,Backend_data!$B$5:$B$18)</f>
        <v>7040.4000000000005</v>
      </c>
      <c r="D64">
        <f>'Power generation (nadir)'!$B$3*(1000*'Power generation (nadir)'!$F$1)</f>
        <v>6844</v>
      </c>
      <c r="E64" s="2">
        <f>D64-C64</f>
        <v>-196.40000000000055</v>
      </c>
      <c r="F64">
        <f>IF(F63+E63*(1/3600) &gt; Hardware!$B$1, Hardware!$B$1, IF(F63+E63*(1/3600) &lt; 0, 0, F63+E63*(1/3600)))</f>
        <v>41999.890888888884</v>
      </c>
    </row>
    <row r="65" spans="1:6">
      <c r="A65">
        <v>63</v>
      </c>
      <c r="B65" t="s">
        <v>106</v>
      </c>
      <c r="C65">
        <f>_xlfn.XLOOKUP(B65,Backend_data!$A$5:$A$18,Backend_data!$B$5:$B$18)</f>
        <v>7040.4000000000005</v>
      </c>
      <c r="D65">
        <f>'Power generation (nadir)'!$B$3*(1000*'Power generation (nadir)'!$F$1)</f>
        <v>6844</v>
      </c>
      <c r="E65" s="2">
        <f>D65-C65</f>
        <v>-196.40000000000055</v>
      </c>
      <c r="F65">
        <f>IF(F64+E64*(1/3600) &gt; Hardware!$B$1, Hardware!$B$1, IF(F64+E64*(1/3600) &lt; 0, 0, F64+E64*(1/3600)))</f>
        <v>41999.836333333325</v>
      </c>
    </row>
    <row r="66" spans="1:6">
      <c r="A66">
        <v>64</v>
      </c>
      <c r="B66" t="s">
        <v>106</v>
      </c>
      <c r="C66">
        <f>_xlfn.XLOOKUP(B66,Backend_data!$A$5:$A$18,Backend_data!$B$5:$B$18)</f>
        <v>7040.4000000000005</v>
      </c>
      <c r="D66">
        <f>'Power generation (nadir)'!$B$3*(1000*'Power generation (nadir)'!$F$1)</f>
        <v>6844</v>
      </c>
      <c r="E66" s="2">
        <f>D66-C66</f>
        <v>-196.40000000000055</v>
      </c>
      <c r="F66">
        <f>IF(F65+E65*(1/3600) &gt; Hardware!$B$1, Hardware!$B$1, IF(F65+E65*(1/3600) &lt; 0, 0, F65+E65*(1/3600)))</f>
        <v>41999.781777777767</v>
      </c>
    </row>
    <row r="67" spans="1:6">
      <c r="A67">
        <v>65</v>
      </c>
      <c r="B67" t="s">
        <v>106</v>
      </c>
      <c r="C67">
        <f>_xlfn.XLOOKUP(B67,Backend_data!$A$5:$A$18,Backend_data!$B$5:$B$18)</f>
        <v>7040.4000000000005</v>
      </c>
      <c r="D67">
        <f>'Power generation (nadir)'!$B$3*(1000*'Power generation (nadir)'!$F$1)</f>
        <v>6844</v>
      </c>
      <c r="E67" s="2">
        <f>D67-C67</f>
        <v>-196.40000000000055</v>
      </c>
      <c r="F67">
        <f>IF(F66+E66*(1/3600) &gt; Hardware!$B$1, Hardware!$B$1, IF(F66+E66*(1/3600) &lt; 0, 0, F66+E66*(1/3600)))</f>
        <v>41999.727222222209</v>
      </c>
    </row>
    <row r="68" spans="1:6">
      <c r="A68">
        <v>66</v>
      </c>
      <c r="B68" t="s">
        <v>106</v>
      </c>
      <c r="C68">
        <f>_xlfn.XLOOKUP(B68,Backend_data!$A$5:$A$18,Backend_data!$B$5:$B$18)</f>
        <v>7040.4000000000005</v>
      </c>
      <c r="D68">
        <f>'Power generation (nadir)'!$B$3*(1000*'Power generation (nadir)'!$F$1)</f>
        <v>6844</v>
      </c>
      <c r="E68" s="2">
        <f>D68-C68</f>
        <v>-196.40000000000055</v>
      </c>
      <c r="F68">
        <f>IF(F67+E67*(1/3600) &gt; Hardware!$B$1, Hardware!$B$1, IF(F67+E67*(1/3600) &lt; 0, 0, F67+E67*(1/3600)))</f>
        <v>41999.672666666651</v>
      </c>
    </row>
    <row r="69" spans="1:6">
      <c r="A69">
        <v>67</v>
      </c>
      <c r="B69" t="s">
        <v>106</v>
      </c>
      <c r="C69">
        <f>_xlfn.XLOOKUP(B69,Backend_data!$A$5:$A$18,Backend_data!$B$5:$B$18)</f>
        <v>7040.4000000000005</v>
      </c>
      <c r="D69">
        <f>'Power generation (nadir)'!$B$3*(1000*'Power generation (nadir)'!$F$1)</f>
        <v>6844</v>
      </c>
      <c r="E69" s="2">
        <f>D69-C69</f>
        <v>-196.40000000000055</v>
      </c>
      <c r="F69">
        <f>IF(F68+E68*(1/3600) &gt; Hardware!$B$1, Hardware!$B$1, IF(F68+E68*(1/3600) &lt; 0, 0, F68+E68*(1/3600)))</f>
        <v>41999.618111111093</v>
      </c>
    </row>
    <row r="70" spans="1:6">
      <c r="A70">
        <v>68</v>
      </c>
      <c r="B70" t="s">
        <v>106</v>
      </c>
      <c r="C70">
        <f>_xlfn.XLOOKUP(B70,Backend_data!$A$5:$A$18,Backend_data!$B$5:$B$18)</f>
        <v>7040.4000000000005</v>
      </c>
      <c r="D70">
        <f>'Power generation (nadir)'!$B$3*(1000*'Power generation (nadir)'!$F$1)</f>
        <v>6844</v>
      </c>
      <c r="E70" s="2">
        <f>D70-C70</f>
        <v>-196.40000000000055</v>
      </c>
      <c r="F70">
        <f>IF(F69+E69*(1/3600) &gt; Hardware!$B$1, Hardware!$B$1, IF(F69+E69*(1/3600) &lt; 0, 0, F69+E69*(1/3600)))</f>
        <v>41999.563555555535</v>
      </c>
    </row>
    <row r="71" spans="1:6">
      <c r="A71">
        <v>69</v>
      </c>
      <c r="B71" t="s">
        <v>106</v>
      </c>
      <c r="C71">
        <f>_xlfn.XLOOKUP(B71,Backend_data!$A$5:$A$18,Backend_data!$B$5:$B$18)</f>
        <v>7040.4000000000005</v>
      </c>
      <c r="D71">
        <f>'Power generation (nadir)'!$B$3*(1000*'Power generation (nadir)'!$F$1)</f>
        <v>6844</v>
      </c>
      <c r="E71" s="2">
        <f>D71-C71</f>
        <v>-196.40000000000055</v>
      </c>
      <c r="F71">
        <f>IF(F70+E70*(1/3600) &gt; Hardware!$B$1, Hardware!$B$1, IF(F70+E70*(1/3600) &lt; 0, 0, F70+E70*(1/3600)))</f>
        <v>41999.508999999976</v>
      </c>
    </row>
    <row r="72" spans="1:6">
      <c r="A72">
        <v>70</v>
      </c>
      <c r="B72" t="s">
        <v>107</v>
      </c>
      <c r="C72">
        <f>_xlfn.XLOOKUP(B72,Backend_data!$A$5:$A$18,Backend_data!$B$5:$B$18)</f>
        <v>4140.4000000000005</v>
      </c>
      <c r="D72">
        <f>'Power generation (nadir)'!$B$3*(1000*'Power generation (nadir)'!$F$1)</f>
        <v>6844</v>
      </c>
      <c r="E72" s="2">
        <f>D72-C72</f>
        <v>2703.5999999999995</v>
      </c>
      <c r="F72">
        <f>IF(F71+E71*(1/3600) &gt; Hardware!$B$1, Hardware!$B$1, IF(F71+E71*(1/3600) &lt; 0, 0, F71+E71*(1/3600)))</f>
        <v>41999.454444444418</v>
      </c>
    </row>
    <row r="73" spans="1:6">
      <c r="A73">
        <v>71</v>
      </c>
      <c r="B73" t="s">
        <v>107</v>
      </c>
      <c r="C73">
        <f>_xlfn.XLOOKUP(B73,Backend_data!$A$5:$A$18,Backend_data!$B$5:$B$18)</f>
        <v>4140.4000000000005</v>
      </c>
      <c r="D73">
        <f>'Power generation (nadir)'!$B$3*(1000*'Power generation (nadir)'!$F$1)</f>
        <v>6844</v>
      </c>
      <c r="E73" s="2">
        <f>D73-C73</f>
        <v>2703.5999999999995</v>
      </c>
      <c r="F73">
        <f>IF(F72+E72*(1/3600) &gt; Hardware!$B$1, Hardware!$B$1, IF(F72+E72*(1/3600) &lt; 0, 0, F72+E72*(1/3600)))</f>
        <v>42000</v>
      </c>
    </row>
    <row r="74" spans="1:6">
      <c r="A74">
        <v>72</v>
      </c>
      <c r="B74" t="s">
        <v>107</v>
      </c>
      <c r="C74">
        <f>_xlfn.XLOOKUP(B74,Backend_data!$A$5:$A$18,Backend_data!$B$5:$B$18)</f>
        <v>4140.4000000000005</v>
      </c>
      <c r="D74">
        <f>'Power generation (nadir)'!$B$3*(1000*'Power generation (nadir)'!$F$1)</f>
        <v>6844</v>
      </c>
      <c r="E74" s="2">
        <f>D74-C74</f>
        <v>2703.5999999999995</v>
      </c>
      <c r="F74">
        <f>IF(F73+E73*(1/3600) &gt; Hardware!$B$1, Hardware!$B$1, IF(F73+E73*(1/3600) &lt; 0, 0, F73+E73*(1/3600)))</f>
        <v>42000</v>
      </c>
    </row>
    <row r="75" spans="1:6">
      <c r="A75">
        <v>73</v>
      </c>
      <c r="B75" t="s">
        <v>107</v>
      </c>
      <c r="C75">
        <f>_xlfn.XLOOKUP(B75,Backend_data!$A$5:$A$18,Backend_data!$B$5:$B$18)</f>
        <v>4140.4000000000005</v>
      </c>
      <c r="D75">
        <f>'Power generation (nadir)'!$B$3*(1000*'Power generation (nadir)'!$F$1)</f>
        <v>6844</v>
      </c>
      <c r="E75" s="2">
        <f>D75-C75</f>
        <v>2703.5999999999995</v>
      </c>
      <c r="F75">
        <f>IF(F74+E74*(1/3600) &gt; Hardware!$B$1, Hardware!$B$1, IF(F74+E74*(1/3600) &lt; 0, 0, F74+E74*(1/3600)))</f>
        <v>42000</v>
      </c>
    </row>
    <row r="76" spans="1:6">
      <c r="A76">
        <v>74</v>
      </c>
      <c r="B76" t="s">
        <v>107</v>
      </c>
      <c r="C76">
        <f>_xlfn.XLOOKUP(B76,Backend_data!$A$5:$A$18,Backend_data!$B$5:$B$18)</f>
        <v>4140.4000000000005</v>
      </c>
      <c r="D76">
        <f>'Power generation (nadir)'!$B$3*(1000*'Power generation (nadir)'!$F$1)</f>
        <v>6844</v>
      </c>
      <c r="E76" s="2">
        <f>D76-C76</f>
        <v>2703.5999999999995</v>
      </c>
      <c r="F76">
        <f>IF(F75+E75*(1/3600) &gt; Hardware!$B$1, Hardware!$B$1, IF(F75+E75*(1/3600) &lt; 0, 0, F75+E75*(1/3600)))</f>
        <v>42000</v>
      </c>
    </row>
    <row r="77" spans="1:6">
      <c r="A77">
        <v>75</v>
      </c>
      <c r="B77" t="s">
        <v>107</v>
      </c>
      <c r="C77">
        <f>_xlfn.XLOOKUP(B77,Backend_data!$A$5:$A$18,Backend_data!$B$5:$B$18)</f>
        <v>4140.4000000000005</v>
      </c>
      <c r="D77">
        <f>'Power generation (nadir)'!$B$3*(1000*'Power generation (nadir)'!$F$1)</f>
        <v>6844</v>
      </c>
      <c r="E77" s="2">
        <f>D77-C77</f>
        <v>2703.5999999999995</v>
      </c>
      <c r="F77">
        <f>IF(F76+E76*(1/3600) &gt; Hardware!$B$1, Hardware!$B$1, IF(F76+E76*(1/3600) &lt; 0, 0, F76+E76*(1/3600)))</f>
        <v>42000</v>
      </c>
    </row>
    <row r="78" spans="1:6">
      <c r="A78">
        <v>76</v>
      </c>
      <c r="B78" t="s">
        <v>107</v>
      </c>
      <c r="C78">
        <f>_xlfn.XLOOKUP(B78,Backend_data!$A$5:$A$18,Backend_data!$B$5:$B$18)</f>
        <v>4140.4000000000005</v>
      </c>
      <c r="D78">
        <f>'Power generation (nadir)'!$B$3*(1000*'Power generation (nadir)'!$F$1)</f>
        <v>6844</v>
      </c>
      <c r="E78" s="2">
        <f>D78-C78</f>
        <v>2703.5999999999995</v>
      </c>
      <c r="F78">
        <f>IF(F77+E77*(1/3600) &gt; Hardware!$B$1, Hardware!$B$1, IF(F77+E77*(1/3600) &lt; 0, 0, F77+E77*(1/3600)))</f>
        <v>42000</v>
      </c>
    </row>
    <row r="79" spans="1:6">
      <c r="A79">
        <v>77</v>
      </c>
      <c r="B79" t="s">
        <v>107</v>
      </c>
      <c r="C79">
        <f>_xlfn.XLOOKUP(B79,Backend_data!$A$5:$A$18,Backend_data!$B$5:$B$18)</f>
        <v>4140.4000000000005</v>
      </c>
      <c r="D79">
        <f>'Power generation (nadir)'!$B$3*(1000*'Power generation (nadir)'!$F$1)</f>
        <v>6844</v>
      </c>
      <c r="E79" s="2">
        <f>D79-C79</f>
        <v>2703.5999999999995</v>
      </c>
      <c r="F79">
        <f>IF(F78+E78*(1/3600) &gt; Hardware!$B$1, Hardware!$B$1, IF(F78+E78*(1/3600) &lt; 0, 0, F78+E78*(1/3600)))</f>
        <v>42000</v>
      </c>
    </row>
    <row r="80" spans="1:6">
      <c r="A80">
        <v>78</v>
      </c>
      <c r="B80" t="s">
        <v>107</v>
      </c>
      <c r="C80">
        <f>_xlfn.XLOOKUP(B80,Backend_data!$A$5:$A$18,Backend_data!$B$5:$B$18)</f>
        <v>4140.4000000000005</v>
      </c>
      <c r="D80">
        <f>'Power generation (nadir)'!$B$3*(1000*'Power generation (nadir)'!$F$1)</f>
        <v>6844</v>
      </c>
      <c r="E80" s="2">
        <f>D80-C80</f>
        <v>2703.5999999999995</v>
      </c>
      <c r="F80">
        <f>IF(F79+E79*(1/3600) &gt; Hardware!$B$1, Hardware!$B$1, IF(F79+E79*(1/3600) &lt; 0, 0, F79+E79*(1/3600)))</f>
        <v>42000</v>
      </c>
    </row>
    <row r="81" spans="1:6">
      <c r="A81">
        <v>79</v>
      </c>
      <c r="B81" t="s">
        <v>107</v>
      </c>
      <c r="C81">
        <f>_xlfn.XLOOKUP(B81,Backend_data!$A$5:$A$18,Backend_data!$B$5:$B$18)</f>
        <v>4140.4000000000005</v>
      </c>
      <c r="D81">
        <f>'Power generation (nadir)'!$B$3*(1000*'Power generation (nadir)'!$F$1)</f>
        <v>6844</v>
      </c>
      <c r="E81" s="2">
        <f>D81-C81</f>
        <v>2703.5999999999995</v>
      </c>
      <c r="F81">
        <f>IF(F80+E80*(1/3600) &gt; Hardware!$B$1, Hardware!$B$1, IF(F80+E80*(1/3600) &lt; 0, 0, F80+E80*(1/3600)))</f>
        <v>42000</v>
      </c>
    </row>
    <row r="82" spans="1:6">
      <c r="A82">
        <v>80</v>
      </c>
      <c r="B82" t="s">
        <v>82</v>
      </c>
      <c r="C82">
        <f>_xlfn.XLOOKUP(B82,Backend_data!$A$5:$A$18,Backend_data!$B$5:$B$18)</f>
        <v>2656.3</v>
      </c>
      <c r="D82">
        <f>'Power generation (nadir)'!$B$3*(1000*'Power generation (nadir)'!$F$1)</f>
        <v>6844</v>
      </c>
      <c r="E82" s="2">
        <f>D82-C82</f>
        <v>4187.7</v>
      </c>
      <c r="F82">
        <f>IF(F81+E81*(1/3600) &gt; Hardware!$B$1, Hardware!$B$1, IF(F81+E81*(1/3600) &lt; 0, 0, F81+E81*(1/3600)))</f>
        <v>42000</v>
      </c>
    </row>
    <row r="83" spans="1:6">
      <c r="A83">
        <v>81</v>
      </c>
      <c r="B83" t="s">
        <v>82</v>
      </c>
      <c r="C83">
        <f>_xlfn.XLOOKUP(B83,Backend_data!$A$5:$A$18,Backend_data!$B$5:$B$18)</f>
        <v>2656.3</v>
      </c>
      <c r="D83">
        <f>'Power generation (nadir)'!$B$3*(1000*'Power generation (nadir)'!$F$1)</f>
        <v>6844</v>
      </c>
      <c r="E83" s="2">
        <f>D83-C83</f>
        <v>4187.7</v>
      </c>
      <c r="F83">
        <f>IF(F82+E82*(1/3600) &gt; Hardware!$B$1, Hardware!$B$1, IF(F82+E82*(1/3600) &lt; 0, 0, F82+E82*(1/3600)))</f>
        <v>42000</v>
      </c>
    </row>
    <row r="84" spans="1:6">
      <c r="A84">
        <v>82</v>
      </c>
      <c r="B84" t="s">
        <v>82</v>
      </c>
      <c r="C84">
        <f>_xlfn.XLOOKUP(B84,Backend_data!$A$5:$A$18,Backend_data!$B$5:$B$18)</f>
        <v>2656.3</v>
      </c>
      <c r="D84">
        <f>'Power generation (nadir)'!$B$3*(1000*'Power generation (nadir)'!$F$1)</f>
        <v>6844</v>
      </c>
      <c r="E84" s="2">
        <f>D84-C84</f>
        <v>4187.7</v>
      </c>
      <c r="F84">
        <f>IF(F83+E83*(1/3600) &gt; Hardware!$B$1, Hardware!$B$1, IF(F83+E83*(1/3600) &lt; 0, 0, F83+E83*(1/3600)))</f>
        <v>42000</v>
      </c>
    </row>
    <row r="85" spans="1:6">
      <c r="A85">
        <v>83</v>
      </c>
      <c r="B85" t="s">
        <v>82</v>
      </c>
      <c r="C85">
        <f>_xlfn.XLOOKUP(B85,Backend_data!$A$5:$A$18,Backend_data!$B$5:$B$18)</f>
        <v>2656.3</v>
      </c>
      <c r="D85">
        <f>'Power generation (nadir)'!$B$3*(1000*'Power generation (nadir)'!$F$1)</f>
        <v>6844</v>
      </c>
      <c r="E85" s="2">
        <f>D85-C85</f>
        <v>4187.7</v>
      </c>
      <c r="F85">
        <f>IF(F84+E84*(1/3600) &gt; Hardware!$B$1, Hardware!$B$1, IF(F84+E84*(1/3600) &lt; 0, 0, F84+E84*(1/3600)))</f>
        <v>42000</v>
      </c>
    </row>
    <row r="86" spans="1:6">
      <c r="A86">
        <v>84</v>
      </c>
      <c r="B86" t="s">
        <v>82</v>
      </c>
      <c r="C86">
        <f>_xlfn.XLOOKUP(B86,Backend_data!$A$5:$A$18,Backend_data!$B$5:$B$18)</f>
        <v>2656.3</v>
      </c>
      <c r="D86">
        <f>'Power generation (nadir)'!$B$3*(1000*'Power generation (nadir)'!$F$1)</f>
        <v>6844</v>
      </c>
      <c r="E86" s="2">
        <f>D86-C86</f>
        <v>4187.7</v>
      </c>
      <c r="F86">
        <f>IF(F85+E85*(1/3600) &gt; Hardware!$B$1, Hardware!$B$1, IF(F85+E85*(1/3600) &lt; 0, 0, F85+E85*(1/3600)))</f>
        <v>42000</v>
      </c>
    </row>
    <row r="87" spans="1:6">
      <c r="A87">
        <v>85</v>
      </c>
      <c r="B87" t="s">
        <v>82</v>
      </c>
      <c r="C87">
        <f>_xlfn.XLOOKUP(B87,Backend_data!$A$5:$A$18,Backend_data!$B$5:$B$18)</f>
        <v>2656.3</v>
      </c>
      <c r="D87">
        <f>'Power generation (nadir)'!$B$3*(1000*'Power generation (nadir)'!$F$1)</f>
        <v>6844</v>
      </c>
      <c r="E87" s="2">
        <f>D87-C87</f>
        <v>4187.7</v>
      </c>
      <c r="F87">
        <f>IF(F86+E86*(1/3600) &gt; Hardware!$B$1, Hardware!$B$1, IF(F86+E86*(1/3600) &lt; 0, 0, F86+E86*(1/3600)))</f>
        <v>42000</v>
      </c>
    </row>
    <row r="88" spans="1:6">
      <c r="A88">
        <v>86</v>
      </c>
      <c r="B88" t="s">
        <v>82</v>
      </c>
      <c r="C88">
        <f>_xlfn.XLOOKUP(B88,Backend_data!$A$5:$A$18,Backend_data!$B$5:$B$18)</f>
        <v>2656.3</v>
      </c>
      <c r="D88">
        <f>'Power generation (nadir)'!$B$3*(1000*'Power generation (nadir)'!$F$1)</f>
        <v>6844</v>
      </c>
      <c r="E88" s="2">
        <f>D88-C88</f>
        <v>4187.7</v>
      </c>
      <c r="F88">
        <f>IF(F87+E87*(1/3600) &gt; Hardware!$B$1, Hardware!$B$1, IF(F87+E87*(1/3600) &lt; 0, 0, F87+E87*(1/3600)))</f>
        <v>42000</v>
      </c>
    </row>
    <row r="89" spans="1:6">
      <c r="A89">
        <v>87</v>
      </c>
      <c r="B89" t="s">
        <v>82</v>
      </c>
      <c r="C89">
        <f>_xlfn.XLOOKUP(B89,Backend_data!$A$5:$A$18,Backend_data!$B$5:$B$18)</f>
        <v>2656.3</v>
      </c>
      <c r="D89">
        <f>'Power generation (nadir)'!$B$3*(1000*'Power generation (nadir)'!$F$1)</f>
        <v>6844</v>
      </c>
      <c r="E89" s="2">
        <f>D89-C89</f>
        <v>4187.7</v>
      </c>
      <c r="F89">
        <f>IF(F88+E88*(1/3600) &gt; Hardware!$B$1, Hardware!$B$1, IF(F88+E88*(1/3600) &lt; 0, 0, F88+E88*(1/3600)))</f>
        <v>42000</v>
      </c>
    </row>
    <row r="90" spans="1:6">
      <c r="A90">
        <v>88</v>
      </c>
      <c r="B90" t="s">
        <v>82</v>
      </c>
      <c r="C90">
        <f>_xlfn.XLOOKUP(B90,Backend_data!$A$5:$A$18,Backend_data!$B$5:$B$18)</f>
        <v>2656.3</v>
      </c>
      <c r="D90">
        <f>'Power generation (nadir)'!$B$3*(1000*'Power generation (nadir)'!$F$1)</f>
        <v>6844</v>
      </c>
      <c r="E90" s="2">
        <f>D90-C90</f>
        <v>4187.7</v>
      </c>
      <c r="F90">
        <f>IF(F89+E89*(1/3600) &gt; Hardware!$B$1, Hardware!$B$1, IF(F89+E89*(1/3600) &lt; 0, 0, F89+E89*(1/3600)))</f>
        <v>42000</v>
      </c>
    </row>
    <row r="91" spans="1:6">
      <c r="A91">
        <v>89</v>
      </c>
      <c r="B91" t="s">
        <v>82</v>
      </c>
      <c r="C91">
        <f>_xlfn.XLOOKUP(B91,Backend_data!$A$5:$A$18,Backend_data!$B$5:$B$18)</f>
        <v>2656.3</v>
      </c>
      <c r="D91">
        <f>'Power generation (nadir)'!$B$3*(1000*'Power generation (nadir)'!$F$1)</f>
        <v>6844</v>
      </c>
      <c r="E91" s="2">
        <f>D91-C91</f>
        <v>4187.7</v>
      </c>
      <c r="F91">
        <f>IF(F90+E90*(1/3600) &gt; Hardware!$B$1, Hardware!$B$1, IF(F90+E90*(1/3600) &lt; 0, 0, F90+E90*(1/3600)))</f>
        <v>42000</v>
      </c>
    </row>
    <row r="92" spans="1:6">
      <c r="A92">
        <v>90</v>
      </c>
      <c r="B92" t="s">
        <v>82</v>
      </c>
      <c r="C92">
        <f>_xlfn.XLOOKUP(B92,Backend_data!$A$5:$A$18,Backend_data!$B$5:$B$18)</f>
        <v>2656.3</v>
      </c>
      <c r="D92">
        <f>'Power generation (nadir)'!$B$3*(1000*'Power generation (nadir)'!$F$1)</f>
        <v>6844</v>
      </c>
      <c r="E92" s="2">
        <f>D92-C92</f>
        <v>4187.7</v>
      </c>
      <c r="F92">
        <f>IF(F91+E91*(1/3600) &gt; Hardware!$B$1, Hardware!$B$1, IF(F91+E91*(1/3600) &lt; 0, 0, F91+E91*(1/3600)))</f>
        <v>42000</v>
      </c>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1C2F255-E3E1-448E-9E7D-2A914C1C143A}">
          <x14:formula1>
            <xm:f>Backend_data!$A$5:$A$18</xm:f>
          </x14:formula1>
          <xm:sqref>B2:B92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CCFEC9092D8444A8E2767206E73CCA4" ma:contentTypeVersion="15" ma:contentTypeDescription="Create a new document." ma:contentTypeScope="" ma:versionID="ac298f2196687d271f8861d2d6592ead">
  <xsd:schema xmlns:xsd="http://www.w3.org/2001/XMLSchema" xmlns:xs="http://www.w3.org/2001/XMLSchema" xmlns:p="http://schemas.microsoft.com/office/2006/metadata/properties" xmlns:ns2="936fdd12-612f-4c54-9954-13b8bd400726" xmlns:ns3="9e4fef26-72fc-439d-98d8-891bbf0a74c1" targetNamespace="http://schemas.microsoft.com/office/2006/metadata/properties" ma:root="true" ma:fieldsID="37c43a7d392738736ba0815fe34b1086" ns2:_="" ns3:_="">
    <xsd:import namespace="936fdd12-612f-4c54-9954-13b8bd400726"/>
    <xsd:import namespace="9e4fef26-72fc-439d-98d8-891bbf0a74c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6fdd12-612f-4c54-9954-13b8bd4007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8406f274-7af8-4e05-8564-eff9e2e21b1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e4fef26-72fc-439d-98d8-891bbf0a74c1"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26254fc6-0880-45a3-ab95-b712e43a6ce7}" ma:internalName="TaxCatchAll" ma:showField="CatchAllData" ma:web="9e4fef26-72fc-439d-98d8-891bbf0a74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e4fef26-72fc-439d-98d8-891bbf0a74c1" xsi:nil="true"/>
    <lcf76f155ced4ddcb4097134ff3c332f xmlns="936fdd12-612f-4c54-9954-13b8bd40072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4BFCAF-394D-47C8-8304-F3B63BB7A227}"/>
</file>

<file path=customXml/itemProps2.xml><?xml version="1.0" encoding="utf-8"?>
<ds:datastoreItem xmlns:ds="http://schemas.openxmlformats.org/officeDocument/2006/customXml" ds:itemID="{3F008F1A-4770-497A-87ED-CF53096D1CCC}"/>
</file>

<file path=customXml/itemProps3.xml><?xml version="1.0" encoding="utf-8"?>
<ds:datastoreItem xmlns:ds="http://schemas.openxmlformats.org/officeDocument/2006/customXml" ds:itemID="{DB99EFB8-7418-4B62-BD12-335F5FE8305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Kraken</dc:creator>
  <cp:keywords/>
  <dc:description/>
  <cp:lastModifiedBy/>
  <cp:revision>5</cp:revision>
  <dcterms:created xsi:type="dcterms:W3CDTF">2021-05-29T20:17:05Z</dcterms:created>
  <dcterms:modified xsi:type="dcterms:W3CDTF">2024-10-04T22:12:43Z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0x0101009CCFEC9092D8444A8E2767206E73CCA4</vt:lpwstr>
  </property>
  <property fmtid="{D5CDD505-2E9C-101B-9397-08002B2CF9AE}" pid="3" name="MediaServiceImageTags">
    <vt:lpwstr/>
  </property>
</Properties>
</file>