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 (x86)\zbs\Dimensions\Export\Outbox000\"/>
    </mc:Choice>
  </mc:AlternateContent>
  <bookViews>
    <workbookView xWindow="0" yWindow="0" windowWidth="20400" windowHeight="13305"/>
  </bookViews>
  <sheets>
    <sheet name="Product Sales" sheetId="1" r:id="rId1"/>
  </sheets>
  <calcPr calcId="162913"/>
</workbook>
</file>

<file path=xl/calcChain.xml><?xml version="1.0" encoding="utf-8"?>
<calcChain xmlns="http://schemas.openxmlformats.org/spreadsheetml/2006/main">
  <c r="P806" i="1" l="1"/>
  <c r="Q805" i="1"/>
  <c r="Q806" i="1" s="1"/>
  <c r="P805" i="1"/>
  <c r="O805" i="1"/>
  <c r="G805" i="1"/>
  <c r="G806" i="1" s="1"/>
  <c r="Q804" i="1"/>
  <c r="P804" i="1"/>
  <c r="O804" i="1"/>
  <c r="O806" i="1" s="1"/>
  <c r="N804" i="1"/>
  <c r="N805" i="1" s="1"/>
  <c r="I804" i="1"/>
  <c r="H804" i="1"/>
  <c r="H805" i="1" s="1"/>
  <c r="G804" i="1"/>
  <c r="I803" i="1"/>
  <c r="I805" i="1" s="1"/>
  <c r="H803" i="1"/>
  <c r="O802" i="1"/>
  <c r="P801" i="1"/>
  <c r="P802" i="1" s="1"/>
  <c r="O801" i="1"/>
  <c r="N801" i="1"/>
  <c r="N802" i="1" s="1"/>
  <c r="Q800" i="1"/>
  <c r="P800" i="1"/>
  <c r="O800" i="1"/>
  <c r="N800" i="1"/>
  <c r="G800" i="1"/>
  <c r="G801" i="1" s="1"/>
  <c r="I799" i="1"/>
  <c r="H799" i="1"/>
  <c r="I798" i="1"/>
  <c r="H798" i="1"/>
  <c r="H797" i="1"/>
  <c r="I797" i="1" s="1"/>
  <c r="I796" i="1"/>
  <c r="H796" i="1"/>
  <c r="I795" i="1"/>
  <c r="H795" i="1"/>
  <c r="H794" i="1"/>
  <c r="I794" i="1" s="1"/>
  <c r="I793" i="1"/>
  <c r="H793" i="1"/>
  <c r="I792" i="1"/>
  <c r="H792" i="1"/>
  <c r="H791" i="1"/>
  <c r="I791" i="1" s="1"/>
  <c r="I790" i="1"/>
  <c r="H790" i="1"/>
  <c r="I789" i="1"/>
  <c r="H789" i="1"/>
  <c r="H788" i="1"/>
  <c r="H800" i="1" s="1"/>
  <c r="I787" i="1"/>
  <c r="H787" i="1"/>
  <c r="I786" i="1"/>
  <c r="H786" i="1"/>
  <c r="H801" i="1" s="1"/>
  <c r="P785" i="1"/>
  <c r="Q784" i="1"/>
  <c r="Q785" i="1" s="1"/>
  <c r="P784" i="1"/>
  <c r="O784" i="1"/>
  <c r="O785" i="1" s="1"/>
  <c r="N784" i="1"/>
  <c r="N785" i="1" s="1"/>
  <c r="G784" i="1"/>
  <c r="G785" i="1" s="1"/>
  <c r="Q783" i="1"/>
  <c r="P783" i="1"/>
  <c r="O783" i="1"/>
  <c r="N783" i="1"/>
  <c r="H783" i="1"/>
  <c r="G783" i="1"/>
  <c r="I782" i="1"/>
  <c r="H782" i="1"/>
  <c r="H781" i="1"/>
  <c r="I781" i="1" s="1"/>
  <c r="I780" i="1"/>
  <c r="H780" i="1"/>
  <c r="I779" i="1"/>
  <c r="H779" i="1"/>
  <c r="H778" i="1"/>
  <c r="I778" i="1" s="1"/>
  <c r="I777" i="1"/>
  <c r="H777" i="1"/>
  <c r="I776" i="1"/>
  <c r="H776" i="1"/>
  <c r="H775" i="1"/>
  <c r="I775" i="1" s="1"/>
  <c r="I774" i="1"/>
  <c r="H774" i="1"/>
  <c r="Q772" i="1"/>
  <c r="N772" i="1"/>
  <c r="G772" i="1"/>
  <c r="Q771" i="1"/>
  <c r="P771" i="1"/>
  <c r="P772" i="1" s="1"/>
  <c r="O771" i="1"/>
  <c r="O772" i="1" s="1"/>
  <c r="N771" i="1"/>
  <c r="G771" i="1"/>
  <c r="H770" i="1"/>
  <c r="I770" i="1" s="1"/>
  <c r="I769" i="1"/>
  <c r="H769" i="1"/>
  <c r="H771" i="1" s="1"/>
  <c r="Q768" i="1"/>
  <c r="N768" i="1"/>
  <c r="Q767" i="1"/>
  <c r="P767" i="1"/>
  <c r="P768" i="1" s="1"/>
  <c r="O767" i="1"/>
  <c r="O768" i="1" s="1"/>
  <c r="N767" i="1"/>
  <c r="G767" i="1"/>
  <c r="G768" i="1" s="1"/>
  <c r="H766" i="1"/>
  <c r="I766" i="1" s="1"/>
  <c r="I765" i="1"/>
  <c r="H765" i="1"/>
  <c r="I764" i="1"/>
  <c r="H764" i="1"/>
  <c r="H763" i="1"/>
  <c r="I763" i="1" s="1"/>
  <c r="I762" i="1"/>
  <c r="H762" i="1"/>
  <c r="H761" i="1"/>
  <c r="I761" i="1" s="1"/>
  <c r="H760" i="1"/>
  <c r="I760" i="1" s="1"/>
  <c r="I759" i="1"/>
  <c r="H759" i="1"/>
  <c r="I758" i="1"/>
  <c r="H758" i="1"/>
  <c r="H757" i="1"/>
  <c r="I757" i="1" s="1"/>
  <c r="I756" i="1"/>
  <c r="H756" i="1"/>
  <c r="H755" i="1"/>
  <c r="I755" i="1" s="1"/>
  <c r="H754" i="1"/>
  <c r="I754" i="1" s="1"/>
  <c r="I753" i="1"/>
  <c r="H753" i="1"/>
  <c r="I752" i="1"/>
  <c r="H752" i="1"/>
  <c r="H751" i="1"/>
  <c r="I751" i="1" s="1"/>
  <c r="I750" i="1"/>
  <c r="H750" i="1"/>
  <c r="H749" i="1"/>
  <c r="I749" i="1" s="1"/>
  <c r="H748" i="1"/>
  <c r="I748" i="1" s="1"/>
  <c r="I747" i="1"/>
  <c r="H747" i="1"/>
  <c r="I746" i="1"/>
  <c r="H746" i="1"/>
  <c r="H745" i="1"/>
  <c r="I745" i="1" s="1"/>
  <c r="I744" i="1"/>
  <c r="H744" i="1"/>
  <c r="H743" i="1"/>
  <c r="I743" i="1" s="1"/>
  <c r="H742" i="1"/>
  <c r="I742" i="1" s="1"/>
  <c r="H741" i="1"/>
  <c r="I741" i="1" s="1"/>
  <c r="H740" i="1"/>
  <c r="I740" i="1" s="1"/>
  <c r="H739" i="1"/>
  <c r="I739" i="1" s="1"/>
  <c r="I738" i="1"/>
  <c r="H738" i="1"/>
  <c r="H737" i="1"/>
  <c r="I737" i="1" s="1"/>
  <c r="H736" i="1"/>
  <c r="I736" i="1" s="1"/>
  <c r="H735" i="1"/>
  <c r="I735" i="1" s="1"/>
  <c r="H734" i="1"/>
  <c r="I734" i="1" s="1"/>
  <c r="H733" i="1"/>
  <c r="I733" i="1" s="1"/>
  <c r="I732" i="1"/>
  <c r="H732" i="1"/>
  <c r="H731" i="1"/>
  <c r="I731" i="1" s="1"/>
  <c r="H730" i="1"/>
  <c r="I730" i="1" s="1"/>
  <c r="H729" i="1"/>
  <c r="I729" i="1" s="1"/>
  <c r="H728" i="1"/>
  <c r="I728" i="1" s="1"/>
  <c r="H727" i="1"/>
  <c r="I727" i="1" s="1"/>
  <c r="I726" i="1"/>
  <c r="H726" i="1"/>
  <c r="H725" i="1"/>
  <c r="I725" i="1" s="1"/>
  <c r="H724" i="1"/>
  <c r="I724" i="1" s="1"/>
  <c r="H723" i="1"/>
  <c r="I723" i="1" s="1"/>
  <c r="H722" i="1"/>
  <c r="I722" i="1" s="1"/>
  <c r="H721" i="1"/>
  <c r="I721" i="1" s="1"/>
  <c r="I720" i="1"/>
  <c r="H720" i="1"/>
  <c r="H719" i="1"/>
  <c r="I719" i="1" s="1"/>
  <c r="H718" i="1"/>
  <c r="I718" i="1" s="1"/>
  <c r="H717" i="1"/>
  <c r="I717" i="1" s="1"/>
  <c r="H716" i="1"/>
  <c r="I716" i="1" s="1"/>
  <c r="H715" i="1"/>
  <c r="I715" i="1" s="1"/>
  <c r="I714" i="1"/>
  <c r="H714" i="1"/>
  <c r="H713" i="1"/>
  <c r="I713" i="1" s="1"/>
  <c r="H712" i="1"/>
  <c r="I712" i="1" s="1"/>
  <c r="H711" i="1"/>
  <c r="I711" i="1" s="1"/>
  <c r="H710" i="1"/>
  <c r="I710" i="1" s="1"/>
  <c r="H709" i="1"/>
  <c r="I709" i="1" s="1"/>
  <c r="I708" i="1"/>
  <c r="H708" i="1"/>
  <c r="H707" i="1"/>
  <c r="I707" i="1" s="1"/>
  <c r="H706" i="1"/>
  <c r="I706" i="1" s="1"/>
  <c r="H705" i="1"/>
  <c r="I705" i="1" s="1"/>
  <c r="H704" i="1"/>
  <c r="I704" i="1" s="1"/>
  <c r="H703" i="1"/>
  <c r="I703" i="1" s="1"/>
  <c r="I702" i="1"/>
  <c r="H702" i="1"/>
  <c r="H701" i="1"/>
  <c r="I701" i="1" s="1"/>
  <c r="H700" i="1"/>
  <c r="I700" i="1" s="1"/>
  <c r="H699" i="1"/>
  <c r="I699" i="1" s="1"/>
  <c r="H698" i="1"/>
  <c r="I698" i="1" s="1"/>
  <c r="H697" i="1"/>
  <c r="I697" i="1" s="1"/>
  <c r="P696" i="1"/>
  <c r="Q695" i="1"/>
  <c r="Q696" i="1" s="1"/>
  <c r="P695" i="1"/>
  <c r="P773" i="1" s="1"/>
  <c r="O695" i="1"/>
  <c r="O696" i="1" s="1"/>
  <c r="N695" i="1"/>
  <c r="N696" i="1" s="1"/>
  <c r="G695" i="1"/>
  <c r="G696" i="1" s="1"/>
  <c r="H694" i="1"/>
  <c r="I694" i="1" s="1"/>
  <c r="H693" i="1"/>
  <c r="I693" i="1" s="1"/>
  <c r="H692" i="1"/>
  <c r="I692" i="1" s="1"/>
  <c r="H691" i="1"/>
  <c r="I691" i="1" s="1"/>
  <c r="H690" i="1"/>
  <c r="I690" i="1" s="1"/>
  <c r="I689" i="1"/>
  <c r="H689" i="1"/>
  <c r="H688" i="1"/>
  <c r="I688" i="1" s="1"/>
  <c r="H687" i="1"/>
  <c r="H695" i="1" s="1"/>
  <c r="Q685" i="1"/>
  <c r="Q686" i="1" s="1"/>
  <c r="G685" i="1"/>
  <c r="G686" i="1" s="1"/>
  <c r="Q684" i="1"/>
  <c r="P684" i="1"/>
  <c r="P685" i="1" s="1"/>
  <c r="O684" i="1"/>
  <c r="N684" i="1"/>
  <c r="G684" i="1"/>
  <c r="H683" i="1"/>
  <c r="I683" i="1" s="1"/>
  <c r="I682" i="1"/>
  <c r="H682" i="1"/>
  <c r="I681" i="1"/>
  <c r="H681" i="1"/>
  <c r="H680" i="1"/>
  <c r="I680" i="1" s="1"/>
  <c r="I679" i="1"/>
  <c r="H679" i="1"/>
  <c r="H684" i="1" s="1"/>
  <c r="I678" i="1"/>
  <c r="H678" i="1"/>
  <c r="P676" i="1"/>
  <c r="P677" i="1" s="1"/>
  <c r="N676" i="1"/>
  <c r="N677" i="1" s="1"/>
  <c r="Q675" i="1"/>
  <c r="Q676" i="1" s="1"/>
  <c r="P675" i="1"/>
  <c r="O675" i="1"/>
  <c r="O676" i="1" s="1"/>
  <c r="O677" i="1" s="1"/>
  <c r="N675" i="1"/>
  <c r="G675" i="1"/>
  <c r="I674" i="1"/>
  <c r="H674" i="1"/>
  <c r="H673" i="1"/>
  <c r="I673" i="1" s="1"/>
  <c r="H672" i="1"/>
  <c r="Q670" i="1"/>
  <c r="G670" i="1"/>
  <c r="Q669" i="1"/>
  <c r="P669" i="1"/>
  <c r="P670" i="1" s="1"/>
  <c r="O669" i="1"/>
  <c r="O670" i="1" s="1"/>
  <c r="N669" i="1"/>
  <c r="N670" i="1" s="1"/>
  <c r="G669" i="1"/>
  <c r="H668" i="1"/>
  <c r="I668" i="1" s="1"/>
  <c r="I667" i="1"/>
  <c r="H667" i="1"/>
  <c r="I666" i="1"/>
  <c r="H666" i="1"/>
  <c r="H665" i="1"/>
  <c r="I665" i="1" s="1"/>
  <c r="I664" i="1"/>
  <c r="H664" i="1"/>
  <c r="I663" i="1"/>
  <c r="H663" i="1"/>
  <c r="H662" i="1"/>
  <c r="I662" i="1" s="1"/>
  <c r="I661" i="1"/>
  <c r="H661" i="1"/>
  <c r="I660" i="1"/>
  <c r="H660" i="1"/>
  <c r="H659" i="1"/>
  <c r="I659" i="1" s="1"/>
  <c r="I658" i="1"/>
  <c r="H658" i="1"/>
  <c r="I657" i="1"/>
  <c r="H657" i="1"/>
  <c r="H656" i="1"/>
  <c r="I656" i="1" s="1"/>
  <c r="I655" i="1"/>
  <c r="H655" i="1"/>
  <c r="I654" i="1"/>
  <c r="H654" i="1"/>
  <c r="H653" i="1"/>
  <c r="I653" i="1" s="1"/>
  <c r="I652" i="1"/>
  <c r="H652" i="1"/>
  <c r="I651" i="1"/>
  <c r="H651" i="1"/>
  <c r="H650" i="1"/>
  <c r="I650" i="1" s="1"/>
  <c r="I649" i="1"/>
  <c r="I669" i="1" s="1"/>
  <c r="H649" i="1"/>
  <c r="H669" i="1" s="1"/>
  <c r="Q648" i="1"/>
  <c r="Q671" i="1" s="1"/>
  <c r="G648" i="1"/>
  <c r="Q647" i="1"/>
  <c r="P647" i="1"/>
  <c r="P648" i="1" s="1"/>
  <c r="O647" i="1"/>
  <c r="N647" i="1"/>
  <c r="G647" i="1"/>
  <c r="G671" i="1" s="1"/>
  <c r="H646" i="1"/>
  <c r="I646" i="1" s="1"/>
  <c r="I645" i="1"/>
  <c r="H645" i="1"/>
  <c r="I644" i="1"/>
  <c r="H644" i="1"/>
  <c r="H643" i="1"/>
  <c r="I643" i="1" s="1"/>
  <c r="I642" i="1"/>
  <c r="H642" i="1"/>
  <c r="I641" i="1"/>
  <c r="H641" i="1"/>
  <c r="H640" i="1"/>
  <c r="I640" i="1" s="1"/>
  <c r="I639" i="1"/>
  <c r="H639" i="1"/>
  <c r="I638" i="1"/>
  <c r="H638" i="1"/>
  <c r="H637" i="1"/>
  <c r="I637" i="1" s="1"/>
  <c r="I636" i="1"/>
  <c r="H636" i="1"/>
  <c r="I635" i="1"/>
  <c r="H635" i="1"/>
  <c r="H634" i="1"/>
  <c r="I634" i="1" s="1"/>
  <c r="I633" i="1"/>
  <c r="H633" i="1"/>
  <c r="I632" i="1"/>
  <c r="H632" i="1"/>
  <c r="H631" i="1"/>
  <c r="I631" i="1" s="1"/>
  <c r="I630" i="1"/>
  <c r="H630" i="1"/>
  <c r="I629" i="1"/>
  <c r="H629" i="1"/>
  <c r="H628" i="1"/>
  <c r="I628" i="1" s="1"/>
  <c r="I627" i="1"/>
  <c r="H627" i="1"/>
  <c r="I626" i="1"/>
  <c r="H626" i="1"/>
  <c r="H625" i="1"/>
  <c r="I625" i="1" s="1"/>
  <c r="I624" i="1"/>
  <c r="H624" i="1"/>
  <c r="I623" i="1"/>
  <c r="H623" i="1"/>
  <c r="H622" i="1"/>
  <c r="I622" i="1" s="1"/>
  <c r="I621" i="1"/>
  <c r="H621" i="1"/>
  <c r="I620" i="1"/>
  <c r="H620" i="1"/>
  <c r="H619" i="1"/>
  <c r="I619" i="1" s="1"/>
  <c r="I618" i="1"/>
  <c r="H618" i="1"/>
  <c r="N616" i="1"/>
  <c r="N617" i="1" s="1"/>
  <c r="G616" i="1"/>
  <c r="Q615" i="1"/>
  <c r="Q616" i="1" s="1"/>
  <c r="Q617" i="1" s="1"/>
  <c r="P615" i="1"/>
  <c r="O615" i="1"/>
  <c r="N615" i="1"/>
  <c r="G615" i="1"/>
  <c r="G617" i="1" s="1"/>
  <c r="H614" i="1"/>
  <c r="I614" i="1" s="1"/>
  <c r="H613" i="1"/>
  <c r="I613" i="1" s="1"/>
  <c r="H612" i="1"/>
  <c r="I612" i="1" s="1"/>
  <c r="H611" i="1"/>
  <c r="I611" i="1" s="1"/>
  <c r="I610" i="1"/>
  <c r="H610" i="1"/>
  <c r="H609" i="1"/>
  <c r="I609" i="1" s="1"/>
  <c r="H608" i="1"/>
  <c r="I608" i="1" s="1"/>
  <c r="H607" i="1"/>
  <c r="I607" i="1" s="1"/>
  <c r="H606" i="1"/>
  <c r="I606" i="1" s="1"/>
  <c r="H605" i="1"/>
  <c r="I605" i="1" s="1"/>
  <c r="I604" i="1"/>
  <c r="H604" i="1"/>
  <c r="H603" i="1"/>
  <c r="I603" i="1" s="1"/>
  <c r="H602" i="1"/>
  <c r="I602" i="1" s="1"/>
  <c r="H601" i="1"/>
  <c r="I601" i="1" s="1"/>
  <c r="H600" i="1"/>
  <c r="I600" i="1" s="1"/>
  <c r="H599" i="1"/>
  <c r="I599" i="1" s="1"/>
  <c r="I598" i="1"/>
  <c r="H598" i="1"/>
  <c r="O596" i="1"/>
  <c r="N596" i="1"/>
  <c r="Q595" i="1"/>
  <c r="Q596" i="1" s="1"/>
  <c r="P595" i="1"/>
  <c r="P596" i="1" s="1"/>
  <c r="O595" i="1"/>
  <c r="N595" i="1"/>
  <c r="G595" i="1"/>
  <c r="G596" i="1" s="1"/>
  <c r="I594" i="1"/>
  <c r="I595" i="1" s="1"/>
  <c r="H594" i="1"/>
  <c r="H595" i="1" s="1"/>
  <c r="G593" i="1"/>
  <c r="G597" i="1" s="1"/>
  <c r="Q592" i="1"/>
  <c r="Q593" i="1" s="1"/>
  <c r="P592" i="1"/>
  <c r="P593" i="1" s="1"/>
  <c r="O592" i="1"/>
  <c r="O593" i="1" s="1"/>
  <c r="N592" i="1"/>
  <c r="N593" i="1" s="1"/>
  <c r="G592" i="1"/>
  <c r="H591" i="1"/>
  <c r="I591" i="1" s="1"/>
  <c r="I590" i="1"/>
  <c r="H590" i="1"/>
  <c r="H589" i="1"/>
  <c r="I589" i="1" s="1"/>
  <c r="H588" i="1"/>
  <c r="I588" i="1" s="1"/>
  <c r="I587" i="1"/>
  <c r="H587" i="1"/>
  <c r="I586" i="1"/>
  <c r="H586" i="1"/>
  <c r="H585" i="1"/>
  <c r="I585" i="1" s="1"/>
  <c r="I584" i="1"/>
  <c r="H584" i="1"/>
  <c r="H583" i="1"/>
  <c r="I583" i="1" s="1"/>
  <c r="H582" i="1"/>
  <c r="I582" i="1" s="1"/>
  <c r="I581" i="1"/>
  <c r="H581" i="1"/>
  <c r="I580" i="1"/>
  <c r="H580" i="1"/>
  <c r="H579" i="1"/>
  <c r="I579" i="1" s="1"/>
  <c r="I578" i="1"/>
  <c r="H578" i="1"/>
  <c r="H577" i="1"/>
  <c r="I577" i="1" s="1"/>
  <c r="H576" i="1"/>
  <c r="I576" i="1" s="1"/>
  <c r="I575" i="1"/>
  <c r="H575" i="1"/>
  <c r="I574" i="1"/>
  <c r="H574" i="1"/>
  <c r="H573" i="1"/>
  <c r="H592" i="1" s="1"/>
  <c r="Q572" i="1"/>
  <c r="G572" i="1"/>
  <c r="Q571" i="1"/>
  <c r="G571" i="1"/>
  <c r="Q570" i="1"/>
  <c r="P570" i="1"/>
  <c r="P571" i="1" s="1"/>
  <c r="O570" i="1"/>
  <c r="O571" i="1" s="1"/>
  <c r="N570" i="1"/>
  <c r="G570" i="1"/>
  <c r="H569" i="1"/>
  <c r="I569" i="1" s="1"/>
  <c r="H568" i="1"/>
  <c r="I568" i="1" s="1"/>
  <c r="H567" i="1"/>
  <c r="I567" i="1" s="1"/>
  <c r="I566" i="1"/>
  <c r="H566" i="1"/>
  <c r="H565" i="1"/>
  <c r="I565" i="1" s="1"/>
  <c r="I564" i="1"/>
  <c r="H564" i="1"/>
  <c r="H563" i="1"/>
  <c r="I563" i="1" s="1"/>
  <c r="H562" i="1"/>
  <c r="H561" i="1"/>
  <c r="I561" i="1" s="1"/>
  <c r="I560" i="1"/>
  <c r="H560" i="1"/>
  <c r="O559" i="1"/>
  <c r="Q558" i="1"/>
  <c r="Q559" i="1" s="1"/>
  <c r="O558" i="1"/>
  <c r="N558" i="1"/>
  <c r="G558" i="1"/>
  <c r="G559" i="1" s="1"/>
  <c r="Q557" i="1"/>
  <c r="P557" i="1"/>
  <c r="P558" i="1" s="1"/>
  <c r="P559" i="1" s="1"/>
  <c r="O557" i="1"/>
  <c r="N557" i="1"/>
  <c r="N559" i="1" s="1"/>
  <c r="H557" i="1"/>
  <c r="G557" i="1"/>
  <c r="H556" i="1"/>
  <c r="I556" i="1" s="1"/>
  <c r="H555" i="1"/>
  <c r="I555" i="1" s="1"/>
  <c r="I554" i="1"/>
  <c r="H554" i="1"/>
  <c r="I553" i="1"/>
  <c r="H553" i="1"/>
  <c r="H552" i="1"/>
  <c r="I552" i="1" s="1"/>
  <c r="I551" i="1"/>
  <c r="H551" i="1"/>
  <c r="H550" i="1"/>
  <c r="I550" i="1" s="1"/>
  <c r="H549" i="1"/>
  <c r="I549" i="1" s="1"/>
  <c r="I548" i="1"/>
  <c r="H548" i="1"/>
  <c r="I547" i="1"/>
  <c r="H547" i="1"/>
  <c r="H546" i="1"/>
  <c r="I546" i="1" s="1"/>
  <c r="I545" i="1"/>
  <c r="H545" i="1"/>
  <c r="H544" i="1"/>
  <c r="I544" i="1" s="1"/>
  <c r="H543" i="1"/>
  <c r="I543" i="1" s="1"/>
  <c r="I542" i="1"/>
  <c r="H542" i="1"/>
  <c r="I541" i="1"/>
  <c r="H541" i="1"/>
  <c r="H540" i="1"/>
  <c r="H558" i="1" s="1"/>
  <c r="Q539" i="1"/>
  <c r="G539" i="1"/>
  <c r="Q538" i="1"/>
  <c r="G538" i="1"/>
  <c r="Q537" i="1"/>
  <c r="P537" i="1"/>
  <c r="P538" i="1" s="1"/>
  <c r="O537" i="1"/>
  <c r="O538" i="1" s="1"/>
  <c r="N537" i="1"/>
  <c r="G537" i="1"/>
  <c r="H536" i="1"/>
  <c r="I536" i="1" s="1"/>
  <c r="H535" i="1"/>
  <c r="I535" i="1" s="1"/>
  <c r="I534" i="1"/>
  <c r="H534" i="1"/>
  <c r="I533" i="1"/>
  <c r="H533" i="1"/>
  <c r="H532" i="1"/>
  <c r="I532" i="1" s="1"/>
  <c r="I531" i="1"/>
  <c r="H531" i="1"/>
  <c r="H530" i="1"/>
  <c r="I530" i="1" s="1"/>
  <c r="H529" i="1"/>
  <c r="I529" i="1" s="1"/>
  <c r="I528" i="1"/>
  <c r="H528" i="1"/>
  <c r="I527" i="1"/>
  <c r="H527" i="1"/>
  <c r="H526" i="1"/>
  <c r="I526" i="1" s="1"/>
  <c r="I525" i="1"/>
  <c r="H525" i="1"/>
  <c r="H524" i="1"/>
  <c r="I524" i="1" s="1"/>
  <c r="H523" i="1"/>
  <c r="I523" i="1" s="1"/>
  <c r="I522" i="1"/>
  <c r="H522" i="1"/>
  <c r="I521" i="1"/>
  <c r="H521" i="1"/>
  <c r="H520" i="1"/>
  <c r="I520" i="1" s="1"/>
  <c r="I519" i="1"/>
  <c r="H519" i="1"/>
  <c r="H518" i="1"/>
  <c r="I518" i="1" s="1"/>
  <c r="H517" i="1"/>
  <c r="I517" i="1" s="1"/>
  <c r="I516" i="1"/>
  <c r="H516" i="1"/>
  <c r="I515" i="1"/>
  <c r="H515" i="1"/>
  <c r="H514" i="1"/>
  <c r="I514" i="1" s="1"/>
  <c r="I513" i="1"/>
  <c r="H513" i="1"/>
  <c r="H512" i="1"/>
  <c r="I512" i="1" s="1"/>
  <c r="H511" i="1"/>
  <c r="I510" i="1"/>
  <c r="H510" i="1"/>
  <c r="I509" i="1"/>
  <c r="H509" i="1"/>
  <c r="O508" i="1"/>
  <c r="Q507" i="1"/>
  <c r="Q508" i="1" s="1"/>
  <c r="O507" i="1"/>
  <c r="N507" i="1"/>
  <c r="N508" i="1" s="1"/>
  <c r="G507" i="1"/>
  <c r="G508" i="1" s="1"/>
  <c r="Q506" i="1"/>
  <c r="P506" i="1"/>
  <c r="O506" i="1"/>
  <c r="N506" i="1"/>
  <c r="H506" i="1"/>
  <c r="G506" i="1"/>
  <c r="H505" i="1"/>
  <c r="I505" i="1" s="1"/>
  <c r="H504" i="1"/>
  <c r="I504" i="1" s="1"/>
  <c r="I503" i="1"/>
  <c r="H503" i="1"/>
  <c r="I502" i="1"/>
  <c r="H502" i="1"/>
  <c r="H501" i="1"/>
  <c r="I501" i="1" s="1"/>
  <c r="I500" i="1"/>
  <c r="H500" i="1"/>
  <c r="H499" i="1"/>
  <c r="I499" i="1" s="1"/>
  <c r="H498" i="1"/>
  <c r="I498" i="1" s="1"/>
  <c r="I497" i="1"/>
  <c r="H497" i="1"/>
  <c r="I496" i="1"/>
  <c r="H496" i="1"/>
  <c r="H495" i="1"/>
  <c r="I495" i="1" s="1"/>
  <c r="I494" i="1"/>
  <c r="H494" i="1"/>
  <c r="H493" i="1"/>
  <c r="I493" i="1" s="1"/>
  <c r="H492" i="1"/>
  <c r="I492" i="1" s="1"/>
  <c r="I491" i="1"/>
  <c r="H491" i="1"/>
  <c r="I490" i="1"/>
  <c r="H490" i="1"/>
  <c r="H489" i="1"/>
  <c r="I489" i="1" s="1"/>
  <c r="I488" i="1"/>
  <c r="H488" i="1"/>
  <c r="H487" i="1"/>
  <c r="I487" i="1" s="1"/>
  <c r="H486" i="1"/>
  <c r="I486" i="1" s="1"/>
  <c r="I485" i="1"/>
  <c r="H485" i="1"/>
  <c r="I484" i="1"/>
  <c r="H484" i="1"/>
  <c r="H483" i="1"/>
  <c r="I483" i="1" s="1"/>
  <c r="I482" i="1"/>
  <c r="H482" i="1"/>
  <c r="H481" i="1"/>
  <c r="I481" i="1" s="1"/>
  <c r="H480" i="1"/>
  <c r="I480" i="1" s="1"/>
  <c r="I479" i="1"/>
  <c r="H479" i="1"/>
  <c r="I478" i="1"/>
  <c r="H478" i="1"/>
  <c r="H477" i="1"/>
  <c r="I477" i="1" s="1"/>
  <c r="I476" i="1"/>
  <c r="H476" i="1"/>
  <c r="H475" i="1"/>
  <c r="I475" i="1" s="1"/>
  <c r="H474" i="1"/>
  <c r="I474" i="1" s="1"/>
  <c r="I473" i="1"/>
  <c r="H473" i="1"/>
  <c r="I472" i="1"/>
  <c r="H472" i="1"/>
  <c r="H471" i="1"/>
  <c r="I471" i="1" s="1"/>
  <c r="I470" i="1"/>
  <c r="H470" i="1"/>
  <c r="H469" i="1"/>
  <c r="I469" i="1" s="1"/>
  <c r="H468" i="1"/>
  <c r="I468" i="1" s="1"/>
  <c r="I467" i="1"/>
  <c r="H467" i="1"/>
  <c r="I466" i="1"/>
  <c r="H466" i="1"/>
  <c r="H465" i="1"/>
  <c r="I465" i="1" s="1"/>
  <c r="I464" i="1"/>
  <c r="H464" i="1"/>
  <c r="H463" i="1"/>
  <c r="I463" i="1" s="1"/>
  <c r="H462" i="1"/>
  <c r="I462" i="1" s="1"/>
  <c r="I461" i="1"/>
  <c r="H461" i="1"/>
  <c r="I460" i="1"/>
  <c r="H460" i="1"/>
  <c r="H459" i="1"/>
  <c r="I459" i="1" s="1"/>
  <c r="I458" i="1"/>
  <c r="H458" i="1"/>
  <c r="H457" i="1"/>
  <c r="I457" i="1" s="1"/>
  <c r="H456" i="1"/>
  <c r="I456" i="1" s="1"/>
  <c r="I455" i="1"/>
  <c r="H455" i="1"/>
  <c r="I454" i="1"/>
  <c r="H454" i="1"/>
  <c r="H453" i="1"/>
  <c r="H507" i="1" s="1"/>
  <c r="I452" i="1"/>
  <c r="H452" i="1"/>
  <c r="H451" i="1"/>
  <c r="P449" i="1"/>
  <c r="Q448" i="1"/>
  <c r="Q449" i="1" s="1"/>
  <c r="P448" i="1"/>
  <c r="G448" i="1"/>
  <c r="G449" i="1" s="1"/>
  <c r="Q447" i="1"/>
  <c r="P447" i="1"/>
  <c r="O447" i="1"/>
  <c r="O448" i="1" s="1"/>
  <c r="N447" i="1"/>
  <c r="N448" i="1" s="1"/>
  <c r="H447" i="1"/>
  <c r="G447" i="1"/>
  <c r="I446" i="1"/>
  <c r="H446" i="1"/>
  <c r="H445" i="1"/>
  <c r="I445" i="1" s="1"/>
  <c r="I444" i="1"/>
  <c r="H444" i="1"/>
  <c r="H443" i="1"/>
  <c r="I443" i="1" s="1"/>
  <c r="H442" i="1"/>
  <c r="I442" i="1" s="1"/>
  <c r="I441" i="1"/>
  <c r="H441" i="1"/>
  <c r="I440" i="1"/>
  <c r="H440" i="1"/>
  <c r="H439" i="1"/>
  <c r="I439" i="1" s="1"/>
  <c r="I438" i="1"/>
  <c r="H438" i="1"/>
  <c r="H437" i="1"/>
  <c r="I437" i="1" s="1"/>
  <c r="H436" i="1"/>
  <c r="I436" i="1" s="1"/>
  <c r="I435" i="1"/>
  <c r="H435" i="1"/>
  <c r="I434" i="1"/>
  <c r="H434" i="1"/>
  <c r="H433" i="1"/>
  <c r="I433" i="1" s="1"/>
  <c r="I432" i="1"/>
  <c r="H432" i="1"/>
  <c r="H431" i="1"/>
  <c r="I431" i="1" s="1"/>
  <c r="H430" i="1"/>
  <c r="I430" i="1" s="1"/>
  <c r="I429" i="1"/>
  <c r="H429" i="1"/>
  <c r="I428" i="1"/>
  <c r="H428" i="1"/>
  <c r="H427" i="1"/>
  <c r="I427" i="1" s="1"/>
  <c r="I426" i="1"/>
  <c r="H426" i="1"/>
  <c r="H425" i="1"/>
  <c r="I425" i="1" s="1"/>
  <c r="H424" i="1"/>
  <c r="I424" i="1" s="1"/>
  <c r="I423" i="1"/>
  <c r="H423" i="1"/>
  <c r="I422" i="1"/>
  <c r="H422" i="1"/>
  <c r="H421" i="1"/>
  <c r="I421" i="1" s="1"/>
  <c r="I420" i="1"/>
  <c r="H420" i="1"/>
  <c r="H419" i="1"/>
  <c r="I419" i="1" s="1"/>
  <c r="H418" i="1"/>
  <c r="I418" i="1" s="1"/>
  <c r="I417" i="1"/>
  <c r="H417" i="1"/>
  <c r="I416" i="1"/>
  <c r="H416" i="1"/>
  <c r="H415" i="1"/>
  <c r="I415" i="1" s="1"/>
  <c r="I414" i="1"/>
  <c r="H414" i="1"/>
  <c r="H413" i="1"/>
  <c r="I413" i="1" s="1"/>
  <c r="H412" i="1"/>
  <c r="I412" i="1" s="1"/>
  <c r="I411" i="1"/>
  <c r="H411" i="1"/>
  <c r="I410" i="1"/>
  <c r="H410" i="1"/>
  <c r="H409" i="1"/>
  <c r="I409" i="1" s="1"/>
  <c r="I408" i="1"/>
  <c r="H408" i="1"/>
  <c r="H407" i="1"/>
  <c r="I407" i="1" s="1"/>
  <c r="H406" i="1"/>
  <c r="I406" i="1" s="1"/>
  <c r="I405" i="1"/>
  <c r="H405" i="1"/>
  <c r="I404" i="1"/>
  <c r="H404" i="1"/>
  <c r="O403" i="1"/>
  <c r="P402" i="1"/>
  <c r="P403" i="1" s="1"/>
  <c r="O402" i="1"/>
  <c r="Q401" i="1"/>
  <c r="P401" i="1"/>
  <c r="O401" i="1"/>
  <c r="N401" i="1"/>
  <c r="N402" i="1" s="1"/>
  <c r="G401" i="1"/>
  <c r="I400" i="1"/>
  <c r="H400" i="1"/>
  <c r="H399" i="1"/>
  <c r="I399" i="1" s="1"/>
  <c r="H398" i="1"/>
  <c r="I398" i="1" s="1"/>
  <c r="I397" i="1"/>
  <c r="H397" i="1"/>
  <c r="I396" i="1"/>
  <c r="H396" i="1"/>
  <c r="H395" i="1"/>
  <c r="I395" i="1" s="1"/>
  <c r="I394" i="1"/>
  <c r="H394" i="1"/>
  <c r="H393" i="1"/>
  <c r="I393" i="1" s="1"/>
  <c r="H392" i="1"/>
  <c r="I392" i="1" s="1"/>
  <c r="I391" i="1"/>
  <c r="H391" i="1"/>
  <c r="I390" i="1"/>
  <c r="H390" i="1"/>
  <c r="H389" i="1"/>
  <c r="I389" i="1" s="1"/>
  <c r="I388" i="1"/>
  <c r="H388" i="1"/>
  <c r="H387" i="1"/>
  <c r="I387" i="1" s="1"/>
  <c r="H386" i="1"/>
  <c r="I386" i="1" s="1"/>
  <c r="I385" i="1"/>
  <c r="H385" i="1"/>
  <c r="I384" i="1"/>
  <c r="H384" i="1"/>
  <c r="H383" i="1"/>
  <c r="I383" i="1" s="1"/>
  <c r="I382" i="1"/>
  <c r="H382" i="1"/>
  <c r="H381" i="1"/>
  <c r="I381" i="1" s="1"/>
  <c r="H380" i="1"/>
  <c r="I380" i="1" s="1"/>
  <c r="I379" i="1"/>
  <c r="H379" i="1"/>
  <c r="I378" i="1"/>
  <c r="H378" i="1"/>
  <c r="H377" i="1"/>
  <c r="I377" i="1" s="1"/>
  <c r="I376" i="1"/>
  <c r="H376" i="1"/>
  <c r="H375" i="1"/>
  <c r="I375" i="1" s="1"/>
  <c r="H374" i="1"/>
  <c r="I374" i="1" s="1"/>
  <c r="I373" i="1"/>
  <c r="H373" i="1"/>
  <c r="I372" i="1"/>
  <c r="H372" i="1"/>
  <c r="H371" i="1"/>
  <c r="I371" i="1" s="1"/>
  <c r="I370" i="1"/>
  <c r="H370" i="1"/>
  <c r="H369" i="1"/>
  <c r="I369" i="1" s="1"/>
  <c r="H368" i="1"/>
  <c r="I368" i="1" s="1"/>
  <c r="I367" i="1"/>
  <c r="H367" i="1"/>
  <c r="I366" i="1"/>
  <c r="H366" i="1"/>
  <c r="H365" i="1"/>
  <c r="I365" i="1" s="1"/>
  <c r="I364" i="1"/>
  <c r="H364" i="1"/>
  <c r="H363" i="1"/>
  <c r="I363" i="1" s="1"/>
  <c r="H362" i="1"/>
  <c r="I362" i="1" s="1"/>
  <c r="I361" i="1"/>
  <c r="H361" i="1"/>
  <c r="I360" i="1"/>
  <c r="H360" i="1"/>
  <c r="H359" i="1"/>
  <c r="I359" i="1" s="1"/>
  <c r="I358" i="1"/>
  <c r="H358" i="1"/>
  <c r="H357" i="1"/>
  <c r="I357" i="1" s="1"/>
  <c r="H356" i="1"/>
  <c r="I356" i="1" s="1"/>
  <c r="I355" i="1"/>
  <c r="H355" i="1"/>
  <c r="I354" i="1"/>
  <c r="H354" i="1"/>
  <c r="H353" i="1"/>
  <c r="I353" i="1" s="1"/>
  <c r="I352" i="1"/>
  <c r="H352" i="1"/>
  <c r="H351" i="1"/>
  <c r="I351" i="1" s="1"/>
  <c r="H350" i="1"/>
  <c r="I350" i="1" s="1"/>
  <c r="I349" i="1"/>
  <c r="H349" i="1"/>
  <c r="I348" i="1"/>
  <c r="H348" i="1"/>
  <c r="H347" i="1"/>
  <c r="I347" i="1" s="1"/>
  <c r="I346" i="1"/>
  <c r="H346" i="1"/>
  <c r="H345" i="1"/>
  <c r="I345" i="1" s="1"/>
  <c r="H344" i="1"/>
  <c r="I344" i="1" s="1"/>
  <c r="I343" i="1"/>
  <c r="H343" i="1"/>
  <c r="I342" i="1"/>
  <c r="H342" i="1"/>
  <c r="H341" i="1"/>
  <c r="I341" i="1" s="1"/>
  <c r="I340" i="1"/>
  <c r="H340" i="1"/>
  <c r="H339" i="1"/>
  <c r="I339" i="1" s="1"/>
  <c r="H338" i="1"/>
  <c r="I338" i="1" s="1"/>
  <c r="I337" i="1"/>
  <c r="H337" i="1"/>
  <c r="I336" i="1"/>
  <c r="H336" i="1"/>
  <c r="H335" i="1"/>
  <c r="I335" i="1" s="1"/>
  <c r="I334" i="1"/>
  <c r="H334" i="1"/>
  <c r="H333" i="1"/>
  <c r="I333" i="1" s="1"/>
  <c r="H332" i="1"/>
  <c r="I332" i="1" s="1"/>
  <c r="I331" i="1"/>
  <c r="H331" i="1"/>
  <c r="I330" i="1"/>
  <c r="H330" i="1"/>
  <c r="H329" i="1"/>
  <c r="I329" i="1" s="1"/>
  <c r="I328" i="1"/>
  <c r="H328" i="1"/>
  <c r="H327" i="1"/>
  <c r="I327" i="1" s="1"/>
  <c r="H326" i="1"/>
  <c r="I326" i="1" s="1"/>
  <c r="I325" i="1"/>
  <c r="H325" i="1"/>
  <c r="I324" i="1"/>
  <c r="H324" i="1"/>
  <c r="H323" i="1"/>
  <c r="Q322" i="1"/>
  <c r="Q321" i="1"/>
  <c r="P321" i="1"/>
  <c r="P322" i="1" s="1"/>
  <c r="Q320" i="1"/>
  <c r="P320" i="1"/>
  <c r="O320" i="1"/>
  <c r="O321" i="1" s="1"/>
  <c r="N320" i="1"/>
  <c r="G320" i="1"/>
  <c r="G321" i="1" s="1"/>
  <c r="H319" i="1"/>
  <c r="I319" i="1" s="1"/>
  <c r="I318" i="1"/>
  <c r="H318" i="1"/>
  <c r="I317" i="1"/>
  <c r="H317" i="1"/>
  <c r="H316" i="1"/>
  <c r="I316" i="1" s="1"/>
  <c r="I315" i="1"/>
  <c r="H315" i="1"/>
  <c r="H314" i="1"/>
  <c r="I314" i="1" s="1"/>
  <c r="H313" i="1"/>
  <c r="I313" i="1" s="1"/>
  <c r="I312" i="1"/>
  <c r="H312" i="1"/>
  <c r="I311" i="1"/>
  <c r="H311" i="1"/>
  <c r="H310" i="1"/>
  <c r="I310" i="1" s="1"/>
  <c r="I309" i="1"/>
  <c r="H309" i="1"/>
  <c r="H308" i="1"/>
  <c r="I308" i="1" s="1"/>
  <c r="H307" i="1"/>
  <c r="I307" i="1" s="1"/>
  <c r="I306" i="1"/>
  <c r="H306" i="1"/>
  <c r="I305" i="1"/>
  <c r="H305" i="1"/>
  <c r="H304" i="1"/>
  <c r="I304" i="1" s="1"/>
  <c r="I303" i="1"/>
  <c r="H303" i="1"/>
  <c r="H302" i="1"/>
  <c r="I302" i="1" s="1"/>
  <c r="H301" i="1"/>
  <c r="I301" i="1" s="1"/>
  <c r="I300" i="1"/>
  <c r="H300" i="1"/>
  <c r="I299" i="1"/>
  <c r="H299" i="1"/>
  <c r="H298" i="1"/>
  <c r="I298" i="1" s="1"/>
  <c r="I297" i="1"/>
  <c r="H297" i="1"/>
  <c r="H296" i="1"/>
  <c r="I296" i="1" s="1"/>
  <c r="H295" i="1"/>
  <c r="I295" i="1" s="1"/>
  <c r="I294" i="1"/>
  <c r="H294" i="1"/>
  <c r="I293" i="1"/>
  <c r="H293" i="1"/>
  <c r="H292" i="1"/>
  <c r="I292" i="1" s="1"/>
  <c r="I291" i="1"/>
  <c r="H291" i="1"/>
  <c r="H290" i="1"/>
  <c r="I290" i="1" s="1"/>
  <c r="H289" i="1"/>
  <c r="I289" i="1" s="1"/>
  <c r="I288" i="1"/>
  <c r="H288" i="1"/>
  <c r="I287" i="1"/>
  <c r="H287" i="1"/>
  <c r="H286" i="1"/>
  <c r="I286" i="1" s="1"/>
  <c r="I285" i="1"/>
  <c r="H285" i="1"/>
  <c r="H284" i="1"/>
  <c r="I284" i="1" s="1"/>
  <c r="H283" i="1"/>
  <c r="I283" i="1" s="1"/>
  <c r="I282" i="1"/>
  <c r="H282" i="1"/>
  <c r="I281" i="1"/>
  <c r="H281" i="1"/>
  <c r="H280" i="1"/>
  <c r="I280" i="1" s="1"/>
  <c r="I279" i="1"/>
  <c r="H279" i="1"/>
  <c r="H278" i="1"/>
  <c r="I278" i="1" s="1"/>
  <c r="H277" i="1"/>
  <c r="I277" i="1" s="1"/>
  <c r="I276" i="1"/>
  <c r="H276" i="1"/>
  <c r="I275" i="1"/>
  <c r="H275" i="1"/>
  <c r="H274" i="1"/>
  <c r="I274" i="1" s="1"/>
  <c r="I273" i="1"/>
  <c r="H273" i="1"/>
  <c r="H272" i="1"/>
  <c r="I272" i="1" s="1"/>
  <c r="H271" i="1"/>
  <c r="I271" i="1" s="1"/>
  <c r="H270" i="1"/>
  <c r="I270" i="1" s="1"/>
  <c r="I269" i="1"/>
  <c r="H269" i="1"/>
  <c r="H268" i="1"/>
  <c r="I268" i="1" s="1"/>
  <c r="I267" i="1"/>
  <c r="H267" i="1"/>
  <c r="H266" i="1"/>
  <c r="I266" i="1" s="1"/>
  <c r="H265" i="1"/>
  <c r="I265" i="1" s="1"/>
  <c r="H264" i="1"/>
  <c r="I264" i="1" s="1"/>
  <c r="I263" i="1"/>
  <c r="H263" i="1"/>
  <c r="H262" i="1"/>
  <c r="I262" i="1" s="1"/>
  <c r="I261" i="1"/>
  <c r="H261" i="1"/>
  <c r="H260" i="1"/>
  <c r="I260" i="1" s="1"/>
  <c r="H259" i="1"/>
  <c r="I259" i="1" s="1"/>
  <c r="I258" i="1"/>
  <c r="H258" i="1"/>
  <c r="I257" i="1"/>
  <c r="H257" i="1"/>
  <c r="H256" i="1"/>
  <c r="I256" i="1" s="1"/>
  <c r="I255" i="1"/>
  <c r="H255" i="1"/>
  <c r="H254" i="1"/>
  <c r="I254" i="1" s="1"/>
  <c r="H253" i="1"/>
  <c r="I253" i="1" s="1"/>
  <c r="H252" i="1"/>
  <c r="I252" i="1" s="1"/>
  <c r="I251" i="1"/>
  <c r="H251" i="1"/>
  <c r="H250" i="1"/>
  <c r="I250" i="1" s="1"/>
  <c r="I249" i="1"/>
  <c r="H249" i="1"/>
  <c r="H248" i="1"/>
  <c r="I248" i="1" s="1"/>
  <c r="H247" i="1"/>
  <c r="I247" i="1" s="1"/>
  <c r="H246" i="1"/>
  <c r="I246" i="1" s="1"/>
  <c r="I245" i="1"/>
  <c r="H245" i="1"/>
  <c r="H244" i="1"/>
  <c r="I244" i="1" s="1"/>
  <c r="H243" i="1"/>
  <c r="I243" i="1" s="1"/>
  <c r="H242" i="1"/>
  <c r="I242" i="1" s="1"/>
  <c r="H241" i="1"/>
  <c r="I241" i="1" s="1"/>
  <c r="H240" i="1"/>
  <c r="I240" i="1" s="1"/>
  <c r="I239" i="1"/>
  <c r="H239" i="1"/>
  <c r="H238" i="1"/>
  <c r="I238" i="1" s="1"/>
  <c r="I237" i="1"/>
  <c r="H237" i="1"/>
  <c r="H236" i="1"/>
  <c r="I236" i="1" s="1"/>
  <c r="H235" i="1"/>
  <c r="I235" i="1" s="1"/>
  <c r="I234" i="1"/>
  <c r="H234" i="1"/>
  <c r="I233" i="1"/>
  <c r="H233" i="1"/>
  <c r="P232" i="1"/>
  <c r="O232" i="1"/>
  <c r="Q231" i="1"/>
  <c r="P231" i="1"/>
  <c r="O231" i="1"/>
  <c r="Q230" i="1"/>
  <c r="P230" i="1"/>
  <c r="O230" i="1"/>
  <c r="N230" i="1"/>
  <c r="N231" i="1" s="1"/>
  <c r="G230" i="1"/>
  <c r="I229" i="1"/>
  <c r="H229" i="1"/>
  <c r="I228" i="1"/>
  <c r="H228" i="1"/>
  <c r="I227" i="1"/>
  <c r="H227" i="1"/>
  <c r="I226" i="1"/>
  <c r="H226" i="1"/>
  <c r="I225" i="1"/>
  <c r="H225" i="1"/>
  <c r="H224" i="1"/>
  <c r="H230" i="1" s="1"/>
  <c r="H223" i="1"/>
  <c r="I223" i="1" s="1"/>
  <c r="I222" i="1"/>
  <c r="H222" i="1"/>
  <c r="I221" i="1"/>
  <c r="H221" i="1"/>
  <c r="I220" i="1"/>
  <c r="H220" i="1"/>
  <c r="Q219" i="1"/>
  <c r="O218" i="1"/>
  <c r="O219" i="1" s="1"/>
  <c r="Q217" i="1"/>
  <c r="Q218" i="1" s="1"/>
  <c r="P217" i="1"/>
  <c r="P218" i="1" s="1"/>
  <c r="O217" i="1"/>
  <c r="N217" i="1"/>
  <c r="N218" i="1" s="1"/>
  <c r="N219" i="1" s="1"/>
  <c r="G217" i="1"/>
  <c r="H216" i="1"/>
  <c r="H215" i="1"/>
  <c r="I215" i="1" s="1"/>
  <c r="H214" i="1"/>
  <c r="I214" i="1" s="1"/>
  <c r="I213" i="1"/>
  <c r="H213" i="1"/>
  <c r="I212" i="1"/>
  <c r="H212" i="1"/>
  <c r="H211" i="1"/>
  <c r="I211" i="1" s="1"/>
  <c r="H210" i="1"/>
  <c r="Q208" i="1"/>
  <c r="G208" i="1"/>
  <c r="G209" i="1" s="1"/>
  <c r="Q207" i="1"/>
  <c r="Q209" i="1" s="1"/>
  <c r="P207" i="1"/>
  <c r="P208" i="1" s="1"/>
  <c r="O207" i="1"/>
  <c r="N207" i="1"/>
  <c r="N208" i="1" s="1"/>
  <c r="G207" i="1"/>
  <c r="H206" i="1"/>
  <c r="I206" i="1" s="1"/>
  <c r="I205" i="1"/>
  <c r="H205" i="1"/>
  <c r="I204" i="1"/>
  <c r="H204" i="1"/>
  <c r="H203" i="1"/>
  <c r="I203" i="1" s="1"/>
  <c r="H202" i="1"/>
  <c r="I202" i="1" s="1"/>
  <c r="I201" i="1"/>
  <c r="H201" i="1"/>
  <c r="H200" i="1"/>
  <c r="I199" i="1"/>
  <c r="H199" i="1"/>
  <c r="I198" i="1"/>
  <c r="H198" i="1"/>
  <c r="Q197" i="1"/>
  <c r="O197" i="1"/>
  <c r="N197" i="1"/>
  <c r="Q196" i="1"/>
  <c r="N196" i="1"/>
  <c r="Q195" i="1"/>
  <c r="P195" i="1"/>
  <c r="P196" i="1" s="1"/>
  <c r="P197" i="1" s="1"/>
  <c r="O195" i="1"/>
  <c r="O196" i="1" s="1"/>
  <c r="N195" i="1"/>
  <c r="H195" i="1"/>
  <c r="G195" i="1"/>
  <c r="G196" i="1" s="1"/>
  <c r="H194" i="1"/>
  <c r="I194" i="1" s="1"/>
  <c r="H193" i="1"/>
  <c r="I193" i="1" s="1"/>
  <c r="I192" i="1"/>
  <c r="H192" i="1"/>
  <c r="I191" i="1"/>
  <c r="H191" i="1"/>
  <c r="H190" i="1"/>
  <c r="I190" i="1" s="1"/>
  <c r="H189" i="1"/>
  <c r="Q187" i="1"/>
  <c r="G187" i="1"/>
  <c r="G188" i="1" s="1"/>
  <c r="Q186" i="1"/>
  <c r="Q188" i="1" s="1"/>
  <c r="P186" i="1"/>
  <c r="P187" i="1" s="1"/>
  <c r="O186" i="1"/>
  <c r="N186" i="1"/>
  <c r="N187" i="1" s="1"/>
  <c r="G186" i="1"/>
  <c r="H185" i="1"/>
  <c r="I185" i="1" s="1"/>
  <c r="I184" i="1"/>
  <c r="H184" i="1"/>
  <c r="I183" i="1"/>
  <c r="H183" i="1"/>
  <c r="H182" i="1"/>
  <c r="I182" i="1" s="1"/>
  <c r="H181" i="1"/>
  <c r="O180" i="1"/>
  <c r="N180" i="1"/>
  <c r="G180" i="1"/>
  <c r="O179" i="1"/>
  <c r="N179" i="1"/>
  <c r="Q178" i="1"/>
  <c r="P178" i="1"/>
  <c r="O178" i="1"/>
  <c r="N178" i="1"/>
  <c r="G178" i="1"/>
  <c r="G179" i="1" s="1"/>
  <c r="H177" i="1"/>
  <c r="I177" i="1" s="1"/>
  <c r="H176" i="1"/>
  <c r="I176" i="1" s="1"/>
  <c r="H175" i="1"/>
  <c r="I175" i="1" s="1"/>
  <c r="I174" i="1"/>
  <c r="H174" i="1"/>
  <c r="H173" i="1"/>
  <c r="I173" i="1" s="1"/>
  <c r="H172" i="1"/>
  <c r="I172" i="1" s="1"/>
  <c r="H171" i="1"/>
  <c r="I171" i="1" s="1"/>
  <c r="H170" i="1"/>
  <c r="I170" i="1" s="1"/>
  <c r="I169" i="1"/>
  <c r="H169" i="1"/>
  <c r="I168" i="1"/>
  <c r="H168" i="1"/>
  <c r="H167" i="1"/>
  <c r="I167" i="1" s="1"/>
  <c r="H166" i="1"/>
  <c r="I166" i="1" s="1"/>
  <c r="H165" i="1"/>
  <c r="I165" i="1" s="1"/>
  <c r="I164" i="1"/>
  <c r="H164" i="1"/>
  <c r="P162" i="1"/>
  <c r="P163" i="1" s="1"/>
  <c r="N162" i="1"/>
  <c r="N163" i="1" s="1"/>
  <c r="Q161" i="1"/>
  <c r="Q162" i="1" s="1"/>
  <c r="P161" i="1"/>
  <c r="O161" i="1"/>
  <c r="N161" i="1"/>
  <c r="G161" i="1"/>
  <c r="H160" i="1"/>
  <c r="H161" i="1" s="1"/>
  <c r="I159" i="1"/>
  <c r="H159" i="1"/>
  <c r="Q157" i="1"/>
  <c r="Q158" i="1" s="1"/>
  <c r="O157" i="1"/>
  <c r="O158" i="1" s="1"/>
  <c r="N157" i="1"/>
  <c r="N158" i="1" s="1"/>
  <c r="G157" i="1"/>
  <c r="Q156" i="1"/>
  <c r="P156" i="1"/>
  <c r="O156" i="1"/>
  <c r="N156" i="1"/>
  <c r="G156" i="1"/>
  <c r="G158" i="1" s="1"/>
  <c r="H155" i="1"/>
  <c r="I155" i="1" s="1"/>
  <c r="H154" i="1"/>
  <c r="I154" i="1" s="1"/>
  <c r="I153" i="1"/>
  <c r="H153" i="1"/>
  <c r="I152" i="1"/>
  <c r="H152" i="1"/>
  <c r="I151" i="1"/>
  <c r="H151" i="1"/>
  <c r="I150" i="1"/>
  <c r="H150" i="1"/>
  <c r="H149" i="1"/>
  <c r="I149" i="1" s="1"/>
  <c r="H148" i="1"/>
  <c r="I148" i="1" s="1"/>
  <c r="I147" i="1"/>
  <c r="H147" i="1"/>
  <c r="I146" i="1"/>
  <c r="H146" i="1"/>
  <c r="I145" i="1"/>
  <c r="H145" i="1"/>
  <c r="I144" i="1"/>
  <c r="H144" i="1"/>
  <c r="H143" i="1"/>
  <c r="I143" i="1" s="1"/>
  <c r="H142" i="1"/>
  <c r="I142" i="1" s="1"/>
  <c r="I141" i="1"/>
  <c r="H141" i="1"/>
  <c r="I140" i="1"/>
  <c r="H140" i="1"/>
  <c r="I139" i="1"/>
  <c r="H139" i="1"/>
  <c r="I138" i="1"/>
  <c r="H138" i="1"/>
  <c r="H137" i="1"/>
  <c r="H136" i="1"/>
  <c r="I136" i="1" s="1"/>
  <c r="I135" i="1"/>
  <c r="H135" i="1"/>
  <c r="I134" i="1"/>
  <c r="H134" i="1"/>
  <c r="P132" i="1"/>
  <c r="Q131" i="1"/>
  <c r="Q132" i="1" s="1"/>
  <c r="P131" i="1"/>
  <c r="P133" i="1" s="1"/>
  <c r="O131" i="1"/>
  <c r="O132" i="1" s="1"/>
  <c r="N131" i="1"/>
  <c r="N132" i="1" s="1"/>
  <c r="G131" i="1"/>
  <c r="G132" i="1" s="1"/>
  <c r="H130" i="1"/>
  <c r="I130" i="1" s="1"/>
  <c r="H129" i="1"/>
  <c r="I129" i="1" s="1"/>
  <c r="H128" i="1"/>
  <c r="I128" i="1" s="1"/>
  <c r="H127" i="1"/>
  <c r="I127" i="1" s="1"/>
  <c r="I126" i="1"/>
  <c r="H126" i="1"/>
  <c r="H125" i="1"/>
  <c r="I125" i="1" s="1"/>
  <c r="H124" i="1"/>
  <c r="I124" i="1" s="1"/>
  <c r="H123" i="1"/>
  <c r="I123" i="1" s="1"/>
  <c r="H122" i="1"/>
  <c r="I122" i="1" s="1"/>
  <c r="H121" i="1"/>
  <c r="I121" i="1" s="1"/>
  <c r="I120" i="1"/>
  <c r="H120" i="1"/>
  <c r="H119" i="1"/>
  <c r="I119" i="1" s="1"/>
  <c r="H118" i="1"/>
  <c r="I118" i="1" s="1"/>
  <c r="H117" i="1"/>
  <c r="I117" i="1" s="1"/>
  <c r="Q115" i="1"/>
  <c r="G115" i="1"/>
  <c r="Q114" i="1"/>
  <c r="Q116" i="1" s="1"/>
  <c r="P114" i="1"/>
  <c r="P115" i="1" s="1"/>
  <c r="O114" i="1"/>
  <c r="O115" i="1" s="1"/>
  <c r="N114" i="1"/>
  <c r="N115" i="1" s="1"/>
  <c r="N116" i="1" s="1"/>
  <c r="G114" i="1"/>
  <c r="G116" i="1" s="1"/>
  <c r="I113" i="1"/>
  <c r="H113" i="1"/>
  <c r="I112" i="1"/>
  <c r="H112" i="1"/>
  <c r="I111" i="1"/>
  <c r="H111" i="1"/>
  <c r="H110" i="1"/>
  <c r="I110" i="1" s="1"/>
  <c r="H109" i="1"/>
  <c r="I109" i="1" s="1"/>
  <c r="I108" i="1"/>
  <c r="H108" i="1"/>
  <c r="I107" i="1"/>
  <c r="H107" i="1"/>
  <c r="I106" i="1"/>
  <c r="H106" i="1"/>
  <c r="I105" i="1"/>
  <c r="H105" i="1"/>
  <c r="H104" i="1"/>
  <c r="I104" i="1" s="1"/>
  <c r="H103" i="1"/>
  <c r="I103" i="1" s="1"/>
  <c r="I102" i="1"/>
  <c r="H102" i="1"/>
  <c r="I101" i="1"/>
  <c r="H101" i="1"/>
  <c r="I100" i="1"/>
  <c r="H100" i="1"/>
  <c r="I99" i="1"/>
  <c r="H99" i="1"/>
  <c r="H98" i="1"/>
  <c r="I98" i="1" s="1"/>
  <c r="H97" i="1"/>
  <c r="I97" i="1" s="1"/>
  <c r="I96" i="1"/>
  <c r="H96" i="1"/>
  <c r="I95" i="1"/>
  <c r="H95" i="1"/>
  <c r="I94" i="1"/>
  <c r="H94" i="1"/>
  <c r="I93" i="1"/>
  <c r="H93" i="1"/>
  <c r="H92" i="1"/>
  <c r="I92" i="1" s="1"/>
  <c r="H91" i="1"/>
  <c r="I91" i="1" s="1"/>
  <c r="I90" i="1"/>
  <c r="H90" i="1"/>
  <c r="I89" i="1"/>
  <c r="H89" i="1"/>
  <c r="I88" i="1"/>
  <c r="H88" i="1"/>
  <c r="I87" i="1"/>
  <c r="H87" i="1"/>
  <c r="H86" i="1"/>
  <c r="I86" i="1" s="1"/>
  <c r="H85" i="1"/>
  <c r="I85" i="1" s="1"/>
  <c r="I84" i="1"/>
  <c r="H84" i="1"/>
  <c r="I83" i="1"/>
  <c r="H83" i="1"/>
  <c r="I82" i="1"/>
  <c r="H82" i="1"/>
  <c r="I81" i="1"/>
  <c r="H81" i="1"/>
  <c r="H80" i="1"/>
  <c r="I80" i="1" s="1"/>
  <c r="H79" i="1"/>
  <c r="I79" i="1" s="1"/>
  <c r="I78" i="1"/>
  <c r="H78" i="1"/>
  <c r="I77" i="1"/>
  <c r="H77" i="1"/>
  <c r="I76" i="1"/>
  <c r="H76" i="1"/>
  <c r="I75" i="1"/>
  <c r="H75" i="1"/>
  <c r="H74" i="1"/>
  <c r="I74" i="1" s="1"/>
  <c r="H73" i="1"/>
  <c r="I73" i="1" s="1"/>
  <c r="I72" i="1"/>
  <c r="H72" i="1"/>
  <c r="I71" i="1"/>
  <c r="H71" i="1"/>
  <c r="I70" i="1"/>
  <c r="H70" i="1"/>
  <c r="I69" i="1"/>
  <c r="H69" i="1"/>
  <c r="H68" i="1"/>
  <c r="I68" i="1" s="1"/>
  <c r="H67" i="1"/>
  <c r="P65" i="1"/>
  <c r="P66" i="1" s="1"/>
  <c r="O65" i="1"/>
  <c r="O66" i="1" s="1"/>
  <c r="Q64" i="1"/>
  <c r="P64" i="1"/>
  <c r="O64" i="1"/>
  <c r="N64" i="1"/>
  <c r="G64" i="1"/>
  <c r="G65" i="1" s="1"/>
  <c r="I63" i="1"/>
  <c r="H63" i="1"/>
  <c r="H62" i="1"/>
  <c r="I62" i="1" s="1"/>
  <c r="H61" i="1"/>
  <c r="I61" i="1" s="1"/>
  <c r="H60" i="1"/>
  <c r="I60" i="1" s="1"/>
  <c r="H59" i="1"/>
  <c r="I59" i="1" s="1"/>
  <c r="H58" i="1"/>
  <c r="I58" i="1" s="1"/>
  <c r="I57" i="1"/>
  <c r="H57" i="1"/>
  <c r="H56" i="1"/>
  <c r="I56" i="1" s="1"/>
  <c r="H55" i="1"/>
  <c r="I55" i="1" s="1"/>
  <c r="H54" i="1"/>
  <c r="I54" i="1" s="1"/>
  <c r="H53" i="1"/>
  <c r="I53" i="1" s="1"/>
  <c r="H52" i="1"/>
  <c r="I52" i="1" s="1"/>
  <c r="I51" i="1"/>
  <c r="H51" i="1"/>
  <c r="H50" i="1"/>
  <c r="I50" i="1" s="1"/>
  <c r="H49" i="1"/>
  <c r="I49" i="1" s="1"/>
  <c r="H48" i="1"/>
  <c r="I48" i="1" s="1"/>
  <c r="H47" i="1"/>
  <c r="I47" i="1" s="1"/>
  <c r="H46" i="1"/>
  <c r="I46" i="1" s="1"/>
  <c r="I45" i="1"/>
  <c r="H45" i="1"/>
  <c r="H44" i="1"/>
  <c r="I44" i="1" s="1"/>
  <c r="H43" i="1"/>
  <c r="I43" i="1" s="1"/>
  <c r="H42" i="1"/>
  <c r="I42" i="1" s="1"/>
  <c r="H41" i="1"/>
  <c r="I41" i="1" s="1"/>
  <c r="H40" i="1"/>
  <c r="I40" i="1" s="1"/>
  <c r="I39" i="1"/>
  <c r="H39" i="1"/>
  <c r="H38" i="1"/>
  <c r="I38" i="1" s="1"/>
  <c r="H37" i="1"/>
  <c r="I37" i="1" s="1"/>
  <c r="H36" i="1"/>
  <c r="I36" i="1" s="1"/>
  <c r="H35" i="1"/>
  <c r="I35" i="1" s="1"/>
  <c r="H34" i="1"/>
  <c r="I34" i="1" s="1"/>
  <c r="I33" i="1"/>
  <c r="H33" i="1"/>
  <c r="H32" i="1"/>
  <c r="I32" i="1" s="1"/>
  <c r="H31" i="1"/>
  <c r="I31" i="1" s="1"/>
  <c r="H30" i="1"/>
  <c r="I30" i="1" s="1"/>
  <c r="H29" i="1"/>
  <c r="I29" i="1" s="1"/>
  <c r="H28" i="1"/>
  <c r="Q27" i="1"/>
  <c r="Q26" i="1"/>
  <c r="O26" i="1"/>
  <c r="Q25" i="1"/>
  <c r="P25" i="1"/>
  <c r="P26" i="1" s="1"/>
  <c r="O25" i="1"/>
  <c r="O27" i="1" s="1"/>
  <c r="N25" i="1"/>
  <c r="G25" i="1"/>
  <c r="I24" i="1"/>
  <c r="H24" i="1"/>
  <c r="H23" i="1"/>
  <c r="I23" i="1" s="1"/>
  <c r="H22" i="1"/>
  <c r="I22" i="1" s="1"/>
  <c r="I21" i="1"/>
  <c r="H21" i="1"/>
  <c r="I20" i="1"/>
  <c r="H20" i="1"/>
  <c r="I19" i="1"/>
  <c r="H19" i="1"/>
  <c r="I18" i="1"/>
  <c r="H18" i="1"/>
  <c r="H17" i="1"/>
  <c r="H16" i="1"/>
  <c r="I16" i="1" s="1"/>
  <c r="I15" i="1"/>
  <c r="H15" i="1"/>
  <c r="H25" i="1" s="1"/>
  <c r="I14" i="1"/>
  <c r="H14" i="1"/>
  <c r="P12" i="1"/>
  <c r="Q11" i="1"/>
  <c r="Q12" i="1" s="1"/>
  <c r="P11" i="1"/>
  <c r="O11" i="1"/>
  <c r="N11" i="1"/>
  <c r="G11" i="1"/>
  <c r="G12" i="1" s="1"/>
  <c r="H10" i="1"/>
  <c r="N66" i="1" l="1"/>
  <c r="G27" i="1"/>
  <c r="I179" i="1"/>
  <c r="H27" i="1"/>
  <c r="I178" i="1"/>
  <c r="I131" i="1"/>
  <c r="I132" i="1" s="1"/>
  <c r="Q66" i="1"/>
  <c r="G163" i="1"/>
  <c r="H209" i="1"/>
  <c r="H65" i="1"/>
  <c r="H66" i="1" s="1"/>
  <c r="H114" i="1"/>
  <c r="H115" i="1" s="1"/>
  <c r="H116" i="1" s="1"/>
  <c r="H11" i="1"/>
  <c r="H131" i="1"/>
  <c r="G162" i="1"/>
  <c r="Q163" i="1"/>
  <c r="I180" i="1"/>
  <c r="I200" i="1"/>
  <c r="G13" i="1"/>
  <c r="G26" i="1"/>
  <c r="P27" i="1"/>
  <c r="P450" i="1" s="1"/>
  <c r="N65" i="1"/>
  <c r="I67" i="1"/>
  <c r="G133" i="1"/>
  <c r="H162" i="1"/>
  <c r="H163" i="1" s="1"/>
  <c r="H178" i="1"/>
  <c r="H180" i="1" s="1"/>
  <c r="H179" i="1"/>
  <c r="N232" i="1"/>
  <c r="H401" i="1"/>
  <c r="H403" i="1" s="1"/>
  <c r="I323" i="1"/>
  <c r="H402" i="1"/>
  <c r="I137" i="1"/>
  <c r="H186" i="1"/>
  <c r="N188" i="1"/>
  <c r="N209" i="1"/>
  <c r="I216" i="1"/>
  <c r="I224" i="1"/>
  <c r="I230" i="1" s="1"/>
  <c r="N686" i="1"/>
  <c r="N26" i="1"/>
  <c r="N27" i="1" s="1"/>
  <c r="I28" i="1"/>
  <c r="H64" i="1"/>
  <c r="Q65" i="1"/>
  <c r="O116" i="1"/>
  <c r="N133" i="1"/>
  <c r="P157" i="1"/>
  <c r="P158" i="1" s="1"/>
  <c r="I160" i="1"/>
  <c r="O162" i="1"/>
  <c r="O163" i="1" s="1"/>
  <c r="I181" i="1"/>
  <c r="P188" i="1"/>
  <c r="O209" i="1"/>
  <c r="P209" i="1"/>
  <c r="G218" i="1"/>
  <c r="G219" i="1" s="1"/>
  <c r="H320" i="1"/>
  <c r="N321" i="1"/>
  <c r="N322" i="1"/>
  <c r="I615" i="1"/>
  <c r="I617" i="1" s="1"/>
  <c r="O686" i="1"/>
  <c r="O133" i="1"/>
  <c r="H197" i="1"/>
  <c r="H217" i="1"/>
  <c r="H218" i="1" s="1"/>
  <c r="Q402" i="1"/>
  <c r="Q403" i="1"/>
  <c r="G66" i="1"/>
  <c r="P116" i="1"/>
  <c r="H156" i="1"/>
  <c r="P13" i="1"/>
  <c r="Q179" i="1"/>
  <c r="Q180" i="1"/>
  <c r="I189" i="1"/>
  <c r="I210" i="1"/>
  <c r="H231" i="1"/>
  <c r="H232" i="1" s="1"/>
  <c r="H321" i="1"/>
  <c r="H648" i="1"/>
  <c r="H686" i="1"/>
  <c r="Q13" i="1"/>
  <c r="P219" i="1"/>
  <c r="Q232" i="1"/>
  <c r="N671" i="1"/>
  <c r="I17" i="1"/>
  <c r="H12" i="1"/>
  <c r="Q133" i="1"/>
  <c r="H207" i="1"/>
  <c r="I25" i="1"/>
  <c r="G231" i="1"/>
  <c r="G232" i="1" s="1"/>
  <c r="G197" i="1"/>
  <c r="I447" i="1"/>
  <c r="I449" i="1" s="1"/>
  <c r="H26" i="1"/>
  <c r="N539" i="1"/>
  <c r="I10" i="1"/>
  <c r="O12" i="1"/>
  <c r="P179" i="1"/>
  <c r="P180" i="1" s="1"/>
  <c r="O187" i="1"/>
  <c r="O188" i="1" s="1"/>
  <c r="H196" i="1"/>
  <c r="O208" i="1"/>
  <c r="G402" i="1"/>
  <c r="G403" i="1" s="1"/>
  <c r="N12" i="1"/>
  <c r="N13" i="1" s="1"/>
  <c r="H322" i="1"/>
  <c r="H806" i="1"/>
  <c r="I767" i="1"/>
  <c r="I768" i="1"/>
  <c r="I784" i="1"/>
  <c r="I785" i="1" s="1"/>
  <c r="H208" i="1"/>
  <c r="N449" i="1"/>
  <c r="I451" i="1"/>
  <c r="O539" i="1"/>
  <c r="O572" i="1"/>
  <c r="H647" i="1"/>
  <c r="P671" i="1"/>
  <c r="P686" i="1"/>
  <c r="H768" i="1"/>
  <c r="I771" i="1"/>
  <c r="I772" i="1" s="1"/>
  <c r="G773" i="1"/>
  <c r="I320" i="1"/>
  <c r="I321" i="1" s="1"/>
  <c r="G322" i="1"/>
  <c r="N403" i="1"/>
  <c r="O449" i="1"/>
  <c r="P507" i="1"/>
  <c r="P508" i="1" s="1"/>
  <c r="P539" i="1"/>
  <c r="P572" i="1"/>
  <c r="H593" i="1"/>
  <c r="H597" i="1" s="1"/>
  <c r="I616" i="1"/>
  <c r="I647" i="1"/>
  <c r="I648" i="1" s="1"/>
  <c r="H670" i="1"/>
  <c r="H685" i="1"/>
  <c r="N597" i="1"/>
  <c r="I670" i="1"/>
  <c r="H696" i="1"/>
  <c r="H773" i="1" s="1"/>
  <c r="H448" i="1"/>
  <c r="H449" i="1" s="1"/>
  <c r="I511" i="1"/>
  <c r="I562" i="1"/>
  <c r="O597" i="1"/>
  <c r="O616" i="1"/>
  <c r="O617" i="1" s="1"/>
  <c r="I672" i="1"/>
  <c r="G676" i="1"/>
  <c r="G677" i="1" s="1"/>
  <c r="N685" i="1"/>
  <c r="I687" i="1"/>
  <c r="N773" i="1"/>
  <c r="I783" i="1"/>
  <c r="I788" i="1"/>
  <c r="Q801" i="1"/>
  <c r="Q802" i="1" s="1"/>
  <c r="Q807" i="1" s="1"/>
  <c r="I448" i="1"/>
  <c r="I453" i="1"/>
  <c r="H508" i="1"/>
  <c r="N538" i="1"/>
  <c r="N807" i="1" s="1"/>
  <c r="I540" i="1"/>
  <c r="H559" i="1"/>
  <c r="N571" i="1"/>
  <c r="N572" i="1" s="1"/>
  <c r="I573" i="1"/>
  <c r="P597" i="1"/>
  <c r="P616" i="1"/>
  <c r="P617" i="1" s="1"/>
  <c r="Q677" i="1"/>
  <c r="O685" i="1"/>
  <c r="O773" i="1"/>
  <c r="G802" i="1"/>
  <c r="O322" i="1"/>
  <c r="H596" i="1"/>
  <c r="Q597" i="1"/>
  <c r="H615" i="1"/>
  <c r="H616" i="1" s="1"/>
  <c r="H617" i="1" s="1"/>
  <c r="H767" i="1"/>
  <c r="H802" i="1"/>
  <c r="I806" i="1"/>
  <c r="I596" i="1"/>
  <c r="H772" i="1"/>
  <c r="Q773" i="1"/>
  <c r="N806" i="1"/>
  <c r="H537" i="1"/>
  <c r="H570" i="1"/>
  <c r="H571" i="1" s="1"/>
  <c r="I684" i="1"/>
  <c r="I685" i="1" s="1"/>
  <c r="N648" i="1"/>
  <c r="H675" i="1"/>
  <c r="H784" i="1"/>
  <c r="H785" i="1" s="1"/>
  <c r="O648" i="1"/>
  <c r="O671" i="1" s="1"/>
  <c r="G450" i="1" l="1"/>
  <c r="G808" i="1" s="1"/>
  <c r="H677" i="1"/>
  <c r="I27" i="1"/>
  <c r="O807" i="1"/>
  <c r="I162" i="1"/>
  <c r="P808" i="1"/>
  <c r="I208" i="1"/>
  <c r="H538" i="1"/>
  <c r="H539" i="1" s="1"/>
  <c r="H807" i="1" s="1"/>
  <c r="I800" i="1"/>
  <c r="I802" i="1" s="1"/>
  <c r="G807" i="1"/>
  <c r="I686" i="1"/>
  <c r="I26" i="1"/>
  <c r="I186" i="1"/>
  <c r="I187" i="1" s="1"/>
  <c r="I801" i="1"/>
  <c r="H572" i="1"/>
  <c r="H157" i="1"/>
  <c r="H158" i="1" s="1"/>
  <c r="I671" i="1"/>
  <c r="I114" i="1"/>
  <c r="I115" i="1"/>
  <c r="I116" i="1"/>
  <c r="H13" i="1"/>
  <c r="I133" i="1"/>
  <c r="H676" i="1"/>
  <c r="I231" i="1"/>
  <c r="I232" i="1" s="1"/>
  <c r="I570" i="1"/>
  <c r="I571" i="1" s="1"/>
  <c r="N808" i="1"/>
  <c r="H219" i="1"/>
  <c r="I537" i="1"/>
  <c r="I538" i="1"/>
  <c r="I12" i="1"/>
  <c r="I11" i="1"/>
  <c r="I13" i="1" s="1"/>
  <c r="I401" i="1"/>
  <c r="I402" i="1"/>
  <c r="I403" i="1"/>
  <c r="P807" i="1"/>
  <c r="I161" i="1"/>
  <c r="I217" i="1"/>
  <c r="I218" i="1"/>
  <c r="I219" i="1"/>
  <c r="H671" i="1"/>
  <c r="N450" i="1"/>
  <c r="I592" i="1"/>
  <c r="I593" i="1"/>
  <c r="I597" i="1"/>
  <c r="I695" i="1"/>
  <c r="I773" i="1" s="1"/>
  <c r="I696" i="1"/>
  <c r="H132" i="1"/>
  <c r="H133" i="1" s="1"/>
  <c r="I196" i="1"/>
  <c r="I197" i="1"/>
  <c r="I195" i="1"/>
  <c r="I322" i="1"/>
  <c r="H187" i="1"/>
  <c r="H188" i="1" s="1"/>
  <c r="O13" i="1"/>
  <c r="O450" i="1" s="1"/>
  <c r="O808" i="1" s="1"/>
  <c r="I65" i="1"/>
  <c r="I64" i="1"/>
  <c r="I66" i="1" s="1"/>
  <c r="I207" i="1"/>
  <c r="I209" i="1" s="1"/>
  <c r="I507" i="1"/>
  <c r="I508" i="1"/>
  <c r="I506" i="1"/>
  <c r="Q450" i="1"/>
  <c r="Q808" i="1" s="1"/>
  <c r="I558" i="1"/>
  <c r="I559" i="1"/>
  <c r="I557" i="1"/>
  <c r="I675" i="1"/>
  <c r="I676" i="1" s="1"/>
  <c r="I156" i="1"/>
  <c r="I157" i="1" s="1"/>
  <c r="I539" i="1"/>
  <c r="I163" i="1"/>
  <c r="H808" i="1" l="1"/>
  <c r="H450" i="1"/>
  <c r="I807" i="1"/>
  <c r="I188" i="1"/>
  <c r="I450" i="1" s="1"/>
  <c r="I158" i="1"/>
  <c r="I677" i="1"/>
  <c r="I572" i="1"/>
  <c r="I808" i="1" l="1"/>
</calcChain>
</file>

<file path=xl/sharedStrings.xml><?xml version="1.0" encoding="utf-8"?>
<sst xmlns="http://schemas.openxmlformats.org/spreadsheetml/2006/main" count="4345" uniqueCount="679">
  <si>
    <t>Product Sales</t>
  </si>
  <si>
    <t>Area : Area 1</t>
  </si>
  <si>
    <t>Manager :</t>
  </si>
  <si>
    <t>Site : 6236 Francis Newton</t>
  </si>
  <si>
    <t>Date selection : 01/07/2025 - 31/07/2025</t>
  </si>
  <si>
    <t>Product : All</t>
  </si>
  <si>
    <t>Estate Details : MOA 14905</t>
  </si>
  <si>
    <t>Product Division</t>
  </si>
  <si>
    <t>Category</t>
  </si>
  <si>
    <t>Sub Category</t>
  </si>
  <si>
    <t>Destination</t>
  </si>
  <si>
    <t>Product Name</t>
  </si>
  <si>
    <t>Portion</t>
  </si>
  <si>
    <t>Quantity Sold</t>
  </si>
  <si>
    <t>Value of Sales</t>
  </si>
  <si>
    <t>Net Value of Sales</t>
  </si>
  <si>
    <t>% of Total Sales</t>
  </si>
  <si>
    <t>% of Division</t>
  </si>
  <si>
    <t>% of Category</t>
  </si>
  <si>
    <t>% of Sub-Cat</t>
  </si>
  <si>
    <t>Gross Sales</t>
  </si>
  <si>
    <t>Discount</t>
  </si>
  <si>
    <t>Promotion</t>
  </si>
  <si>
    <t>Tax</t>
  </si>
  <si>
    <t>Bar</t>
  </si>
  <si>
    <t>Bottle Bitter</t>
  </si>
  <si>
    <t>10 Bottle Bitter</t>
  </si>
  <si>
    <t>Standard</t>
  </si>
  <si>
    <t>Bt Newcastle Brn</t>
  </si>
  <si>
    <t>SubTotal</t>
  </si>
  <si>
    <t>Sub-Cat Total</t>
  </si>
  <si>
    <t>Category Total</t>
  </si>
  <si>
    <t>Bottle Cider</t>
  </si>
  <si>
    <t>14 Bottled Cider</t>
  </si>
  <si>
    <t>AF Bt Kop NONALC</t>
  </si>
  <si>
    <t>Bt AngryOrcha500</t>
  </si>
  <si>
    <t>Bt Aspall Crisp</t>
  </si>
  <si>
    <t>Bt Bulmers Orig</t>
  </si>
  <si>
    <t>Bt Bulmers Red</t>
  </si>
  <si>
    <t>Bt Kop Mix Fruit</t>
  </si>
  <si>
    <t>Bt Kop Pear</t>
  </si>
  <si>
    <t>Bt Kopp Mango</t>
  </si>
  <si>
    <t>Bt Kopp Passionf</t>
  </si>
  <si>
    <t>Bt KopStraw&amp;Lime</t>
  </si>
  <si>
    <t>Thatc Bld Orange</t>
  </si>
  <si>
    <t>Bottle Lager</t>
  </si>
  <si>
    <t>09 Bottle Lager</t>
  </si>
  <si>
    <t>AF Bt Becks Blue</t>
  </si>
  <si>
    <t>AF Bt Corona</t>
  </si>
  <si>
    <t>AF Bt Erdinger</t>
  </si>
  <si>
    <t>AF Bt Heineken 0</t>
  </si>
  <si>
    <t>AF Bt Stella</t>
  </si>
  <si>
    <t>AF Guinness</t>
  </si>
  <si>
    <t>Bt Asahi 5%</t>
  </si>
  <si>
    <t>Bt Becks 4%</t>
  </si>
  <si>
    <t>Bt Birra Moretti</t>
  </si>
  <si>
    <t>Bt BrewdogHazJan</t>
  </si>
  <si>
    <t>Bt Budweiser</t>
  </si>
  <si>
    <t>Bt Camden Hells</t>
  </si>
  <si>
    <t>Bt Corona Extra</t>
  </si>
  <si>
    <t>Bt Desperados</t>
  </si>
  <si>
    <t>Bt Efes 500ml</t>
  </si>
  <si>
    <t>Bt Elvis J 6.5%</t>
  </si>
  <si>
    <t>Bt Erdinger NEW</t>
  </si>
  <si>
    <t>Bt Galicia GF</t>
  </si>
  <si>
    <t>Bt Madri</t>
  </si>
  <si>
    <t>Bt Mahou</t>
  </si>
  <si>
    <t>Bt Modelo</t>
  </si>
  <si>
    <t>Bt Peroni 5% 660</t>
  </si>
  <si>
    <t>Bt Punk AF</t>
  </si>
  <si>
    <t>Bt San Miguel</t>
  </si>
  <si>
    <t>Bt Staropra 660m</t>
  </si>
  <si>
    <t>Bt Stella Unfilt</t>
  </si>
  <si>
    <t>Bt Tyskie 650ml</t>
  </si>
  <si>
    <t>Can Brew Fierce</t>
  </si>
  <si>
    <t>Can Fierce IPA</t>
  </si>
  <si>
    <t>Can JuiceForsyth</t>
  </si>
  <si>
    <t>Can TropAssassin</t>
  </si>
  <si>
    <t>Kirkstall Judici</t>
  </si>
  <si>
    <t>Nether Growl Dog</t>
  </si>
  <si>
    <t>Oakham Citra</t>
  </si>
  <si>
    <t>Purple Moose</t>
  </si>
  <si>
    <t>Son Of A Beach</t>
  </si>
  <si>
    <t>Cocktails</t>
  </si>
  <si>
    <t>Baby Guinness</t>
  </si>
  <si>
    <t>Blue Lagoon</t>
  </si>
  <si>
    <t>Glass</t>
  </si>
  <si>
    <t>Large Pitcher</t>
  </si>
  <si>
    <t>Pitcher</t>
  </si>
  <si>
    <t>Bumbu Colada</t>
  </si>
  <si>
    <t>Candy Rosa</t>
  </si>
  <si>
    <t>Classic Aperol</t>
  </si>
  <si>
    <t>Fireball Bomb</t>
  </si>
  <si>
    <t>Godfather</t>
  </si>
  <si>
    <t>Hawaiian Punch</t>
  </si>
  <si>
    <t>Hugo Spritz T</t>
  </si>
  <si>
    <t>Jammy Dodger</t>
  </si>
  <si>
    <t>Limocelo Spritz</t>
  </si>
  <si>
    <t>Mango Monst Mash</t>
  </si>
  <si>
    <t>Mango Spritz</t>
  </si>
  <si>
    <t>Paloma</t>
  </si>
  <si>
    <t>Peach Spritz</t>
  </si>
  <si>
    <t>Pimms &amp; Lemonad</t>
  </si>
  <si>
    <t>PornStarMartini</t>
  </si>
  <si>
    <t>Purple Rain</t>
  </si>
  <si>
    <t>Raspberry Bomb</t>
  </si>
  <si>
    <t>Sex on the Beach</t>
  </si>
  <si>
    <t>Skittlebomb</t>
  </si>
  <si>
    <t>Smirnoff Monster</t>
  </si>
  <si>
    <t>Double</t>
  </si>
  <si>
    <t>SoCo Loco Bomb</t>
  </si>
  <si>
    <t>SpicyMango Pic</t>
  </si>
  <si>
    <t>Strawb &amp; Cream</t>
  </si>
  <si>
    <t>Strawb Porn Star</t>
  </si>
  <si>
    <t>Strikabomb</t>
  </si>
  <si>
    <t>Tropical Smash</t>
  </si>
  <si>
    <t>Woo Woo</t>
  </si>
  <si>
    <t>Zombie</t>
  </si>
  <si>
    <t>Draught Cider</t>
  </si>
  <si>
    <t>13 Draught Cider</t>
  </si>
  <si>
    <t>Black Dragon</t>
  </si>
  <si>
    <t>DN Dabinett</t>
  </si>
  <si>
    <t>1/3 Pint</t>
  </si>
  <si>
    <t>Half</t>
  </si>
  <si>
    <t>JoesFarmhouseDry</t>
  </si>
  <si>
    <t>Rhoobarb&amp;Custard</t>
  </si>
  <si>
    <t>Stow Press</t>
  </si>
  <si>
    <t>Strongbow</t>
  </si>
  <si>
    <t>Strongbow DK Fru</t>
  </si>
  <si>
    <t>Draught Lager</t>
  </si>
  <si>
    <t>07 Draught Lager</t>
  </si>
  <si>
    <t>Bud Light</t>
  </si>
  <si>
    <t>Carling</t>
  </si>
  <si>
    <t>Carlsberg</t>
  </si>
  <si>
    <t>Coors</t>
  </si>
  <si>
    <t xml:space="preserve">Dr 1664 </t>
  </si>
  <si>
    <t>Dr Budweiser</t>
  </si>
  <si>
    <t>Dr Corona</t>
  </si>
  <si>
    <t>Dr Poretti</t>
  </si>
  <si>
    <t>Leffe Blonde</t>
  </si>
  <si>
    <t>Punk IPA 5.2</t>
  </si>
  <si>
    <t>Stella Artois4.6</t>
  </si>
  <si>
    <t>Draught Stout</t>
  </si>
  <si>
    <t>08 Draught Stout</t>
  </si>
  <si>
    <t>Guinness</t>
  </si>
  <si>
    <t>Draught Trad Ale</t>
  </si>
  <si>
    <t>05 Draught Trad Ale</t>
  </si>
  <si>
    <t>Abbot Ale</t>
  </si>
  <si>
    <t>Cask Jaipur IPA</t>
  </si>
  <si>
    <t>Doom Bar</t>
  </si>
  <si>
    <t>Guest Ale</t>
  </si>
  <si>
    <t>Guest Ale B</t>
  </si>
  <si>
    <t>Guest Ale D</t>
  </si>
  <si>
    <t>Jaipur</t>
  </si>
  <si>
    <t>Ruddles</t>
  </si>
  <si>
    <t>Hot Drinks Bar</t>
  </si>
  <si>
    <t>18 Hot Drinks</t>
  </si>
  <si>
    <t>Decaf Tea</t>
  </si>
  <si>
    <t>Hot Chocolate SS</t>
  </si>
  <si>
    <t>Hot Drink SS</t>
  </si>
  <si>
    <t>Takeaway Hot Dri</t>
  </si>
  <si>
    <t>Tea SS</t>
  </si>
  <si>
    <t>Keg Beer</t>
  </si>
  <si>
    <t>06 Keg Beer</t>
  </si>
  <si>
    <t>Jaipur Keg</t>
  </si>
  <si>
    <t>Shipyard Pale Al</t>
  </si>
  <si>
    <t>Worthingtons 3.4</t>
  </si>
  <si>
    <t>Liqueurs</t>
  </si>
  <si>
    <t>02 Liqueurs</t>
  </si>
  <si>
    <t>#Archers</t>
  </si>
  <si>
    <t>Amaretto</t>
  </si>
  <si>
    <t>Archers</t>
  </si>
  <si>
    <t>Baileys</t>
  </si>
  <si>
    <t>Limoncello</t>
  </si>
  <si>
    <t>Malibu 18%</t>
  </si>
  <si>
    <t>Ready To Drink</t>
  </si>
  <si>
    <t>11 Ready to Drink</t>
  </si>
  <si>
    <t>Amaret Sour</t>
  </si>
  <si>
    <t>Bt Smirnoff Ice</t>
  </si>
  <si>
    <t>EspresMartin</t>
  </si>
  <si>
    <t>Hooch Lemon3.4</t>
  </si>
  <si>
    <t>Margarita</t>
  </si>
  <si>
    <t>Strawb Daiquiri</t>
  </si>
  <si>
    <t>WKD Blue 3.4%</t>
  </si>
  <si>
    <t>Snacks</t>
  </si>
  <si>
    <t>17 Snacks</t>
  </si>
  <si>
    <t>DryRoast Peanuts</t>
  </si>
  <si>
    <t>Ginger Biscuits</t>
  </si>
  <si>
    <t>QuaversCheese</t>
  </si>
  <si>
    <t>Salted Peanuts</t>
  </si>
  <si>
    <t>Walk Belgia Choc</t>
  </si>
  <si>
    <t>Walk Thin Finger</t>
  </si>
  <si>
    <t>WalkersChsOni</t>
  </si>
  <si>
    <t>WalkersPrawnC</t>
  </si>
  <si>
    <t>WalkersSalted</t>
  </si>
  <si>
    <t>WalkersSaltVin</t>
  </si>
  <si>
    <t>Soft Drinks</t>
  </si>
  <si>
    <t>15 Soft Drinks</t>
  </si>
  <si>
    <t>*Bt Diet Tonic</t>
  </si>
  <si>
    <t>*Bt Ginger Ale</t>
  </si>
  <si>
    <t>*Bt Tonic</t>
  </si>
  <si>
    <t>*Can Rasp Lemon</t>
  </si>
  <si>
    <t>*Dash Apple Juic</t>
  </si>
  <si>
    <t>*Dash Cherry Max</t>
  </si>
  <si>
    <t>*Dash Cranberry</t>
  </si>
  <si>
    <t>*Dash Diet Pepsi</t>
  </si>
  <si>
    <t>*Dash Lemon Blk</t>
  </si>
  <si>
    <t>*Dash Lemon Lime</t>
  </si>
  <si>
    <t>*Dash Lemonade</t>
  </si>
  <si>
    <t>*Dash OJ</t>
  </si>
  <si>
    <t>*Dash OrangeCord</t>
  </si>
  <si>
    <t>*Dash Pepsi</t>
  </si>
  <si>
    <t>*Dash PepsiMax</t>
  </si>
  <si>
    <t xml:space="preserve">*Dash Pineapple </t>
  </si>
  <si>
    <t>*Elderflwr Tonic</t>
  </si>
  <si>
    <t>*Monster Energy</t>
  </si>
  <si>
    <t>*Monster MangLoc</t>
  </si>
  <si>
    <t>*Monster Peach</t>
  </si>
  <si>
    <t>*Monster Punch</t>
  </si>
  <si>
    <t>*Monster Rosa</t>
  </si>
  <si>
    <t>*Monster Strawb</t>
  </si>
  <si>
    <t>*Monster Ultra</t>
  </si>
  <si>
    <t>*Old Jam Ging B</t>
  </si>
  <si>
    <t>*San Pell Rossa</t>
  </si>
  <si>
    <t>*Soda &amp; Black</t>
  </si>
  <si>
    <t>*Soda &amp; Lime</t>
  </si>
  <si>
    <t>*Soda Water</t>
  </si>
  <si>
    <t>*Tap Water</t>
  </si>
  <si>
    <t>Apple &amp; Pear Caw</t>
  </si>
  <si>
    <t>Apple Juice</t>
  </si>
  <si>
    <t>14oz</t>
  </si>
  <si>
    <t>Pint</t>
  </si>
  <si>
    <t>Black Cordial</t>
  </si>
  <si>
    <t>Large Glass</t>
  </si>
  <si>
    <t>Bt Ginger Ale</t>
  </si>
  <si>
    <t>Bt Pepsi 330ML</t>
  </si>
  <si>
    <t>Bt Tonic</t>
  </si>
  <si>
    <t>BtElderflwrTonic</t>
  </si>
  <si>
    <t>Can Mons MangLoc</t>
  </si>
  <si>
    <t>Can Mons Rosa</t>
  </si>
  <si>
    <t>Can Mons Strawb</t>
  </si>
  <si>
    <t>Can Mons Ultra 0</t>
  </si>
  <si>
    <t>Can Monst Punch</t>
  </si>
  <si>
    <t>Can Monster Ener</t>
  </si>
  <si>
    <t>Can OldJamGingB</t>
  </si>
  <si>
    <t>Can Rasp Lemon</t>
  </si>
  <si>
    <t>CranberryJuice</t>
  </si>
  <si>
    <t>Dash Lemonade</t>
  </si>
  <si>
    <t>Diet Pepsi</t>
  </si>
  <si>
    <t>J2O App &amp; Mango</t>
  </si>
  <si>
    <t>J2O App &amp; Rasp</t>
  </si>
  <si>
    <t>J2O OJ &amp; Passion</t>
  </si>
  <si>
    <t>Kids Apple Juice</t>
  </si>
  <si>
    <t>Kids Milk</t>
  </si>
  <si>
    <t>Kids Orange Juic</t>
  </si>
  <si>
    <t>Lemonade</t>
  </si>
  <si>
    <t>Lime Cordial</t>
  </si>
  <si>
    <t>Lrg OJ &amp; Lemon</t>
  </si>
  <si>
    <t>Lrg Pine &amp; Lemon</t>
  </si>
  <si>
    <t>NO MIXER</t>
  </si>
  <si>
    <t>Orange &amp; Lemon</t>
  </si>
  <si>
    <t>Orange Cordial</t>
  </si>
  <si>
    <t>Orange Juice</t>
  </si>
  <si>
    <t>Passfruit cooler</t>
  </si>
  <si>
    <t>Pepsi</t>
  </si>
  <si>
    <t>Pepsi Diet</t>
  </si>
  <si>
    <t>Pepsi Max</t>
  </si>
  <si>
    <t>PepsiCherryMax</t>
  </si>
  <si>
    <t>PineappleJuice</t>
  </si>
  <si>
    <t>Pip Smoothie</t>
  </si>
  <si>
    <t>Rasp Refresher</t>
  </si>
  <si>
    <t>San Pell Rossa</t>
  </si>
  <si>
    <t>Spark Water</t>
  </si>
  <si>
    <t>Still Water</t>
  </si>
  <si>
    <t>Spirits</t>
  </si>
  <si>
    <t>01 Spirits</t>
  </si>
  <si>
    <t>#Fireball Whisky</t>
  </si>
  <si>
    <t>#Jack Dan Apple</t>
  </si>
  <si>
    <t>#PineappleTeq</t>
  </si>
  <si>
    <t>#Pontn S Mango</t>
  </si>
  <si>
    <t>Absolut Van 38%</t>
  </si>
  <si>
    <t>AF GordonPink</t>
  </si>
  <si>
    <t>Au Blue Raspb</t>
  </si>
  <si>
    <t>Au Juicy Peach</t>
  </si>
  <si>
    <t>Au Pineap Crush</t>
  </si>
  <si>
    <t>Au Pink Lemonade</t>
  </si>
  <si>
    <t>Au Straw Burst</t>
  </si>
  <si>
    <t>Bacardi</t>
  </si>
  <si>
    <t>Beefeater Orange</t>
  </si>
  <si>
    <t>Bells 8YR</t>
  </si>
  <si>
    <t>Bombay Sapphire</t>
  </si>
  <si>
    <t>Capt Morgan Tiki</t>
  </si>
  <si>
    <t>Corkys SourApple</t>
  </si>
  <si>
    <t>Corkys SourCherr</t>
  </si>
  <si>
    <t>Courvoisier VS</t>
  </si>
  <si>
    <t>Edin Rhub Liqueu</t>
  </si>
  <si>
    <t>FireBall Whisky</t>
  </si>
  <si>
    <t>Gordon Pink Gin</t>
  </si>
  <si>
    <t>Gordons Gin</t>
  </si>
  <si>
    <t>Hendricks Gin</t>
  </si>
  <si>
    <t>Jack Dan Apple</t>
  </si>
  <si>
    <t>Jack Daniels</t>
  </si>
  <si>
    <t>Jamesons</t>
  </si>
  <si>
    <t>JC Silver Teq</t>
  </si>
  <si>
    <t>JC Silver Teq35</t>
  </si>
  <si>
    <t>Kraken Black</t>
  </si>
  <si>
    <t>Morgan Spiced</t>
  </si>
  <si>
    <t>Morgan White</t>
  </si>
  <si>
    <t>Mozart White</t>
  </si>
  <si>
    <t>PineappleTequila</t>
  </si>
  <si>
    <t>Sambuca Classic</t>
  </si>
  <si>
    <t>Sambuca Rberry</t>
  </si>
  <si>
    <t>Sheepdog Peanut</t>
  </si>
  <si>
    <t>Smirn Mang&amp;Pas</t>
  </si>
  <si>
    <t>Smirn RaspCrush</t>
  </si>
  <si>
    <t>Smirnoff Red</t>
  </si>
  <si>
    <t>Southern Comfort</t>
  </si>
  <si>
    <t>Strika</t>
  </si>
  <si>
    <t>Tanqueray 41.3%</t>
  </si>
  <si>
    <t>Tanqueray Ten</t>
  </si>
  <si>
    <t>Tequila Rose</t>
  </si>
  <si>
    <t>XIX MixedBerry</t>
  </si>
  <si>
    <t>Wine</t>
  </si>
  <si>
    <t>04 Wine</t>
  </si>
  <si>
    <t>Barossa Ink Shir</t>
  </si>
  <si>
    <t>125ml</t>
  </si>
  <si>
    <t>175ml</t>
  </si>
  <si>
    <t>250ml</t>
  </si>
  <si>
    <t>Bolla Pinot GR</t>
  </si>
  <si>
    <t>Bottle</t>
  </si>
  <si>
    <t>Creek Chard Drau</t>
  </si>
  <si>
    <t>Creek Merlot Dra</t>
  </si>
  <si>
    <t>Creek Pinot Drau</t>
  </si>
  <si>
    <t>Creek Rose Coldw</t>
  </si>
  <si>
    <t>Cune White Rioja</t>
  </si>
  <si>
    <t>Gallo Rose</t>
  </si>
  <si>
    <t>GL Baros InkShir</t>
  </si>
  <si>
    <t>GL Villa Blush</t>
  </si>
  <si>
    <t>GL Villa Sauv</t>
  </si>
  <si>
    <t>Glass Prosecco</t>
  </si>
  <si>
    <t>Large Prosecco</t>
  </si>
  <si>
    <t>Mount Rozier</t>
  </si>
  <si>
    <t>Small Prosecco</t>
  </si>
  <si>
    <t>Sml Bottle</t>
  </si>
  <si>
    <t>Sml Rose Prosecc</t>
  </si>
  <si>
    <t>The Pale Rose</t>
  </si>
  <si>
    <t>Villa Blush</t>
  </si>
  <si>
    <t>Villa Sauvignon</t>
  </si>
  <si>
    <t>Division Total</t>
  </si>
  <si>
    <t>Food</t>
  </si>
  <si>
    <t>Breakfasts</t>
  </si>
  <si>
    <t>Breakfast</t>
  </si>
  <si>
    <t>1 Slice Toast</t>
  </si>
  <si>
    <t>Add 1 Black Pud</t>
  </si>
  <si>
    <t>Add 1 Hash Brown</t>
  </si>
  <si>
    <t>Add Banana</t>
  </si>
  <si>
    <t>Add Blueberries</t>
  </si>
  <si>
    <t xml:space="preserve">Add Honey </t>
  </si>
  <si>
    <t>Add Maple Syrup</t>
  </si>
  <si>
    <t>Add Poached Egg</t>
  </si>
  <si>
    <t>Add Strawberries</t>
  </si>
  <si>
    <t>Add VEGAN Saus</t>
  </si>
  <si>
    <t>American Breakfa</t>
  </si>
  <si>
    <t>Bacon Butty</t>
  </si>
  <si>
    <t>Beans on Toast</t>
  </si>
  <si>
    <t>Breakfast Wrap</t>
  </si>
  <si>
    <t>Egg&amp;Bac Muffin</t>
  </si>
  <si>
    <t>Egg&amp;Chs Muffin</t>
  </si>
  <si>
    <t>Egg&amp;Saus Muffin</t>
  </si>
  <si>
    <t>Eggs Benedict</t>
  </si>
  <si>
    <t>Ex FriedEgg</t>
  </si>
  <si>
    <t>Freedom Breakfas</t>
  </si>
  <si>
    <t>Fresh Fruit</t>
  </si>
  <si>
    <t>Fruit &amp; Yoghurt</t>
  </si>
  <si>
    <t>Large Breakfast</t>
  </si>
  <si>
    <t>Large Veg Break</t>
  </si>
  <si>
    <t>Miners Benedict</t>
  </si>
  <si>
    <t>Muffin Break</t>
  </si>
  <si>
    <t>Mush Benedict</t>
  </si>
  <si>
    <t>Pancakes</t>
  </si>
  <si>
    <t>Pancakes Bacon</t>
  </si>
  <si>
    <t>Pancakes Fruit</t>
  </si>
  <si>
    <t>Porridge</t>
  </si>
  <si>
    <t>Sausage Butty</t>
  </si>
  <si>
    <t>Scr Egg on Toast</t>
  </si>
  <si>
    <t>Side Bacon</t>
  </si>
  <si>
    <t>Side Baked Beans</t>
  </si>
  <si>
    <t>Side Hash Browns</t>
  </si>
  <si>
    <t>Side Mushroom</t>
  </si>
  <si>
    <t>Side Sausage</t>
  </si>
  <si>
    <t>Side Scram Egg</t>
  </si>
  <si>
    <t>Side Tomato</t>
  </si>
  <si>
    <t>Small Breakfast</t>
  </si>
  <si>
    <t>Small Pancakes</t>
  </si>
  <si>
    <t>Small Veg Break</t>
  </si>
  <si>
    <t>Sml Amer Breakfa</t>
  </si>
  <si>
    <t>Sml Beans ToastW</t>
  </si>
  <si>
    <t>SmlPancakesBcn</t>
  </si>
  <si>
    <t>Toast &amp; Preserve</t>
  </si>
  <si>
    <t>Trad Breakfast</t>
  </si>
  <si>
    <t>Veg Saus Butty</t>
  </si>
  <si>
    <t>VEGAN Breakfast</t>
  </si>
  <si>
    <t>VEGAN Butty</t>
  </si>
  <si>
    <t>Vege Breakfast</t>
  </si>
  <si>
    <t>Vege Wrap</t>
  </si>
  <si>
    <t>VegSaus&amp;Egg Muff</t>
  </si>
  <si>
    <t>Yoghurt Pot</t>
  </si>
  <si>
    <t>Burgers</t>
  </si>
  <si>
    <t>AmChs Burger</t>
  </si>
  <si>
    <t>AmericanBurg</t>
  </si>
  <si>
    <t>BBQ Sauce</t>
  </si>
  <si>
    <t>Beef Big Smoke</t>
  </si>
  <si>
    <t>Beef Classic</t>
  </si>
  <si>
    <t>Beef Meltdown</t>
  </si>
  <si>
    <t>Beef Tennessee</t>
  </si>
  <si>
    <t>Btmk Big Smoke</t>
  </si>
  <si>
    <t>Btmk Buffalo</t>
  </si>
  <si>
    <t>Btmk Burger</t>
  </si>
  <si>
    <t>Btmk Meltdown</t>
  </si>
  <si>
    <t>Btmk Tennessee</t>
  </si>
  <si>
    <t>Ex 6oz Beef Burg</t>
  </si>
  <si>
    <t>Ex AmChe&amp;MapBac</t>
  </si>
  <si>
    <t>Ex American Chee</t>
  </si>
  <si>
    <t>Ex Bacon &amp; Chees</t>
  </si>
  <si>
    <t>Ex Btmk Burger</t>
  </si>
  <si>
    <t>Ex Cheese Ched</t>
  </si>
  <si>
    <t>Ex Halloumi Burg</t>
  </si>
  <si>
    <t>Ex Streaky Bacon</t>
  </si>
  <si>
    <t>Ex VEGAN burger</t>
  </si>
  <si>
    <t>Halloumi Burger</t>
  </si>
  <si>
    <t>Korean Burger</t>
  </si>
  <si>
    <t>Plant Burger</t>
  </si>
  <si>
    <t>Strip Burger</t>
  </si>
  <si>
    <t>The Empire State</t>
  </si>
  <si>
    <t>UltimateBurger</t>
  </si>
  <si>
    <t>VeganBBQ Stack</t>
  </si>
  <si>
    <t>Childrens</t>
  </si>
  <si>
    <t>Childrens Main</t>
  </si>
  <si>
    <t>Kids Breakfast</t>
  </si>
  <si>
    <t>Kids CheeTom Pas</t>
  </si>
  <si>
    <t>Kids Chic BreasB</t>
  </si>
  <si>
    <t>Kids Ham &amp; Egg B</t>
  </si>
  <si>
    <t>Kids Jkt Beans</t>
  </si>
  <si>
    <t>Kids Jkt NonCarn</t>
  </si>
  <si>
    <t>Kids Jkt Tuna</t>
  </si>
  <si>
    <t>Kids Nuggets B</t>
  </si>
  <si>
    <t>Kids Pizza Ham</t>
  </si>
  <si>
    <t>Kids Pizza Margh</t>
  </si>
  <si>
    <t>Kids Sausage NM</t>
  </si>
  <si>
    <t>Kids Side Jkt</t>
  </si>
  <si>
    <t>Kids Spaghetti</t>
  </si>
  <si>
    <t>Kids StripBurgNM</t>
  </si>
  <si>
    <t>Kids Toast Beans</t>
  </si>
  <si>
    <t>Kids Veg Saus B</t>
  </si>
  <si>
    <t>KidsQuornNugg NM</t>
  </si>
  <si>
    <t>Curries</t>
  </si>
  <si>
    <t>Curry Club</t>
  </si>
  <si>
    <t>Add Poppodums</t>
  </si>
  <si>
    <t>Bhajis</t>
  </si>
  <si>
    <t>Chic Vindaloo</t>
  </si>
  <si>
    <t>Ex Pops&amp;Dips</t>
  </si>
  <si>
    <t>Garlic Naan</t>
  </si>
  <si>
    <t>Large Curry UK</t>
  </si>
  <si>
    <t>NEW Veg Samosa</t>
  </si>
  <si>
    <t>Plain Naan</t>
  </si>
  <si>
    <t>Prawn&amp;Fish Curry</t>
  </si>
  <si>
    <t>Side Garlic Naan</t>
  </si>
  <si>
    <t>Deli</t>
  </si>
  <si>
    <t>JstWrp Brunch</t>
  </si>
  <si>
    <t>JstWrp ChilChk</t>
  </si>
  <si>
    <t>JstWrp Halloumi</t>
  </si>
  <si>
    <t>JstWrp Quorn</t>
  </si>
  <si>
    <t>JstWrp Shawarma</t>
  </si>
  <si>
    <t>JstWrp SthChk</t>
  </si>
  <si>
    <t>JstWrp VgBrnch</t>
  </si>
  <si>
    <t>Pan BBQ Chicken</t>
  </si>
  <si>
    <t xml:space="preserve">Pan Chs &amp; Tom </t>
  </si>
  <si>
    <t>Pan Ham &amp; Cheese</t>
  </si>
  <si>
    <t>Pan Tuna Chs</t>
  </si>
  <si>
    <t>SmlPz SP Chk Shw</t>
  </si>
  <si>
    <t>Wrap Brunch</t>
  </si>
  <si>
    <t>Wrap ChillChick</t>
  </si>
  <si>
    <t>Wrap Halloumi</t>
  </si>
  <si>
    <t>Wrap Quorn Nugg</t>
  </si>
  <si>
    <t>Wrap Shawarma</t>
  </si>
  <si>
    <t>Wrap SouthChic</t>
  </si>
  <si>
    <t>Wrap Veg Brunch</t>
  </si>
  <si>
    <t>Takeaway Deli</t>
  </si>
  <si>
    <t>Banana</t>
  </si>
  <si>
    <t>Desserts</t>
  </si>
  <si>
    <t>Apple Crumble</t>
  </si>
  <si>
    <t>Brownie &amp; IceCre</t>
  </si>
  <si>
    <t>Choc Fudge Cake</t>
  </si>
  <si>
    <t>Cookie Dough SW</t>
  </si>
  <si>
    <t>Crunch Cookie</t>
  </si>
  <si>
    <t>Dessrt Pancakes</t>
  </si>
  <si>
    <t>Ex ChocSauce</t>
  </si>
  <si>
    <t>Ex ToffeeSauce</t>
  </si>
  <si>
    <t>FruitSld &amp; IceCr</t>
  </si>
  <si>
    <t>IceCream&amp;Sauce</t>
  </si>
  <si>
    <t>Kids Straw/Blueb</t>
  </si>
  <si>
    <t>Million Shortb</t>
  </si>
  <si>
    <t>Mini Brownie</t>
  </si>
  <si>
    <t>Mini CookieDough</t>
  </si>
  <si>
    <t>Mini DssrtPancak</t>
  </si>
  <si>
    <t>Profiterole</t>
  </si>
  <si>
    <t>StickyToff Pudd</t>
  </si>
  <si>
    <t>Extras/Options</t>
  </si>
  <si>
    <t>Choices/Options</t>
  </si>
  <si>
    <t>275g Chips</t>
  </si>
  <si>
    <t>Baked Beans</t>
  </si>
  <si>
    <t>Blue Cheese</t>
  </si>
  <si>
    <t>Chicken Breast</t>
  </si>
  <si>
    <t>Chicken Gravy</t>
  </si>
  <si>
    <t>Chipotle Mayo</t>
  </si>
  <si>
    <t>Chips</t>
  </si>
  <si>
    <t>Coconut rice</t>
  </si>
  <si>
    <t>Crunchy Chicken</t>
  </si>
  <si>
    <t>Garden Peas</t>
  </si>
  <si>
    <t>GarlicHerb Dip</t>
  </si>
  <si>
    <t>Ice Cream V</t>
  </si>
  <si>
    <t>JD Honey Glaze</t>
  </si>
  <si>
    <t>Kids Cucum&amp;Tomat</t>
  </si>
  <si>
    <t>Kids Roasted Veg</t>
  </si>
  <si>
    <t>Korean Sauce</t>
  </si>
  <si>
    <t>Marmalade</t>
  </si>
  <si>
    <t>Mashed Potato</t>
  </si>
  <si>
    <t>Mex Rice</t>
  </si>
  <si>
    <t>Mushy Peas</t>
  </si>
  <si>
    <t>Naga Chilli</t>
  </si>
  <si>
    <t>No Preserves</t>
  </si>
  <si>
    <t>No-Upsell</t>
  </si>
  <si>
    <t>Pilau Rice</t>
  </si>
  <si>
    <t>Plain</t>
  </si>
  <si>
    <t>Side Salad</t>
  </si>
  <si>
    <t>Strawberry Jam</t>
  </si>
  <si>
    <t>Sweet Chilli</t>
  </si>
  <si>
    <t>Extras</t>
  </si>
  <si>
    <t>Add Beans Jkt</t>
  </si>
  <si>
    <t>Add Brisket</t>
  </si>
  <si>
    <t>Add Buttermilk</t>
  </si>
  <si>
    <t>Add Cheese Jkt</t>
  </si>
  <si>
    <t>Add Coleslaw Jkt</t>
  </si>
  <si>
    <t>Add EmmChsSauce</t>
  </si>
  <si>
    <t>Add Non-Carne</t>
  </si>
  <si>
    <t>Add RoastVeg Jkt</t>
  </si>
  <si>
    <t>Add Tuna Jkt</t>
  </si>
  <si>
    <t>AddBBQBrisket</t>
  </si>
  <si>
    <t>Ex Blue Cheese</t>
  </si>
  <si>
    <t>Ex Chipotle Mayo</t>
  </si>
  <si>
    <t>Ex Garden Peas</t>
  </si>
  <si>
    <t>Ex Mushy Peas</t>
  </si>
  <si>
    <t>Ex Naga Chilli</t>
  </si>
  <si>
    <t>Ex Salsa</t>
  </si>
  <si>
    <t>Ex Shawarma Ch</t>
  </si>
  <si>
    <t>Ex Sour Cream</t>
  </si>
  <si>
    <t>Ex Sweet Chilli</t>
  </si>
  <si>
    <t>Grated Cheese</t>
  </si>
  <si>
    <t>Recipe Food</t>
  </si>
  <si>
    <t>Apple Bag</t>
  </si>
  <si>
    <t>Kids IceCr Pot</t>
  </si>
  <si>
    <t>Yoyo Fruit Snack</t>
  </si>
  <si>
    <t>Jacket Potatoes</t>
  </si>
  <si>
    <t>Jacket Potato</t>
  </si>
  <si>
    <t>Jkt Beans</t>
  </si>
  <si>
    <t>Jkt Cheese</t>
  </si>
  <si>
    <t>Jkt Coleslaw</t>
  </si>
  <si>
    <t>Jkt Non-Carne</t>
  </si>
  <si>
    <t>Jkt Roasted Veg</t>
  </si>
  <si>
    <t>Jkt Tuna Mayo</t>
  </si>
  <si>
    <t>Main Meals</t>
  </si>
  <si>
    <t>Chicken Club</t>
  </si>
  <si>
    <t>Boneless Basket</t>
  </si>
  <si>
    <t>Brst Bite Bask T</t>
  </si>
  <si>
    <t xml:space="preserve">CC Combo Wings </t>
  </si>
  <si>
    <t>Korean Bowl</t>
  </si>
  <si>
    <t>Quorn Nug Basket</t>
  </si>
  <si>
    <t>Side Coleslaw</t>
  </si>
  <si>
    <t>Strips Basket</t>
  </si>
  <si>
    <t>VEGAN KoreanBowl</t>
  </si>
  <si>
    <t>2 Bread &amp; Butter</t>
  </si>
  <si>
    <t>AD Veg Brunch</t>
  </si>
  <si>
    <t>Add 1/2 Breast</t>
  </si>
  <si>
    <t>Add Chicken</t>
  </si>
  <si>
    <t>Add Chips D</t>
  </si>
  <si>
    <t>Add Curry Sauce</t>
  </si>
  <si>
    <t xml:space="preserve">Add Garlic&amp;Herb </t>
  </si>
  <si>
    <t>Add Gherkins</t>
  </si>
  <si>
    <t>Add Maple Bacon</t>
  </si>
  <si>
    <t>Add Roasted Veg</t>
  </si>
  <si>
    <t xml:space="preserve">Alfredo Pasta </t>
  </si>
  <si>
    <t>All Day Brunch</t>
  </si>
  <si>
    <t>BBQ ChickenMelt</t>
  </si>
  <si>
    <t>Beef Madras</t>
  </si>
  <si>
    <t>Chic &amp; Bac Salad</t>
  </si>
  <si>
    <t>Chic Tikka Masal</t>
  </si>
  <si>
    <t>Chicken Jalfrezi</t>
  </si>
  <si>
    <t>Chicken Korma</t>
  </si>
  <si>
    <t>Chilli Non Carne</t>
  </si>
  <si>
    <t>Ex Bacon Pza</t>
  </si>
  <si>
    <t>Ex Chicken Pza</t>
  </si>
  <si>
    <t>Ex Chilli Pza</t>
  </si>
  <si>
    <t>Ex Ham Pza</t>
  </si>
  <si>
    <t>Ex Mushr Pza</t>
  </si>
  <si>
    <t>Ex Onion Pza</t>
  </si>
  <si>
    <t>Ex Pepperoni Pza</t>
  </si>
  <si>
    <t>Hall&amp;Veg Salad</t>
  </si>
  <si>
    <t>HB Cod &amp; Chips</t>
  </si>
  <si>
    <t>Katsu Btmlk</t>
  </si>
  <si>
    <t>Katsu Chicken</t>
  </si>
  <si>
    <t>Katsu Quorn</t>
  </si>
  <si>
    <t>Lasagne Al Forno</t>
  </si>
  <si>
    <t>Lg Gar DoughBrd</t>
  </si>
  <si>
    <t>Lrg Chs DoughBrd</t>
  </si>
  <si>
    <t>Med Salad</t>
  </si>
  <si>
    <t>Pizza BBQ Chick</t>
  </si>
  <si>
    <t>Pizza GourmetVeg</t>
  </si>
  <si>
    <t>Pizza Ham Mush</t>
  </si>
  <si>
    <t>Pizza Margherita</t>
  </si>
  <si>
    <t>Pizza Pepperoni</t>
  </si>
  <si>
    <t>Pizza SP Chk Shw</t>
  </si>
  <si>
    <t>Pizza Spicy Meat</t>
  </si>
  <si>
    <t>Ramen Bowl</t>
  </si>
  <si>
    <t>Saus Chips Beans</t>
  </si>
  <si>
    <t>Sausage &amp; Mash</t>
  </si>
  <si>
    <t>Scampi</t>
  </si>
  <si>
    <t>SIMPLE ChickTikk</t>
  </si>
  <si>
    <t>SIMPLE Jalfrezi</t>
  </si>
  <si>
    <t>SIMPLE Madras</t>
  </si>
  <si>
    <t>SIMPLE SweetPot</t>
  </si>
  <si>
    <t>Sml AD Brunch</t>
  </si>
  <si>
    <t>Sml AD VegBrunch</t>
  </si>
  <si>
    <t>Sml HB Cod &amp;Chip</t>
  </si>
  <si>
    <t>Sml Scampi</t>
  </si>
  <si>
    <t>Sml VEGAN Pza</t>
  </si>
  <si>
    <t>SmlChs&amp;Gar DoBrd</t>
  </si>
  <si>
    <t>SmlGarlic Do Brd</t>
  </si>
  <si>
    <t>SmlPza BBQ chic</t>
  </si>
  <si>
    <t>SmlPza GouVeg</t>
  </si>
  <si>
    <t>SmlPza Ham Mush</t>
  </si>
  <si>
    <t>SmlPza Ham Mushr</t>
  </si>
  <si>
    <t>SmlPza Margherit</t>
  </si>
  <si>
    <t>SmlPza Pepperoni</t>
  </si>
  <si>
    <t>SmlPza Sp Meat</t>
  </si>
  <si>
    <t>Steak &amp; Ale Pud</t>
  </si>
  <si>
    <t>Sweet Pot Curry</t>
  </si>
  <si>
    <t>Veg Saus &amp; Chips</t>
  </si>
  <si>
    <t>VEGAN Pizza</t>
  </si>
  <si>
    <t>VegSaus &amp; Mash</t>
  </si>
  <si>
    <t>Value Meals</t>
  </si>
  <si>
    <t>Ham Egg &amp; Chips</t>
  </si>
  <si>
    <t>Sml Ham Egg Chip</t>
  </si>
  <si>
    <t>Side Orders</t>
  </si>
  <si>
    <t>Bowl Chips</t>
  </si>
  <si>
    <t>Lg Onion Rings</t>
  </si>
  <si>
    <t>Side ChicBites</t>
  </si>
  <si>
    <t>Side Med Salad</t>
  </si>
  <si>
    <t>Side Roasted Veg</t>
  </si>
  <si>
    <t>Side Salad SR</t>
  </si>
  <si>
    <t>Sm Onion Rings</t>
  </si>
  <si>
    <t>Sml Bowl Chips</t>
  </si>
  <si>
    <t>Starter</t>
  </si>
  <si>
    <t>Breast Bites T</t>
  </si>
  <si>
    <t>Cheesy Chips</t>
  </si>
  <si>
    <t>Chicken Wings T</t>
  </si>
  <si>
    <t>Curry Chips</t>
  </si>
  <si>
    <t>FiveChicBites T</t>
  </si>
  <si>
    <t>FiveQuornNuggetT</t>
  </si>
  <si>
    <t>FiveWings T</t>
  </si>
  <si>
    <t>Halloumi Fries T</t>
  </si>
  <si>
    <t>Loaded Chips</t>
  </si>
  <si>
    <t>Nachos</t>
  </si>
  <si>
    <t>Quorn Nuggets T</t>
  </si>
  <si>
    <t>Shwrma Chips</t>
  </si>
  <si>
    <t>Starter Strips T</t>
  </si>
  <si>
    <t>ThreeChicStrip T</t>
  </si>
  <si>
    <t>Steaks &amp; Grills</t>
  </si>
  <si>
    <t>Combo Scampi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</si>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</sst>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66CC"/>
      <name val="Tahoma"/>
      <family val="2"/>
    </font>
    <font>
      <b/>
      <sz val="8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000000"/>
      <name val="Tahoma"/>
      <family val="2"/>
    </font>
    <font>
      <b/>
      <sz val="8"/>
      <color rgb="FFFFFFFF"/>
      <name val="Tahoma"/>
      <family val="2"/>
    </font>
    <font>
      <sz val="8"/>
      <color rgb="FF000000"/>
      <name val="Tahoma"/>
      <family val="2"/>
    </font>
    <font>
      <sz val="8"/>
      <color rgb="FFFFFFFF"/>
      <name val="Tahoma"/>
      <family val="2"/>
    </font>
    <font>
      <sz val="11"/>
      <color rgb="FF000000"/>
      <name val="Tahoma"/>
      <family val="2"/>
    </font>
    <font>
      <b/>
      <sz val="11"/>
      <color rgb="FFF5EBEB"/>
      <name val="Tahoma"/>
      <family val="2"/>
    </font>
    <font>
      <b/>
      <sz val="11"/>
      <color rgb="FFE6F2FF"/>
      <name val="Tahoma"/>
      <family val="2"/>
    </font>
    <font>
      <sz val="8"/>
      <color rgb="FFFFFFE8"/>
      <name val="Tahoma"/>
      <family val="2"/>
    </font>
    <font>
      <sz val="8"/>
      <color rgb="FFECF5FF"/>
      <name val="Tahoma"/>
      <family val="2"/>
    </font>
    <font>
      <sz val="8"/>
      <color rgb="FFF4EAEA"/>
      <name val="Tahoma"/>
      <family val="2"/>
    </font>
    <font>
      <b/>
      <sz val="8"/>
      <color rgb="FFF5EBEB"/>
      <name val="Tahoma"/>
      <family val="2"/>
    </font>
    <font>
      <b/>
      <sz val="8"/>
      <color rgb="FFE6F2FF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FF80C0"/>
        <bgColor indexed="64"/>
      </patternFill>
    </fill>
    <fill>
      <patternFill patternType="solid">
        <fgColor rgb="FFFFFFE8"/>
        <bgColor indexed="64"/>
      </patternFill>
    </fill>
    <fill>
      <patternFill patternType="solid">
        <fgColor rgb="FFECF5FF"/>
        <bgColor indexed="64"/>
      </patternFill>
    </fill>
    <fill>
      <patternFill patternType="solid">
        <fgColor rgb="FFF4EAEA"/>
        <bgColor indexed="64"/>
      </patternFill>
    </fill>
    <fill>
      <patternFill patternType="solid">
        <fgColor rgb="FFF5EBEB"/>
        <bgColor indexed="64"/>
      </patternFill>
    </fill>
    <fill>
      <patternFill patternType="solid">
        <fgColor rgb="FFE6F2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7">
    <xf numFmtId="0" fontId="0" fillId="0" borderId="0" xfId="0"/>
    <xf numFmtId="0" fontId="0" fillId="33" borderId="0" xfId="0" applyFill="1"/>
    <xf numFmtId="0" fontId="18" fillId="33" borderId="0" xfId="0" applyFont="1" applyFill="1" applyAlignment="1">
      <alignment horizontal="left"/>
    </xf>
    <xf numFmtId="0" fontId="19" fillId="33" borderId="0" xfId="0" applyFont="1" applyFill="1" applyAlignment="1">
      <alignment horizontal="left"/>
    </xf>
    <xf numFmtId="0" fontId="20" fillId="34" borderId="0" xfId="0" applyFont="1" applyFill="1" applyAlignment="1">
      <alignment horizontal="center" wrapText="1"/>
    </xf>
    <xf numFmtId="0" fontId="21" fillId="34" borderId="0" xfId="0" applyFont="1" applyFill="1" applyAlignment="1">
      <alignment horizontal="center" wrapText="1"/>
    </xf>
    <xf numFmtId="0" fontId="22" fillId="35" borderId="10" xfId="0" applyFont="1" applyFill="1" applyBorder="1" applyAlignment="1">
      <alignment horizontal="center" wrapText="1"/>
    </xf>
    <xf numFmtId="0" fontId="22" fillId="36" borderId="0" xfId="0" applyFont="1" applyFill="1" applyAlignment="1">
      <alignment horizontal="center" wrapText="1"/>
    </xf>
    <xf numFmtId="49" fontId="23" fillId="37" borderId="11" xfId="0" applyNumberFormat="1" applyFont="1" applyFill="1" applyBorder="1" applyAlignment="1">
      <alignment horizontal="left" wrapText="1"/>
    </xf>
    <xf numFmtId="49" fontId="23" fillId="38" borderId="12" xfId="0" applyNumberFormat="1" applyFont="1" applyFill="1" applyBorder="1" applyAlignment="1">
      <alignment horizontal="left" wrapText="1"/>
    </xf>
    <xf numFmtId="49" fontId="23" fillId="39" borderId="12" xfId="0" applyNumberFormat="1" applyFont="1" applyFill="1" applyBorder="1" applyAlignment="1">
      <alignment horizontal="left" wrapText="1"/>
    </xf>
    <xf numFmtId="49" fontId="23" fillId="33" borderId="12" xfId="0" applyNumberFormat="1" applyFont="1" applyFill="1" applyBorder="1" applyAlignment="1">
      <alignment horizontal="left" wrapText="1"/>
    </xf>
    <xf numFmtId="1" fontId="23" fillId="33" borderId="12" xfId="0" applyNumberFormat="1" applyFont="1" applyFill="1" applyBorder="1" applyAlignment="1">
      <alignment horizontal="right" wrapText="1"/>
    </xf>
    <xf numFmtId="4" fontId="23" fillId="33" borderId="12" xfId="0" applyNumberFormat="1" applyFont="1" applyFill="1" applyBorder="1" applyAlignment="1">
      <alignment horizontal="right" wrapText="1"/>
    </xf>
    <xf numFmtId="4" fontId="23" fillId="33" borderId="0" xfId="0" applyNumberFormat="1" applyFont="1" applyFill="1" applyAlignment="1">
      <alignment horizontal="right" wrapText="1"/>
    </xf>
    <xf numFmtId="4" fontId="24" fillId="33" borderId="0" xfId="0" applyNumberFormat="1" applyFont="1" applyFill="1" applyAlignment="1">
      <alignment horizontal="right" wrapText="1"/>
    </xf>
    <xf numFmtId="49" fontId="25" fillId="37" borderId="0" xfId="0" applyNumberFormat="1" applyFont="1" applyFill="1" applyAlignment="1">
      <alignment horizontal="left" wrapText="1"/>
    </xf>
    <xf numFmtId="49" fontId="25" fillId="38" borderId="0" xfId="0" applyNumberFormat="1" applyFont="1" applyFill="1" applyAlignment="1">
      <alignment horizontal="left" wrapText="1"/>
    </xf>
    <xf numFmtId="49" fontId="25" fillId="39" borderId="0" xfId="0" applyNumberFormat="1" applyFont="1" applyFill="1" applyAlignment="1">
      <alignment horizontal="left" wrapText="1"/>
    </xf>
    <xf numFmtId="49" fontId="25" fillId="33" borderId="0" xfId="0" applyNumberFormat="1" applyFont="1" applyFill="1" applyAlignment="1">
      <alignment horizontal="left" wrapText="1"/>
    </xf>
    <xf numFmtId="49" fontId="21" fillId="33" borderId="0" xfId="0" applyNumberFormat="1" applyFont="1" applyFill="1" applyAlignment="1">
      <alignment horizontal="left" wrapText="1"/>
    </xf>
    <xf numFmtId="1" fontId="21" fillId="33" borderId="0" xfId="0" applyNumberFormat="1" applyFont="1" applyFill="1" applyAlignment="1">
      <alignment horizontal="right" wrapText="1"/>
    </xf>
    <xf numFmtId="4" fontId="21" fillId="33" borderId="0" xfId="0" applyNumberFormat="1" applyFont="1" applyFill="1" applyAlignment="1">
      <alignment horizontal="right" wrapText="1"/>
    </xf>
    <xf numFmtId="4" fontId="20" fillId="33" borderId="0" xfId="0" applyNumberFormat="1" applyFont="1" applyFill="1" applyAlignment="1">
      <alignment horizontal="right" wrapText="1"/>
    </xf>
    <xf numFmtId="49" fontId="21" fillId="40" borderId="0" xfId="0" applyNumberFormat="1" applyFont="1" applyFill="1" applyAlignment="1">
      <alignment horizontal="left" wrapText="1"/>
    </xf>
    <xf numFmtId="1" fontId="21" fillId="40" borderId="0" xfId="0" applyNumberFormat="1" applyFont="1" applyFill="1" applyAlignment="1">
      <alignment horizontal="right" wrapText="1"/>
    </xf>
    <xf numFmtId="4" fontId="21" fillId="40" borderId="0" xfId="0" applyNumberFormat="1" applyFont="1" applyFill="1" applyAlignment="1">
      <alignment horizontal="right" wrapText="1"/>
    </xf>
    <xf numFmtId="4" fontId="26" fillId="40" borderId="0" xfId="0" applyNumberFormat="1" applyFont="1" applyFill="1" applyAlignment="1">
      <alignment horizontal="right" wrapText="1"/>
    </xf>
    <xf numFmtId="49" fontId="21" fillId="41" borderId="0" xfId="0" applyNumberFormat="1" applyFont="1" applyFill="1" applyAlignment="1">
      <alignment horizontal="left" wrapText="1"/>
    </xf>
    <xf numFmtId="1" fontId="21" fillId="41" borderId="0" xfId="0" applyNumberFormat="1" applyFont="1" applyFill="1" applyAlignment="1">
      <alignment horizontal="right" wrapText="1"/>
    </xf>
    <xf numFmtId="4" fontId="21" fillId="41" borderId="0" xfId="0" applyNumberFormat="1" applyFont="1" applyFill="1" applyAlignment="1">
      <alignment horizontal="right" wrapText="1"/>
    </xf>
    <xf numFmtId="4" fontId="27" fillId="41" borderId="0" xfId="0" applyNumberFormat="1" applyFont="1" applyFill="1" applyAlignment="1">
      <alignment horizontal="right" wrapText="1"/>
    </xf>
    <xf numFmtId="49" fontId="28" fillId="37" borderId="11" xfId="0" applyNumberFormat="1" applyFont="1" applyFill="1" applyBorder="1" applyAlignment="1">
      <alignment horizontal="left" wrapText="1"/>
    </xf>
    <xf numFmtId="49" fontId="23" fillId="38" borderId="13" xfId="0" applyNumberFormat="1" applyFont="1" applyFill="1" applyBorder="1" applyAlignment="1">
      <alignment horizontal="left" wrapText="1"/>
    </xf>
    <xf numFmtId="49" fontId="23" fillId="39" borderId="13" xfId="0" applyNumberFormat="1" applyFont="1" applyFill="1" applyBorder="1" applyAlignment="1">
      <alignment horizontal="left" wrapText="1"/>
    </xf>
    <xf numFmtId="49" fontId="23" fillId="33" borderId="13" xfId="0" applyNumberFormat="1" applyFont="1" applyFill="1" applyBorder="1" applyAlignment="1">
      <alignment horizontal="left" wrapText="1"/>
    </xf>
    <xf numFmtId="49" fontId="29" fillId="38" borderId="13" xfId="0" applyNumberFormat="1" applyFont="1" applyFill="1" applyBorder="1" applyAlignment="1">
      <alignment horizontal="left" wrapText="1"/>
    </xf>
    <xf numFmtId="49" fontId="30" fillId="39" borderId="13" xfId="0" applyNumberFormat="1" applyFont="1" applyFill="1" applyBorder="1" applyAlignment="1">
      <alignment horizontal="left" wrapText="1"/>
    </xf>
    <xf numFmtId="49" fontId="24" fillId="33" borderId="13" xfId="0" applyNumberFormat="1" applyFont="1" applyFill="1" applyBorder="1" applyAlignment="1">
      <alignment horizontal="left" wrapText="1"/>
    </xf>
    <xf numFmtId="49" fontId="19" fillId="33" borderId="14" xfId="0" applyNumberFormat="1" applyFont="1" applyFill="1" applyBorder="1" applyAlignment="1">
      <alignment horizontal="left" wrapText="1"/>
    </xf>
    <xf numFmtId="49" fontId="19" fillId="33" borderId="12" xfId="0" applyNumberFormat="1" applyFont="1" applyFill="1" applyBorder="1" applyAlignment="1">
      <alignment horizontal="left" wrapText="1"/>
    </xf>
    <xf numFmtId="1" fontId="19" fillId="33" borderId="12" xfId="0" applyNumberFormat="1" applyFont="1" applyFill="1" applyBorder="1" applyAlignment="1">
      <alignment horizontal="right" wrapText="1"/>
    </xf>
    <xf numFmtId="4" fontId="19" fillId="33" borderId="12" xfId="0" applyNumberFormat="1" applyFont="1" applyFill="1" applyBorder="1" applyAlignment="1">
      <alignment horizontal="right" wrapText="1"/>
    </xf>
    <xf numFmtId="4" fontId="19" fillId="33" borderId="0" xfId="0" applyNumberFormat="1" applyFont="1" applyFill="1" applyAlignment="1">
      <alignment horizontal="right" wrapText="1"/>
    </xf>
    <xf numFmtId="49" fontId="19" fillId="40" borderId="14" xfId="0" applyNumberFormat="1" applyFont="1" applyFill="1" applyBorder="1" applyAlignment="1">
      <alignment horizontal="left" wrapText="1"/>
    </xf>
    <xf numFmtId="49" fontId="19" fillId="40" borderId="12" xfId="0" applyNumberFormat="1" applyFont="1" applyFill="1" applyBorder="1" applyAlignment="1">
      <alignment horizontal="left" wrapText="1"/>
    </xf>
    <xf numFmtId="1" fontId="19" fillId="40" borderId="12" xfId="0" applyNumberFormat="1" applyFont="1" applyFill="1" applyBorder="1" applyAlignment="1">
      <alignment horizontal="right" wrapText="1"/>
    </xf>
    <xf numFmtId="4" fontId="19" fillId="40" borderId="12" xfId="0" applyNumberFormat="1" applyFont="1" applyFill="1" applyBorder="1" applyAlignment="1">
      <alignment horizontal="right" wrapText="1"/>
    </xf>
    <xf numFmtId="4" fontId="19" fillId="40" borderId="0" xfId="0" applyNumberFormat="1" applyFont="1" applyFill="1" applyAlignment="1">
      <alignment horizontal="right" wrapText="1"/>
    </xf>
    <xf numFmtId="49" fontId="19" fillId="41" borderId="14" xfId="0" applyNumberFormat="1" applyFont="1" applyFill="1" applyBorder="1" applyAlignment="1">
      <alignment horizontal="left" wrapText="1"/>
    </xf>
    <xf numFmtId="49" fontId="19" fillId="41" borderId="12" xfId="0" applyNumberFormat="1" applyFont="1" applyFill="1" applyBorder="1" applyAlignment="1">
      <alignment horizontal="left" wrapText="1"/>
    </xf>
    <xf numFmtId="1" fontId="19" fillId="41" borderId="12" xfId="0" applyNumberFormat="1" applyFont="1" applyFill="1" applyBorder="1" applyAlignment="1">
      <alignment horizontal="right" wrapText="1"/>
    </xf>
    <xf numFmtId="4" fontId="19" fillId="41" borderId="12" xfId="0" applyNumberFormat="1" applyFont="1" applyFill="1" applyBorder="1" applyAlignment="1">
      <alignment horizontal="right" wrapText="1"/>
    </xf>
    <xf numFmtId="4" fontId="19" fillId="41" borderId="0" xfId="0" applyNumberFormat="1" applyFont="1" applyFill="1" applyAlignment="1">
      <alignment horizontal="right" wrapText="1"/>
    </xf>
    <xf numFmtId="49" fontId="24" fillId="33" borderId="12" xfId="0" applyNumberFormat="1" applyFont="1" applyFill="1" applyBorder="1" applyAlignment="1">
      <alignment horizontal="left" wrapText="1"/>
    </xf>
    <xf numFmtId="4" fontId="22" fillId="33" borderId="0" xfId="0" applyNumberFormat="1" applyFont="1" applyFill="1" applyAlignment="1">
      <alignment horizontal="right" wrapText="1"/>
    </xf>
    <xf numFmtId="4" fontId="31" fillId="40" borderId="0" xfId="0" applyNumberFormat="1" applyFont="1" applyFill="1" applyAlignment="1">
      <alignment horizontal="right" wrapText="1"/>
    </xf>
    <xf numFmtId="4" fontId="32" fillId="41" borderId="0" xfId="0" applyNumberFormat="1" applyFont="1" applyFill="1" applyAlignment="1">
      <alignment horizontal="right" wrapText="1"/>
    </xf>
    <xf numFmtId="4" fontId="24" fillId="33" borderId="12" xfId="0" applyNumberFormat="1" applyFont="1" applyFill="1" applyBorder="1" applyAlignment="1">
      <alignment horizontal="right" wrapText="1"/>
    </xf>
    <xf numFmtId="49" fontId="23" fillId="37" borderId="15" xfId="0" applyNumberFormat="1" applyFont="1" applyFill="1" applyBorder="1" applyAlignment="1">
      <alignment horizontal="left" wrapText="1"/>
    </xf>
    <xf numFmtId="49" fontId="19" fillId="37" borderId="14" xfId="0" applyNumberFormat="1" applyFont="1" applyFill="1" applyBorder="1" applyAlignment="1">
      <alignment horizontal="left" wrapText="1"/>
    </xf>
    <xf numFmtId="49" fontId="19" fillId="37" borderId="12" xfId="0" applyNumberFormat="1" applyFont="1" applyFill="1" applyBorder="1" applyAlignment="1">
      <alignment horizontal="left" wrapText="1"/>
    </xf>
    <xf numFmtId="1" fontId="19" fillId="37" borderId="12" xfId="0" applyNumberFormat="1" applyFont="1" applyFill="1" applyBorder="1" applyAlignment="1">
      <alignment horizontal="right" wrapText="1"/>
    </xf>
    <xf numFmtId="4" fontId="19" fillId="37" borderId="12" xfId="0" applyNumberFormat="1" applyFont="1" applyFill="1" applyBorder="1" applyAlignment="1">
      <alignment horizontal="right" wrapText="1"/>
    </xf>
    <xf numFmtId="4" fontId="19" fillId="37" borderId="0" xfId="0" applyNumberFormat="1" applyFont="1" applyFill="1" applyAlignment="1">
      <alignment horizontal="right" wrapText="1"/>
    </xf>
    <xf numFmtId="49" fontId="19" fillId="41" borderId="16" xfId="0" applyNumberFormat="1" applyFont="1" applyFill="1" applyBorder="1" applyAlignment="1">
      <alignment horizontal="left" wrapText="1"/>
    </xf>
    <xf numFmtId="0" fontId="0" fillId="33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9"/>
  <sheetViews>
    <sheetView showGridLines="0" tabSelected="1" workbookViewId="0"/>
  </sheetViews>
  <sheetFormatPr defaultRowHeight="15" x14ac:dyDescent="0.25"/>
  <cols>
    <col min="1" max="5" width="15" style="1" customWidth="1"/>
    <col min="6" max="6" width="9.28515625" style="1" customWidth="1"/>
    <col min="7" max="7" width="8.85546875" style="1" customWidth="1"/>
    <col min="8" max="8" width="12.140625" style="1" customWidth="1"/>
    <col min="9" max="9" width="13" style="1" customWidth="1"/>
    <col min="10" max="13" width="9" style="1" customWidth="1"/>
    <col min="14" max="14" width="14" style="1" hidden="1" customWidth="1"/>
    <col min="15" max="15" width="10.5703125" style="1" hidden="1" customWidth="1"/>
    <col min="16" max="16" width="12.28515625" style="1" hidden="1" customWidth="1"/>
    <col min="17" max="17" width="6.28515625" style="1" hidden="1" customWidth="1"/>
    <col min="18" max="16384" width="9.140625" style="1"/>
  </cols>
  <sheetData>
    <row r="1" spans="1:17" ht="15.75" x14ac:dyDescent="0.25">
      <c r="A1" s="2" t="s">
        <v>0</v>
      </c>
    </row>
    <row r="2" spans="1:17" x14ac:dyDescent="0.25">
      <c r="A2" s="3" t="s">
        <v>1</v>
      </c>
    </row>
    <row r="3" spans="1:17" x14ac:dyDescent="0.25">
      <c r="A3" s="3" t="s">
        <v>2</v>
      </c>
    </row>
    <row r="4" spans="1:17" x14ac:dyDescent="0.25">
      <c r="A4" s="3" t="s">
        <v>3</v>
      </c>
    </row>
    <row r="5" spans="1:17" x14ac:dyDescent="0.25">
      <c r="A5" s="3" t="s">
        <v>4</v>
      </c>
    </row>
    <row r="6" spans="1:17" x14ac:dyDescent="0.25">
      <c r="A6" s="3" t="s">
        <v>5</v>
      </c>
    </row>
    <row r="7" spans="1:17" x14ac:dyDescent="0.25">
      <c r="A7" s="3" t="s">
        <v>6</v>
      </c>
    </row>
    <row r="8" spans="1:17" hidden="1" x14ac:dyDescent="0.25">
      <c r="A8" s="4" t="s">
        <v>7</v>
      </c>
      <c r="B8" s="4" t="s">
        <v>8</v>
      </c>
      <c r="C8" s="4" t="s">
        <v>9</v>
      </c>
      <c r="D8" s="4" t="s">
        <v>10</v>
      </c>
      <c r="E8" s="4" t="s">
        <v>11</v>
      </c>
      <c r="F8" s="4" t="s">
        <v>12</v>
      </c>
      <c r="G8" s="5" t="s">
        <v>13</v>
      </c>
      <c r="H8" s="5" t="s">
        <v>14</v>
      </c>
      <c r="I8" s="5" t="s">
        <v>15</v>
      </c>
      <c r="J8" s="5" t="s">
        <v>16</v>
      </c>
      <c r="K8" s="5" t="s">
        <v>17</v>
      </c>
      <c r="L8" s="5" t="s">
        <v>18</v>
      </c>
      <c r="M8" s="5" t="s">
        <v>19</v>
      </c>
      <c r="N8" s="5" t="s">
        <v>20</v>
      </c>
      <c r="O8" s="5" t="s">
        <v>21</v>
      </c>
      <c r="P8" s="5" t="s">
        <v>22</v>
      </c>
      <c r="Q8" s="5" t="s">
        <v>23</v>
      </c>
    </row>
    <row r="9" spans="1:17" ht="25.5" customHeight="1" x14ac:dyDescent="0.25">
      <c r="A9" s="6" t="s">
        <v>7</v>
      </c>
      <c r="B9" s="6" t="s">
        <v>8</v>
      </c>
      <c r="C9" s="6" t="s">
        <v>9</v>
      </c>
      <c r="D9" s="6" t="s">
        <v>10</v>
      </c>
      <c r="E9" s="6" t="s">
        <v>11</v>
      </c>
      <c r="F9" s="6" t="s">
        <v>12</v>
      </c>
      <c r="G9" s="6" t="s">
        <v>13</v>
      </c>
      <c r="H9" s="6" t="s">
        <v>14</v>
      </c>
      <c r="I9" s="6" t="s">
        <v>15</v>
      </c>
      <c r="J9" s="6" t="s">
        <v>16</v>
      </c>
      <c r="K9" s="6" t="s">
        <v>17</v>
      </c>
      <c r="L9" s="6" t="s">
        <v>18</v>
      </c>
      <c r="M9" s="6" t="s">
        <v>19</v>
      </c>
      <c r="N9" s="7" t="s">
        <v>20</v>
      </c>
      <c r="O9" s="7" t="s">
        <v>21</v>
      </c>
      <c r="P9" s="7" t="s">
        <v>22</v>
      </c>
      <c r="Q9" s="7" t="s">
        <v>23</v>
      </c>
    </row>
    <row r="10" spans="1:17" ht="15" customHeight="1" x14ac:dyDescent="0.25">
      <c r="A10" s="8" t="s">
        <v>24</v>
      </c>
      <c r="B10" s="9" t="s">
        <v>25</v>
      </c>
      <c r="C10" s="10" t="s">
        <v>26</v>
      </c>
      <c r="D10" s="11" t="s">
        <v>27</v>
      </c>
      <c r="E10" s="11" t="s">
        <v>28</v>
      </c>
      <c r="F10" s="11" t="s">
        <v>27</v>
      </c>
      <c r="G10" s="12">
        <v>14</v>
      </c>
      <c r="H10" s="13">
        <f>N10-O10-P10</f>
        <v>39.260000000000005</v>
      </c>
      <c r="I10" s="13">
        <f>H10-Q10</f>
        <v>32.706600000000009</v>
      </c>
      <c r="J10" s="13">
        <v>4.8822465799999999E-2</v>
      </c>
      <c r="K10" s="13">
        <v>0.12614043680000001</v>
      </c>
      <c r="L10" s="13">
        <v>100</v>
      </c>
      <c r="M10" s="13">
        <v>100</v>
      </c>
      <c r="N10" s="14">
        <v>40.880000000000003</v>
      </c>
      <c r="O10" s="15">
        <v>0</v>
      </c>
      <c r="P10" s="14">
        <v>1.62</v>
      </c>
      <c r="Q10" s="14">
        <v>6.5533999999999999</v>
      </c>
    </row>
    <row r="11" spans="1:17" hidden="1" x14ac:dyDescent="0.25">
      <c r="A11" s="16"/>
      <c r="B11" s="17"/>
      <c r="C11" s="18"/>
      <c r="D11" s="19"/>
      <c r="E11" s="20" t="s">
        <v>29</v>
      </c>
      <c r="F11" s="20"/>
      <c r="G11" s="21">
        <f>SUM(G10:G10)/1</f>
        <v>14</v>
      </c>
      <c r="H11" s="22">
        <f>SUM(H10:H10)/1</f>
        <v>39.260000000000005</v>
      </c>
      <c r="I11" s="22">
        <f>SUM(I10:I10)/1</f>
        <v>32.706600000000009</v>
      </c>
      <c r="J11" s="22">
        <v>4.8822465799999999E-2</v>
      </c>
      <c r="K11" s="22">
        <v>0.12614043680000001</v>
      </c>
      <c r="L11" s="22"/>
      <c r="M11" s="22">
        <v>100</v>
      </c>
      <c r="N11" s="22">
        <f>SUM(N10:N10)/1</f>
        <v>40.880000000000003</v>
      </c>
      <c r="O11" s="23">
        <f>SUM(O10:O10)/1</f>
        <v>0</v>
      </c>
      <c r="P11" s="22">
        <f>SUM(P10:P10)/1</f>
        <v>1.62</v>
      </c>
      <c r="Q11" s="22">
        <f>SUM(Q10:Q10)/1</f>
        <v>6.5533999999999999</v>
      </c>
    </row>
    <row r="12" spans="1:17" hidden="1" x14ac:dyDescent="0.25">
      <c r="A12" s="16"/>
      <c r="B12" s="17"/>
      <c r="C12" s="18"/>
      <c r="D12" s="24" t="s">
        <v>30</v>
      </c>
      <c r="E12" s="24"/>
      <c r="F12" s="24"/>
      <c r="G12" s="25">
        <f>SUM(G10:G11)/2</f>
        <v>14</v>
      </c>
      <c r="H12" s="26">
        <f>SUM(H10:H11)/2</f>
        <v>39.260000000000005</v>
      </c>
      <c r="I12" s="26">
        <f>SUM(I10:I11)/2</f>
        <v>32.706600000000009</v>
      </c>
      <c r="J12" s="26">
        <v>4.8822465799999999E-2</v>
      </c>
      <c r="K12" s="26">
        <v>0.12614043680000001</v>
      </c>
      <c r="L12" s="26"/>
      <c r="M12" s="26"/>
      <c r="N12" s="26">
        <f>SUM(N10:N11)/2</f>
        <v>40.880000000000003</v>
      </c>
      <c r="O12" s="27">
        <f>SUM(O10:O11)/2</f>
        <v>0</v>
      </c>
      <c r="P12" s="26">
        <f>SUM(P10:P11)/2</f>
        <v>1.62</v>
      </c>
      <c r="Q12" s="26">
        <f>SUM(Q10:Q11)/2</f>
        <v>6.5533999999999999</v>
      </c>
    </row>
    <row r="13" spans="1:17" hidden="1" x14ac:dyDescent="0.25">
      <c r="A13" s="16"/>
      <c r="B13" s="17"/>
      <c r="C13" s="28" t="s">
        <v>31</v>
      </c>
      <c r="D13" s="28"/>
      <c r="E13" s="28"/>
      <c r="F13" s="28"/>
      <c r="G13" s="29">
        <f>SUM(G10:G12)/3</f>
        <v>14</v>
      </c>
      <c r="H13" s="30">
        <f>SUM(H10:H12)/3</f>
        <v>39.260000000000005</v>
      </c>
      <c r="I13" s="30">
        <f>SUM(I10:I12)/3</f>
        <v>32.706600000000009</v>
      </c>
      <c r="J13" s="30">
        <v>4.8822465799999999E-2</v>
      </c>
      <c r="K13" s="30">
        <v>0.12614043680000001</v>
      </c>
      <c r="L13" s="30">
        <v>100</v>
      </c>
      <c r="M13" s="30"/>
      <c r="N13" s="30">
        <f>SUM(N10:N12)/3</f>
        <v>40.880000000000003</v>
      </c>
      <c r="O13" s="31">
        <f>SUM(O10:O12)/3</f>
        <v>0</v>
      </c>
      <c r="P13" s="30">
        <f>SUM(P10:P12)/3</f>
        <v>1.62</v>
      </c>
      <c r="Q13" s="30">
        <f>SUM(Q10:Q12)/3</f>
        <v>6.5533999999999999</v>
      </c>
    </row>
    <row r="14" spans="1:17" ht="15" customHeight="1" x14ac:dyDescent="0.25">
      <c r="A14" s="32" t="s">
        <v>24</v>
      </c>
      <c r="B14" s="33" t="s">
        <v>32</v>
      </c>
      <c r="C14" s="34" t="s">
        <v>33</v>
      </c>
      <c r="D14" s="35" t="s">
        <v>27</v>
      </c>
      <c r="E14" s="11" t="s">
        <v>34</v>
      </c>
      <c r="F14" s="11" t="s">
        <v>27</v>
      </c>
      <c r="G14" s="12">
        <v>27</v>
      </c>
      <c r="H14" s="13">
        <f t="shared" ref="H14:H24" si="0">N14-O14-P14</f>
        <v>46.09</v>
      </c>
      <c r="I14" s="13">
        <f t="shared" ref="I14:I24" si="1">H14-Q14</f>
        <v>38.399700000000003</v>
      </c>
      <c r="J14" s="13">
        <v>5.73160328E-2</v>
      </c>
      <c r="K14" s="13">
        <v>0.1480848887</v>
      </c>
      <c r="L14" s="13">
        <v>2.3698973163999999</v>
      </c>
      <c r="M14" s="13">
        <v>2.3698973163999999</v>
      </c>
      <c r="N14" s="14">
        <v>71.010000000000005</v>
      </c>
      <c r="O14" s="15">
        <v>0</v>
      </c>
      <c r="P14" s="14">
        <v>24.92</v>
      </c>
      <c r="Q14" s="14">
        <v>7.6902999999999997</v>
      </c>
    </row>
    <row r="15" spans="1:17" ht="15" customHeight="1" x14ac:dyDescent="0.25">
      <c r="A15" s="32" t="s">
        <v>24</v>
      </c>
      <c r="B15" s="36" t="s">
        <v>32</v>
      </c>
      <c r="C15" s="37" t="s">
        <v>33</v>
      </c>
      <c r="D15" s="38" t="s">
        <v>27</v>
      </c>
      <c r="E15" s="11" t="s">
        <v>35</v>
      </c>
      <c r="F15" s="11" t="s">
        <v>27</v>
      </c>
      <c r="G15" s="12">
        <v>23</v>
      </c>
      <c r="H15" s="13">
        <f t="shared" si="0"/>
        <v>68.91</v>
      </c>
      <c r="I15" s="13">
        <f t="shared" si="1"/>
        <v>57.431199999999997</v>
      </c>
      <c r="J15" s="13">
        <v>8.5694246500000001E-2</v>
      </c>
      <c r="K15" s="13">
        <v>0.22140441920000001</v>
      </c>
      <c r="L15" s="13">
        <v>3.5432767210999998</v>
      </c>
      <c r="M15" s="13">
        <v>3.5432767210999998</v>
      </c>
      <c r="N15" s="14">
        <v>82.8</v>
      </c>
      <c r="O15" s="14">
        <v>1.24</v>
      </c>
      <c r="P15" s="14">
        <v>12.65</v>
      </c>
      <c r="Q15" s="14">
        <v>11.4788</v>
      </c>
    </row>
    <row r="16" spans="1:17" ht="15" customHeight="1" x14ac:dyDescent="0.25">
      <c r="A16" s="32" t="s">
        <v>24</v>
      </c>
      <c r="B16" s="36" t="s">
        <v>32</v>
      </c>
      <c r="C16" s="37" t="s">
        <v>33</v>
      </c>
      <c r="D16" s="38" t="s">
        <v>27</v>
      </c>
      <c r="E16" s="11" t="s">
        <v>36</v>
      </c>
      <c r="F16" s="11" t="s">
        <v>27</v>
      </c>
      <c r="G16" s="12">
        <v>110</v>
      </c>
      <c r="H16" s="13">
        <f t="shared" si="0"/>
        <v>329.34999999999997</v>
      </c>
      <c r="I16" s="13">
        <f t="shared" si="1"/>
        <v>274.47599999999994</v>
      </c>
      <c r="J16" s="13">
        <v>0.40956900429999998</v>
      </c>
      <c r="K16" s="13">
        <v>1.0581852484000001</v>
      </c>
      <c r="L16" s="13">
        <v>16.934816254499999</v>
      </c>
      <c r="M16" s="13">
        <v>16.934816254499999</v>
      </c>
      <c r="N16" s="14">
        <v>396</v>
      </c>
      <c r="O16" s="14">
        <v>0.72</v>
      </c>
      <c r="P16" s="14">
        <v>65.930000000000007</v>
      </c>
      <c r="Q16" s="14">
        <v>54.874000000000002</v>
      </c>
    </row>
    <row r="17" spans="1:17" ht="15" customHeight="1" x14ac:dyDescent="0.25">
      <c r="A17" s="32" t="s">
        <v>24</v>
      </c>
      <c r="B17" s="36" t="s">
        <v>32</v>
      </c>
      <c r="C17" s="37" t="s">
        <v>33</v>
      </c>
      <c r="D17" s="38" t="s">
        <v>27</v>
      </c>
      <c r="E17" s="11" t="s">
        <v>37</v>
      </c>
      <c r="F17" s="11" t="s">
        <v>27</v>
      </c>
      <c r="G17" s="12">
        <v>12</v>
      </c>
      <c r="H17" s="13">
        <f t="shared" si="0"/>
        <v>34.880000000000003</v>
      </c>
      <c r="I17" s="13">
        <f t="shared" si="1"/>
        <v>29.067900000000002</v>
      </c>
      <c r="J17" s="13">
        <v>4.33756395E-2</v>
      </c>
      <c r="K17" s="13">
        <v>0.11206771359999999</v>
      </c>
      <c r="L17" s="13">
        <v>1.793491395</v>
      </c>
      <c r="M17" s="13">
        <v>1.793491395</v>
      </c>
      <c r="N17" s="14">
        <v>43.2</v>
      </c>
      <c r="O17" s="15">
        <v>0</v>
      </c>
      <c r="P17" s="14">
        <v>8.32</v>
      </c>
      <c r="Q17" s="14">
        <v>5.8121</v>
      </c>
    </row>
    <row r="18" spans="1:17" ht="15" customHeight="1" x14ac:dyDescent="0.25">
      <c r="A18" s="32" t="s">
        <v>24</v>
      </c>
      <c r="B18" s="36" t="s">
        <v>32</v>
      </c>
      <c r="C18" s="37" t="s">
        <v>33</v>
      </c>
      <c r="D18" s="38" t="s">
        <v>27</v>
      </c>
      <c r="E18" s="11" t="s">
        <v>38</v>
      </c>
      <c r="F18" s="11" t="s">
        <v>27</v>
      </c>
      <c r="G18" s="12">
        <v>49</v>
      </c>
      <c r="H18" s="13">
        <f t="shared" si="0"/>
        <v>144.5</v>
      </c>
      <c r="I18" s="13">
        <f t="shared" si="1"/>
        <v>121.63500000000001</v>
      </c>
      <c r="J18" s="13">
        <v>0.17969552489999999</v>
      </c>
      <c r="K18" s="13">
        <v>0.46427134780000001</v>
      </c>
      <c r="L18" s="13">
        <v>7.4300317255000001</v>
      </c>
      <c r="M18" s="13">
        <v>7.4300317255000001</v>
      </c>
      <c r="N18" s="14">
        <v>176.4</v>
      </c>
      <c r="O18" s="15">
        <v>0</v>
      </c>
      <c r="P18" s="14">
        <v>31.9</v>
      </c>
      <c r="Q18" s="14">
        <v>22.864999999999998</v>
      </c>
    </row>
    <row r="19" spans="1:17" ht="15" customHeight="1" x14ac:dyDescent="0.25">
      <c r="A19" s="32" t="s">
        <v>24</v>
      </c>
      <c r="B19" s="36" t="s">
        <v>32</v>
      </c>
      <c r="C19" s="37" t="s">
        <v>33</v>
      </c>
      <c r="D19" s="38" t="s">
        <v>27</v>
      </c>
      <c r="E19" s="11" t="s">
        <v>39</v>
      </c>
      <c r="F19" s="11" t="s">
        <v>27</v>
      </c>
      <c r="G19" s="12">
        <v>83</v>
      </c>
      <c r="H19" s="13">
        <f t="shared" si="0"/>
        <v>221.75</v>
      </c>
      <c r="I19" s="13">
        <f t="shared" si="1"/>
        <v>184.6908</v>
      </c>
      <c r="J19" s="13">
        <v>0.27576112559999999</v>
      </c>
      <c r="K19" s="13">
        <v>0.71247177419999996</v>
      </c>
      <c r="L19" s="13">
        <v>11.4021421116</v>
      </c>
      <c r="M19" s="13">
        <v>11.4021421116</v>
      </c>
      <c r="N19" s="14">
        <v>231.57</v>
      </c>
      <c r="O19" s="14">
        <v>0.56000000000000005</v>
      </c>
      <c r="P19" s="14">
        <v>9.26</v>
      </c>
      <c r="Q19" s="14">
        <v>37.059199999999997</v>
      </c>
    </row>
    <row r="20" spans="1:17" ht="15" customHeight="1" x14ac:dyDescent="0.25">
      <c r="A20" s="32" t="s">
        <v>24</v>
      </c>
      <c r="B20" s="36" t="s">
        <v>32</v>
      </c>
      <c r="C20" s="37" t="s">
        <v>33</v>
      </c>
      <c r="D20" s="38" t="s">
        <v>27</v>
      </c>
      <c r="E20" s="11" t="s">
        <v>40</v>
      </c>
      <c r="F20" s="11" t="s">
        <v>27</v>
      </c>
      <c r="G20" s="12">
        <v>84</v>
      </c>
      <c r="H20" s="13">
        <f t="shared" si="0"/>
        <v>261.93999999999994</v>
      </c>
      <c r="I20" s="13">
        <f t="shared" si="1"/>
        <v>218.92739999999995</v>
      </c>
      <c r="J20" s="13">
        <v>0.32574010930000002</v>
      </c>
      <c r="K20" s="13">
        <v>0.84160025500000002</v>
      </c>
      <c r="L20" s="13">
        <v>13.468667890400001</v>
      </c>
      <c r="M20" s="13">
        <v>13.468667890400001</v>
      </c>
      <c r="N20" s="14">
        <v>302.39999999999998</v>
      </c>
      <c r="O20" s="14">
        <v>0.72</v>
      </c>
      <c r="P20" s="14">
        <v>39.74</v>
      </c>
      <c r="Q20" s="14">
        <v>43.012599999999999</v>
      </c>
    </row>
    <row r="21" spans="1:17" ht="15" customHeight="1" x14ac:dyDescent="0.25">
      <c r="A21" s="32" t="s">
        <v>24</v>
      </c>
      <c r="B21" s="36" t="s">
        <v>32</v>
      </c>
      <c r="C21" s="37" t="s">
        <v>33</v>
      </c>
      <c r="D21" s="38" t="s">
        <v>27</v>
      </c>
      <c r="E21" s="11" t="s">
        <v>41</v>
      </c>
      <c r="F21" s="11" t="s">
        <v>27</v>
      </c>
      <c r="G21" s="12">
        <v>24</v>
      </c>
      <c r="H21" s="13">
        <f t="shared" si="0"/>
        <v>64.419999999999987</v>
      </c>
      <c r="I21" s="13">
        <f t="shared" si="1"/>
        <v>53.657399999999988</v>
      </c>
      <c r="J21" s="13">
        <v>8.01106278E-2</v>
      </c>
      <c r="K21" s="13">
        <v>0.20697827150000001</v>
      </c>
      <c r="L21" s="13">
        <v>3.3124058391000002</v>
      </c>
      <c r="M21" s="13">
        <v>3.3124058391000002</v>
      </c>
      <c r="N21" s="14">
        <v>66.959999999999994</v>
      </c>
      <c r="O21" s="15">
        <v>0</v>
      </c>
      <c r="P21" s="14">
        <v>2.54</v>
      </c>
      <c r="Q21" s="14">
        <v>10.762600000000001</v>
      </c>
    </row>
    <row r="22" spans="1:17" ht="15" customHeight="1" x14ac:dyDescent="0.25">
      <c r="A22" s="32" t="s">
        <v>24</v>
      </c>
      <c r="B22" s="36" t="s">
        <v>32</v>
      </c>
      <c r="C22" s="37" t="s">
        <v>33</v>
      </c>
      <c r="D22" s="38" t="s">
        <v>27</v>
      </c>
      <c r="E22" s="11" t="s">
        <v>42</v>
      </c>
      <c r="F22" s="11" t="s">
        <v>27</v>
      </c>
      <c r="G22" s="12">
        <v>45</v>
      </c>
      <c r="H22" s="13">
        <f t="shared" si="0"/>
        <v>121.03</v>
      </c>
      <c r="I22" s="13">
        <f t="shared" si="1"/>
        <v>100.7955</v>
      </c>
      <c r="J22" s="13">
        <v>0.1505089922</v>
      </c>
      <c r="K22" s="13">
        <v>0.38886339949999998</v>
      </c>
      <c r="L22" s="13">
        <v>6.2232300328000001</v>
      </c>
      <c r="M22" s="13">
        <v>6.2232300328000001</v>
      </c>
      <c r="N22" s="14">
        <v>125.55</v>
      </c>
      <c r="O22" s="14">
        <v>0.56000000000000005</v>
      </c>
      <c r="P22" s="14">
        <v>3.96</v>
      </c>
      <c r="Q22" s="14">
        <v>20.234500000000001</v>
      </c>
    </row>
    <row r="23" spans="1:17" ht="15" customHeight="1" x14ac:dyDescent="0.25">
      <c r="A23" s="32" t="s">
        <v>24</v>
      </c>
      <c r="B23" s="36" t="s">
        <v>32</v>
      </c>
      <c r="C23" s="37" t="s">
        <v>33</v>
      </c>
      <c r="D23" s="38" t="s">
        <v>27</v>
      </c>
      <c r="E23" s="11" t="s">
        <v>43</v>
      </c>
      <c r="F23" s="11" t="s">
        <v>27</v>
      </c>
      <c r="G23" s="12">
        <v>161</v>
      </c>
      <c r="H23" s="13">
        <f t="shared" si="0"/>
        <v>432.44</v>
      </c>
      <c r="I23" s="13">
        <f t="shared" si="1"/>
        <v>360.15030000000002</v>
      </c>
      <c r="J23" s="13">
        <v>0.53776839300000001</v>
      </c>
      <c r="K23" s="13">
        <v>1.3894083158999999</v>
      </c>
      <c r="L23" s="13">
        <v>22.2355911374</v>
      </c>
      <c r="M23" s="13">
        <v>22.2355911374</v>
      </c>
      <c r="N23" s="14">
        <v>449.19</v>
      </c>
      <c r="O23" s="14">
        <v>2.2400000000000002</v>
      </c>
      <c r="P23" s="14">
        <v>14.51</v>
      </c>
      <c r="Q23" s="14">
        <v>72.289699999999996</v>
      </c>
    </row>
    <row r="24" spans="1:17" ht="15" customHeight="1" x14ac:dyDescent="0.25">
      <c r="A24" s="32" t="s">
        <v>24</v>
      </c>
      <c r="B24" s="36" t="s">
        <v>32</v>
      </c>
      <c r="C24" s="37" t="s">
        <v>33</v>
      </c>
      <c r="D24" s="38" t="s">
        <v>27</v>
      </c>
      <c r="E24" s="11" t="s">
        <v>44</v>
      </c>
      <c r="F24" s="11" t="s">
        <v>27</v>
      </c>
      <c r="G24" s="12">
        <v>71</v>
      </c>
      <c r="H24" s="13">
        <f t="shared" si="0"/>
        <v>219.5</v>
      </c>
      <c r="I24" s="13">
        <f t="shared" si="1"/>
        <v>182.90969999999999</v>
      </c>
      <c r="J24" s="13">
        <v>0.27296309839999999</v>
      </c>
      <c r="K24" s="13">
        <v>0.7052426356</v>
      </c>
      <c r="L24" s="13">
        <v>11.286449576100001</v>
      </c>
      <c r="M24" s="13">
        <v>11.286449576100001</v>
      </c>
      <c r="N24" s="14">
        <v>255.6</v>
      </c>
      <c r="O24" s="14">
        <v>0.48</v>
      </c>
      <c r="P24" s="14">
        <v>35.619999999999997</v>
      </c>
      <c r="Q24" s="14">
        <v>36.590299999999999</v>
      </c>
    </row>
    <row r="25" spans="1:17" ht="15" customHeight="1" x14ac:dyDescent="0.25">
      <c r="A25" s="8"/>
      <c r="B25" s="33"/>
      <c r="C25" s="34"/>
      <c r="D25" s="11"/>
      <c r="E25" s="39" t="s">
        <v>29</v>
      </c>
      <c r="F25" s="40"/>
      <c r="G25" s="41">
        <f>SUM(G14:G24)/1</f>
        <v>689</v>
      </c>
      <c r="H25" s="42">
        <f>SUM(H14:H24)/1</f>
        <v>1944.8100000000002</v>
      </c>
      <c r="I25" s="42">
        <f>SUM(I14:I24)/1</f>
        <v>1622.1408999999996</v>
      </c>
      <c r="J25" s="42">
        <v>2.4185027943000001</v>
      </c>
      <c r="K25" s="42">
        <v>6.2485782694000003</v>
      </c>
      <c r="L25" s="42">
        <v>99.999999999899998</v>
      </c>
      <c r="M25" s="42">
        <v>100</v>
      </c>
      <c r="N25" s="43">
        <f>SUM(N14:N24)/1</f>
        <v>2200.6800000000003</v>
      </c>
      <c r="O25" s="43">
        <f>SUM(O14:O24)/1</f>
        <v>6.5200000000000014</v>
      </c>
      <c r="P25" s="43">
        <f>SUM(P14:P24)/1</f>
        <v>249.35</v>
      </c>
      <c r="Q25" s="43">
        <f>SUM(Q14:Q24)/1</f>
        <v>322.66910000000001</v>
      </c>
    </row>
    <row r="26" spans="1:17" ht="15" customHeight="1" x14ac:dyDescent="0.25">
      <c r="A26" s="8"/>
      <c r="B26" s="33"/>
      <c r="C26" s="10"/>
      <c r="D26" s="44" t="s">
        <v>30</v>
      </c>
      <c r="E26" s="44"/>
      <c r="F26" s="45"/>
      <c r="G26" s="46">
        <f>SUM(G14:G25)/2</f>
        <v>689</v>
      </c>
      <c r="H26" s="47">
        <f>SUM(H14:H25)/2</f>
        <v>1944.8100000000002</v>
      </c>
      <c r="I26" s="47">
        <f>SUM(I14:I25)/2</f>
        <v>1622.1408999999996</v>
      </c>
      <c r="J26" s="47">
        <v>2.4185027943000001</v>
      </c>
      <c r="K26" s="47">
        <v>6.2485782694000003</v>
      </c>
      <c r="L26" s="47">
        <v>99.999999999899998</v>
      </c>
      <c r="M26" s="47">
        <v>99.999999999899998</v>
      </c>
      <c r="N26" s="48">
        <f>SUM(N14:N25)/2</f>
        <v>2200.6800000000003</v>
      </c>
      <c r="O26" s="48">
        <f>SUM(O14:O25)/2</f>
        <v>6.5200000000000014</v>
      </c>
      <c r="P26" s="48">
        <f>SUM(P14:P25)/2</f>
        <v>249.35</v>
      </c>
      <c r="Q26" s="48">
        <f>SUM(Q14:Q25)/2</f>
        <v>322.66910000000001</v>
      </c>
    </row>
    <row r="27" spans="1:17" ht="15" customHeight="1" x14ac:dyDescent="0.25">
      <c r="A27" s="8"/>
      <c r="B27" s="9"/>
      <c r="C27" s="49" t="s">
        <v>31</v>
      </c>
      <c r="D27" s="49"/>
      <c r="E27" s="49"/>
      <c r="F27" s="50"/>
      <c r="G27" s="51">
        <f>SUM(G14:G26)/3</f>
        <v>689</v>
      </c>
      <c r="H27" s="52">
        <f>SUM(H14:H26)/3</f>
        <v>1944.8100000000002</v>
      </c>
      <c r="I27" s="52">
        <f>SUM(I14:I26)/3</f>
        <v>1622.1408999999996</v>
      </c>
      <c r="J27" s="52">
        <v>2.4185027943000001</v>
      </c>
      <c r="K27" s="52">
        <v>6.2485782694000003</v>
      </c>
      <c r="L27" s="52">
        <v>100</v>
      </c>
      <c r="M27" s="52">
        <v>99.999999999899998</v>
      </c>
      <c r="N27" s="53">
        <f>SUM(N14:N26)/3</f>
        <v>2200.6800000000003</v>
      </c>
      <c r="O27" s="53">
        <f>SUM(O14:O26)/3</f>
        <v>6.5200000000000005</v>
      </c>
      <c r="P27" s="53">
        <f>SUM(P14:P26)/3</f>
        <v>249.35</v>
      </c>
      <c r="Q27" s="53">
        <f>SUM(Q14:Q26)/3</f>
        <v>322.66910000000001</v>
      </c>
    </row>
    <row r="28" spans="1:17" ht="15" customHeight="1" x14ac:dyDescent="0.25">
      <c r="A28" s="32" t="s">
        <v>24</v>
      </c>
      <c r="B28" s="33" t="s">
        <v>45</v>
      </c>
      <c r="C28" s="34" t="s">
        <v>46</v>
      </c>
      <c r="D28" s="35" t="s">
        <v>27</v>
      </c>
      <c r="E28" s="11" t="s">
        <v>47</v>
      </c>
      <c r="F28" s="11" t="s">
        <v>27</v>
      </c>
      <c r="G28" s="12">
        <v>6</v>
      </c>
      <c r="H28" s="13">
        <f t="shared" ref="H28:H63" si="2">N28-O28-P28</f>
        <v>9.66</v>
      </c>
      <c r="I28" s="13">
        <f t="shared" ref="I28:I63" si="3">H28-Q28</f>
        <v>8.0518000000000001</v>
      </c>
      <c r="J28" s="13">
        <v>1.20128635E-2</v>
      </c>
      <c r="K28" s="13">
        <v>3.1037101899999999E-2</v>
      </c>
      <c r="L28" s="13">
        <v>0.6816305506</v>
      </c>
      <c r="M28" s="13">
        <v>0.6816305506</v>
      </c>
      <c r="N28" s="14">
        <v>11.94</v>
      </c>
      <c r="O28" s="15">
        <v>0</v>
      </c>
      <c r="P28" s="14">
        <v>2.2799999999999998</v>
      </c>
      <c r="Q28" s="14">
        <v>1.6082000000000001</v>
      </c>
    </row>
    <row r="29" spans="1:17" ht="15" customHeight="1" x14ac:dyDescent="0.25">
      <c r="A29" s="32" t="s">
        <v>24</v>
      </c>
      <c r="B29" s="36" t="s">
        <v>45</v>
      </c>
      <c r="C29" s="37" t="s">
        <v>46</v>
      </c>
      <c r="D29" s="38" t="s">
        <v>27</v>
      </c>
      <c r="E29" s="11" t="s">
        <v>48</v>
      </c>
      <c r="F29" s="11" t="s">
        <v>27</v>
      </c>
      <c r="G29" s="12">
        <v>35</v>
      </c>
      <c r="H29" s="13">
        <f t="shared" si="2"/>
        <v>63.569999999999993</v>
      </c>
      <c r="I29" s="13">
        <f t="shared" si="3"/>
        <v>52.95689999999999</v>
      </c>
      <c r="J29" s="13">
        <v>7.9053595300000001E-2</v>
      </c>
      <c r="K29" s="13">
        <v>0.2042472635</v>
      </c>
      <c r="L29" s="13">
        <v>4.4856370705000002</v>
      </c>
      <c r="M29" s="13">
        <v>4.4856370705000002</v>
      </c>
      <c r="N29" s="14">
        <v>92.05</v>
      </c>
      <c r="O29" s="15">
        <v>0</v>
      </c>
      <c r="P29" s="14">
        <v>28.48</v>
      </c>
      <c r="Q29" s="14">
        <v>10.613099999999999</v>
      </c>
    </row>
    <row r="30" spans="1:17" ht="15" customHeight="1" x14ac:dyDescent="0.25">
      <c r="A30" s="32" t="s">
        <v>24</v>
      </c>
      <c r="B30" s="36" t="s">
        <v>45</v>
      </c>
      <c r="C30" s="37" t="s">
        <v>46</v>
      </c>
      <c r="D30" s="38" t="s">
        <v>27</v>
      </c>
      <c r="E30" s="11" t="s">
        <v>49</v>
      </c>
      <c r="F30" s="11" t="s">
        <v>27</v>
      </c>
      <c r="G30" s="12">
        <v>33</v>
      </c>
      <c r="H30" s="13">
        <f t="shared" si="2"/>
        <v>60.09</v>
      </c>
      <c r="I30" s="13">
        <f t="shared" si="3"/>
        <v>50.060600000000001</v>
      </c>
      <c r="J30" s="13">
        <v>7.4725979900000003E-2</v>
      </c>
      <c r="K30" s="13">
        <v>0.19306619580000001</v>
      </c>
      <c r="L30" s="13">
        <v>4.2400807231000002</v>
      </c>
      <c r="M30" s="13">
        <v>4.2400807231000002</v>
      </c>
      <c r="N30" s="14">
        <v>86.79</v>
      </c>
      <c r="O30" s="15">
        <v>0</v>
      </c>
      <c r="P30" s="14">
        <v>26.7</v>
      </c>
      <c r="Q30" s="14">
        <v>10.029400000000001</v>
      </c>
    </row>
    <row r="31" spans="1:17" ht="15" customHeight="1" x14ac:dyDescent="0.25">
      <c r="A31" s="32" t="s">
        <v>24</v>
      </c>
      <c r="B31" s="36" t="s">
        <v>45</v>
      </c>
      <c r="C31" s="37" t="s">
        <v>46</v>
      </c>
      <c r="D31" s="38" t="s">
        <v>27</v>
      </c>
      <c r="E31" s="11" t="s">
        <v>50</v>
      </c>
      <c r="F31" s="11" t="s">
        <v>27</v>
      </c>
      <c r="G31" s="12">
        <v>10</v>
      </c>
      <c r="H31" s="13">
        <f t="shared" si="2"/>
        <v>15.620000000000001</v>
      </c>
      <c r="I31" s="13">
        <f t="shared" si="3"/>
        <v>13.012700000000001</v>
      </c>
      <c r="J31" s="13">
        <v>1.9424526599999999E-2</v>
      </c>
      <c r="K31" s="13">
        <v>5.0186286900000002E-2</v>
      </c>
      <c r="L31" s="13">
        <v>1.1021810766</v>
      </c>
      <c r="M31" s="13">
        <v>1.1021810766</v>
      </c>
      <c r="N31" s="14">
        <v>26.3</v>
      </c>
      <c r="O31" s="15">
        <v>0</v>
      </c>
      <c r="P31" s="14">
        <v>10.68</v>
      </c>
      <c r="Q31" s="14">
        <v>2.6073</v>
      </c>
    </row>
    <row r="32" spans="1:17" ht="15" customHeight="1" x14ac:dyDescent="0.25">
      <c r="A32" s="32" t="s">
        <v>24</v>
      </c>
      <c r="B32" s="36" t="s">
        <v>45</v>
      </c>
      <c r="C32" s="37" t="s">
        <v>46</v>
      </c>
      <c r="D32" s="38" t="s">
        <v>27</v>
      </c>
      <c r="E32" s="11" t="s">
        <v>51</v>
      </c>
      <c r="F32" s="11" t="s">
        <v>27</v>
      </c>
      <c r="G32" s="12">
        <v>6</v>
      </c>
      <c r="H32" s="13">
        <f t="shared" si="2"/>
        <v>6.879999999999999</v>
      </c>
      <c r="I32" s="13">
        <f t="shared" si="3"/>
        <v>5.7315999999999985</v>
      </c>
      <c r="J32" s="13">
        <v>8.5557454000000002E-3</v>
      </c>
      <c r="K32" s="13">
        <v>2.2105099499999999E-2</v>
      </c>
      <c r="L32" s="13">
        <v>0.48546772129999999</v>
      </c>
      <c r="M32" s="13">
        <v>0.48546772129999999</v>
      </c>
      <c r="N32" s="14">
        <v>15.78</v>
      </c>
      <c r="O32" s="15">
        <v>0</v>
      </c>
      <c r="P32" s="14">
        <v>8.9</v>
      </c>
      <c r="Q32" s="14">
        <v>1.1484000000000001</v>
      </c>
    </row>
    <row r="33" spans="1:17" ht="15" customHeight="1" x14ac:dyDescent="0.25">
      <c r="A33" s="32" t="s">
        <v>24</v>
      </c>
      <c r="B33" s="36" t="s">
        <v>45</v>
      </c>
      <c r="C33" s="37" t="s">
        <v>46</v>
      </c>
      <c r="D33" s="38" t="s">
        <v>27</v>
      </c>
      <c r="E33" s="11" t="s">
        <v>52</v>
      </c>
      <c r="F33" s="11" t="s">
        <v>27</v>
      </c>
      <c r="G33" s="12">
        <v>43</v>
      </c>
      <c r="H33" s="13">
        <f t="shared" si="2"/>
        <v>71.98</v>
      </c>
      <c r="I33" s="13">
        <f t="shared" si="3"/>
        <v>59.965800000000002</v>
      </c>
      <c r="J33" s="13">
        <v>8.9511999199999998E-2</v>
      </c>
      <c r="K33" s="13">
        <v>0.23126817729999999</v>
      </c>
      <c r="L33" s="13">
        <v>5.0790649100999996</v>
      </c>
      <c r="M33" s="13">
        <v>5.0790649100999996</v>
      </c>
      <c r="N33" s="14">
        <v>113.09</v>
      </c>
      <c r="O33" s="14">
        <v>0.17</v>
      </c>
      <c r="P33" s="14">
        <v>40.94</v>
      </c>
      <c r="Q33" s="14">
        <v>12.014200000000001</v>
      </c>
    </row>
    <row r="34" spans="1:17" ht="15" customHeight="1" x14ac:dyDescent="0.25">
      <c r="A34" s="32" t="s">
        <v>24</v>
      </c>
      <c r="B34" s="36" t="s">
        <v>45</v>
      </c>
      <c r="C34" s="37" t="s">
        <v>46</v>
      </c>
      <c r="D34" s="38" t="s">
        <v>27</v>
      </c>
      <c r="E34" s="11" t="s">
        <v>53</v>
      </c>
      <c r="F34" s="11" t="s">
        <v>27</v>
      </c>
      <c r="G34" s="12">
        <v>34</v>
      </c>
      <c r="H34" s="13">
        <f t="shared" si="2"/>
        <v>110.16</v>
      </c>
      <c r="I34" s="13">
        <f t="shared" si="3"/>
        <v>92.555599999999998</v>
      </c>
      <c r="J34" s="13">
        <v>0.1369914119</v>
      </c>
      <c r="K34" s="13">
        <v>0.35393862749999999</v>
      </c>
      <c r="L34" s="13">
        <v>7.7731285148999998</v>
      </c>
      <c r="M34" s="13">
        <v>7.7731285148999998</v>
      </c>
      <c r="N34" s="14">
        <v>156.4</v>
      </c>
      <c r="O34" s="14">
        <v>1.84</v>
      </c>
      <c r="P34" s="14">
        <v>44.4</v>
      </c>
      <c r="Q34" s="14">
        <v>17.604399999999998</v>
      </c>
    </row>
    <row r="35" spans="1:17" ht="15" customHeight="1" x14ac:dyDescent="0.25">
      <c r="A35" s="32" t="s">
        <v>24</v>
      </c>
      <c r="B35" s="36" t="s">
        <v>45</v>
      </c>
      <c r="C35" s="37" t="s">
        <v>46</v>
      </c>
      <c r="D35" s="38" t="s">
        <v>27</v>
      </c>
      <c r="E35" s="11" t="s">
        <v>54</v>
      </c>
      <c r="F35" s="11" t="s">
        <v>27</v>
      </c>
      <c r="G35" s="12">
        <v>15</v>
      </c>
      <c r="H35" s="13">
        <f t="shared" si="2"/>
        <v>28.490000000000002</v>
      </c>
      <c r="I35" s="13">
        <f t="shared" si="3"/>
        <v>23.753</v>
      </c>
      <c r="J35" s="13">
        <v>3.5429242200000002E-2</v>
      </c>
      <c r="K35" s="13">
        <v>9.1536959900000006E-2</v>
      </c>
      <c r="L35" s="13">
        <v>2.0103161891000001</v>
      </c>
      <c r="M35" s="13">
        <v>2.0103161891000001</v>
      </c>
      <c r="N35" s="14">
        <v>29.85</v>
      </c>
      <c r="O35" s="15">
        <v>0</v>
      </c>
      <c r="P35" s="14">
        <v>1.36</v>
      </c>
      <c r="Q35" s="14">
        <v>4.7370000000000001</v>
      </c>
    </row>
    <row r="36" spans="1:17" ht="15" customHeight="1" x14ac:dyDescent="0.25">
      <c r="A36" s="32" t="s">
        <v>24</v>
      </c>
      <c r="B36" s="36" t="s">
        <v>45</v>
      </c>
      <c r="C36" s="37" t="s">
        <v>46</v>
      </c>
      <c r="D36" s="38" t="s">
        <v>27</v>
      </c>
      <c r="E36" s="11" t="s">
        <v>55</v>
      </c>
      <c r="F36" s="11" t="s">
        <v>27</v>
      </c>
      <c r="G36" s="12">
        <v>7</v>
      </c>
      <c r="H36" s="13">
        <f t="shared" si="2"/>
        <v>23.32</v>
      </c>
      <c r="I36" s="13">
        <f t="shared" si="3"/>
        <v>19.431899999999999</v>
      </c>
      <c r="J36" s="13">
        <v>2.8999997499999999E-2</v>
      </c>
      <c r="K36" s="13">
        <v>7.4926005700000006E-2</v>
      </c>
      <c r="L36" s="13">
        <v>1.6455097764</v>
      </c>
      <c r="M36" s="13">
        <v>1.6455097764</v>
      </c>
      <c r="N36" s="14">
        <v>32.200000000000003</v>
      </c>
      <c r="O36" s="15">
        <v>0</v>
      </c>
      <c r="P36" s="14">
        <v>8.8800000000000008</v>
      </c>
      <c r="Q36" s="14">
        <v>3.8881000000000001</v>
      </c>
    </row>
    <row r="37" spans="1:17" ht="15" customHeight="1" x14ac:dyDescent="0.25">
      <c r="A37" s="32" t="s">
        <v>24</v>
      </c>
      <c r="B37" s="36" t="s">
        <v>45</v>
      </c>
      <c r="C37" s="37" t="s">
        <v>46</v>
      </c>
      <c r="D37" s="38" t="s">
        <v>27</v>
      </c>
      <c r="E37" s="11" t="s">
        <v>56</v>
      </c>
      <c r="F37" s="11" t="s">
        <v>27</v>
      </c>
      <c r="G37" s="12">
        <v>18</v>
      </c>
      <c r="H37" s="13">
        <f t="shared" si="2"/>
        <v>52.64</v>
      </c>
      <c r="I37" s="13">
        <f t="shared" si="3"/>
        <v>43.851700000000001</v>
      </c>
      <c r="J37" s="13">
        <v>6.5461400899999994E-2</v>
      </c>
      <c r="K37" s="13">
        <v>0.1691297145</v>
      </c>
      <c r="L37" s="13">
        <v>3.7143925655999999</v>
      </c>
      <c r="M37" s="13">
        <v>3.7143925655999999</v>
      </c>
      <c r="N37" s="14">
        <v>86.94</v>
      </c>
      <c r="O37" s="15">
        <v>0</v>
      </c>
      <c r="P37" s="14">
        <v>34.299999999999997</v>
      </c>
      <c r="Q37" s="14">
        <v>8.7882999999999996</v>
      </c>
    </row>
    <row r="38" spans="1:17" ht="15" customHeight="1" x14ac:dyDescent="0.25">
      <c r="A38" s="32" t="s">
        <v>24</v>
      </c>
      <c r="B38" s="36" t="s">
        <v>45</v>
      </c>
      <c r="C38" s="37" t="s">
        <v>46</v>
      </c>
      <c r="D38" s="38" t="s">
        <v>27</v>
      </c>
      <c r="E38" s="11" t="s">
        <v>57</v>
      </c>
      <c r="F38" s="11" t="s">
        <v>27</v>
      </c>
      <c r="G38" s="12">
        <v>3</v>
      </c>
      <c r="H38" s="13">
        <f t="shared" si="2"/>
        <v>9.8000000000000007</v>
      </c>
      <c r="I38" s="13">
        <f t="shared" si="3"/>
        <v>8.1700000000000017</v>
      </c>
      <c r="J38" s="13">
        <v>1.2186962900000001E-2</v>
      </c>
      <c r="K38" s="13">
        <v>3.1486914900000003E-2</v>
      </c>
      <c r="L38" s="13">
        <v>0.69150925419999998</v>
      </c>
      <c r="M38" s="13">
        <v>0.69150925419999998</v>
      </c>
      <c r="N38" s="14">
        <v>10.8</v>
      </c>
      <c r="O38" s="15">
        <v>0</v>
      </c>
      <c r="P38" s="14">
        <v>1</v>
      </c>
      <c r="Q38" s="14">
        <v>1.63</v>
      </c>
    </row>
    <row r="39" spans="1:17" ht="15" customHeight="1" x14ac:dyDescent="0.25">
      <c r="A39" s="32" t="s">
        <v>24</v>
      </c>
      <c r="B39" s="36" t="s">
        <v>45</v>
      </c>
      <c r="C39" s="37" t="s">
        <v>46</v>
      </c>
      <c r="D39" s="38" t="s">
        <v>27</v>
      </c>
      <c r="E39" s="11" t="s">
        <v>58</v>
      </c>
      <c r="F39" s="11" t="s">
        <v>27</v>
      </c>
      <c r="G39" s="12">
        <v>20</v>
      </c>
      <c r="H39" s="13">
        <f t="shared" si="2"/>
        <v>86.16</v>
      </c>
      <c r="I39" s="13">
        <f t="shared" si="3"/>
        <v>71.790700000000001</v>
      </c>
      <c r="J39" s="13">
        <v>0.1071457884</v>
      </c>
      <c r="K39" s="13">
        <v>0.27682781540000001</v>
      </c>
      <c r="L39" s="13">
        <v>6.0796364637</v>
      </c>
      <c r="M39" s="13">
        <v>6.0796364637</v>
      </c>
      <c r="N39" s="14">
        <v>96.6</v>
      </c>
      <c r="O39" s="15">
        <v>0</v>
      </c>
      <c r="P39" s="14">
        <v>10.44</v>
      </c>
      <c r="Q39" s="14">
        <v>14.369300000000001</v>
      </c>
    </row>
    <row r="40" spans="1:17" ht="15" customHeight="1" x14ac:dyDescent="0.25">
      <c r="A40" s="32" t="s">
        <v>24</v>
      </c>
      <c r="B40" s="36" t="s">
        <v>45</v>
      </c>
      <c r="C40" s="37" t="s">
        <v>46</v>
      </c>
      <c r="D40" s="38" t="s">
        <v>27</v>
      </c>
      <c r="E40" s="11" t="s">
        <v>59</v>
      </c>
      <c r="F40" s="11" t="s">
        <v>27</v>
      </c>
      <c r="G40" s="12">
        <v>22</v>
      </c>
      <c r="H40" s="13">
        <f t="shared" si="2"/>
        <v>70.320000000000007</v>
      </c>
      <c r="I40" s="13">
        <f t="shared" si="3"/>
        <v>58.604600000000005</v>
      </c>
      <c r="J40" s="13">
        <v>8.7447676899999993E-2</v>
      </c>
      <c r="K40" s="13">
        <v>0.2259346794</v>
      </c>
      <c r="L40" s="13">
        <v>4.9619317099</v>
      </c>
      <c r="M40" s="13">
        <v>4.9619317099</v>
      </c>
      <c r="N40" s="14">
        <v>79.2</v>
      </c>
      <c r="O40" s="15">
        <v>0</v>
      </c>
      <c r="P40" s="14">
        <v>8.8800000000000008</v>
      </c>
      <c r="Q40" s="14">
        <v>11.715400000000001</v>
      </c>
    </row>
    <row r="41" spans="1:17" ht="15" customHeight="1" x14ac:dyDescent="0.25">
      <c r="A41" s="32" t="s">
        <v>24</v>
      </c>
      <c r="B41" s="36" t="s">
        <v>45</v>
      </c>
      <c r="C41" s="37" t="s">
        <v>46</v>
      </c>
      <c r="D41" s="38" t="s">
        <v>27</v>
      </c>
      <c r="E41" s="11" t="s">
        <v>60</v>
      </c>
      <c r="F41" s="11" t="s">
        <v>27</v>
      </c>
      <c r="G41" s="12">
        <v>42</v>
      </c>
      <c r="H41" s="13">
        <f t="shared" si="2"/>
        <v>134.76</v>
      </c>
      <c r="I41" s="13">
        <f t="shared" si="3"/>
        <v>112.31899999999999</v>
      </c>
      <c r="J41" s="13">
        <v>0.167583176</v>
      </c>
      <c r="K41" s="13">
        <v>0.43297720989999999</v>
      </c>
      <c r="L41" s="13">
        <v>9.5089578672999995</v>
      </c>
      <c r="M41" s="13">
        <v>9.5089578672999995</v>
      </c>
      <c r="N41" s="14">
        <v>151.19999999999999</v>
      </c>
      <c r="O41" s="15">
        <v>0</v>
      </c>
      <c r="P41" s="14">
        <v>16.440000000000001</v>
      </c>
      <c r="Q41" s="14">
        <v>22.440999999999999</v>
      </c>
    </row>
    <row r="42" spans="1:17" ht="15" customHeight="1" x14ac:dyDescent="0.25">
      <c r="A42" s="32" t="s">
        <v>24</v>
      </c>
      <c r="B42" s="36" t="s">
        <v>45</v>
      </c>
      <c r="C42" s="37" t="s">
        <v>46</v>
      </c>
      <c r="D42" s="38" t="s">
        <v>27</v>
      </c>
      <c r="E42" s="11" t="s">
        <v>61</v>
      </c>
      <c r="F42" s="11" t="s">
        <v>27</v>
      </c>
      <c r="G42" s="12">
        <v>1</v>
      </c>
      <c r="H42" s="13">
        <f t="shared" si="2"/>
        <v>2.38</v>
      </c>
      <c r="I42" s="13">
        <f t="shared" si="3"/>
        <v>1.9832999999999998</v>
      </c>
      <c r="J42" s="13">
        <v>2.959691E-3</v>
      </c>
      <c r="K42" s="13">
        <v>7.6468222000000002E-3</v>
      </c>
      <c r="L42" s="13">
        <v>0.1679379617</v>
      </c>
      <c r="M42" s="13">
        <v>0.1679379617</v>
      </c>
      <c r="N42" s="14">
        <v>4.42</v>
      </c>
      <c r="O42" s="15">
        <v>0</v>
      </c>
      <c r="P42" s="14">
        <v>2.04</v>
      </c>
      <c r="Q42" s="14">
        <v>0.3967</v>
      </c>
    </row>
    <row r="43" spans="1:17" ht="15" customHeight="1" x14ac:dyDescent="0.25">
      <c r="A43" s="32" t="s">
        <v>24</v>
      </c>
      <c r="B43" s="36" t="s">
        <v>45</v>
      </c>
      <c r="C43" s="37" t="s">
        <v>46</v>
      </c>
      <c r="D43" s="38" t="s">
        <v>27</v>
      </c>
      <c r="E43" s="11" t="s">
        <v>62</v>
      </c>
      <c r="F43" s="11" t="s">
        <v>27</v>
      </c>
      <c r="G43" s="12">
        <v>12</v>
      </c>
      <c r="H43" s="13">
        <f t="shared" si="2"/>
        <v>31.250000000000004</v>
      </c>
      <c r="I43" s="13">
        <f t="shared" si="3"/>
        <v>26.031800000000004</v>
      </c>
      <c r="J43" s="13">
        <v>3.8861488899999998E-2</v>
      </c>
      <c r="K43" s="13">
        <v>0.1004047032</v>
      </c>
      <c r="L43" s="13">
        <v>2.2050677749999998</v>
      </c>
      <c r="M43" s="13">
        <v>2.2050677749999998</v>
      </c>
      <c r="N43" s="14">
        <v>60.84</v>
      </c>
      <c r="O43" s="15">
        <v>0</v>
      </c>
      <c r="P43" s="14">
        <v>29.59</v>
      </c>
      <c r="Q43" s="14">
        <v>5.2182000000000004</v>
      </c>
    </row>
    <row r="44" spans="1:17" ht="15" customHeight="1" x14ac:dyDescent="0.25">
      <c r="A44" s="32" t="s">
        <v>24</v>
      </c>
      <c r="B44" s="36" t="s">
        <v>45</v>
      </c>
      <c r="C44" s="37" t="s">
        <v>46</v>
      </c>
      <c r="D44" s="38" t="s">
        <v>27</v>
      </c>
      <c r="E44" s="11" t="s">
        <v>63</v>
      </c>
      <c r="F44" s="11" t="s">
        <v>27</v>
      </c>
      <c r="G44" s="12">
        <v>5</v>
      </c>
      <c r="H44" s="13">
        <f t="shared" si="2"/>
        <v>15.98</v>
      </c>
      <c r="I44" s="13">
        <f t="shared" si="3"/>
        <v>13.3127</v>
      </c>
      <c r="J44" s="13">
        <v>1.9872211000000001E-2</v>
      </c>
      <c r="K44" s="13">
        <v>5.13429491E-2</v>
      </c>
      <c r="L44" s="13">
        <v>1.1275834574000001</v>
      </c>
      <c r="M44" s="13">
        <v>1.1275834574000001</v>
      </c>
      <c r="N44" s="14">
        <v>22.1</v>
      </c>
      <c r="O44" s="15">
        <v>0</v>
      </c>
      <c r="P44" s="14">
        <v>6.12</v>
      </c>
      <c r="Q44" s="14">
        <v>2.6673</v>
      </c>
    </row>
    <row r="45" spans="1:17" ht="15" customHeight="1" x14ac:dyDescent="0.25">
      <c r="A45" s="32" t="s">
        <v>24</v>
      </c>
      <c r="B45" s="36" t="s">
        <v>45</v>
      </c>
      <c r="C45" s="37" t="s">
        <v>46</v>
      </c>
      <c r="D45" s="38" t="s">
        <v>27</v>
      </c>
      <c r="E45" s="11" t="s">
        <v>64</v>
      </c>
      <c r="F45" s="11" t="s">
        <v>27</v>
      </c>
      <c r="G45" s="12">
        <v>39</v>
      </c>
      <c r="H45" s="13">
        <f t="shared" si="2"/>
        <v>119.42</v>
      </c>
      <c r="I45" s="13">
        <f t="shared" si="3"/>
        <v>99.517899999999997</v>
      </c>
      <c r="J45" s="13">
        <v>0.14850684829999999</v>
      </c>
      <c r="K45" s="13">
        <v>0.38369054920000001</v>
      </c>
      <c r="L45" s="13">
        <v>8.4265341980000006</v>
      </c>
      <c r="M45" s="13">
        <v>8.4265341980000006</v>
      </c>
      <c r="N45" s="14">
        <v>140.4</v>
      </c>
      <c r="O45" s="15">
        <v>0</v>
      </c>
      <c r="P45" s="14">
        <v>20.98</v>
      </c>
      <c r="Q45" s="14">
        <v>19.902100000000001</v>
      </c>
    </row>
    <row r="46" spans="1:17" ht="15" customHeight="1" x14ac:dyDescent="0.25">
      <c r="A46" s="32" t="s">
        <v>24</v>
      </c>
      <c r="B46" s="36" t="s">
        <v>45</v>
      </c>
      <c r="C46" s="37" t="s">
        <v>46</v>
      </c>
      <c r="D46" s="38" t="s">
        <v>27</v>
      </c>
      <c r="E46" s="11" t="s">
        <v>65</v>
      </c>
      <c r="F46" s="11" t="s">
        <v>27</v>
      </c>
      <c r="G46" s="12">
        <v>17</v>
      </c>
      <c r="H46" s="13">
        <f t="shared" si="2"/>
        <v>58.980000000000004</v>
      </c>
      <c r="I46" s="13">
        <f t="shared" si="3"/>
        <v>49.151400000000002</v>
      </c>
      <c r="J46" s="13">
        <v>7.3345619799999998E-2</v>
      </c>
      <c r="K46" s="13">
        <v>0.18949982069999999</v>
      </c>
      <c r="L46" s="13">
        <v>4.1617567158000002</v>
      </c>
      <c r="M46" s="13">
        <v>4.1617567158000002</v>
      </c>
      <c r="N46" s="14">
        <v>67.83</v>
      </c>
      <c r="O46" s="14">
        <v>0.8</v>
      </c>
      <c r="P46" s="14">
        <v>8.0500000000000007</v>
      </c>
      <c r="Q46" s="14">
        <v>9.8285999999999998</v>
      </c>
    </row>
    <row r="47" spans="1:17" ht="15" customHeight="1" x14ac:dyDescent="0.25">
      <c r="A47" s="32" t="s">
        <v>24</v>
      </c>
      <c r="B47" s="36" t="s">
        <v>45</v>
      </c>
      <c r="C47" s="37" t="s">
        <v>46</v>
      </c>
      <c r="D47" s="38" t="s">
        <v>27</v>
      </c>
      <c r="E47" s="11" t="s">
        <v>66</v>
      </c>
      <c r="F47" s="11" t="s">
        <v>27</v>
      </c>
      <c r="G47" s="12">
        <v>35</v>
      </c>
      <c r="H47" s="13">
        <f t="shared" si="2"/>
        <v>125.16000000000001</v>
      </c>
      <c r="I47" s="13">
        <f t="shared" si="3"/>
        <v>104.25810000000001</v>
      </c>
      <c r="J47" s="13">
        <v>0.15564492660000001</v>
      </c>
      <c r="K47" s="13">
        <v>0.4021328851</v>
      </c>
      <c r="L47" s="13">
        <v>8.8315610468999992</v>
      </c>
      <c r="M47" s="13">
        <v>8.8315610468999992</v>
      </c>
      <c r="N47" s="14">
        <v>139.65</v>
      </c>
      <c r="O47" s="15">
        <v>0</v>
      </c>
      <c r="P47" s="14">
        <v>14.49</v>
      </c>
      <c r="Q47" s="14">
        <v>20.901900000000001</v>
      </c>
    </row>
    <row r="48" spans="1:17" ht="15" customHeight="1" x14ac:dyDescent="0.25">
      <c r="A48" s="32" t="s">
        <v>24</v>
      </c>
      <c r="B48" s="36" t="s">
        <v>45</v>
      </c>
      <c r="C48" s="37" t="s">
        <v>46</v>
      </c>
      <c r="D48" s="38" t="s">
        <v>27</v>
      </c>
      <c r="E48" s="11" t="s">
        <v>67</v>
      </c>
      <c r="F48" s="11" t="s">
        <v>27</v>
      </c>
      <c r="G48" s="12">
        <v>20</v>
      </c>
      <c r="H48" s="13">
        <f t="shared" si="2"/>
        <v>59.24</v>
      </c>
      <c r="I48" s="13">
        <f t="shared" si="3"/>
        <v>49.375799999999998</v>
      </c>
      <c r="J48" s="13">
        <v>7.3668947400000004E-2</v>
      </c>
      <c r="K48" s="13">
        <v>0.1903351878</v>
      </c>
      <c r="L48" s="13">
        <v>4.1801028795999997</v>
      </c>
      <c r="M48" s="13">
        <v>4.1801028795999997</v>
      </c>
      <c r="N48" s="14">
        <v>72</v>
      </c>
      <c r="O48" s="15">
        <v>0</v>
      </c>
      <c r="P48" s="14">
        <v>12.76</v>
      </c>
      <c r="Q48" s="14">
        <v>9.8642000000000003</v>
      </c>
    </row>
    <row r="49" spans="1:17" ht="15" customHeight="1" x14ac:dyDescent="0.25">
      <c r="A49" s="32" t="s">
        <v>24</v>
      </c>
      <c r="B49" s="36" t="s">
        <v>45</v>
      </c>
      <c r="C49" s="37" t="s">
        <v>46</v>
      </c>
      <c r="D49" s="38" t="s">
        <v>27</v>
      </c>
      <c r="E49" s="11" t="s">
        <v>68</v>
      </c>
      <c r="F49" s="11" t="s">
        <v>27</v>
      </c>
      <c r="G49" s="12">
        <v>6</v>
      </c>
      <c r="H49" s="13">
        <f t="shared" si="2"/>
        <v>14.280000000000001</v>
      </c>
      <c r="I49" s="13">
        <f t="shared" si="3"/>
        <v>11.900100000000002</v>
      </c>
      <c r="J49" s="13">
        <v>1.7758145999999999E-2</v>
      </c>
      <c r="K49" s="13">
        <v>4.5880933200000001E-2</v>
      </c>
      <c r="L49" s="13">
        <v>1.0076277704000001</v>
      </c>
      <c r="M49" s="13">
        <v>1.0076277704000001</v>
      </c>
      <c r="N49" s="14">
        <v>27.6</v>
      </c>
      <c r="O49" s="15">
        <v>0</v>
      </c>
      <c r="P49" s="14">
        <v>13.32</v>
      </c>
      <c r="Q49" s="14">
        <v>2.3799000000000001</v>
      </c>
    </row>
    <row r="50" spans="1:17" ht="15" customHeight="1" x14ac:dyDescent="0.25">
      <c r="A50" s="32" t="s">
        <v>24</v>
      </c>
      <c r="B50" s="36" t="s">
        <v>45</v>
      </c>
      <c r="C50" s="37" t="s">
        <v>46</v>
      </c>
      <c r="D50" s="38" t="s">
        <v>27</v>
      </c>
      <c r="E50" s="11" t="s">
        <v>69</v>
      </c>
      <c r="F50" s="11" t="s">
        <v>27</v>
      </c>
      <c r="G50" s="12">
        <v>17</v>
      </c>
      <c r="H50" s="13">
        <f t="shared" si="2"/>
        <v>29.939999999999998</v>
      </c>
      <c r="I50" s="13">
        <f t="shared" si="3"/>
        <v>24.941599999999998</v>
      </c>
      <c r="J50" s="13">
        <v>3.7232415300000002E-2</v>
      </c>
      <c r="K50" s="13">
        <v>9.6195738099999997E-2</v>
      </c>
      <c r="L50" s="13">
        <v>2.1126313338</v>
      </c>
      <c r="M50" s="13">
        <v>2.1126313338</v>
      </c>
      <c r="N50" s="14">
        <v>44.71</v>
      </c>
      <c r="O50" s="14">
        <v>0.53</v>
      </c>
      <c r="P50" s="14">
        <v>14.24</v>
      </c>
      <c r="Q50" s="14">
        <v>4.9984000000000002</v>
      </c>
    </row>
    <row r="51" spans="1:17" ht="15" customHeight="1" x14ac:dyDescent="0.25">
      <c r="A51" s="32" t="s">
        <v>24</v>
      </c>
      <c r="B51" s="36" t="s">
        <v>45</v>
      </c>
      <c r="C51" s="37" t="s">
        <v>46</v>
      </c>
      <c r="D51" s="38" t="s">
        <v>27</v>
      </c>
      <c r="E51" s="11" t="s">
        <v>70</v>
      </c>
      <c r="F51" s="11" t="s">
        <v>27</v>
      </c>
      <c r="G51" s="12">
        <v>11</v>
      </c>
      <c r="H51" s="13">
        <f t="shared" si="2"/>
        <v>40.67</v>
      </c>
      <c r="I51" s="13">
        <f t="shared" si="3"/>
        <v>33.854300000000002</v>
      </c>
      <c r="J51" s="13">
        <v>5.0575896199999998E-2</v>
      </c>
      <c r="K51" s="13">
        <v>0.130670697</v>
      </c>
      <c r="L51" s="13">
        <v>2.869763405</v>
      </c>
      <c r="M51" s="13">
        <v>2.869763405</v>
      </c>
      <c r="N51" s="14">
        <v>43.89</v>
      </c>
      <c r="O51" s="15">
        <v>0</v>
      </c>
      <c r="P51" s="14">
        <v>3.22</v>
      </c>
      <c r="Q51" s="14">
        <v>6.8156999999999996</v>
      </c>
    </row>
    <row r="52" spans="1:17" ht="15" customHeight="1" x14ac:dyDescent="0.25">
      <c r="A52" s="32" t="s">
        <v>24</v>
      </c>
      <c r="B52" s="36" t="s">
        <v>45</v>
      </c>
      <c r="C52" s="37" t="s">
        <v>46</v>
      </c>
      <c r="D52" s="38" t="s">
        <v>27</v>
      </c>
      <c r="E52" s="11" t="s">
        <v>71</v>
      </c>
      <c r="F52" s="11" t="s">
        <v>27</v>
      </c>
      <c r="G52" s="12">
        <v>6</v>
      </c>
      <c r="H52" s="13">
        <f t="shared" si="2"/>
        <v>14.280000000000001</v>
      </c>
      <c r="I52" s="13">
        <f t="shared" si="3"/>
        <v>11.898900000000001</v>
      </c>
      <c r="J52" s="13">
        <v>1.7758145999999999E-2</v>
      </c>
      <c r="K52" s="13">
        <v>4.5880933200000001E-2</v>
      </c>
      <c r="L52" s="13">
        <v>1.0076277704000001</v>
      </c>
      <c r="M52" s="13">
        <v>1.0076277704000001</v>
      </c>
      <c r="N52" s="14">
        <v>27.6</v>
      </c>
      <c r="O52" s="15">
        <v>0</v>
      </c>
      <c r="P52" s="14">
        <v>13.32</v>
      </c>
      <c r="Q52" s="14">
        <v>2.3811</v>
      </c>
    </row>
    <row r="53" spans="1:17" ht="15" customHeight="1" x14ac:dyDescent="0.25">
      <c r="A53" s="32" t="s">
        <v>24</v>
      </c>
      <c r="B53" s="36" t="s">
        <v>45</v>
      </c>
      <c r="C53" s="37" t="s">
        <v>46</v>
      </c>
      <c r="D53" s="38" t="s">
        <v>27</v>
      </c>
      <c r="E53" s="11" t="s">
        <v>72</v>
      </c>
      <c r="F53" s="11" t="s">
        <v>27</v>
      </c>
      <c r="G53" s="12">
        <v>5</v>
      </c>
      <c r="H53" s="13">
        <f t="shared" si="2"/>
        <v>20.78</v>
      </c>
      <c r="I53" s="13">
        <f t="shared" si="3"/>
        <v>17.308300000000003</v>
      </c>
      <c r="J53" s="13">
        <v>2.5841335699999999E-2</v>
      </c>
      <c r="K53" s="13">
        <v>6.6765111500000002E-2</v>
      </c>
      <c r="L53" s="13">
        <v>1.4662818676</v>
      </c>
      <c r="M53" s="13">
        <v>1.4662818676</v>
      </c>
      <c r="N53" s="14">
        <v>23</v>
      </c>
      <c r="O53" s="15">
        <v>0</v>
      </c>
      <c r="P53" s="14">
        <v>2.2200000000000002</v>
      </c>
      <c r="Q53" s="14">
        <v>3.4716999999999998</v>
      </c>
    </row>
    <row r="54" spans="1:17" ht="15" customHeight="1" x14ac:dyDescent="0.25">
      <c r="A54" s="32" t="s">
        <v>24</v>
      </c>
      <c r="B54" s="36" t="s">
        <v>45</v>
      </c>
      <c r="C54" s="37" t="s">
        <v>46</v>
      </c>
      <c r="D54" s="38" t="s">
        <v>27</v>
      </c>
      <c r="E54" s="11" t="s">
        <v>73</v>
      </c>
      <c r="F54" s="11" t="s">
        <v>27</v>
      </c>
      <c r="G54" s="12">
        <v>7</v>
      </c>
      <c r="H54" s="13">
        <f t="shared" si="2"/>
        <v>25.540000000000003</v>
      </c>
      <c r="I54" s="13">
        <f t="shared" si="3"/>
        <v>21.280800000000003</v>
      </c>
      <c r="J54" s="13">
        <v>3.1760717700000003E-2</v>
      </c>
      <c r="K54" s="13">
        <v>8.2058755900000002E-2</v>
      </c>
      <c r="L54" s="13">
        <v>1.8021577911</v>
      </c>
      <c r="M54" s="13">
        <v>1.8021577911</v>
      </c>
      <c r="N54" s="14">
        <v>32.200000000000003</v>
      </c>
      <c r="O54" s="15">
        <v>0</v>
      </c>
      <c r="P54" s="14">
        <v>6.66</v>
      </c>
      <c r="Q54" s="14">
        <v>4.2591999999999999</v>
      </c>
    </row>
    <row r="55" spans="1:17" ht="15" customHeight="1" x14ac:dyDescent="0.25">
      <c r="A55" s="32" t="s">
        <v>24</v>
      </c>
      <c r="B55" s="36" t="s">
        <v>45</v>
      </c>
      <c r="C55" s="37" t="s">
        <v>46</v>
      </c>
      <c r="D55" s="38" t="s">
        <v>27</v>
      </c>
      <c r="E55" s="11" t="s">
        <v>74</v>
      </c>
      <c r="F55" s="11" t="s">
        <v>27</v>
      </c>
      <c r="G55" s="12">
        <v>2</v>
      </c>
      <c r="H55" s="13">
        <f t="shared" si="2"/>
        <v>6.7</v>
      </c>
      <c r="I55" s="13">
        <f t="shared" si="3"/>
        <v>5.585</v>
      </c>
      <c r="J55" s="13">
        <v>8.3319032000000008E-3</v>
      </c>
      <c r="K55" s="13">
        <v>2.15267684E-2</v>
      </c>
      <c r="L55" s="13">
        <v>0.47276653099999999</v>
      </c>
      <c r="M55" s="13">
        <v>0.47276653099999999</v>
      </c>
      <c r="N55" s="14">
        <v>7.2</v>
      </c>
      <c r="O55" s="15">
        <v>0</v>
      </c>
      <c r="P55" s="14">
        <v>0.5</v>
      </c>
      <c r="Q55" s="14">
        <v>1.115</v>
      </c>
    </row>
    <row r="56" spans="1:17" ht="15" customHeight="1" x14ac:dyDescent="0.25">
      <c r="A56" s="32" t="s">
        <v>24</v>
      </c>
      <c r="B56" s="36" t="s">
        <v>45</v>
      </c>
      <c r="C56" s="37" t="s">
        <v>46</v>
      </c>
      <c r="D56" s="38" t="s">
        <v>27</v>
      </c>
      <c r="E56" s="11" t="s">
        <v>75</v>
      </c>
      <c r="F56" s="11" t="s">
        <v>27</v>
      </c>
      <c r="G56" s="12">
        <v>3</v>
      </c>
      <c r="H56" s="13">
        <f t="shared" si="2"/>
        <v>9.08</v>
      </c>
      <c r="I56" s="13">
        <f t="shared" si="3"/>
        <v>7.5674999999999999</v>
      </c>
      <c r="J56" s="13">
        <v>1.1291594199999999E-2</v>
      </c>
      <c r="K56" s="13">
        <v>2.91735906E-2</v>
      </c>
      <c r="L56" s="13">
        <v>0.64070449269999996</v>
      </c>
      <c r="M56" s="13">
        <v>0.64070449269999996</v>
      </c>
      <c r="N56" s="14">
        <v>10.8</v>
      </c>
      <c r="O56" s="15">
        <v>0</v>
      </c>
      <c r="P56" s="14">
        <v>1.72</v>
      </c>
      <c r="Q56" s="14">
        <v>1.5125</v>
      </c>
    </row>
    <row r="57" spans="1:17" ht="15" customHeight="1" x14ac:dyDescent="0.25">
      <c r="A57" s="32" t="s">
        <v>24</v>
      </c>
      <c r="B57" s="36" t="s">
        <v>45</v>
      </c>
      <c r="C57" s="37" t="s">
        <v>46</v>
      </c>
      <c r="D57" s="38" t="s">
        <v>27</v>
      </c>
      <c r="E57" s="11" t="s">
        <v>76</v>
      </c>
      <c r="F57" s="11" t="s">
        <v>27</v>
      </c>
      <c r="G57" s="12">
        <v>2</v>
      </c>
      <c r="H57" s="13">
        <f t="shared" si="2"/>
        <v>6.7</v>
      </c>
      <c r="I57" s="13">
        <f t="shared" si="3"/>
        <v>5.5869</v>
      </c>
      <c r="J57" s="13">
        <v>8.3319032000000008E-3</v>
      </c>
      <c r="K57" s="13">
        <v>2.15267684E-2</v>
      </c>
      <c r="L57" s="13">
        <v>0.47276653099999999</v>
      </c>
      <c r="M57" s="13">
        <v>0.47276653099999999</v>
      </c>
      <c r="N57" s="14">
        <v>7.2</v>
      </c>
      <c r="O57" s="15">
        <v>0</v>
      </c>
      <c r="P57" s="14">
        <v>0.5</v>
      </c>
      <c r="Q57" s="14">
        <v>1.1131</v>
      </c>
    </row>
    <row r="58" spans="1:17" ht="15" customHeight="1" x14ac:dyDescent="0.25">
      <c r="A58" s="32" t="s">
        <v>24</v>
      </c>
      <c r="B58" s="36" t="s">
        <v>45</v>
      </c>
      <c r="C58" s="37" t="s">
        <v>46</v>
      </c>
      <c r="D58" s="38" t="s">
        <v>27</v>
      </c>
      <c r="E58" s="11" t="s">
        <v>77</v>
      </c>
      <c r="F58" s="11" t="s">
        <v>27</v>
      </c>
      <c r="G58" s="12">
        <v>3</v>
      </c>
      <c r="H58" s="13">
        <f t="shared" si="2"/>
        <v>11.52</v>
      </c>
      <c r="I58" s="13">
        <f t="shared" si="3"/>
        <v>9.5985999999999994</v>
      </c>
      <c r="J58" s="13">
        <v>1.43258993E-2</v>
      </c>
      <c r="K58" s="13">
        <v>3.7013189799999999E-2</v>
      </c>
      <c r="L58" s="13">
        <v>0.8128761846</v>
      </c>
      <c r="M58" s="13">
        <v>0.8128761846</v>
      </c>
      <c r="N58" s="14">
        <v>11.52</v>
      </c>
      <c r="O58" s="15">
        <v>0</v>
      </c>
      <c r="P58" s="15">
        <v>0</v>
      </c>
      <c r="Q58" s="14">
        <v>1.9214</v>
      </c>
    </row>
    <row r="59" spans="1:17" ht="15" customHeight="1" x14ac:dyDescent="0.25">
      <c r="A59" s="32" t="s">
        <v>24</v>
      </c>
      <c r="B59" s="36" t="s">
        <v>45</v>
      </c>
      <c r="C59" s="37" t="s">
        <v>46</v>
      </c>
      <c r="D59" s="38" t="s">
        <v>27</v>
      </c>
      <c r="E59" s="11" t="s">
        <v>78</v>
      </c>
      <c r="F59" s="11" t="s">
        <v>27</v>
      </c>
      <c r="G59" s="12">
        <v>7</v>
      </c>
      <c r="H59" s="13">
        <f t="shared" si="2"/>
        <v>20.350000000000001</v>
      </c>
      <c r="I59" s="13">
        <f t="shared" si="3"/>
        <v>16.962000000000003</v>
      </c>
      <c r="J59" s="13">
        <v>2.5306601599999999E-2</v>
      </c>
      <c r="K59" s="13">
        <v>6.53835428E-2</v>
      </c>
      <c r="L59" s="13">
        <v>1.4359401351000001</v>
      </c>
      <c r="M59" s="13">
        <v>1.4359401351000001</v>
      </c>
      <c r="N59" s="14">
        <v>25.2</v>
      </c>
      <c r="O59" s="15">
        <v>0</v>
      </c>
      <c r="P59" s="14">
        <v>4.8499999999999996</v>
      </c>
      <c r="Q59" s="14">
        <v>3.3879999999999999</v>
      </c>
    </row>
    <row r="60" spans="1:17" ht="15" customHeight="1" x14ac:dyDescent="0.25">
      <c r="A60" s="32" t="s">
        <v>24</v>
      </c>
      <c r="B60" s="36" t="s">
        <v>45</v>
      </c>
      <c r="C60" s="37" t="s">
        <v>46</v>
      </c>
      <c r="D60" s="38" t="s">
        <v>27</v>
      </c>
      <c r="E60" s="11" t="s">
        <v>79</v>
      </c>
      <c r="F60" s="11" t="s">
        <v>27</v>
      </c>
      <c r="G60" s="12">
        <v>12</v>
      </c>
      <c r="H60" s="13">
        <f t="shared" si="2"/>
        <v>35.720000000000006</v>
      </c>
      <c r="I60" s="13">
        <f t="shared" si="3"/>
        <v>29.774300000000004</v>
      </c>
      <c r="J60" s="13">
        <v>4.4420236299999999E-2</v>
      </c>
      <c r="K60" s="13">
        <v>0.114766592</v>
      </c>
      <c r="L60" s="13">
        <v>2.5204806694999999</v>
      </c>
      <c r="M60" s="13">
        <v>2.5204806694999999</v>
      </c>
      <c r="N60" s="14">
        <v>48.84</v>
      </c>
      <c r="O60" s="15">
        <v>0</v>
      </c>
      <c r="P60" s="14">
        <v>13.12</v>
      </c>
      <c r="Q60" s="14">
        <v>5.9457000000000004</v>
      </c>
    </row>
    <row r="61" spans="1:17" ht="15" customHeight="1" x14ac:dyDescent="0.25">
      <c r="A61" s="32" t="s">
        <v>24</v>
      </c>
      <c r="B61" s="36" t="s">
        <v>45</v>
      </c>
      <c r="C61" s="37" t="s">
        <v>46</v>
      </c>
      <c r="D61" s="38" t="s">
        <v>27</v>
      </c>
      <c r="E61" s="11" t="s">
        <v>80</v>
      </c>
      <c r="F61" s="11" t="s">
        <v>27</v>
      </c>
      <c r="G61" s="12">
        <v>4</v>
      </c>
      <c r="H61" s="13">
        <f t="shared" si="2"/>
        <v>10.24</v>
      </c>
      <c r="I61" s="13">
        <f t="shared" si="3"/>
        <v>8.5332000000000008</v>
      </c>
      <c r="J61" s="13">
        <v>1.2734132699999999E-2</v>
      </c>
      <c r="K61" s="13">
        <v>3.2900613199999998E-2</v>
      </c>
      <c r="L61" s="13">
        <v>0.72255660850000003</v>
      </c>
      <c r="M61" s="13">
        <v>0.72255660850000003</v>
      </c>
      <c r="N61" s="14">
        <v>14.4</v>
      </c>
      <c r="O61" s="15">
        <v>0</v>
      </c>
      <c r="P61" s="14">
        <v>4.16</v>
      </c>
      <c r="Q61" s="14">
        <v>1.7068000000000001</v>
      </c>
    </row>
    <row r="62" spans="1:17" ht="15" customHeight="1" x14ac:dyDescent="0.25">
      <c r="A62" s="32" t="s">
        <v>24</v>
      </c>
      <c r="B62" s="36" t="s">
        <v>45</v>
      </c>
      <c r="C62" s="37" t="s">
        <v>46</v>
      </c>
      <c r="D62" s="38" t="s">
        <v>27</v>
      </c>
      <c r="E62" s="11" t="s">
        <v>81</v>
      </c>
      <c r="F62" s="11" t="s">
        <v>27</v>
      </c>
      <c r="G62" s="12">
        <v>3</v>
      </c>
      <c r="H62" s="13">
        <f t="shared" si="2"/>
        <v>8.39</v>
      </c>
      <c r="I62" s="13">
        <f t="shared" si="3"/>
        <v>6.9949000000000003</v>
      </c>
      <c r="J62" s="13">
        <v>1.04335326E-2</v>
      </c>
      <c r="K62" s="13">
        <v>2.6956654699999999E-2</v>
      </c>
      <c r="L62" s="13">
        <v>0.59201659620000002</v>
      </c>
      <c r="M62" s="13">
        <v>0.59201659620000002</v>
      </c>
      <c r="N62" s="14">
        <v>10.8</v>
      </c>
      <c r="O62" s="15">
        <v>0</v>
      </c>
      <c r="P62" s="14">
        <v>2.41</v>
      </c>
      <c r="Q62" s="14">
        <v>1.3951</v>
      </c>
    </row>
    <row r="63" spans="1:17" ht="15" customHeight="1" x14ac:dyDescent="0.25">
      <c r="A63" s="32" t="s">
        <v>24</v>
      </c>
      <c r="B63" s="36" t="s">
        <v>45</v>
      </c>
      <c r="C63" s="37" t="s">
        <v>46</v>
      </c>
      <c r="D63" s="38" t="s">
        <v>27</v>
      </c>
      <c r="E63" s="11" t="s">
        <v>82</v>
      </c>
      <c r="F63" s="11" t="s">
        <v>27</v>
      </c>
      <c r="G63" s="12">
        <v>3</v>
      </c>
      <c r="H63" s="13">
        <f t="shared" si="2"/>
        <v>7.1400000000000006</v>
      </c>
      <c r="I63" s="13">
        <f t="shared" si="3"/>
        <v>5.9497000000000009</v>
      </c>
      <c r="J63" s="13">
        <v>8.8790729999999995E-3</v>
      </c>
      <c r="K63" s="13">
        <v>2.2940466600000001E-2</v>
      </c>
      <c r="L63" s="13">
        <v>0.50381388520000003</v>
      </c>
      <c r="M63" s="13">
        <v>0.50381388520000003</v>
      </c>
      <c r="N63" s="14">
        <v>10.8</v>
      </c>
      <c r="O63" s="15">
        <v>0</v>
      </c>
      <c r="P63" s="14">
        <v>3.66</v>
      </c>
      <c r="Q63" s="14">
        <v>1.1902999999999999</v>
      </c>
    </row>
    <row r="64" spans="1:17" ht="15" customHeight="1" x14ac:dyDescent="0.25">
      <c r="A64" s="8"/>
      <c r="B64" s="33"/>
      <c r="C64" s="34"/>
      <c r="D64" s="11"/>
      <c r="E64" s="39" t="s">
        <v>29</v>
      </c>
      <c r="F64" s="40"/>
      <c r="G64" s="41">
        <f>SUM(G28:G63)/1</f>
        <v>514</v>
      </c>
      <c r="H64" s="42">
        <f>SUM(H28:H63)/1</f>
        <v>1417.1900000000003</v>
      </c>
      <c r="I64" s="42">
        <f>SUM(I28:I63)/1</f>
        <v>1181.6229999999998</v>
      </c>
      <c r="J64" s="42">
        <v>1.7623716326000001</v>
      </c>
      <c r="K64" s="42">
        <v>4.5533613248</v>
      </c>
      <c r="L64" s="42">
        <v>99.999999999799996</v>
      </c>
      <c r="M64" s="42">
        <v>100</v>
      </c>
      <c r="N64" s="43">
        <f>SUM(N28:N63)/1</f>
        <v>1842.14</v>
      </c>
      <c r="O64" s="43">
        <f>SUM(O28:O63)/1</f>
        <v>3.3400000000000007</v>
      </c>
      <c r="P64" s="43">
        <f>SUM(P28:P63)/1</f>
        <v>421.61000000000024</v>
      </c>
      <c r="Q64" s="43">
        <f>SUM(Q28:Q63)/1</f>
        <v>235.56700000000001</v>
      </c>
    </row>
    <row r="65" spans="1:17" ht="15" customHeight="1" x14ac:dyDescent="0.25">
      <c r="A65" s="8"/>
      <c r="B65" s="33"/>
      <c r="C65" s="10"/>
      <c r="D65" s="44" t="s">
        <v>30</v>
      </c>
      <c r="E65" s="44"/>
      <c r="F65" s="45"/>
      <c r="G65" s="46">
        <f>SUM(G28:G64)/2</f>
        <v>514</v>
      </c>
      <c r="H65" s="47">
        <f>SUM(H28:H64)/2</f>
        <v>1417.1900000000003</v>
      </c>
      <c r="I65" s="47">
        <f>SUM(I28:I64)/2</f>
        <v>1181.6229999999998</v>
      </c>
      <c r="J65" s="47">
        <v>1.7623716326000001</v>
      </c>
      <c r="K65" s="47">
        <v>4.5533613248</v>
      </c>
      <c r="L65" s="47">
        <v>99.999999999799996</v>
      </c>
      <c r="M65" s="47">
        <v>99.999999999799996</v>
      </c>
      <c r="N65" s="48">
        <f>SUM(N28:N64)/2</f>
        <v>1842.14</v>
      </c>
      <c r="O65" s="48">
        <f>SUM(O28:O64)/2</f>
        <v>3.3400000000000007</v>
      </c>
      <c r="P65" s="48">
        <f>SUM(P28:P64)/2</f>
        <v>421.61000000000024</v>
      </c>
      <c r="Q65" s="48">
        <f>SUM(Q28:Q64)/2</f>
        <v>235.56700000000001</v>
      </c>
    </row>
    <row r="66" spans="1:17" ht="15" customHeight="1" x14ac:dyDescent="0.25">
      <c r="A66" s="8"/>
      <c r="B66" s="9"/>
      <c r="C66" s="49" t="s">
        <v>31</v>
      </c>
      <c r="D66" s="49"/>
      <c r="E66" s="49"/>
      <c r="F66" s="50"/>
      <c r="G66" s="51">
        <f>SUM(G28:G65)/3</f>
        <v>514</v>
      </c>
      <c r="H66" s="52">
        <f>SUM(H28:H65)/3</f>
        <v>1417.1900000000003</v>
      </c>
      <c r="I66" s="52">
        <f>SUM(I28:I65)/3</f>
        <v>1181.6229999999998</v>
      </c>
      <c r="J66" s="52">
        <v>1.7623716326000001</v>
      </c>
      <c r="K66" s="52">
        <v>4.5533613248</v>
      </c>
      <c r="L66" s="52">
        <v>100</v>
      </c>
      <c r="M66" s="52">
        <v>99.999999999799996</v>
      </c>
      <c r="N66" s="53">
        <f>SUM(N28:N65)/3</f>
        <v>1842.14</v>
      </c>
      <c r="O66" s="53">
        <f>SUM(O28:O65)/3</f>
        <v>3.3400000000000012</v>
      </c>
      <c r="P66" s="53">
        <f>SUM(P28:P65)/3</f>
        <v>421.6100000000003</v>
      </c>
      <c r="Q66" s="53">
        <f>SUM(Q28:Q65)/3</f>
        <v>235.56700000000001</v>
      </c>
    </row>
    <row r="67" spans="1:17" ht="15" customHeight="1" x14ac:dyDescent="0.25">
      <c r="A67" s="32" t="s">
        <v>24</v>
      </c>
      <c r="B67" s="33" t="s">
        <v>83</v>
      </c>
      <c r="C67" s="34" t="s">
        <v>83</v>
      </c>
      <c r="D67" s="35" t="s">
        <v>27</v>
      </c>
      <c r="E67" s="11" t="s">
        <v>84</v>
      </c>
      <c r="F67" s="11" t="s">
        <v>27</v>
      </c>
      <c r="G67" s="12">
        <v>28</v>
      </c>
      <c r="H67" s="13">
        <f t="shared" ref="H67:H113" si="4">N67-O67-P67</f>
        <v>113.80000000000001</v>
      </c>
      <c r="I67" s="13">
        <f t="shared" ref="I67:I113" si="5">H67-Q67</f>
        <v>94.839400000000012</v>
      </c>
      <c r="J67" s="13">
        <v>0.14151799819999999</v>
      </c>
      <c r="K67" s="13">
        <v>0.36563376730000002</v>
      </c>
      <c r="L67" s="13">
        <v>2.8566121283000001</v>
      </c>
      <c r="M67" s="13">
        <v>2.8566121283000001</v>
      </c>
      <c r="N67" s="14">
        <v>120.4</v>
      </c>
      <c r="O67" s="15">
        <v>0</v>
      </c>
      <c r="P67" s="14">
        <v>6.6</v>
      </c>
      <c r="Q67" s="14">
        <v>18.960599999999999</v>
      </c>
    </row>
    <row r="68" spans="1:17" ht="15" customHeight="1" x14ac:dyDescent="0.25">
      <c r="A68" s="32" t="s">
        <v>24</v>
      </c>
      <c r="B68" s="36" t="s">
        <v>83</v>
      </c>
      <c r="C68" s="37" t="s">
        <v>83</v>
      </c>
      <c r="D68" s="38" t="s">
        <v>27</v>
      </c>
      <c r="E68" s="35" t="s">
        <v>85</v>
      </c>
      <c r="F68" s="35" t="s">
        <v>86</v>
      </c>
      <c r="G68" s="12">
        <v>2</v>
      </c>
      <c r="H68" s="13">
        <f t="shared" si="4"/>
        <v>12.28</v>
      </c>
      <c r="I68" s="13">
        <f t="shared" si="5"/>
        <v>10.234</v>
      </c>
      <c r="J68" s="13">
        <v>1.52710107E-2</v>
      </c>
      <c r="K68" s="13">
        <v>3.9455032199999997E-2</v>
      </c>
      <c r="L68" s="13">
        <v>0.30825304860000002</v>
      </c>
      <c r="M68" s="13">
        <v>0.30825304860000002</v>
      </c>
      <c r="N68" s="14">
        <v>12.28</v>
      </c>
      <c r="O68" s="15">
        <v>0</v>
      </c>
      <c r="P68" s="15">
        <v>0</v>
      </c>
      <c r="Q68" s="14">
        <v>2.0459999999999998</v>
      </c>
    </row>
    <row r="69" spans="1:17" ht="24" customHeight="1" x14ac:dyDescent="0.25">
      <c r="A69" s="32" t="s">
        <v>24</v>
      </c>
      <c r="B69" s="36" t="s">
        <v>83</v>
      </c>
      <c r="C69" s="37" t="s">
        <v>83</v>
      </c>
      <c r="D69" s="38" t="s">
        <v>27</v>
      </c>
      <c r="E69" s="38" t="s">
        <v>85</v>
      </c>
      <c r="F69" s="35" t="s">
        <v>87</v>
      </c>
      <c r="G69" s="12">
        <v>1</v>
      </c>
      <c r="H69" s="13">
        <f t="shared" si="4"/>
        <v>9.75</v>
      </c>
      <c r="I69" s="13">
        <f t="shared" si="5"/>
        <v>8.1255000000000006</v>
      </c>
      <c r="J69" s="13">
        <v>1.2124784600000001E-2</v>
      </c>
      <c r="K69" s="13">
        <v>3.1326267400000003E-2</v>
      </c>
      <c r="L69" s="13">
        <v>0.24474488799999999</v>
      </c>
      <c r="M69" s="13">
        <v>0.24474488799999999</v>
      </c>
      <c r="N69" s="14">
        <v>10.89</v>
      </c>
      <c r="O69" s="15">
        <v>0</v>
      </c>
      <c r="P69" s="14">
        <v>1.1399999999999999</v>
      </c>
      <c r="Q69" s="14">
        <v>1.6245000000000001</v>
      </c>
    </row>
    <row r="70" spans="1:17" ht="15" customHeight="1" x14ac:dyDescent="0.25">
      <c r="A70" s="32" t="s">
        <v>24</v>
      </c>
      <c r="B70" s="36" t="s">
        <v>83</v>
      </c>
      <c r="C70" s="37" t="s">
        <v>83</v>
      </c>
      <c r="D70" s="38" t="s">
        <v>27</v>
      </c>
      <c r="E70" s="54" t="s">
        <v>85</v>
      </c>
      <c r="F70" s="11" t="s">
        <v>88</v>
      </c>
      <c r="G70" s="12">
        <v>21</v>
      </c>
      <c r="H70" s="13">
        <f t="shared" si="4"/>
        <v>158.49</v>
      </c>
      <c r="I70" s="13">
        <f t="shared" si="5"/>
        <v>132.04990000000001</v>
      </c>
      <c r="J70" s="13">
        <v>0.1970930363</v>
      </c>
      <c r="K70" s="13">
        <v>0.50922052539999996</v>
      </c>
      <c r="L70" s="13">
        <v>3.9784222865999999</v>
      </c>
      <c r="M70" s="13">
        <v>3.9784222865999999</v>
      </c>
      <c r="N70" s="14">
        <v>165.69</v>
      </c>
      <c r="O70" s="15">
        <v>0</v>
      </c>
      <c r="P70" s="14">
        <v>7.2</v>
      </c>
      <c r="Q70" s="14">
        <v>26.440100000000001</v>
      </c>
    </row>
    <row r="71" spans="1:17" ht="24" customHeight="1" x14ac:dyDescent="0.25">
      <c r="A71" s="32" t="s">
        <v>24</v>
      </c>
      <c r="B71" s="36" t="s">
        <v>83</v>
      </c>
      <c r="C71" s="37" t="s">
        <v>83</v>
      </c>
      <c r="D71" s="38" t="s">
        <v>27</v>
      </c>
      <c r="E71" s="11" t="s">
        <v>89</v>
      </c>
      <c r="F71" s="11" t="s">
        <v>87</v>
      </c>
      <c r="G71" s="12">
        <v>1</v>
      </c>
      <c r="H71" s="13">
        <f t="shared" si="4"/>
        <v>10.89</v>
      </c>
      <c r="I71" s="13">
        <f t="shared" si="5"/>
        <v>9.07</v>
      </c>
      <c r="J71" s="13">
        <v>1.3542451699999999E-2</v>
      </c>
      <c r="K71" s="13">
        <v>3.4989030999999997E-2</v>
      </c>
      <c r="L71" s="13">
        <v>0.27336121330000002</v>
      </c>
      <c r="M71" s="13">
        <v>0.27336121330000002</v>
      </c>
      <c r="N71" s="14">
        <v>10.89</v>
      </c>
      <c r="O71" s="15">
        <v>0</v>
      </c>
      <c r="P71" s="15">
        <v>0</v>
      </c>
      <c r="Q71" s="14">
        <v>1.82</v>
      </c>
    </row>
    <row r="72" spans="1:17" ht="24" customHeight="1" x14ac:dyDescent="0.25">
      <c r="A72" s="32" t="s">
        <v>24</v>
      </c>
      <c r="B72" s="36" t="s">
        <v>83</v>
      </c>
      <c r="C72" s="37" t="s">
        <v>83</v>
      </c>
      <c r="D72" s="38" t="s">
        <v>27</v>
      </c>
      <c r="E72" s="35" t="s">
        <v>90</v>
      </c>
      <c r="F72" s="35" t="s">
        <v>87</v>
      </c>
      <c r="G72" s="12">
        <v>2</v>
      </c>
      <c r="H72" s="13">
        <f t="shared" si="4"/>
        <v>20.650000000000002</v>
      </c>
      <c r="I72" s="13">
        <f t="shared" si="5"/>
        <v>17.2042</v>
      </c>
      <c r="J72" s="13">
        <v>2.5679671899999999E-2</v>
      </c>
      <c r="K72" s="13">
        <v>6.6347427900000006E-2</v>
      </c>
      <c r="L72" s="13">
        <v>0.51835712170000003</v>
      </c>
      <c r="M72" s="13">
        <v>0.51835712170000003</v>
      </c>
      <c r="N72" s="14">
        <v>21.78</v>
      </c>
      <c r="O72" s="15">
        <v>0</v>
      </c>
      <c r="P72" s="14">
        <v>1.1299999999999999</v>
      </c>
      <c r="Q72" s="14">
        <v>3.4458000000000002</v>
      </c>
    </row>
    <row r="73" spans="1:17" ht="15" customHeight="1" x14ac:dyDescent="0.25">
      <c r="A73" s="32" t="s">
        <v>24</v>
      </c>
      <c r="B73" s="36" t="s">
        <v>83</v>
      </c>
      <c r="C73" s="37" t="s">
        <v>83</v>
      </c>
      <c r="D73" s="38" t="s">
        <v>27</v>
      </c>
      <c r="E73" s="54" t="s">
        <v>90</v>
      </c>
      <c r="F73" s="11" t="s">
        <v>88</v>
      </c>
      <c r="G73" s="12">
        <v>11</v>
      </c>
      <c r="H73" s="13">
        <f t="shared" si="4"/>
        <v>83.190000000000012</v>
      </c>
      <c r="I73" s="13">
        <f t="shared" si="5"/>
        <v>69.302400000000006</v>
      </c>
      <c r="J73" s="13">
        <v>0.1034523925</v>
      </c>
      <c r="K73" s="13">
        <v>0.26728535240000001</v>
      </c>
      <c r="L73" s="13">
        <v>2.0882386902999999</v>
      </c>
      <c r="M73" s="13">
        <v>2.0882386902999999</v>
      </c>
      <c r="N73" s="14">
        <v>86.79</v>
      </c>
      <c r="O73" s="15">
        <v>0</v>
      </c>
      <c r="P73" s="14">
        <v>3.6</v>
      </c>
      <c r="Q73" s="14">
        <v>13.887600000000001</v>
      </c>
    </row>
    <row r="74" spans="1:17" ht="15" customHeight="1" x14ac:dyDescent="0.25">
      <c r="A74" s="32" t="s">
        <v>24</v>
      </c>
      <c r="B74" s="36" t="s">
        <v>83</v>
      </c>
      <c r="C74" s="37" t="s">
        <v>83</v>
      </c>
      <c r="D74" s="38" t="s">
        <v>27</v>
      </c>
      <c r="E74" s="11" t="s">
        <v>91</v>
      </c>
      <c r="F74" s="11" t="s">
        <v>27</v>
      </c>
      <c r="G74" s="12">
        <v>94</v>
      </c>
      <c r="H74" s="13">
        <f t="shared" si="4"/>
        <v>369.94000000000005</v>
      </c>
      <c r="I74" s="13">
        <f t="shared" si="5"/>
        <v>308.21660000000008</v>
      </c>
      <c r="J74" s="13">
        <v>0.46004541510000002</v>
      </c>
      <c r="K74" s="13">
        <v>1.1885989094</v>
      </c>
      <c r="L74" s="13">
        <v>9.2862486006000005</v>
      </c>
      <c r="M74" s="13">
        <v>9.2862486006000005</v>
      </c>
      <c r="N74" s="14">
        <v>422.06</v>
      </c>
      <c r="O74" s="14">
        <v>3.59</v>
      </c>
      <c r="P74" s="14">
        <v>48.53</v>
      </c>
      <c r="Q74" s="14">
        <v>61.723399999999998</v>
      </c>
    </row>
    <row r="75" spans="1:17" ht="15" customHeight="1" x14ac:dyDescent="0.25">
      <c r="A75" s="32" t="s">
        <v>24</v>
      </c>
      <c r="B75" s="36" t="s">
        <v>83</v>
      </c>
      <c r="C75" s="37" t="s">
        <v>83</v>
      </c>
      <c r="D75" s="38" t="s">
        <v>27</v>
      </c>
      <c r="E75" s="11" t="s">
        <v>92</v>
      </c>
      <c r="F75" s="11" t="s">
        <v>27</v>
      </c>
      <c r="G75" s="12">
        <v>11</v>
      </c>
      <c r="H75" s="13">
        <f t="shared" si="4"/>
        <v>34.6</v>
      </c>
      <c r="I75" s="13">
        <f t="shared" si="5"/>
        <v>28.837400000000002</v>
      </c>
      <c r="J75" s="13">
        <v>4.3027440600000001E-2</v>
      </c>
      <c r="K75" s="13">
        <v>0.1111680874</v>
      </c>
      <c r="L75" s="13">
        <v>0.86853057680000001</v>
      </c>
      <c r="M75" s="13">
        <v>0.86853057680000001</v>
      </c>
      <c r="N75" s="14">
        <v>39.6</v>
      </c>
      <c r="O75" s="15">
        <v>0</v>
      </c>
      <c r="P75" s="14">
        <v>5</v>
      </c>
      <c r="Q75" s="14">
        <v>5.7625999999999999</v>
      </c>
    </row>
    <row r="76" spans="1:17" ht="24" customHeight="1" x14ac:dyDescent="0.25">
      <c r="A76" s="32" t="s">
        <v>24</v>
      </c>
      <c r="B76" s="36" t="s">
        <v>83</v>
      </c>
      <c r="C76" s="37" t="s">
        <v>83</v>
      </c>
      <c r="D76" s="38" t="s">
        <v>27</v>
      </c>
      <c r="E76" s="35" t="s">
        <v>93</v>
      </c>
      <c r="F76" s="35" t="s">
        <v>87</v>
      </c>
      <c r="G76" s="12">
        <v>3</v>
      </c>
      <c r="H76" s="13">
        <f t="shared" si="4"/>
        <v>32.67</v>
      </c>
      <c r="I76" s="13">
        <f t="shared" si="5"/>
        <v>27.2121</v>
      </c>
      <c r="J76" s="13">
        <v>4.0627354999999997E-2</v>
      </c>
      <c r="K76" s="13">
        <v>0.104967093</v>
      </c>
      <c r="L76" s="13">
        <v>0.82008364</v>
      </c>
      <c r="M76" s="13">
        <v>0.82008364</v>
      </c>
      <c r="N76" s="14">
        <v>32.67</v>
      </c>
      <c r="O76" s="15">
        <v>0</v>
      </c>
      <c r="P76" s="15">
        <v>0</v>
      </c>
      <c r="Q76" s="14">
        <v>5.4579000000000004</v>
      </c>
    </row>
    <row r="77" spans="1:17" ht="15" customHeight="1" x14ac:dyDescent="0.25">
      <c r="A77" s="32" t="s">
        <v>24</v>
      </c>
      <c r="B77" s="36" t="s">
        <v>83</v>
      </c>
      <c r="C77" s="37" t="s">
        <v>83</v>
      </c>
      <c r="D77" s="38" t="s">
        <v>27</v>
      </c>
      <c r="E77" s="54" t="s">
        <v>93</v>
      </c>
      <c r="F77" s="11" t="s">
        <v>88</v>
      </c>
      <c r="G77" s="12">
        <v>5</v>
      </c>
      <c r="H77" s="13">
        <f t="shared" si="4"/>
        <v>35.650000000000006</v>
      </c>
      <c r="I77" s="13">
        <f t="shared" si="5"/>
        <v>29.698400000000007</v>
      </c>
      <c r="J77" s="13">
        <v>4.4333186599999998E-2</v>
      </c>
      <c r="K77" s="13">
        <v>0.1145416855</v>
      </c>
      <c r="L77" s="13">
        <v>0.89488771860000005</v>
      </c>
      <c r="M77" s="13">
        <v>0.89488771860000005</v>
      </c>
      <c r="N77" s="14">
        <v>39.450000000000003</v>
      </c>
      <c r="O77" s="15">
        <v>0</v>
      </c>
      <c r="P77" s="14">
        <v>3.8</v>
      </c>
      <c r="Q77" s="14">
        <v>5.9516</v>
      </c>
    </row>
    <row r="78" spans="1:17" ht="24" customHeight="1" x14ac:dyDescent="0.25">
      <c r="A78" s="32" t="s">
        <v>24</v>
      </c>
      <c r="B78" s="36" t="s">
        <v>83</v>
      </c>
      <c r="C78" s="37" t="s">
        <v>83</v>
      </c>
      <c r="D78" s="38" t="s">
        <v>27</v>
      </c>
      <c r="E78" s="35" t="s">
        <v>94</v>
      </c>
      <c r="F78" s="35" t="s">
        <v>87</v>
      </c>
      <c r="G78" s="12">
        <v>2</v>
      </c>
      <c r="H78" s="13">
        <f t="shared" si="4"/>
        <v>21.78</v>
      </c>
      <c r="I78" s="13">
        <f t="shared" si="5"/>
        <v>18.14</v>
      </c>
      <c r="J78" s="13">
        <v>2.7084903300000001E-2</v>
      </c>
      <c r="K78" s="13">
        <v>6.9978061999999994E-2</v>
      </c>
      <c r="L78" s="13">
        <v>0.54672242670000004</v>
      </c>
      <c r="M78" s="13">
        <v>0.54672242670000004</v>
      </c>
      <c r="N78" s="14">
        <v>21.78</v>
      </c>
      <c r="O78" s="15">
        <v>0</v>
      </c>
      <c r="P78" s="15">
        <v>0</v>
      </c>
      <c r="Q78" s="14">
        <v>3.64</v>
      </c>
    </row>
    <row r="79" spans="1:17" ht="15" customHeight="1" x14ac:dyDescent="0.25">
      <c r="A79" s="32" t="s">
        <v>24</v>
      </c>
      <c r="B79" s="36" t="s">
        <v>83</v>
      </c>
      <c r="C79" s="37" t="s">
        <v>83</v>
      </c>
      <c r="D79" s="38" t="s">
        <v>27</v>
      </c>
      <c r="E79" s="54" t="s">
        <v>94</v>
      </c>
      <c r="F79" s="11" t="s">
        <v>88</v>
      </c>
      <c r="G79" s="12">
        <v>9</v>
      </c>
      <c r="H79" s="13">
        <f t="shared" si="4"/>
        <v>65.930000000000007</v>
      </c>
      <c r="I79" s="13">
        <f t="shared" si="5"/>
        <v>54.928900000000006</v>
      </c>
      <c r="J79" s="13">
        <v>8.1988414900000001E-2</v>
      </c>
      <c r="K79" s="13">
        <v>0.2118298267</v>
      </c>
      <c r="L79" s="13">
        <v>1.6549774835</v>
      </c>
      <c r="M79" s="13">
        <v>1.6549774835</v>
      </c>
      <c r="N79" s="14">
        <v>71.010000000000005</v>
      </c>
      <c r="O79" s="14">
        <v>1.47</v>
      </c>
      <c r="P79" s="14">
        <v>3.61</v>
      </c>
      <c r="Q79" s="14">
        <v>11.001099999999999</v>
      </c>
    </row>
    <row r="80" spans="1:17" ht="15" customHeight="1" x14ac:dyDescent="0.25">
      <c r="A80" s="32" t="s">
        <v>24</v>
      </c>
      <c r="B80" s="36" t="s">
        <v>83</v>
      </c>
      <c r="C80" s="37" t="s">
        <v>83</v>
      </c>
      <c r="D80" s="38" t="s">
        <v>27</v>
      </c>
      <c r="E80" s="11" t="s">
        <v>95</v>
      </c>
      <c r="F80" s="11" t="s">
        <v>27</v>
      </c>
      <c r="G80" s="12">
        <v>135</v>
      </c>
      <c r="H80" s="13">
        <f t="shared" si="4"/>
        <v>523.22</v>
      </c>
      <c r="I80" s="13">
        <f t="shared" si="5"/>
        <v>435.90110000000004</v>
      </c>
      <c r="J80" s="13">
        <v>0.65065946389999996</v>
      </c>
      <c r="K80" s="13">
        <v>1.6810799625999999</v>
      </c>
      <c r="L80" s="13">
        <v>13.1338892598</v>
      </c>
      <c r="M80" s="13">
        <v>13.1338892598</v>
      </c>
      <c r="N80" s="14">
        <v>606.15</v>
      </c>
      <c r="O80" s="14">
        <v>2.75</v>
      </c>
      <c r="P80" s="14">
        <v>80.180000000000007</v>
      </c>
      <c r="Q80" s="14">
        <v>87.318899999999999</v>
      </c>
    </row>
    <row r="81" spans="1:17" ht="15" customHeight="1" x14ac:dyDescent="0.25">
      <c r="A81" s="32" t="s">
        <v>24</v>
      </c>
      <c r="B81" s="36" t="s">
        <v>83</v>
      </c>
      <c r="C81" s="37" t="s">
        <v>83</v>
      </c>
      <c r="D81" s="38" t="s">
        <v>27</v>
      </c>
      <c r="E81" s="11" t="s">
        <v>96</v>
      </c>
      <c r="F81" s="11" t="s">
        <v>27</v>
      </c>
      <c r="G81" s="12">
        <v>19</v>
      </c>
      <c r="H81" s="13">
        <f t="shared" si="4"/>
        <v>76.3</v>
      </c>
      <c r="I81" s="13">
        <f t="shared" si="5"/>
        <v>63.583399999999997</v>
      </c>
      <c r="J81" s="13">
        <v>9.4884211400000001E-2</v>
      </c>
      <c r="K81" s="13">
        <v>0.2451481234</v>
      </c>
      <c r="L81" s="13">
        <v>1.9152856360999999</v>
      </c>
      <c r="M81" s="13">
        <v>1.9152856360999999</v>
      </c>
      <c r="N81" s="14">
        <v>81.7</v>
      </c>
      <c r="O81" s="15">
        <v>0</v>
      </c>
      <c r="P81" s="14">
        <v>5.4</v>
      </c>
      <c r="Q81" s="14">
        <v>12.7166</v>
      </c>
    </row>
    <row r="82" spans="1:17" ht="15" customHeight="1" x14ac:dyDescent="0.25">
      <c r="A82" s="32" t="s">
        <v>24</v>
      </c>
      <c r="B82" s="36" t="s">
        <v>83</v>
      </c>
      <c r="C82" s="37" t="s">
        <v>83</v>
      </c>
      <c r="D82" s="38" t="s">
        <v>27</v>
      </c>
      <c r="E82" s="11" t="s">
        <v>97</v>
      </c>
      <c r="F82" s="11" t="s">
        <v>27</v>
      </c>
      <c r="G82" s="12">
        <v>41</v>
      </c>
      <c r="H82" s="13">
        <f t="shared" si="4"/>
        <v>148.84</v>
      </c>
      <c r="I82" s="13">
        <f t="shared" si="5"/>
        <v>124.0168</v>
      </c>
      <c r="J82" s="13">
        <v>0.18509260850000001</v>
      </c>
      <c r="K82" s="13">
        <v>0.47821555300000002</v>
      </c>
      <c r="L82" s="13">
        <v>3.7361876025999998</v>
      </c>
      <c r="M82" s="13">
        <v>3.7361876025999998</v>
      </c>
      <c r="N82" s="14">
        <v>184.09</v>
      </c>
      <c r="O82" s="14">
        <v>3.6</v>
      </c>
      <c r="P82" s="14">
        <v>31.65</v>
      </c>
      <c r="Q82" s="14">
        <v>24.8232</v>
      </c>
    </row>
    <row r="83" spans="1:17" ht="15" customHeight="1" x14ac:dyDescent="0.25">
      <c r="A83" s="32" t="s">
        <v>24</v>
      </c>
      <c r="B83" s="36" t="s">
        <v>83</v>
      </c>
      <c r="C83" s="37" t="s">
        <v>83</v>
      </c>
      <c r="D83" s="38" t="s">
        <v>27</v>
      </c>
      <c r="E83" s="35" t="s">
        <v>98</v>
      </c>
      <c r="F83" s="35" t="s">
        <v>86</v>
      </c>
      <c r="G83" s="12">
        <v>1</v>
      </c>
      <c r="H83" s="13">
        <f t="shared" si="4"/>
        <v>6.14</v>
      </c>
      <c r="I83" s="13">
        <f t="shared" si="5"/>
        <v>5.1199999999999992</v>
      </c>
      <c r="J83" s="13">
        <v>7.6355053000000004E-3</v>
      </c>
      <c r="K83" s="13">
        <v>1.9727516099999998E-2</v>
      </c>
      <c r="L83" s="13">
        <v>0.15412652430000001</v>
      </c>
      <c r="M83" s="13">
        <v>0.15412652430000001</v>
      </c>
      <c r="N83" s="14">
        <v>6.14</v>
      </c>
      <c r="O83" s="15">
        <v>0</v>
      </c>
      <c r="P83" s="15">
        <v>0</v>
      </c>
      <c r="Q83" s="14">
        <v>1.02</v>
      </c>
    </row>
    <row r="84" spans="1:17" ht="24" customHeight="1" x14ac:dyDescent="0.25">
      <c r="A84" s="32" t="s">
        <v>24</v>
      </c>
      <c r="B84" s="36" t="s">
        <v>83</v>
      </c>
      <c r="C84" s="37" t="s">
        <v>83</v>
      </c>
      <c r="D84" s="38" t="s">
        <v>27</v>
      </c>
      <c r="E84" s="38" t="s">
        <v>98</v>
      </c>
      <c r="F84" s="35" t="s">
        <v>87</v>
      </c>
      <c r="G84" s="12">
        <v>2</v>
      </c>
      <c r="H84" s="13">
        <f t="shared" si="4"/>
        <v>20.64</v>
      </c>
      <c r="I84" s="13">
        <f t="shared" si="5"/>
        <v>17.195800000000002</v>
      </c>
      <c r="J84" s="13">
        <v>2.5667236199999999E-2</v>
      </c>
      <c r="K84" s="13">
        <v>6.63152984E-2</v>
      </c>
      <c r="L84" s="13">
        <v>0.51810610130000001</v>
      </c>
      <c r="M84" s="13">
        <v>0.51810610130000001</v>
      </c>
      <c r="N84" s="14">
        <v>21.78</v>
      </c>
      <c r="O84" s="15">
        <v>0</v>
      </c>
      <c r="P84" s="14">
        <v>1.1399999999999999</v>
      </c>
      <c r="Q84" s="14">
        <v>3.4441999999999999</v>
      </c>
    </row>
    <row r="85" spans="1:17" ht="15" customHeight="1" x14ac:dyDescent="0.25">
      <c r="A85" s="32" t="s">
        <v>24</v>
      </c>
      <c r="B85" s="36" t="s">
        <v>83</v>
      </c>
      <c r="C85" s="37" t="s">
        <v>83</v>
      </c>
      <c r="D85" s="38" t="s">
        <v>27</v>
      </c>
      <c r="E85" s="54" t="s">
        <v>98</v>
      </c>
      <c r="F85" s="11" t="s">
        <v>88</v>
      </c>
      <c r="G85" s="12">
        <v>28</v>
      </c>
      <c r="H85" s="13">
        <f t="shared" si="4"/>
        <v>211.81</v>
      </c>
      <c r="I85" s="13">
        <f t="shared" si="5"/>
        <v>176.4538</v>
      </c>
      <c r="J85" s="13">
        <v>0.26340006319999998</v>
      </c>
      <c r="K85" s="13">
        <v>0.68053504620000005</v>
      </c>
      <c r="L85" s="13">
        <v>5.3168630483000001</v>
      </c>
      <c r="M85" s="13">
        <v>5.3168630483000001</v>
      </c>
      <c r="N85" s="14">
        <v>220.92</v>
      </c>
      <c r="O85" s="15">
        <v>0</v>
      </c>
      <c r="P85" s="14">
        <v>9.11</v>
      </c>
      <c r="Q85" s="14">
        <v>35.356200000000001</v>
      </c>
    </row>
    <row r="86" spans="1:17" ht="15" customHeight="1" x14ac:dyDescent="0.25">
      <c r="A86" s="32" t="s">
        <v>24</v>
      </c>
      <c r="B86" s="36" t="s">
        <v>83</v>
      </c>
      <c r="C86" s="37" t="s">
        <v>83</v>
      </c>
      <c r="D86" s="38" t="s">
        <v>27</v>
      </c>
      <c r="E86" s="11" t="s">
        <v>99</v>
      </c>
      <c r="F86" s="11" t="s">
        <v>27</v>
      </c>
      <c r="G86" s="12">
        <v>54</v>
      </c>
      <c r="H86" s="13">
        <f t="shared" si="4"/>
        <v>210.81</v>
      </c>
      <c r="I86" s="13">
        <f t="shared" si="5"/>
        <v>176.3997</v>
      </c>
      <c r="J86" s="13">
        <v>0.26215649549999998</v>
      </c>
      <c r="K86" s="13">
        <v>0.67732209570000002</v>
      </c>
      <c r="L86" s="13">
        <v>5.2917610085</v>
      </c>
      <c r="M86" s="13">
        <v>5.2917610085</v>
      </c>
      <c r="N86" s="14">
        <v>242.46</v>
      </c>
      <c r="O86" s="15">
        <v>0</v>
      </c>
      <c r="P86" s="14">
        <v>31.65</v>
      </c>
      <c r="Q86" s="14">
        <v>34.410299999999999</v>
      </c>
    </row>
    <row r="87" spans="1:17" ht="15" customHeight="1" x14ac:dyDescent="0.25">
      <c r="A87" s="32" t="s">
        <v>24</v>
      </c>
      <c r="B87" s="36" t="s">
        <v>83</v>
      </c>
      <c r="C87" s="37" t="s">
        <v>83</v>
      </c>
      <c r="D87" s="38" t="s">
        <v>27</v>
      </c>
      <c r="E87" s="11" t="s">
        <v>100</v>
      </c>
      <c r="F87" s="11" t="s">
        <v>27</v>
      </c>
      <c r="G87" s="12">
        <v>5</v>
      </c>
      <c r="H87" s="13">
        <f t="shared" si="4"/>
        <v>17.36</v>
      </c>
      <c r="I87" s="13">
        <f t="shared" si="5"/>
        <v>14.462499999999999</v>
      </c>
      <c r="J87" s="13">
        <v>2.1588334300000001E-2</v>
      </c>
      <c r="K87" s="13">
        <v>5.57768207E-2</v>
      </c>
      <c r="L87" s="13">
        <v>0.43577141079999998</v>
      </c>
      <c r="M87" s="13">
        <v>0.43577141079999998</v>
      </c>
      <c r="N87" s="14">
        <v>21.5</v>
      </c>
      <c r="O87" s="15">
        <v>0</v>
      </c>
      <c r="P87" s="14">
        <v>4.1399999999999997</v>
      </c>
      <c r="Q87" s="14">
        <v>2.8975</v>
      </c>
    </row>
    <row r="88" spans="1:17" ht="15" customHeight="1" x14ac:dyDescent="0.25">
      <c r="A88" s="32" t="s">
        <v>24</v>
      </c>
      <c r="B88" s="36" t="s">
        <v>83</v>
      </c>
      <c r="C88" s="37" t="s">
        <v>83</v>
      </c>
      <c r="D88" s="38" t="s">
        <v>27</v>
      </c>
      <c r="E88" s="11" t="s">
        <v>101</v>
      </c>
      <c r="F88" s="11" t="s">
        <v>27</v>
      </c>
      <c r="G88" s="12">
        <v>58</v>
      </c>
      <c r="H88" s="13">
        <f t="shared" si="4"/>
        <v>230.88000000000002</v>
      </c>
      <c r="I88" s="13">
        <f t="shared" si="5"/>
        <v>192.34670000000003</v>
      </c>
      <c r="J88" s="13">
        <v>0.28711489820000002</v>
      </c>
      <c r="K88" s="13">
        <v>0.74180601229999998</v>
      </c>
      <c r="L88" s="13">
        <v>5.7955589471</v>
      </c>
      <c r="M88" s="13">
        <v>5.7955589471</v>
      </c>
      <c r="N88" s="14">
        <v>260.42</v>
      </c>
      <c r="O88" s="15">
        <v>0</v>
      </c>
      <c r="P88" s="14">
        <v>29.54</v>
      </c>
      <c r="Q88" s="14">
        <v>38.533299999999997</v>
      </c>
    </row>
    <row r="89" spans="1:17" ht="15" customHeight="1" x14ac:dyDescent="0.25">
      <c r="A89" s="32" t="s">
        <v>24</v>
      </c>
      <c r="B89" s="36" t="s">
        <v>83</v>
      </c>
      <c r="C89" s="37" t="s">
        <v>83</v>
      </c>
      <c r="D89" s="38" t="s">
        <v>27</v>
      </c>
      <c r="E89" s="35" t="s">
        <v>102</v>
      </c>
      <c r="F89" s="35" t="s">
        <v>88</v>
      </c>
      <c r="G89" s="12">
        <v>8</v>
      </c>
      <c r="H89" s="13">
        <f t="shared" si="4"/>
        <v>53.36</v>
      </c>
      <c r="I89" s="13">
        <f t="shared" si="5"/>
        <v>44.465199999999996</v>
      </c>
      <c r="J89" s="13">
        <v>6.6356769600000004E-2</v>
      </c>
      <c r="K89" s="13">
        <v>0.17144303890000001</v>
      </c>
      <c r="L89" s="13">
        <v>1.3394448432999999</v>
      </c>
      <c r="M89" s="13">
        <v>1.3394448432999999</v>
      </c>
      <c r="N89" s="14">
        <v>53.36</v>
      </c>
      <c r="O89" s="15">
        <v>0</v>
      </c>
      <c r="P89" s="15">
        <v>0</v>
      </c>
      <c r="Q89" s="14">
        <v>8.8948</v>
      </c>
    </row>
    <row r="90" spans="1:17" ht="15" customHeight="1" x14ac:dyDescent="0.25">
      <c r="A90" s="32" t="s">
        <v>24</v>
      </c>
      <c r="B90" s="36" t="s">
        <v>83</v>
      </c>
      <c r="C90" s="37" t="s">
        <v>83</v>
      </c>
      <c r="D90" s="38" t="s">
        <v>27</v>
      </c>
      <c r="E90" s="54" t="s">
        <v>102</v>
      </c>
      <c r="F90" s="11" t="s">
        <v>27</v>
      </c>
      <c r="G90" s="12">
        <v>7</v>
      </c>
      <c r="H90" s="13">
        <f t="shared" si="4"/>
        <v>29.11</v>
      </c>
      <c r="I90" s="13">
        <f t="shared" si="5"/>
        <v>24.2437</v>
      </c>
      <c r="J90" s="13">
        <v>3.6200254199999997E-2</v>
      </c>
      <c r="K90" s="13">
        <v>9.3528989199999996E-2</v>
      </c>
      <c r="L90" s="13">
        <v>0.73072037830000003</v>
      </c>
      <c r="M90" s="13">
        <v>0.73072037830000003</v>
      </c>
      <c r="N90" s="14">
        <v>30.87</v>
      </c>
      <c r="O90" s="14">
        <v>1.76</v>
      </c>
      <c r="P90" s="15">
        <v>0</v>
      </c>
      <c r="Q90" s="14">
        <v>4.8662999999999998</v>
      </c>
    </row>
    <row r="91" spans="1:17" ht="15" customHeight="1" x14ac:dyDescent="0.25">
      <c r="A91" s="32" t="s">
        <v>24</v>
      </c>
      <c r="B91" s="36" t="s">
        <v>83</v>
      </c>
      <c r="C91" s="37" t="s">
        <v>83</v>
      </c>
      <c r="D91" s="38" t="s">
        <v>27</v>
      </c>
      <c r="E91" s="35" t="s">
        <v>103</v>
      </c>
      <c r="F91" s="35" t="s">
        <v>86</v>
      </c>
      <c r="G91" s="12">
        <v>3</v>
      </c>
      <c r="H91" s="13">
        <f t="shared" si="4"/>
        <v>18.420000000000002</v>
      </c>
      <c r="I91" s="13">
        <f t="shared" si="5"/>
        <v>15.357800000000001</v>
      </c>
      <c r="J91" s="13">
        <v>2.2906515999999998E-2</v>
      </c>
      <c r="K91" s="13">
        <v>5.9182548299999999E-2</v>
      </c>
      <c r="L91" s="13">
        <v>0.46237957299999999</v>
      </c>
      <c r="M91" s="13">
        <v>0.46237957299999999</v>
      </c>
      <c r="N91" s="14">
        <v>18.420000000000002</v>
      </c>
      <c r="O91" s="15">
        <v>0</v>
      </c>
      <c r="P91" s="15">
        <v>0</v>
      </c>
      <c r="Q91" s="14">
        <v>3.0621999999999998</v>
      </c>
    </row>
    <row r="92" spans="1:17" ht="24" customHeight="1" x14ac:dyDescent="0.25">
      <c r="A92" s="32" t="s">
        <v>24</v>
      </c>
      <c r="B92" s="36" t="s">
        <v>83</v>
      </c>
      <c r="C92" s="37" t="s">
        <v>83</v>
      </c>
      <c r="D92" s="38" t="s">
        <v>27</v>
      </c>
      <c r="E92" s="38" t="s">
        <v>103</v>
      </c>
      <c r="F92" s="35" t="s">
        <v>87</v>
      </c>
      <c r="G92" s="12">
        <v>1</v>
      </c>
      <c r="H92" s="13">
        <f t="shared" si="4"/>
        <v>10.89</v>
      </c>
      <c r="I92" s="13">
        <f t="shared" si="5"/>
        <v>9.07</v>
      </c>
      <c r="J92" s="13">
        <v>1.3542451699999999E-2</v>
      </c>
      <c r="K92" s="13">
        <v>3.4989030999999997E-2</v>
      </c>
      <c r="L92" s="13">
        <v>0.27336121330000002</v>
      </c>
      <c r="M92" s="13">
        <v>0.27336121330000002</v>
      </c>
      <c r="N92" s="14">
        <v>10.89</v>
      </c>
      <c r="O92" s="15">
        <v>0</v>
      </c>
      <c r="P92" s="15">
        <v>0</v>
      </c>
      <c r="Q92" s="14">
        <v>1.82</v>
      </c>
    </row>
    <row r="93" spans="1:17" ht="15" customHeight="1" x14ac:dyDescent="0.25">
      <c r="A93" s="32" t="s">
        <v>24</v>
      </c>
      <c r="B93" s="36" t="s">
        <v>83</v>
      </c>
      <c r="C93" s="37" t="s">
        <v>83</v>
      </c>
      <c r="D93" s="38" t="s">
        <v>27</v>
      </c>
      <c r="E93" s="54" t="s">
        <v>103</v>
      </c>
      <c r="F93" s="11" t="s">
        <v>88</v>
      </c>
      <c r="G93" s="12">
        <v>14</v>
      </c>
      <c r="H93" s="13">
        <f t="shared" si="4"/>
        <v>104.32</v>
      </c>
      <c r="I93" s="13">
        <f t="shared" si="5"/>
        <v>86.908699999999996</v>
      </c>
      <c r="J93" s="13">
        <v>0.12972897689999999</v>
      </c>
      <c r="K93" s="13">
        <v>0.3351749966</v>
      </c>
      <c r="L93" s="13">
        <v>2.6186447910999999</v>
      </c>
      <c r="M93" s="13">
        <v>2.6186447910999999</v>
      </c>
      <c r="N93" s="14">
        <v>110.46</v>
      </c>
      <c r="O93" s="14">
        <v>1.48</v>
      </c>
      <c r="P93" s="14">
        <v>4.66</v>
      </c>
      <c r="Q93" s="14">
        <v>17.411300000000001</v>
      </c>
    </row>
    <row r="94" spans="1:17" ht="15" customHeight="1" x14ac:dyDescent="0.25">
      <c r="A94" s="32" t="s">
        <v>24</v>
      </c>
      <c r="B94" s="36" t="s">
        <v>83</v>
      </c>
      <c r="C94" s="37" t="s">
        <v>83</v>
      </c>
      <c r="D94" s="38" t="s">
        <v>27</v>
      </c>
      <c r="E94" s="35" t="s">
        <v>104</v>
      </c>
      <c r="F94" s="35" t="s">
        <v>86</v>
      </c>
      <c r="G94" s="12">
        <v>1</v>
      </c>
      <c r="H94" s="13">
        <f t="shared" si="4"/>
        <v>6.14</v>
      </c>
      <c r="I94" s="13">
        <f t="shared" si="5"/>
        <v>5.1199999999999992</v>
      </c>
      <c r="J94" s="13">
        <v>7.6355053000000004E-3</v>
      </c>
      <c r="K94" s="13">
        <v>1.9727516099999998E-2</v>
      </c>
      <c r="L94" s="13">
        <v>0.15412652430000001</v>
      </c>
      <c r="M94" s="13">
        <v>0.15412652430000001</v>
      </c>
      <c r="N94" s="14">
        <v>6.14</v>
      </c>
      <c r="O94" s="15">
        <v>0</v>
      </c>
      <c r="P94" s="15">
        <v>0</v>
      </c>
      <c r="Q94" s="14">
        <v>1.02</v>
      </c>
    </row>
    <row r="95" spans="1:17" ht="24" customHeight="1" x14ac:dyDescent="0.25">
      <c r="A95" s="32" t="s">
        <v>24</v>
      </c>
      <c r="B95" s="36" t="s">
        <v>83</v>
      </c>
      <c r="C95" s="37" t="s">
        <v>83</v>
      </c>
      <c r="D95" s="38" t="s">
        <v>27</v>
      </c>
      <c r="E95" s="38" t="s">
        <v>104</v>
      </c>
      <c r="F95" s="35" t="s">
        <v>87</v>
      </c>
      <c r="G95" s="12">
        <v>2</v>
      </c>
      <c r="H95" s="13">
        <f t="shared" si="4"/>
        <v>21.78</v>
      </c>
      <c r="I95" s="13">
        <f t="shared" si="5"/>
        <v>18.14</v>
      </c>
      <c r="J95" s="13">
        <v>2.7084903300000001E-2</v>
      </c>
      <c r="K95" s="13">
        <v>6.9978061999999994E-2</v>
      </c>
      <c r="L95" s="13">
        <v>0.54672242670000004</v>
      </c>
      <c r="M95" s="13">
        <v>0.54672242670000004</v>
      </c>
      <c r="N95" s="14">
        <v>21.78</v>
      </c>
      <c r="O95" s="15">
        <v>0</v>
      </c>
      <c r="P95" s="15">
        <v>0</v>
      </c>
      <c r="Q95" s="14">
        <v>3.64</v>
      </c>
    </row>
    <row r="96" spans="1:17" ht="15" customHeight="1" x14ac:dyDescent="0.25">
      <c r="A96" s="32" t="s">
        <v>24</v>
      </c>
      <c r="B96" s="36" t="s">
        <v>83</v>
      </c>
      <c r="C96" s="37" t="s">
        <v>83</v>
      </c>
      <c r="D96" s="38" t="s">
        <v>27</v>
      </c>
      <c r="E96" s="54" t="s">
        <v>104</v>
      </c>
      <c r="F96" s="11" t="s">
        <v>88</v>
      </c>
      <c r="G96" s="12">
        <v>25</v>
      </c>
      <c r="H96" s="13">
        <f t="shared" si="4"/>
        <v>186.73</v>
      </c>
      <c r="I96" s="13">
        <f t="shared" si="5"/>
        <v>155.5727</v>
      </c>
      <c r="J96" s="13">
        <v>0.23221138660000001</v>
      </c>
      <c r="K96" s="13">
        <v>0.59995424760000005</v>
      </c>
      <c r="L96" s="13">
        <v>4.6873038902999999</v>
      </c>
      <c r="M96" s="13">
        <v>4.6873038902999999</v>
      </c>
      <c r="N96" s="14">
        <v>197.25</v>
      </c>
      <c r="O96" s="15">
        <v>0</v>
      </c>
      <c r="P96" s="14">
        <v>10.52</v>
      </c>
      <c r="Q96" s="14">
        <v>31.157299999999999</v>
      </c>
    </row>
    <row r="97" spans="1:17" ht="15" customHeight="1" x14ac:dyDescent="0.25">
      <c r="A97" s="32" t="s">
        <v>24</v>
      </c>
      <c r="B97" s="36" t="s">
        <v>83</v>
      </c>
      <c r="C97" s="37" t="s">
        <v>83</v>
      </c>
      <c r="D97" s="38" t="s">
        <v>27</v>
      </c>
      <c r="E97" s="11" t="s">
        <v>105</v>
      </c>
      <c r="F97" s="11" t="s">
        <v>27</v>
      </c>
      <c r="G97" s="12">
        <v>4</v>
      </c>
      <c r="H97" s="13">
        <f t="shared" si="4"/>
        <v>13.4</v>
      </c>
      <c r="I97" s="13">
        <f t="shared" si="5"/>
        <v>11.166700000000001</v>
      </c>
      <c r="J97" s="13">
        <v>1.6663806499999999E-2</v>
      </c>
      <c r="K97" s="13">
        <v>4.30535368E-2</v>
      </c>
      <c r="L97" s="13">
        <v>0.33636733320000001</v>
      </c>
      <c r="M97" s="13">
        <v>0.33636733320000001</v>
      </c>
      <c r="N97" s="14">
        <v>14.4</v>
      </c>
      <c r="O97" s="15">
        <v>0</v>
      </c>
      <c r="P97" s="14">
        <v>1</v>
      </c>
      <c r="Q97" s="14">
        <v>2.2332999999999998</v>
      </c>
    </row>
    <row r="98" spans="1:17" ht="15" customHeight="1" x14ac:dyDescent="0.25">
      <c r="A98" s="32" t="s">
        <v>24</v>
      </c>
      <c r="B98" s="36" t="s">
        <v>83</v>
      </c>
      <c r="C98" s="37" t="s">
        <v>83</v>
      </c>
      <c r="D98" s="38" t="s">
        <v>27</v>
      </c>
      <c r="E98" s="35" t="s">
        <v>106</v>
      </c>
      <c r="F98" s="35" t="s">
        <v>86</v>
      </c>
      <c r="G98" s="12">
        <v>6</v>
      </c>
      <c r="H98" s="13">
        <f t="shared" si="4"/>
        <v>36.840000000000003</v>
      </c>
      <c r="I98" s="13">
        <f t="shared" si="5"/>
        <v>30.710700000000003</v>
      </c>
      <c r="J98" s="13">
        <v>4.5813032099999998E-2</v>
      </c>
      <c r="K98" s="13">
        <v>0.1183650966</v>
      </c>
      <c r="L98" s="13">
        <v>0.92475914589999997</v>
      </c>
      <c r="M98" s="13">
        <v>0.92475914589999997</v>
      </c>
      <c r="N98" s="14">
        <v>36.840000000000003</v>
      </c>
      <c r="O98" s="15">
        <v>0</v>
      </c>
      <c r="P98" s="15">
        <v>0</v>
      </c>
      <c r="Q98" s="14">
        <v>6.1292999999999997</v>
      </c>
    </row>
    <row r="99" spans="1:17" ht="24" customHeight="1" x14ac:dyDescent="0.25">
      <c r="A99" s="32" t="s">
        <v>24</v>
      </c>
      <c r="B99" s="36" t="s">
        <v>83</v>
      </c>
      <c r="C99" s="37" t="s">
        <v>83</v>
      </c>
      <c r="D99" s="38" t="s">
        <v>27</v>
      </c>
      <c r="E99" s="38" t="s">
        <v>106</v>
      </c>
      <c r="F99" s="35" t="s">
        <v>87</v>
      </c>
      <c r="G99" s="12">
        <v>7</v>
      </c>
      <c r="H99" s="13">
        <f t="shared" si="4"/>
        <v>75.100000000000009</v>
      </c>
      <c r="I99" s="13">
        <f t="shared" si="5"/>
        <v>62.556400000000011</v>
      </c>
      <c r="J99" s="13">
        <v>9.3391930200000001E-2</v>
      </c>
      <c r="K99" s="13">
        <v>0.24129258279999999</v>
      </c>
      <c r="L99" s="13">
        <v>1.8851631884</v>
      </c>
      <c r="M99" s="13">
        <v>1.8851631884</v>
      </c>
      <c r="N99" s="14">
        <v>76.23</v>
      </c>
      <c r="O99" s="15">
        <v>0</v>
      </c>
      <c r="P99" s="14">
        <v>1.1299999999999999</v>
      </c>
      <c r="Q99" s="14">
        <v>12.5436</v>
      </c>
    </row>
    <row r="100" spans="1:17" ht="15" customHeight="1" x14ac:dyDescent="0.25">
      <c r="A100" s="32" t="s">
        <v>24</v>
      </c>
      <c r="B100" s="36" t="s">
        <v>83</v>
      </c>
      <c r="C100" s="37" t="s">
        <v>83</v>
      </c>
      <c r="D100" s="38" t="s">
        <v>27</v>
      </c>
      <c r="E100" s="54" t="s">
        <v>106</v>
      </c>
      <c r="F100" s="11" t="s">
        <v>88</v>
      </c>
      <c r="G100" s="12">
        <v>39</v>
      </c>
      <c r="H100" s="13">
        <f t="shared" si="4"/>
        <v>291.52</v>
      </c>
      <c r="I100" s="13">
        <f t="shared" si="5"/>
        <v>242.86759999999998</v>
      </c>
      <c r="J100" s="13">
        <v>0.36252484029999998</v>
      </c>
      <c r="K100" s="13">
        <v>0.93663933089999996</v>
      </c>
      <c r="L100" s="13">
        <v>7.3177466401000002</v>
      </c>
      <c r="M100" s="13">
        <v>7.3177466401000002</v>
      </c>
      <c r="N100" s="14">
        <v>307.70999999999998</v>
      </c>
      <c r="O100" s="15">
        <v>0</v>
      </c>
      <c r="P100" s="14">
        <v>16.190000000000001</v>
      </c>
      <c r="Q100" s="14">
        <v>48.6524</v>
      </c>
    </row>
    <row r="101" spans="1:17" ht="15" customHeight="1" x14ac:dyDescent="0.25">
      <c r="A101" s="32" t="s">
        <v>24</v>
      </c>
      <c r="B101" s="36" t="s">
        <v>83</v>
      </c>
      <c r="C101" s="37" t="s">
        <v>83</v>
      </c>
      <c r="D101" s="38" t="s">
        <v>27</v>
      </c>
      <c r="E101" s="11" t="s">
        <v>107</v>
      </c>
      <c r="F101" s="11" t="s">
        <v>27</v>
      </c>
      <c r="G101" s="12">
        <v>17</v>
      </c>
      <c r="H101" s="13">
        <f t="shared" si="4"/>
        <v>53.2</v>
      </c>
      <c r="I101" s="13">
        <f t="shared" si="5"/>
        <v>44.332400000000007</v>
      </c>
      <c r="J101" s="13">
        <v>6.6157798800000001E-2</v>
      </c>
      <c r="K101" s="13">
        <v>0.1709289668</v>
      </c>
      <c r="L101" s="13">
        <v>1.3354285169</v>
      </c>
      <c r="M101" s="13">
        <v>1.3354285169</v>
      </c>
      <c r="N101" s="14">
        <v>61.2</v>
      </c>
      <c r="O101" s="15">
        <v>0</v>
      </c>
      <c r="P101" s="14">
        <v>8</v>
      </c>
      <c r="Q101" s="14">
        <v>8.8675999999999995</v>
      </c>
    </row>
    <row r="102" spans="1:17" ht="15" customHeight="1" x14ac:dyDescent="0.25">
      <c r="A102" s="32" t="s">
        <v>24</v>
      </c>
      <c r="B102" s="36" t="s">
        <v>83</v>
      </c>
      <c r="C102" s="37" t="s">
        <v>83</v>
      </c>
      <c r="D102" s="38" t="s">
        <v>27</v>
      </c>
      <c r="E102" s="35" t="s">
        <v>108</v>
      </c>
      <c r="F102" s="35" t="s">
        <v>109</v>
      </c>
      <c r="G102" s="12">
        <v>48</v>
      </c>
      <c r="H102" s="13">
        <f t="shared" si="4"/>
        <v>233.54</v>
      </c>
      <c r="I102" s="13">
        <f t="shared" si="5"/>
        <v>194.608</v>
      </c>
      <c r="J102" s="13">
        <v>0.2904227881</v>
      </c>
      <c r="K102" s="13">
        <v>0.75035246069999995</v>
      </c>
      <c r="L102" s="13">
        <v>5.8623303729999998</v>
      </c>
      <c r="M102" s="13">
        <v>5.8623303729999998</v>
      </c>
      <c r="N102" s="14">
        <v>244.8</v>
      </c>
      <c r="O102" s="14">
        <v>1.02</v>
      </c>
      <c r="P102" s="14">
        <v>10.24</v>
      </c>
      <c r="Q102" s="14">
        <v>38.932000000000002</v>
      </c>
    </row>
    <row r="103" spans="1:17" ht="15" customHeight="1" x14ac:dyDescent="0.25">
      <c r="A103" s="32" t="s">
        <v>24</v>
      </c>
      <c r="B103" s="36" t="s">
        <v>83</v>
      </c>
      <c r="C103" s="37" t="s">
        <v>83</v>
      </c>
      <c r="D103" s="38" t="s">
        <v>27</v>
      </c>
      <c r="E103" s="54" t="s">
        <v>108</v>
      </c>
      <c r="F103" s="11" t="s">
        <v>27</v>
      </c>
      <c r="G103" s="12">
        <v>31</v>
      </c>
      <c r="H103" s="13">
        <f t="shared" si="4"/>
        <v>102.56</v>
      </c>
      <c r="I103" s="13">
        <f t="shared" si="5"/>
        <v>85.454000000000008</v>
      </c>
      <c r="J103" s="13">
        <v>0.12754029780000001</v>
      </c>
      <c r="K103" s="13">
        <v>0.32952020370000001</v>
      </c>
      <c r="L103" s="13">
        <v>2.5744652010000002</v>
      </c>
      <c r="M103" s="13">
        <v>2.5744652010000002</v>
      </c>
      <c r="N103" s="14">
        <v>111.6</v>
      </c>
      <c r="O103" s="15">
        <v>0</v>
      </c>
      <c r="P103" s="14">
        <v>9.0399999999999991</v>
      </c>
      <c r="Q103" s="14">
        <v>17.106000000000002</v>
      </c>
    </row>
    <row r="104" spans="1:17" ht="15" customHeight="1" x14ac:dyDescent="0.25">
      <c r="A104" s="32" t="s">
        <v>24</v>
      </c>
      <c r="B104" s="36" t="s">
        <v>83</v>
      </c>
      <c r="C104" s="37" t="s">
        <v>83</v>
      </c>
      <c r="D104" s="38" t="s">
        <v>27</v>
      </c>
      <c r="E104" s="11" t="s">
        <v>110</v>
      </c>
      <c r="F104" s="11" t="s">
        <v>27</v>
      </c>
      <c r="G104" s="12">
        <v>2</v>
      </c>
      <c r="H104" s="13">
        <f t="shared" si="4"/>
        <v>6.2</v>
      </c>
      <c r="I104" s="13">
        <f t="shared" si="5"/>
        <v>5.17</v>
      </c>
      <c r="J104" s="13">
        <v>7.7101193999999998E-3</v>
      </c>
      <c r="K104" s="13">
        <v>1.99202931E-2</v>
      </c>
      <c r="L104" s="13">
        <v>0.15563264669999999</v>
      </c>
      <c r="M104" s="13">
        <v>0.15563264669999999</v>
      </c>
      <c r="N104" s="14">
        <v>7.2</v>
      </c>
      <c r="O104" s="15">
        <v>0</v>
      </c>
      <c r="P104" s="14">
        <v>1</v>
      </c>
      <c r="Q104" s="14">
        <v>1.03</v>
      </c>
    </row>
    <row r="105" spans="1:17" ht="15" customHeight="1" x14ac:dyDescent="0.25">
      <c r="A105" s="32" t="s">
        <v>24</v>
      </c>
      <c r="B105" s="36" t="s">
        <v>83</v>
      </c>
      <c r="C105" s="37" t="s">
        <v>83</v>
      </c>
      <c r="D105" s="38" t="s">
        <v>27</v>
      </c>
      <c r="E105" s="11" t="s">
        <v>111</v>
      </c>
      <c r="F105" s="11" t="s">
        <v>27</v>
      </c>
      <c r="G105" s="12">
        <v>17</v>
      </c>
      <c r="H105" s="13">
        <f t="shared" si="4"/>
        <v>61.819999999999993</v>
      </c>
      <c r="I105" s="13">
        <f t="shared" si="5"/>
        <v>51.530999999999992</v>
      </c>
      <c r="J105" s="13">
        <v>7.6877351900000002E-2</v>
      </c>
      <c r="K105" s="13">
        <v>0.19862460009999999</v>
      </c>
      <c r="L105" s="13">
        <v>1.5518080998999999</v>
      </c>
      <c r="M105" s="13">
        <v>1.5518080998999999</v>
      </c>
      <c r="N105" s="14">
        <v>73.099999999999994</v>
      </c>
      <c r="O105" s="15">
        <v>0</v>
      </c>
      <c r="P105" s="14">
        <v>11.28</v>
      </c>
      <c r="Q105" s="14">
        <v>10.289</v>
      </c>
    </row>
    <row r="106" spans="1:17" ht="15" customHeight="1" x14ac:dyDescent="0.25">
      <c r="A106" s="32" t="s">
        <v>24</v>
      </c>
      <c r="B106" s="36" t="s">
        <v>83</v>
      </c>
      <c r="C106" s="37" t="s">
        <v>83</v>
      </c>
      <c r="D106" s="38" t="s">
        <v>27</v>
      </c>
      <c r="E106" s="11" t="s">
        <v>112</v>
      </c>
      <c r="F106" s="11" t="s">
        <v>27</v>
      </c>
      <c r="G106" s="12">
        <v>11</v>
      </c>
      <c r="H106" s="13">
        <f t="shared" si="4"/>
        <v>44.9</v>
      </c>
      <c r="I106" s="13">
        <f t="shared" si="5"/>
        <v>37.4116</v>
      </c>
      <c r="J106" s="13">
        <v>5.5836187299999999E-2</v>
      </c>
      <c r="K106" s="13">
        <v>0.14426147759999999</v>
      </c>
      <c r="L106" s="13">
        <v>1.1270815865999999</v>
      </c>
      <c r="M106" s="13">
        <v>1.1270815865999999</v>
      </c>
      <c r="N106" s="14">
        <v>47.3</v>
      </c>
      <c r="O106" s="15">
        <v>0</v>
      </c>
      <c r="P106" s="14">
        <v>2.4</v>
      </c>
      <c r="Q106" s="14">
        <v>7.4884000000000004</v>
      </c>
    </row>
    <row r="107" spans="1:17" ht="15" customHeight="1" x14ac:dyDescent="0.25">
      <c r="A107" s="32" t="s">
        <v>24</v>
      </c>
      <c r="B107" s="36" t="s">
        <v>83</v>
      </c>
      <c r="C107" s="37" t="s">
        <v>83</v>
      </c>
      <c r="D107" s="38" t="s">
        <v>27</v>
      </c>
      <c r="E107" s="11" t="s">
        <v>113</v>
      </c>
      <c r="F107" s="11" t="s">
        <v>88</v>
      </c>
      <c r="G107" s="12">
        <v>6</v>
      </c>
      <c r="H107" s="13">
        <f t="shared" si="4"/>
        <v>45.28</v>
      </c>
      <c r="I107" s="13">
        <f t="shared" si="5"/>
        <v>37.720199999999998</v>
      </c>
      <c r="J107" s="13">
        <v>5.6308743000000001E-2</v>
      </c>
      <c r="K107" s="13">
        <v>0.1454823988</v>
      </c>
      <c r="L107" s="13">
        <v>1.1366203617999999</v>
      </c>
      <c r="M107" s="13">
        <v>1.1366203617999999</v>
      </c>
      <c r="N107" s="14">
        <v>47.34</v>
      </c>
      <c r="O107" s="15">
        <v>0</v>
      </c>
      <c r="P107" s="14">
        <v>2.06</v>
      </c>
      <c r="Q107" s="14">
        <v>7.5598000000000001</v>
      </c>
    </row>
    <row r="108" spans="1:17" ht="15" customHeight="1" x14ac:dyDescent="0.25">
      <c r="A108" s="32" t="s">
        <v>24</v>
      </c>
      <c r="B108" s="36" t="s">
        <v>83</v>
      </c>
      <c r="C108" s="37" t="s">
        <v>83</v>
      </c>
      <c r="D108" s="38" t="s">
        <v>27</v>
      </c>
      <c r="E108" s="11" t="s">
        <v>114</v>
      </c>
      <c r="F108" s="11" t="s">
        <v>27</v>
      </c>
      <c r="G108" s="12">
        <v>12</v>
      </c>
      <c r="H108" s="13">
        <f t="shared" si="4"/>
        <v>38.200000000000003</v>
      </c>
      <c r="I108" s="13">
        <f t="shared" si="5"/>
        <v>31.837100000000003</v>
      </c>
      <c r="J108" s="13">
        <v>4.7504284100000002E-2</v>
      </c>
      <c r="K108" s="13">
        <v>0.1227347092</v>
      </c>
      <c r="L108" s="13">
        <v>0.95889791999999996</v>
      </c>
      <c r="M108" s="13">
        <v>0.95889791999999996</v>
      </c>
      <c r="N108" s="14">
        <v>43.2</v>
      </c>
      <c r="O108" s="15">
        <v>0</v>
      </c>
      <c r="P108" s="14">
        <v>5</v>
      </c>
      <c r="Q108" s="14">
        <v>6.3628999999999998</v>
      </c>
    </row>
    <row r="109" spans="1:17" ht="15" customHeight="1" x14ac:dyDescent="0.25">
      <c r="A109" s="32" t="s">
        <v>24</v>
      </c>
      <c r="B109" s="36" t="s">
        <v>83</v>
      </c>
      <c r="C109" s="37" t="s">
        <v>83</v>
      </c>
      <c r="D109" s="38" t="s">
        <v>27</v>
      </c>
      <c r="E109" s="11" t="s">
        <v>115</v>
      </c>
      <c r="F109" s="11" t="s">
        <v>88</v>
      </c>
      <c r="G109" s="12">
        <v>1</v>
      </c>
      <c r="H109" s="13">
        <f t="shared" si="4"/>
        <v>7.3699999999999992</v>
      </c>
      <c r="I109" s="13">
        <f t="shared" si="5"/>
        <v>6.140299999999999</v>
      </c>
      <c r="J109" s="13">
        <v>9.1650936000000002E-3</v>
      </c>
      <c r="K109" s="13">
        <v>2.36794452E-2</v>
      </c>
      <c r="L109" s="13">
        <v>0.18500203330000001</v>
      </c>
      <c r="M109" s="13">
        <v>0.18500203330000001</v>
      </c>
      <c r="N109" s="14">
        <v>7.89</v>
      </c>
      <c r="O109" s="15">
        <v>0</v>
      </c>
      <c r="P109" s="14">
        <v>0.52</v>
      </c>
      <c r="Q109" s="14">
        <v>1.2297</v>
      </c>
    </row>
    <row r="110" spans="1:17" ht="15" customHeight="1" x14ac:dyDescent="0.25">
      <c r="A110" s="32" t="s">
        <v>24</v>
      </c>
      <c r="B110" s="36" t="s">
        <v>83</v>
      </c>
      <c r="C110" s="37" t="s">
        <v>83</v>
      </c>
      <c r="D110" s="38" t="s">
        <v>27</v>
      </c>
      <c r="E110" s="35" t="s">
        <v>116</v>
      </c>
      <c r="F110" s="35" t="s">
        <v>86</v>
      </c>
      <c r="G110" s="12">
        <v>1</v>
      </c>
      <c r="H110" s="13">
        <f t="shared" si="4"/>
        <v>6.14</v>
      </c>
      <c r="I110" s="13">
        <f t="shared" si="5"/>
        <v>5.1199999999999992</v>
      </c>
      <c r="J110" s="13">
        <v>7.6355053000000004E-3</v>
      </c>
      <c r="K110" s="13">
        <v>1.9727516099999998E-2</v>
      </c>
      <c r="L110" s="13">
        <v>0.15412652430000001</v>
      </c>
      <c r="M110" s="13">
        <v>0.15412652430000001</v>
      </c>
      <c r="N110" s="14">
        <v>6.14</v>
      </c>
      <c r="O110" s="15">
        <v>0</v>
      </c>
      <c r="P110" s="15">
        <v>0</v>
      </c>
      <c r="Q110" s="14">
        <v>1.02</v>
      </c>
    </row>
    <row r="111" spans="1:17" ht="24" customHeight="1" x14ac:dyDescent="0.25">
      <c r="A111" s="32" t="s">
        <v>24</v>
      </c>
      <c r="B111" s="36" t="s">
        <v>83</v>
      </c>
      <c r="C111" s="37" t="s">
        <v>83</v>
      </c>
      <c r="D111" s="38" t="s">
        <v>27</v>
      </c>
      <c r="E111" s="38" t="s">
        <v>116</v>
      </c>
      <c r="F111" s="35" t="s">
        <v>87</v>
      </c>
      <c r="G111" s="12">
        <v>1</v>
      </c>
      <c r="H111" s="13">
        <f t="shared" si="4"/>
        <v>10.89</v>
      </c>
      <c r="I111" s="13">
        <f t="shared" si="5"/>
        <v>9.07</v>
      </c>
      <c r="J111" s="13">
        <v>1.3542451699999999E-2</v>
      </c>
      <c r="K111" s="13">
        <v>3.4989030999999997E-2</v>
      </c>
      <c r="L111" s="13">
        <v>0.27336121330000002</v>
      </c>
      <c r="M111" s="13">
        <v>0.27336121330000002</v>
      </c>
      <c r="N111" s="14">
        <v>10.89</v>
      </c>
      <c r="O111" s="15">
        <v>0</v>
      </c>
      <c r="P111" s="15">
        <v>0</v>
      </c>
      <c r="Q111" s="14">
        <v>1.82</v>
      </c>
    </row>
    <row r="112" spans="1:17" ht="15" customHeight="1" x14ac:dyDescent="0.25">
      <c r="A112" s="32" t="s">
        <v>24</v>
      </c>
      <c r="B112" s="36" t="s">
        <v>83</v>
      </c>
      <c r="C112" s="37" t="s">
        <v>83</v>
      </c>
      <c r="D112" s="38" t="s">
        <v>27</v>
      </c>
      <c r="E112" s="54" t="s">
        <v>116</v>
      </c>
      <c r="F112" s="11" t="s">
        <v>88</v>
      </c>
      <c r="G112" s="12">
        <v>14</v>
      </c>
      <c r="H112" s="13">
        <f t="shared" si="4"/>
        <v>104.27</v>
      </c>
      <c r="I112" s="13">
        <f t="shared" si="5"/>
        <v>86.87469999999999</v>
      </c>
      <c r="J112" s="13">
        <v>0.12966679850000001</v>
      </c>
      <c r="K112" s="13">
        <v>0.33501434899999999</v>
      </c>
      <c r="L112" s="13">
        <v>2.6173896890999999</v>
      </c>
      <c r="M112" s="13">
        <v>2.6173896890999999</v>
      </c>
      <c r="N112" s="14">
        <v>110.46</v>
      </c>
      <c r="O112" s="15">
        <v>0</v>
      </c>
      <c r="P112" s="14">
        <v>6.19</v>
      </c>
      <c r="Q112" s="14">
        <v>17.395299999999999</v>
      </c>
    </row>
    <row r="113" spans="1:17" ht="15" customHeight="1" x14ac:dyDescent="0.25">
      <c r="A113" s="32" t="s">
        <v>24</v>
      </c>
      <c r="B113" s="36" t="s">
        <v>83</v>
      </c>
      <c r="C113" s="37" t="s">
        <v>83</v>
      </c>
      <c r="D113" s="38" t="s">
        <v>27</v>
      </c>
      <c r="E113" s="11" t="s">
        <v>117</v>
      </c>
      <c r="F113" s="11" t="s">
        <v>86</v>
      </c>
      <c r="G113" s="12">
        <v>1</v>
      </c>
      <c r="H113" s="13">
        <f t="shared" si="4"/>
        <v>6.14</v>
      </c>
      <c r="I113" s="13">
        <f t="shared" si="5"/>
        <v>5.1199999999999992</v>
      </c>
      <c r="J113" s="13">
        <v>7.6355053000000004E-3</v>
      </c>
      <c r="K113" s="13">
        <v>1.9727516099999998E-2</v>
      </c>
      <c r="L113" s="13">
        <v>0.15412652430000001</v>
      </c>
      <c r="M113" s="13">
        <v>0.15412652430000001</v>
      </c>
      <c r="N113" s="14">
        <v>6.14</v>
      </c>
      <c r="O113" s="15">
        <v>0</v>
      </c>
      <c r="P113" s="15">
        <v>0</v>
      </c>
      <c r="Q113" s="14">
        <v>1.02</v>
      </c>
    </row>
    <row r="114" spans="1:17" ht="15" customHeight="1" x14ac:dyDescent="0.25">
      <c r="A114" s="8"/>
      <c r="B114" s="33"/>
      <c r="C114" s="34"/>
      <c r="D114" s="11"/>
      <c r="E114" s="39" t="s">
        <v>29</v>
      </c>
      <c r="F114" s="40"/>
      <c r="G114" s="41">
        <f>SUM(G67:G113)/1</f>
        <v>812</v>
      </c>
      <c r="H114" s="42">
        <f>SUM(H67:H113)/1</f>
        <v>3983.7400000000002</v>
      </c>
      <c r="I114" s="42">
        <f>SUM(I67:I113)/1</f>
        <v>3319.907400000001</v>
      </c>
      <c r="J114" s="42">
        <v>4.9540501753999999</v>
      </c>
      <c r="K114" s="42">
        <v>12.799559440199999</v>
      </c>
      <c r="L114" s="42">
        <v>99.999999999899998</v>
      </c>
      <c r="M114" s="42">
        <v>100</v>
      </c>
      <c r="N114" s="43">
        <f>SUM(N67:N113)/1</f>
        <v>4362.0600000000013</v>
      </c>
      <c r="O114" s="43">
        <f>SUM(O67:O113)/1</f>
        <v>15.67</v>
      </c>
      <c r="P114" s="43">
        <f>SUM(P67:P113)/1</f>
        <v>362.65</v>
      </c>
      <c r="Q114" s="43">
        <f>SUM(Q67:Q113)/1</f>
        <v>663.83259999999996</v>
      </c>
    </row>
    <row r="115" spans="1:17" ht="15" customHeight="1" x14ac:dyDescent="0.25">
      <c r="A115" s="8"/>
      <c r="B115" s="33"/>
      <c r="C115" s="10"/>
      <c r="D115" s="44" t="s">
        <v>30</v>
      </c>
      <c r="E115" s="44"/>
      <c r="F115" s="45"/>
      <c r="G115" s="46">
        <f>SUM(G67:G114)/2</f>
        <v>812</v>
      </c>
      <c r="H115" s="47">
        <f>SUM(H67:H114)/2</f>
        <v>3983.7400000000002</v>
      </c>
      <c r="I115" s="47">
        <f>SUM(I67:I114)/2</f>
        <v>3319.907400000001</v>
      </c>
      <c r="J115" s="47">
        <v>4.9540501753999999</v>
      </c>
      <c r="K115" s="47">
        <v>12.799559440199999</v>
      </c>
      <c r="L115" s="47">
        <v>99.999999999899998</v>
      </c>
      <c r="M115" s="47">
        <v>99.999999999899998</v>
      </c>
      <c r="N115" s="48">
        <f>SUM(N67:N114)/2</f>
        <v>4362.0600000000013</v>
      </c>
      <c r="O115" s="48">
        <f>SUM(O67:O114)/2</f>
        <v>15.67</v>
      </c>
      <c r="P115" s="48">
        <f>SUM(P67:P114)/2</f>
        <v>362.65</v>
      </c>
      <c r="Q115" s="48">
        <f>SUM(Q67:Q114)/2</f>
        <v>663.83259999999996</v>
      </c>
    </row>
    <row r="116" spans="1:17" ht="15" customHeight="1" x14ac:dyDescent="0.25">
      <c r="A116" s="8"/>
      <c r="B116" s="9"/>
      <c r="C116" s="49" t="s">
        <v>31</v>
      </c>
      <c r="D116" s="49"/>
      <c r="E116" s="49"/>
      <c r="F116" s="50"/>
      <c r="G116" s="51">
        <f>SUM(G67:G115)/3</f>
        <v>812</v>
      </c>
      <c r="H116" s="52">
        <f>SUM(H67:H115)/3</f>
        <v>3983.7400000000002</v>
      </c>
      <c r="I116" s="52">
        <f>SUM(I67:I115)/3</f>
        <v>3319.9074000000014</v>
      </c>
      <c r="J116" s="52">
        <v>4.9540501753999999</v>
      </c>
      <c r="K116" s="52">
        <v>12.799559440199999</v>
      </c>
      <c r="L116" s="52">
        <v>100</v>
      </c>
      <c r="M116" s="52">
        <v>99.999999999899998</v>
      </c>
      <c r="N116" s="53">
        <f>SUM(N67:N115)/3</f>
        <v>4362.0600000000013</v>
      </c>
      <c r="O116" s="53">
        <f>SUM(O67:O115)/3</f>
        <v>15.67</v>
      </c>
      <c r="P116" s="53">
        <f>SUM(P67:P115)/3</f>
        <v>362.64999999999992</v>
      </c>
      <c r="Q116" s="53">
        <f>SUM(Q67:Q115)/3</f>
        <v>663.83259999999996</v>
      </c>
    </row>
    <row r="117" spans="1:17" ht="15" customHeight="1" x14ac:dyDescent="0.25">
      <c r="A117" s="32" t="s">
        <v>24</v>
      </c>
      <c r="B117" s="33" t="s">
        <v>118</v>
      </c>
      <c r="C117" s="34" t="s">
        <v>119</v>
      </c>
      <c r="D117" s="35" t="s">
        <v>27</v>
      </c>
      <c r="E117" s="11" t="s">
        <v>120</v>
      </c>
      <c r="F117" s="11" t="s">
        <v>27</v>
      </c>
      <c r="G117" s="12">
        <v>31</v>
      </c>
      <c r="H117" s="13">
        <f t="shared" ref="H117:H130" si="6">N117-O117-P117</f>
        <v>88.27000000000001</v>
      </c>
      <c r="I117" s="13">
        <f t="shared" ref="I117:I130" si="7">H117-Q117</f>
        <v>73.59790000000001</v>
      </c>
      <c r="J117" s="13">
        <v>0.1097697161</v>
      </c>
      <c r="K117" s="13">
        <v>0.28360714100000001</v>
      </c>
      <c r="L117" s="13">
        <v>7.0984551793000001</v>
      </c>
      <c r="M117" s="13">
        <v>7.0984551793000001</v>
      </c>
      <c r="N117" s="14">
        <v>97.34</v>
      </c>
      <c r="O117" s="14">
        <v>2.99</v>
      </c>
      <c r="P117" s="14">
        <v>6.08</v>
      </c>
      <c r="Q117" s="14">
        <v>14.6721</v>
      </c>
    </row>
    <row r="118" spans="1:17" ht="15" customHeight="1" x14ac:dyDescent="0.25">
      <c r="A118" s="32" t="s">
        <v>24</v>
      </c>
      <c r="B118" s="36" t="s">
        <v>118</v>
      </c>
      <c r="C118" s="37" t="s">
        <v>119</v>
      </c>
      <c r="D118" s="38" t="s">
        <v>27</v>
      </c>
      <c r="E118" s="35" t="s">
        <v>121</v>
      </c>
      <c r="F118" s="35" t="s">
        <v>122</v>
      </c>
      <c r="G118" s="12">
        <v>2</v>
      </c>
      <c r="H118" s="13">
        <f t="shared" si="6"/>
        <v>1.98</v>
      </c>
      <c r="I118" s="13">
        <f t="shared" si="7"/>
        <v>1.6513</v>
      </c>
      <c r="J118" s="13">
        <v>2.4622639E-3</v>
      </c>
      <c r="K118" s="13">
        <v>6.3616419999999998E-3</v>
      </c>
      <c r="L118" s="13">
        <v>0.1592267051</v>
      </c>
      <c r="M118" s="13">
        <v>0.1592267051</v>
      </c>
      <c r="N118" s="14">
        <v>1.98</v>
      </c>
      <c r="O118" s="15">
        <v>0</v>
      </c>
      <c r="P118" s="15">
        <v>0</v>
      </c>
      <c r="Q118" s="14">
        <v>0.32869999999999999</v>
      </c>
    </row>
    <row r="119" spans="1:17" ht="15" customHeight="1" x14ac:dyDescent="0.25">
      <c r="A119" s="32" t="s">
        <v>24</v>
      </c>
      <c r="B119" s="36" t="s">
        <v>118</v>
      </c>
      <c r="C119" s="37" t="s">
        <v>119</v>
      </c>
      <c r="D119" s="38" t="s">
        <v>27</v>
      </c>
      <c r="E119" s="38" t="s">
        <v>121</v>
      </c>
      <c r="F119" s="35" t="s">
        <v>123</v>
      </c>
      <c r="G119" s="12">
        <v>1</v>
      </c>
      <c r="H119" s="13">
        <f t="shared" si="6"/>
        <v>1.5</v>
      </c>
      <c r="I119" s="13">
        <f t="shared" si="7"/>
        <v>1.2485999999999999</v>
      </c>
      <c r="J119" s="13">
        <v>1.8653515000000001E-3</v>
      </c>
      <c r="K119" s="13">
        <v>4.8194257999999999E-3</v>
      </c>
      <c r="L119" s="13">
        <v>0.1206262917</v>
      </c>
      <c r="M119" s="13">
        <v>0.1206262917</v>
      </c>
      <c r="N119" s="14">
        <v>1.5</v>
      </c>
      <c r="O119" s="15">
        <v>0</v>
      </c>
      <c r="P119" s="15">
        <v>0</v>
      </c>
      <c r="Q119" s="14">
        <v>0.25140000000000001</v>
      </c>
    </row>
    <row r="120" spans="1:17" ht="15" customHeight="1" x14ac:dyDescent="0.25">
      <c r="A120" s="32" t="s">
        <v>24</v>
      </c>
      <c r="B120" s="36" t="s">
        <v>118</v>
      </c>
      <c r="C120" s="37" t="s">
        <v>119</v>
      </c>
      <c r="D120" s="38" t="s">
        <v>27</v>
      </c>
      <c r="E120" s="54" t="s">
        <v>121</v>
      </c>
      <c r="F120" s="11" t="s">
        <v>27</v>
      </c>
      <c r="G120" s="12">
        <v>5</v>
      </c>
      <c r="H120" s="13">
        <f t="shared" si="6"/>
        <v>14.95</v>
      </c>
      <c r="I120" s="13">
        <f t="shared" si="7"/>
        <v>12.4537</v>
      </c>
      <c r="J120" s="13">
        <v>1.8591336300000001E-2</v>
      </c>
      <c r="K120" s="13">
        <v>4.8033609999999997E-2</v>
      </c>
      <c r="L120" s="13">
        <v>1.2022420407000001</v>
      </c>
      <c r="M120" s="13">
        <v>1.2022420407000001</v>
      </c>
      <c r="N120" s="14">
        <v>14.95</v>
      </c>
      <c r="O120" s="15">
        <v>0</v>
      </c>
      <c r="P120" s="15">
        <v>0</v>
      </c>
      <c r="Q120" s="14">
        <v>2.4963000000000002</v>
      </c>
    </row>
    <row r="121" spans="1:17" ht="15" customHeight="1" x14ac:dyDescent="0.25">
      <c r="A121" s="32" t="s">
        <v>24</v>
      </c>
      <c r="B121" s="36" t="s">
        <v>118</v>
      </c>
      <c r="C121" s="37" t="s">
        <v>119</v>
      </c>
      <c r="D121" s="38" t="s">
        <v>27</v>
      </c>
      <c r="E121" s="35" t="s">
        <v>124</v>
      </c>
      <c r="F121" s="35" t="s">
        <v>122</v>
      </c>
      <c r="G121" s="12">
        <v>1</v>
      </c>
      <c r="H121" s="13">
        <f t="shared" si="6"/>
        <v>0.99</v>
      </c>
      <c r="I121" s="13">
        <f t="shared" si="7"/>
        <v>0.82550000000000001</v>
      </c>
      <c r="J121" s="13">
        <v>1.231132E-3</v>
      </c>
      <c r="K121" s="13">
        <v>3.1808209999999999E-3</v>
      </c>
      <c r="L121" s="13">
        <v>7.9613352499999998E-2</v>
      </c>
      <c r="M121" s="13">
        <v>7.9613352499999998E-2</v>
      </c>
      <c r="N121" s="14">
        <v>0.99</v>
      </c>
      <c r="O121" s="15">
        <v>0</v>
      </c>
      <c r="P121" s="15">
        <v>0</v>
      </c>
      <c r="Q121" s="14">
        <v>0.16450000000000001</v>
      </c>
    </row>
    <row r="122" spans="1:17" ht="15" customHeight="1" x14ac:dyDescent="0.25">
      <c r="A122" s="32" t="s">
        <v>24</v>
      </c>
      <c r="B122" s="36" t="s">
        <v>118</v>
      </c>
      <c r="C122" s="37" t="s">
        <v>119</v>
      </c>
      <c r="D122" s="38" t="s">
        <v>27</v>
      </c>
      <c r="E122" s="38" t="s">
        <v>124</v>
      </c>
      <c r="F122" s="35" t="s">
        <v>123</v>
      </c>
      <c r="G122" s="12">
        <v>3</v>
      </c>
      <c r="H122" s="13">
        <f t="shared" si="6"/>
        <v>4.5</v>
      </c>
      <c r="I122" s="13">
        <f t="shared" si="7"/>
        <v>3.7477999999999998</v>
      </c>
      <c r="J122" s="13">
        <v>5.5960543999999997E-3</v>
      </c>
      <c r="K122" s="13">
        <v>1.4458277300000001E-2</v>
      </c>
      <c r="L122" s="13">
        <v>0.3618788751</v>
      </c>
      <c r="M122" s="13">
        <v>0.3618788751</v>
      </c>
      <c r="N122" s="14">
        <v>4.5</v>
      </c>
      <c r="O122" s="15">
        <v>0</v>
      </c>
      <c r="P122" s="15">
        <v>0</v>
      </c>
      <c r="Q122" s="14">
        <v>0.75219999999999998</v>
      </c>
    </row>
    <row r="123" spans="1:17" ht="15" customHeight="1" x14ac:dyDescent="0.25">
      <c r="A123" s="32" t="s">
        <v>24</v>
      </c>
      <c r="B123" s="36" t="s">
        <v>118</v>
      </c>
      <c r="C123" s="37" t="s">
        <v>119</v>
      </c>
      <c r="D123" s="38" t="s">
        <v>27</v>
      </c>
      <c r="E123" s="54" t="s">
        <v>124</v>
      </c>
      <c r="F123" s="11" t="s">
        <v>27</v>
      </c>
      <c r="G123" s="12">
        <v>12</v>
      </c>
      <c r="H123" s="13">
        <f t="shared" si="6"/>
        <v>35.880000000000003</v>
      </c>
      <c r="I123" s="13">
        <f t="shared" si="7"/>
        <v>29.885200000000005</v>
      </c>
      <c r="J123" s="13">
        <v>4.4619207199999997E-2</v>
      </c>
      <c r="K123" s="13">
        <v>0.1152806641</v>
      </c>
      <c r="L123" s="13">
        <v>2.8853808976000002</v>
      </c>
      <c r="M123" s="13">
        <v>2.8853808976000002</v>
      </c>
      <c r="N123" s="14">
        <v>35.880000000000003</v>
      </c>
      <c r="O123" s="15">
        <v>0</v>
      </c>
      <c r="P123" s="15">
        <v>0</v>
      </c>
      <c r="Q123" s="14">
        <v>5.9947999999999997</v>
      </c>
    </row>
    <row r="124" spans="1:17" ht="15" customHeight="1" x14ac:dyDescent="0.25">
      <c r="A124" s="32" t="s">
        <v>24</v>
      </c>
      <c r="B124" s="36" t="s">
        <v>118</v>
      </c>
      <c r="C124" s="37" t="s">
        <v>119</v>
      </c>
      <c r="D124" s="38" t="s">
        <v>27</v>
      </c>
      <c r="E124" s="11" t="s">
        <v>125</v>
      </c>
      <c r="F124" s="11" t="s">
        <v>27</v>
      </c>
      <c r="G124" s="12">
        <v>3</v>
      </c>
      <c r="H124" s="13">
        <f t="shared" si="6"/>
        <v>8.9700000000000006</v>
      </c>
      <c r="I124" s="13">
        <f t="shared" si="7"/>
        <v>7.4700000000000006</v>
      </c>
      <c r="J124" s="13">
        <v>1.1154801799999999E-2</v>
      </c>
      <c r="K124" s="13">
        <v>2.8820166000000001E-2</v>
      </c>
      <c r="L124" s="13">
        <v>0.72134522440000004</v>
      </c>
      <c r="M124" s="13">
        <v>0.72134522440000004</v>
      </c>
      <c r="N124" s="14">
        <v>8.9700000000000006</v>
      </c>
      <c r="O124" s="15">
        <v>0</v>
      </c>
      <c r="P124" s="15">
        <v>0</v>
      </c>
      <c r="Q124" s="14">
        <v>1.5</v>
      </c>
    </row>
    <row r="125" spans="1:17" ht="15" customHeight="1" x14ac:dyDescent="0.25">
      <c r="A125" s="32" t="s">
        <v>24</v>
      </c>
      <c r="B125" s="36" t="s">
        <v>118</v>
      </c>
      <c r="C125" s="37" t="s">
        <v>119</v>
      </c>
      <c r="D125" s="38" t="s">
        <v>27</v>
      </c>
      <c r="E125" s="35" t="s">
        <v>126</v>
      </c>
      <c r="F125" s="35" t="s">
        <v>123</v>
      </c>
      <c r="G125" s="12">
        <v>6</v>
      </c>
      <c r="H125" s="13">
        <f t="shared" si="6"/>
        <v>6</v>
      </c>
      <c r="I125" s="13">
        <f t="shared" si="7"/>
        <v>4.9977999999999998</v>
      </c>
      <c r="J125" s="13">
        <v>7.4614058999999998E-3</v>
      </c>
      <c r="K125" s="13">
        <v>1.9277703E-2</v>
      </c>
      <c r="L125" s="13">
        <v>0.4825051668</v>
      </c>
      <c r="M125" s="13">
        <v>0.4825051668</v>
      </c>
      <c r="N125" s="14">
        <v>6</v>
      </c>
      <c r="O125" s="15">
        <v>0</v>
      </c>
      <c r="P125" s="15">
        <v>0</v>
      </c>
      <c r="Q125" s="14">
        <v>1.0022</v>
      </c>
    </row>
    <row r="126" spans="1:17" ht="15" customHeight="1" x14ac:dyDescent="0.25">
      <c r="A126" s="32" t="s">
        <v>24</v>
      </c>
      <c r="B126" s="36" t="s">
        <v>118</v>
      </c>
      <c r="C126" s="37" t="s">
        <v>119</v>
      </c>
      <c r="D126" s="38" t="s">
        <v>27</v>
      </c>
      <c r="E126" s="54" t="s">
        <v>126</v>
      </c>
      <c r="F126" s="11" t="s">
        <v>27</v>
      </c>
      <c r="G126" s="12">
        <v>280</v>
      </c>
      <c r="H126" s="13">
        <f t="shared" si="6"/>
        <v>570.46</v>
      </c>
      <c r="I126" s="13">
        <f t="shared" si="7"/>
        <v>476.25400000000002</v>
      </c>
      <c r="J126" s="13">
        <v>0.70940559950000004</v>
      </c>
      <c r="K126" s="13">
        <v>1.8328597444000001</v>
      </c>
      <c r="L126" s="13">
        <v>45.874982911300002</v>
      </c>
      <c r="M126" s="13">
        <v>45.874982911300002</v>
      </c>
      <c r="N126" s="14">
        <v>557.20000000000005</v>
      </c>
      <c r="O126" s="15">
        <v>0</v>
      </c>
      <c r="P126" s="14">
        <v>-13.26</v>
      </c>
      <c r="Q126" s="14">
        <v>94.206000000000003</v>
      </c>
    </row>
    <row r="127" spans="1:17" ht="15" customHeight="1" x14ac:dyDescent="0.25">
      <c r="A127" s="32" t="s">
        <v>24</v>
      </c>
      <c r="B127" s="36" t="s">
        <v>118</v>
      </c>
      <c r="C127" s="37" t="s">
        <v>119</v>
      </c>
      <c r="D127" s="38" t="s">
        <v>27</v>
      </c>
      <c r="E127" s="35" t="s">
        <v>127</v>
      </c>
      <c r="F127" s="35" t="s">
        <v>123</v>
      </c>
      <c r="G127" s="12">
        <v>9</v>
      </c>
      <c r="H127" s="13">
        <f t="shared" si="6"/>
        <v>11.88</v>
      </c>
      <c r="I127" s="13">
        <f t="shared" si="7"/>
        <v>9.9004000000000012</v>
      </c>
      <c r="J127" s="13">
        <v>1.4773583599999999E-2</v>
      </c>
      <c r="K127" s="13">
        <v>3.8169851999999997E-2</v>
      </c>
      <c r="L127" s="13">
        <v>0.95536023029999995</v>
      </c>
      <c r="M127" s="13">
        <v>0.95536023029999995</v>
      </c>
      <c r="N127" s="14">
        <v>11.88</v>
      </c>
      <c r="O127" s="15">
        <v>0</v>
      </c>
      <c r="P127" s="15">
        <v>0</v>
      </c>
      <c r="Q127" s="14">
        <v>1.9796</v>
      </c>
    </row>
    <row r="128" spans="1:17" ht="15" customHeight="1" x14ac:dyDescent="0.25">
      <c r="A128" s="32" t="s">
        <v>24</v>
      </c>
      <c r="B128" s="36" t="s">
        <v>118</v>
      </c>
      <c r="C128" s="37" t="s">
        <v>119</v>
      </c>
      <c r="D128" s="38" t="s">
        <v>27</v>
      </c>
      <c r="E128" s="54" t="s">
        <v>127</v>
      </c>
      <c r="F128" s="11" t="s">
        <v>27</v>
      </c>
      <c r="G128" s="12">
        <v>58</v>
      </c>
      <c r="H128" s="13">
        <f t="shared" si="6"/>
        <v>146.09</v>
      </c>
      <c r="I128" s="13">
        <f t="shared" si="7"/>
        <v>121.7088</v>
      </c>
      <c r="J128" s="13">
        <v>0.18167279750000001</v>
      </c>
      <c r="K128" s="13">
        <v>0.46937993909999998</v>
      </c>
      <c r="L128" s="13">
        <v>11.748196636899999</v>
      </c>
      <c r="M128" s="13">
        <v>11.748196636899999</v>
      </c>
      <c r="N128" s="14">
        <v>152.54</v>
      </c>
      <c r="O128" s="15">
        <v>0</v>
      </c>
      <c r="P128" s="14">
        <v>6.45</v>
      </c>
      <c r="Q128" s="14">
        <v>24.3812</v>
      </c>
    </row>
    <row r="129" spans="1:17" ht="15" customHeight="1" x14ac:dyDescent="0.25">
      <c r="A129" s="32" t="s">
        <v>24</v>
      </c>
      <c r="B129" s="36" t="s">
        <v>118</v>
      </c>
      <c r="C129" s="37" t="s">
        <v>119</v>
      </c>
      <c r="D129" s="38" t="s">
        <v>27</v>
      </c>
      <c r="E129" s="35" t="s">
        <v>128</v>
      </c>
      <c r="F129" s="35" t="s">
        <v>123</v>
      </c>
      <c r="G129" s="12">
        <v>12</v>
      </c>
      <c r="H129" s="13">
        <f t="shared" si="6"/>
        <v>17.350000000000001</v>
      </c>
      <c r="I129" s="13">
        <f t="shared" si="7"/>
        <v>14.432700000000001</v>
      </c>
      <c r="J129" s="13">
        <v>2.1575898699999999E-2</v>
      </c>
      <c r="K129" s="13">
        <v>5.5744691200000002E-2</v>
      </c>
      <c r="L129" s="13">
        <v>1.3952441073999999</v>
      </c>
      <c r="M129" s="13">
        <v>1.3952441073999999</v>
      </c>
      <c r="N129" s="14">
        <v>17.64</v>
      </c>
      <c r="O129" s="14">
        <v>0.28999999999999998</v>
      </c>
      <c r="P129" s="15">
        <v>0</v>
      </c>
      <c r="Q129" s="14">
        <v>2.9173</v>
      </c>
    </row>
    <row r="130" spans="1:17" ht="15" customHeight="1" x14ac:dyDescent="0.25">
      <c r="A130" s="32" t="s">
        <v>24</v>
      </c>
      <c r="B130" s="36" t="s">
        <v>118</v>
      </c>
      <c r="C130" s="37" t="s">
        <v>119</v>
      </c>
      <c r="D130" s="38" t="s">
        <v>27</v>
      </c>
      <c r="E130" s="54" t="s">
        <v>128</v>
      </c>
      <c r="F130" s="11" t="s">
        <v>27</v>
      </c>
      <c r="G130" s="12">
        <v>121</v>
      </c>
      <c r="H130" s="13">
        <f t="shared" si="6"/>
        <v>334.69</v>
      </c>
      <c r="I130" s="13">
        <f t="shared" si="7"/>
        <v>278.79449999999997</v>
      </c>
      <c r="J130" s="13">
        <v>0.41620965560000001</v>
      </c>
      <c r="K130" s="13">
        <v>1.0753424040999999</v>
      </c>
      <c r="L130" s="13">
        <v>26.914942380799999</v>
      </c>
      <c r="M130" s="13">
        <v>26.914942380799999</v>
      </c>
      <c r="N130" s="14">
        <v>354.53</v>
      </c>
      <c r="O130" s="14">
        <v>0.59</v>
      </c>
      <c r="P130" s="14">
        <v>19.25</v>
      </c>
      <c r="Q130" s="14">
        <v>55.895499999999998</v>
      </c>
    </row>
    <row r="131" spans="1:17" ht="15" customHeight="1" x14ac:dyDescent="0.25">
      <c r="A131" s="8"/>
      <c r="B131" s="33"/>
      <c r="C131" s="34"/>
      <c r="D131" s="11"/>
      <c r="E131" s="39" t="s">
        <v>29</v>
      </c>
      <c r="F131" s="40"/>
      <c r="G131" s="41">
        <f>SUM(G117:G130)/1</f>
        <v>544</v>
      </c>
      <c r="H131" s="42">
        <f>SUM(H117:H130)/1</f>
        <v>1243.51</v>
      </c>
      <c r="I131" s="42">
        <f>SUM(I117:I130)/1</f>
        <v>1036.9682</v>
      </c>
      <c r="J131" s="42">
        <v>1.546388804</v>
      </c>
      <c r="K131" s="42">
        <v>3.995336081</v>
      </c>
      <c r="L131" s="42">
        <v>99.999999999899998</v>
      </c>
      <c r="M131" s="42">
        <v>100</v>
      </c>
      <c r="N131" s="43">
        <f>SUM(N117:N130)/1</f>
        <v>1265.9000000000001</v>
      </c>
      <c r="O131" s="43">
        <f>SUM(O117:O130)/1</f>
        <v>3.87</v>
      </c>
      <c r="P131" s="43">
        <f>SUM(P117:P130)/1</f>
        <v>18.52</v>
      </c>
      <c r="Q131" s="43">
        <f>SUM(Q117:Q130)/1</f>
        <v>206.54180000000002</v>
      </c>
    </row>
    <row r="132" spans="1:17" ht="15" customHeight="1" x14ac:dyDescent="0.25">
      <c r="A132" s="8"/>
      <c r="B132" s="33"/>
      <c r="C132" s="10"/>
      <c r="D132" s="44" t="s">
        <v>30</v>
      </c>
      <c r="E132" s="44"/>
      <c r="F132" s="45"/>
      <c r="G132" s="46">
        <f>SUM(G117:G131)/2</f>
        <v>544</v>
      </c>
      <c r="H132" s="47">
        <f>SUM(H117:H131)/2</f>
        <v>1243.51</v>
      </c>
      <c r="I132" s="47">
        <f>SUM(I117:I131)/2</f>
        <v>1036.9682</v>
      </c>
      <c r="J132" s="47">
        <v>1.546388804</v>
      </c>
      <c r="K132" s="47">
        <v>3.995336081</v>
      </c>
      <c r="L132" s="47">
        <v>99.999999999899998</v>
      </c>
      <c r="M132" s="47">
        <v>99.999999999899998</v>
      </c>
      <c r="N132" s="48">
        <f>SUM(N117:N131)/2</f>
        <v>1265.9000000000001</v>
      </c>
      <c r="O132" s="48">
        <f>SUM(O117:O131)/2</f>
        <v>3.87</v>
      </c>
      <c r="P132" s="48">
        <f>SUM(P117:P131)/2</f>
        <v>18.52</v>
      </c>
      <c r="Q132" s="48">
        <f>SUM(Q117:Q131)/2</f>
        <v>206.54180000000002</v>
      </c>
    </row>
    <row r="133" spans="1:17" ht="15" customHeight="1" x14ac:dyDescent="0.25">
      <c r="A133" s="8"/>
      <c r="B133" s="9"/>
      <c r="C133" s="49" t="s">
        <v>31</v>
      </c>
      <c r="D133" s="49"/>
      <c r="E133" s="49"/>
      <c r="F133" s="50"/>
      <c r="G133" s="51">
        <f>SUM(G117:G132)/3</f>
        <v>544</v>
      </c>
      <c r="H133" s="52">
        <f>SUM(H117:H132)/3</f>
        <v>1243.51</v>
      </c>
      <c r="I133" s="52">
        <f>SUM(I117:I132)/3</f>
        <v>1036.9682</v>
      </c>
      <c r="J133" s="52">
        <v>1.546388804</v>
      </c>
      <c r="K133" s="52">
        <v>3.995336081</v>
      </c>
      <c r="L133" s="52">
        <v>100</v>
      </c>
      <c r="M133" s="52">
        <v>99.999999999899998</v>
      </c>
      <c r="N133" s="53">
        <f>SUM(N117:N132)/3</f>
        <v>1265.9000000000001</v>
      </c>
      <c r="O133" s="53">
        <f>SUM(O117:O132)/3</f>
        <v>3.8699999999999997</v>
      </c>
      <c r="P133" s="53">
        <f>SUM(P117:P132)/3</f>
        <v>18.52</v>
      </c>
      <c r="Q133" s="53">
        <f>SUM(Q117:Q132)/3</f>
        <v>206.54180000000005</v>
      </c>
    </row>
    <row r="134" spans="1:17" ht="15" customHeight="1" x14ac:dyDescent="0.25">
      <c r="A134" s="32" t="s">
        <v>24</v>
      </c>
      <c r="B134" s="33" t="s">
        <v>129</v>
      </c>
      <c r="C134" s="34" t="s">
        <v>130</v>
      </c>
      <c r="D134" s="35" t="s">
        <v>27</v>
      </c>
      <c r="E134" s="35" t="s">
        <v>131</v>
      </c>
      <c r="F134" s="35" t="s">
        <v>123</v>
      </c>
      <c r="G134" s="12">
        <v>5</v>
      </c>
      <c r="H134" s="13">
        <f t="shared" ref="H134:H155" si="8">N134-O134-P134</f>
        <v>5</v>
      </c>
      <c r="I134" s="13">
        <f t="shared" ref="I134:I155" si="9">H134-Q134</f>
        <v>4.1601999999999997</v>
      </c>
      <c r="J134" s="13">
        <v>6.2178381999999999E-3</v>
      </c>
      <c r="K134" s="13">
        <v>1.6064752500000001E-2</v>
      </c>
      <c r="L134" s="13">
        <v>8.1509424100000005E-2</v>
      </c>
      <c r="M134" s="13">
        <v>8.1509424100000005E-2</v>
      </c>
      <c r="N134" s="14">
        <v>5</v>
      </c>
      <c r="O134" s="15">
        <v>0</v>
      </c>
      <c r="P134" s="15">
        <v>0</v>
      </c>
      <c r="Q134" s="14">
        <v>0.83979999999999999</v>
      </c>
    </row>
    <row r="135" spans="1:17" ht="15" customHeight="1" x14ac:dyDescent="0.25">
      <c r="A135" s="32" t="s">
        <v>24</v>
      </c>
      <c r="B135" s="36" t="s">
        <v>129</v>
      </c>
      <c r="C135" s="37" t="s">
        <v>130</v>
      </c>
      <c r="D135" s="38" t="s">
        <v>27</v>
      </c>
      <c r="E135" s="54" t="s">
        <v>131</v>
      </c>
      <c r="F135" s="11" t="s">
        <v>27</v>
      </c>
      <c r="G135" s="12">
        <v>164</v>
      </c>
      <c r="H135" s="13">
        <f t="shared" si="8"/>
        <v>332.6</v>
      </c>
      <c r="I135" s="13">
        <f t="shared" si="9"/>
        <v>277.27100000000002</v>
      </c>
      <c r="J135" s="13">
        <v>0.41361059919999998</v>
      </c>
      <c r="K135" s="13">
        <v>1.0686273375999999</v>
      </c>
      <c r="L135" s="13">
        <v>5.4220068923999998</v>
      </c>
      <c r="M135" s="13">
        <v>5.4220068923999998</v>
      </c>
      <c r="N135" s="14">
        <v>326.36</v>
      </c>
      <c r="O135" s="15">
        <v>0</v>
      </c>
      <c r="P135" s="14">
        <v>-6.24</v>
      </c>
      <c r="Q135" s="14">
        <v>55.329000000000001</v>
      </c>
    </row>
    <row r="136" spans="1:17" ht="15" customHeight="1" x14ac:dyDescent="0.25">
      <c r="A136" s="32" t="s">
        <v>24</v>
      </c>
      <c r="B136" s="36" t="s">
        <v>129</v>
      </c>
      <c r="C136" s="37" t="s">
        <v>130</v>
      </c>
      <c r="D136" s="38" t="s">
        <v>27</v>
      </c>
      <c r="E136" s="35" t="s">
        <v>132</v>
      </c>
      <c r="F136" s="35" t="s">
        <v>123</v>
      </c>
      <c r="G136" s="12">
        <v>7</v>
      </c>
      <c r="H136" s="13">
        <f t="shared" si="8"/>
        <v>11.13</v>
      </c>
      <c r="I136" s="13">
        <f t="shared" si="9"/>
        <v>9.2720000000000002</v>
      </c>
      <c r="J136" s="13">
        <v>1.3840907899999999E-2</v>
      </c>
      <c r="K136" s="13">
        <v>3.5760139099999998E-2</v>
      </c>
      <c r="L136" s="13">
        <v>0.18143997810000001</v>
      </c>
      <c r="M136" s="13">
        <v>0.18143997810000001</v>
      </c>
      <c r="N136" s="14">
        <v>10.5</v>
      </c>
      <c r="O136" s="15">
        <v>0</v>
      </c>
      <c r="P136" s="14">
        <v>-0.63</v>
      </c>
      <c r="Q136" s="14">
        <v>1.8580000000000001</v>
      </c>
    </row>
    <row r="137" spans="1:17" ht="15" customHeight="1" x14ac:dyDescent="0.25">
      <c r="A137" s="32" t="s">
        <v>24</v>
      </c>
      <c r="B137" s="36" t="s">
        <v>129</v>
      </c>
      <c r="C137" s="37" t="s">
        <v>130</v>
      </c>
      <c r="D137" s="38" t="s">
        <v>27</v>
      </c>
      <c r="E137" s="54" t="s">
        <v>132</v>
      </c>
      <c r="F137" s="11" t="s">
        <v>27</v>
      </c>
      <c r="G137" s="12">
        <v>187</v>
      </c>
      <c r="H137" s="13">
        <f t="shared" si="8"/>
        <v>524.25</v>
      </c>
      <c r="I137" s="13">
        <f t="shared" si="9"/>
        <v>436.72379999999998</v>
      </c>
      <c r="J137" s="13">
        <v>0.6519403386</v>
      </c>
      <c r="K137" s="13">
        <v>1.6843893016</v>
      </c>
      <c r="L137" s="13">
        <v>8.5462631189000007</v>
      </c>
      <c r="M137" s="13">
        <v>8.5462631189000007</v>
      </c>
      <c r="N137" s="14">
        <v>559.13</v>
      </c>
      <c r="O137" s="14">
        <v>0.6</v>
      </c>
      <c r="P137" s="14">
        <v>34.28</v>
      </c>
      <c r="Q137" s="14">
        <v>87.526200000000003</v>
      </c>
    </row>
    <row r="138" spans="1:17" ht="15" customHeight="1" x14ac:dyDescent="0.25">
      <c r="A138" s="32" t="s">
        <v>24</v>
      </c>
      <c r="B138" s="36" t="s">
        <v>129</v>
      </c>
      <c r="C138" s="37" t="s">
        <v>130</v>
      </c>
      <c r="D138" s="38" t="s">
        <v>27</v>
      </c>
      <c r="E138" s="35" t="s">
        <v>133</v>
      </c>
      <c r="F138" s="35" t="s">
        <v>123</v>
      </c>
      <c r="G138" s="12">
        <v>4</v>
      </c>
      <c r="H138" s="13">
        <f t="shared" si="8"/>
        <v>5.56</v>
      </c>
      <c r="I138" s="13">
        <f t="shared" si="9"/>
        <v>4.6327999999999996</v>
      </c>
      <c r="J138" s="13">
        <v>6.9142361000000003E-3</v>
      </c>
      <c r="K138" s="13">
        <v>1.78640048E-2</v>
      </c>
      <c r="L138" s="13">
        <v>9.0638479600000002E-2</v>
      </c>
      <c r="M138" s="13">
        <v>9.0638479600000002E-2</v>
      </c>
      <c r="N138" s="14">
        <v>5.56</v>
      </c>
      <c r="O138" s="15">
        <v>0</v>
      </c>
      <c r="P138" s="15">
        <v>0</v>
      </c>
      <c r="Q138" s="14">
        <v>0.92720000000000002</v>
      </c>
    </row>
    <row r="139" spans="1:17" ht="15" customHeight="1" x14ac:dyDescent="0.25">
      <c r="A139" s="32" t="s">
        <v>24</v>
      </c>
      <c r="B139" s="36" t="s">
        <v>129</v>
      </c>
      <c r="C139" s="37" t="s">
        <v>130</v>
      </c>
      <c r="D139" s="38" t="s">
        <v>27</v>
      </c>
      <c r="E139" s="54" t="s">
        <v>133</v>
      </c>
      <c r="F139" s="11" t="s">
        <v>27</v>
      </c>
      <c r="G139" s="12">
        <v>80</v>
      </c>
      <c r="H139" s="13">
        <f t="shared" si="8"/>
        <v>218.09</v>
      </c>
      <c r="I139" s="13">
        <f t="shared" si="9"/>
        <v>181.78579999999999</v>
      </c>
      <c r="J139" s="13">
        <v>0.27120966800000001</v>
      </c>
      <c r="K139" s="13">
        <v>0.70071237539999998</v>
      </c>
      <c r="L139" s="13">
        <v>3.5552780612000001</v>
      </c>
      <c r="M139" s="13">
        <v>3.5552780612000001</v>
      </c>
      <c r="N139" s="14">
        <v>221.6</v>
      </c>
      <c r="O139" s="15">
        <v>0</v>
      </c>
      <c r="P139" s="14">
        <v>3.51</v>
      </c>
      <c r="Q139" s="14">
        <v>36.304200000000002</v>
      </c>
    </row>
    <row r="140" spans="1:17" ht="15" customHeight="1" x14ac:dyDescent="0.25">
      <c r="A140" s="32" t="s">
        <v>24</v>
      </c>
      <c r="B140" s="36" t="s">
        <v>129</v>
      </c>
      <c r="C140" s="37" t="s">
        <v>130</v>
      </c>
      <c r="D140" s="38" t="s">
        <v>27</v>
      </c>
      <c r="E140" s="35" t="s">
        <v>134</v>
      </c>
      <c r="F140" s="35" t="s">
        <v>123</v>
      </c>
      <c r="G140" s="12">
        <v>4</v>
      </c>
      <c r="H140" s="13">
        <f t="shared" si="8"/>
        <v>6</v>
      </c>
      <c r="I140" s="13">
        <f t="shared" si="9"/>
        <v>4.9977999999999998</v>
      </c>
      <c r="J140" s="13">
        <v>7.4614058999999998E-3</v>
      </c>
      <c r="K140" s="13">
        <v>1.9277703E-2</v>
      </c>
      <c r="L140" s="13">
        <v>9.7811308900000005E-2</v>
      </c>
      <c r="M140" s="13">
        <v>9.7811308900000005E-2</v>
      </c>
      <c r="N140" s="14">
        <v>6</v>
      </c>
      <c r="O140" s="15">
        <v>0</v>
      </c>
      <c r="P140" s="15">
        <v>0</v>
      </c>
      <c r="Q140" s="14">
        <v>1.0022</v>
      </c>
    </row>
    <row r="141" spans="1:17" ht="15" customHeight="1" x14ac:dyDescent="0.25">
      <c r="A141" s="32" t="s">
        <v>24</v>
      </c>
      <c r="B141" s="36" t="s">
        <v>129</v>
      </c>
      <c r="C141" s="37" t="s">
        <v>130</v>
      </c>
      <c r="D141" s="38" t="s">
        <v>27</v>
      </c>
      <c r="E141" s="54" t="s">
        <v>134</v>
      </c>
      <c r="F141" s="11" t="s">
        <v>27</v>
      </c>
      <c r="G141" s="12">
        <v>90</v>
      </c>
      <c r="H141" s="13">
        <f t="shared" si="8"/>
        <v>252.92000000000002</v>
      </c>
      <c r="I141" s="13">
        <f t="shared" si="9"/>
        <v>210.71120000000002</v>
      </c>
      <c r="J141" s="13">
        <v>0.31452312910000002</v>
      </c>
      <c r="K141" s="13">
        <v>0.81261944139999998</v>
      </c>
      <c r="L141" s="13">
        <v>4.1230727096999997</v>
      </c>
      <c r="M141" s="13">
        <v>4.1230727096999997</v>
      </c>
      <c r="N141" s="14">
        <v>269.10000000000002</v>
      </c>
      <c r="O141" s="14">
        <v>0.48</v>
      </c>
      <c r="P141" s="14">
        <v>15.7</v>
      </c>
      <c r="Q141" s="14">
        <v>42.208799999999997</v>
      </c>
    </row>
    <row r="142" spans="1:17" ht="15" customHeight="1" x14ac:dyDescent="0.25">
      <c r="A142" s="32" t="s">
        <v>24</v>
      </c>
      <c r="B142" s="36" t="s">
        <v>129</v>
      </c>
      <c r="C142" s="37" t="s">
        <v>130</v>
      </c>
      <c r="D142" s="38" t="s">
        <v>27</v>
      </c>
      <c r="E142" s="35" t="s">
        <v>135</v>
      </c>
      <c r="F142" s="35" t="s">
        <v>123</v>
      </c>
      <c r="G142" s="12">
        <v>2</v>
      </c>
      <c r="H142" s="13">
        <f t="shared" si="8"/>
        <v>4</v>
      </c>
      <c r="I142" s="13">
        <f t="shared" si="9"/>
        <v>3.3357999999999999</v>
      </c>
      <c r="J142" s="13">
        <v>4.9742705999999996E-3</v>
      </c>
      <c r="K142" s="13">
        <v>1.2851802000000001E-2</v>
      </c>
      <c r="L142" s="13">
        <v>6.5207539300000006E-2</v>
      </c>
      <c r="M142" s="13">
        <v>6.5207539300000006E-2</v>
      </c>
      <c r="N142" s="14">
        <v>4</v>
      </c>
      <c r="O142" s="15">
        <v>0</v>
      </c>
      <c r="P142" s="15">
        <v>0</v>
      </c>
      <c r="Q142" s="14">
        <v>0.66420000000000001</v>
      </c>
    </row>
    <row r="143" spans="1:17" ht="15" customHeight="1" x14ac:dyDescent="0.25">
      <c r="A143" s="32" t="s">
        <v>24</v>
      </c>
      <c r="B143" s="36" t="s">
        <v>129</v>
      </c>
      <c r="C143" s="37" t="s">
        <v>130</v>
      </c>
      <c r="D143" s="38" t="s">
        <v>27</v>
      </c>
      <c r="E143" s="54" t="s">
        <v>135</v>
      </c>
      <c r="F143" s="11" t="s">
        <v>27</v>
      </c>
      <c r="G143" s="12">
        <v>172</v>
      </c>
      <c r="H143" s="13">
        <f t="shared" si="8"/>
        <v>589.65000000000009</v>
      </c>
      <c r="I143" s="13">
        <f t="shared" si="9"/>
        <v>491.17310000000009</v>
      </c>
      <c r="J143" s="13">
        <v>0.73326966270000005</v>
      </c>
      <c r="K143" s="13">
        <v>1.8945162646</v>
      </c>
      <c r="L143" s="13">
        <v>9.6124063864</v>
      </c>
      <c r="M143" s="13">
        <v>9.6124063864</v>
      </c>
      <c r="N143" s="14">
        <v>686.28</v>
      </c>
      <c r="O143" s="14">
        <v>6.56</v>
      </c>
      <c r="P143" s="14">
        <v>90.07</v>
      </c>
      <c r="Q143" s="14">
        <v>98.476900000000001</v>
      </c>
    </row>
    <row r="144" spans="1:17" ht="15" customHeight="1" x14ac:dyDescent="0.25">
      <c r="A144" s="32" t="s">
        <v>24</v>
      </c>
      <c r="B144" s="36" t="s">
        <v>129</v>
      </c>
      <c r="C144" s="37" t="s">
        <v>130</v>
      </c>
      <c r="D144" s="38" t="s">
        <v>27</v>
      </c>
      <c r="E144" s="35" t="s">
        <v>136</v>
      </c>
      <c r="F144" s="35" t="s">
        <v>123</v>
      </c>
      <c r="G144" s="12">
        <v>3</v>
      </c>
      <c r="H144" s="13">
        <f t="shared" si="8"/>
        <v>6.08</v>
      </c>
      <c r="I144" s="13">
        <f t="shared" si="9"/>
        <v>5.0662000000000003</v>
      </c>
      <c r="J144" s="13">
        <v>7.5608912999999998E-3</v>
      </c>
      <c r="K144" s="13">
        <v>1.95347391E-2</v>
      </c>
      <c r="L144" s="13">
        <v>9.9115459700000005E-2</v>
      </c>
      <c r="M144" s="13">
        <v>9.9115459700000005E-2</v>
      </c>
      <c r="N144" s="14">
        <v>5.55</v>
      </c>
      <c r="O144" s="15">
        <v>0</v>
      </c>
      <c r="P144" s="14">
        <v>-0.53</v>
      </c>
      <c r="Q144" s="14">
        <v>1.0138</v>
      </c>
    </row>
    <row r="145" spans="1:17" ht="15" customHeight="1" x14ac:dyDescent="0.25">
      <c r="A145" s="32" t="s">
        <v>24</v>
      </c>
      <c r="B145" s="36" t="s">
        <v>129</v>
      </c>
      <c r="C145" s="37" t="s">
        <v>130</v>
      </c>
      <c r="D145" s="38" t="s">
        <v>27</v>
      </c>
      <c r="E145" s="54" t="s">
        <v>136</v>
      </c>
      <c r="F145" s="11" t="s">
        <v>27</v>
      </c>
      <c r="G145" s="12">
        <v>83</v>
      </c>
      <c r="H145" s="13">
        <f t="shared" si="8"/>
        <v>269.34000000000003</v>
      </c>
      <c r="I145" s="13">
        <f t="shared" si="9"/>
        <v>224.29250000000002</v>
      </c>
      <c r="J145" s="13">
        <v>0.33494250990000002</v>
      </c>
      <c r="K145" s="13">
        <v>0.86537608870000005</v>
      </c>
      <c r="L145" s="13">
        <v>4.3907496584999999</v>
      </c>
      <c r="M145" s="13">
        <v>4.3907496584999999</v>
      </c>
      <c r="N145" s="14">
        <v>306.27</v>
      </c>
      <c r="O145" s="14">
        <v>1.96</v>
      </c>
      <c r="P145" s="14">
        <v>34.97</v>
      </c>
      <c r="Q145" s="14">
        <v>45.047499999999999</v>
      </c>
    </row>
    <row r="146" spans="1:17" ht="15" customHeight="1" x14ac:dyDescent="0.25">
      <c r="A146" s="32" t="s">
        <v>24</v>
      </c>
      <c r="B146" s="36" t="s">
        <v>129</v>
      </c>
      <c r="C146" s="37" t="s">
        <v>130</v>
      </c>
      <c r="D146" s="38" t="s">
        <v>27</v>
      </c>
      <c r="E146" s="35" t="s">
        <v>137</v>
      </c>
      <c r="F146" s="35" t="s">
        <v>123</v>
      </c>
      <c r="G146" s="12">
        <v>13</v>
      </c>
      <c r="H146" s="13">
        <f t="shared" si="8"/>
        <v>25.2</v>
      </c>
      <c r="I146" s="13">
        <f t="shared" si="9"/>
        <v>20.991900000000001</v>
      </c>
      <c r="J146" s="13">
        <v>3.1337904700000002E-2</v>
      </c>
      <c r="K146" s="13">
        <v>8.0966352699999994E-2</v>
      </c>
      <c r="L146" s="13">
        <v>0.41080749760000002</v>
      </c>
      <c r="M146" s="13">
        <v>0.41080749760000002</v>
      </c>
      <c r="N146" s="14">
        <v>26</v>
      </c>
      <c r="O146" s="14">
        <v>0.8</v>
      </c>
      <c r="P146" s="15">
        <v>0</v>
      </c>
      <c r="Q146" s="14">
        <v>4.2081</v>
      </c>
    </row>
    <row r="147" spans="1:17" ht="15" customHeight="1" x14ac:dyDescent="0.25">
      <c r="A147" s="32" t="s">
        <v>24</v>
      </c>
      <c r="B147" s="36" t="s">
        <v>129</v>
      </c>
      <c r="C147" s="37" t="s">
        <v>130</v>
      </c>
      <c r="D147" s="38" t="s">
        <v>27</v>
      </c>
      <c r="E147" s="54" t="s">
        <v>137</v>
      </c>
      <c r="F147" s="11" t="s">
        <v>27</v>
      </c>
      <c r="G147" s="12">
        <v>262</v>
      </c>
      <c r="H147" s="13">
        <f t="shared" si="8"/>
        <v>889.21000000000015</v>
      </c>
      <c r="I147" s="13">
        <f t="shared" si="9"/>
        <v>741.37010000000009</v>
      </c>
      <c r="J147" s="13">
        <v>1.1057927867999999</v>
      </c>
      <c r="K147" s="13">
        <v>2.8569877175</v>
      </c>
      <c r="L147" s="13">
        <v>14.4957990043</v>
      </c>
      <c r="M147" s="13">
        <v>14.4957990043</v>
      </c>
      <c r="N147" s="14">
        <v>1045.3800000000001</v>
      </c>
      <c r="O147" s="15">
        <v>0</v>
      </c>
      <c r="P147" s="14">
        <v>156.16999999999999</v>
      </c>
      <c r="Q147" s="14">
        <v>147.8399</v>
      </c>
    </row>
    <row r="148" spans="1:17" ht="15" customHeight="1" x14ac:dyDescent="0.25">
      <c r="A148" s="32" t="s">
        <v>24</v>
      </c>
      <c r="B148" s="36" t="s">
        <v>129</v>
      </c>
      <c r="C148" s="37" t="s">
        <v>130</v>
      </c>
      <c r="D148" s="38" t="s">
        <v>27</v>
      </c>
      <c r="E148" s="35" t="s">
        <v>138</v>
      </c>
      <c r="F148" s="35" t="s">
        <v>123</v>
      </c>
      <c r="G148" s="12">
        <v>10</v>
      </c>
      <c r="H148" s="13">
        <f t="shared" si="8"/>
        <v>20.38</v>
      </c>
      <c r="I148" s="13">
        <f t="shared" si="9"/>
        <v>16.989999999999998</v>
      </c>
      <c r="J148" s="13">
        <v>2.5343908599999999E-2</v>
      </c>
      <c r="K148" s="13">
        <v>6.5479931300000002E-2</v>
      </c>
      <c r="L148" s="13">
        <v>0.33223241269999998</v>
      </c>
      <c r="M148" s="13">
        <v>0.33223241269999998</v>
      </c>
      <c r="N148" s="14">
        <v>20</v>
      </c>
      <c r="O148" s="15">
        <v>0</v>
      </c>
      <c r="P148" s="14">
        <v>-0.38</v>
      </c>
      <c r="Q148" s="14">
        <v>3.39</v>
      </c>
    </row>
    <row r="149" spans="1:17" ht="15" customHeight="1" x14ac:dyDescent="0.25">
      <c r="A149" s="32" t="s">
        <v>24</v>
      </c>
      <c r="B149" s="36" t="s">
        <v>129</v>
      </c>
      <c r="C149" s="37" t="s">
        <v>130</v>
      </c>
      <c r="D149" s="38" t="s">
        <v>27</v>
      </c>
      <c r="E149" s="54" t="s">
        <v>138</v>
      </c>
      <c r="F149" s="11" t="s">
        <v>27</v>
      </c>
      <c r="G149" s="12">
        <v>348</v>
      </c>
      <c r="H149" s="13">
        <f t="shared" si="8"/>
        <v>1139.75</v>
      </c>
      <c r="I149" s="13">
        <f t="shared" si="9"/>
        <v>950.16290000000004</v>
      </c>
      <c r="J149" s="13">
        <v>1.4173562249</v>
      </c>
      <c r="K149" s="13">
        <v>3.6619603368</v>
      </c>
      <c r="L149" s="13">
        <v>18.580073228100002</v>
      </c>
      <c r="M149" s="13">
        <v>18.580073228100002</v>
      </c>
      <c r="N149" s="14">
        <v>1388.52</v>
      </c>
      <c r="O149" s="14">
        <v>1.92</v>
      </c>
      <c r="P149" s="14">
        <v>246.85</v>
      </c>
      <c r="Q149" s="14">
        <v>189.58709999999999</v>
      </c>
    </row>
    <row r="150" spans="1:17" ht="15" customHeight="1" x14ac:dyDescent="0.25">
      <c r="A150" s="32" t="s">
        <v>24</v>
      </c>
      <c r="B150" s="36" t="s">
        <v>129</v>
      </c>
      <c r="C150" s="37" t="s">
        <v>130</v>
      </c>
      <c r="D150" s="38" t="s">
        <v>27</v>
      </c>
      <c r="E150" s="35" t="s">
        <v>139</v>
      </c>
      <c r="F150" s="35" t="s">
        <v>123</v>
      </c>
      <c r="G150" s="12">
        <v>9</v>
      </c>
      <c r="H150" s="13">
        <f t="shared" si="8"/>
        <v>20.07</v>
      </c>
      <c r="I150" s="13">
        <f t="shared" si="9"/>
        <v>16.7395</v>
      </c>
      <c r="J150" s="13">
        <v>2.49584027E-2</v>
      </c>
      <c r="K150" s="13">
        <v>6.4483916599999996E-2</v>
      </c>
      <c r="L150" s="13">
        <v>0.32717882840000001</v>
      </c>
      <c r="M150" s="13">
        <v>0.32717882840000001</v>
      </c>
      <c r="N150" s="14">
        <v>20.07</v>
      </c>
      <c r="O150" s="15">
        <v>0</v>
      </c>
      <c r="P150" s="15">
        <v>0</v>
      </c>
      <c r="Q150" s="14">
        <v>3.3304999999999998</v>
      </c>
    </row>
    <row r="151" spans="1:17" ht="15" customHeight="1" x14ac:dyDescent="0.25">
      <c r="A151" s="32" t="s">
        <v>24</v>
      </c>
      <c r="B151" s="36" t="s">
        <v>129</v>
      </c>
      <c r="C151" s="37" t="s">
        <v>130</v>
      </c>
      <c r="D151" s="38" t="s">
        <v>27</v>
      </c>
      <c r="E151" s="54" t="s">
        <v>139</v>
      </c>
      <c r="F151" s="11" t="s">
        <v>27</v>
      </c>
      <c r="G151" s="12">
        <v>96</v>
      </c>
      <c r="H151" s="13">
        <f t="shared" si="8"/>
        <v>310.42999999999995</v>
      </c>
      <c r="I151" s="13">
        <f t="shared" si="9"/>
        <v>260.17009999999993</v>
      </c>
      <c r="J151" s="13">
        <v>0.3860407045</v>
      </c>
      <c r="K151" s="13">
        <v>0.99739622490000002</v>
      </c>
      <c r="L151" s="13">
        <v>5.0605941058999999</v>
      </c>
      <c r="M151" s="13">
        <v>5.0605941058999999</v>
      </c>
      <c r="N151" s="14">
        <v>427.2</v>
      </c>
      <c r="O151" s="14">
        <v>4.99</v>
      </c>
      <c r="P151" s="14">
        <v>111.78</v>
      </c>
      <c r="Q151" s="14">
        <v>50.259900000000002</v>
      </c>
    </row>
    <row r="152" spans="1:17" ht="15" customHeight="1" x14ac:dyDescent="0.25">
      <c r="A152" s="32" t="s">
        <v>24</v>
      </c>
      <c r="B152" s="36" t="s">
        <v>129</v>
      </c>
      <c r="C152" s="37" t="s">
        <v>130</v>
      </c>
      <c r="D152" s="38" t="s">
        <v>27</v>
      </c>
      <c r="E152" s="35" t="s">
        <v>140</v>
      </c>
      <c r="F152" s="35" t="s">
        <v>123</v>
      </c>
      <c r="G152" s="12">
        <v>6</v>
      </c>
      <c r="H152" s="13">
        <f t="shared" si="8"/>
        <v>13.2</v>
      </c>
      <c r="I152" s="13">
        <f t="shared" si="9"/>
        <v>11.002699999999999</v>
      </c>
      <c r="J152" s="13">
        <v>1.6415092900000001E-2</v>
      </c>
      <c r="K152" s="13">
        <v>4.24109467E-2</v>
      </c>
      <c r="L152" s="13">
        <v>0.2151848797</v>
      </c>
      <c r="M152" s="13">
        <v>0.2151848797</v>
      </c>
      <c r="N152" s="14">
        <v>12.12</v>
      </c>
      <c r="O152" s="15">
        <v>0</v>
      </c>
      <c r="P152" s="14">
        <v>-1.08</v>
      </c>
      <c r="Q152" s="14">
        <v>2.1972999999999998</v>
      </c>
    </row>
    <row r="153" spans="1:17" ht="15" customHeight="1" x14ac:dyDescent="0.25">
      <c r="A153" s="32" t="s">
        <v>24</v>
      </c>
      <c r="B153" s="36" t="s">
        <v>129</v>
      </c>
      <c r="C153" s="37" t="s">
        <v>130</v>
      </c>
      <c r="D153" s="38" t="s">
        <v>27</v>
      </c>
      <c r="E153" s="54" t="s">
        <v>140</v>
      </c>
      <c r="F153" s="11" t="s">
        <v>27</v>
      </c>
      <c r="G153" s="12">
        <v>107</v>
      </c>
      <c r="H153" s="13">
        <f t="shared" si="8"/>
        <v>328.80999999999995</v>
      </c>
      <c r="I153" s="13">
        <f t="shared" si="9"/>
        <v>274.68919999999991</v>
      </c>
      <c r="J153" s="13">
        <v>0.40889747780000002</v>
      </c>
      <c r="K153" s="13">
        <v>1.0564502551999999</v>
      </c>
      <c r="L153" s="13">
        <v>5.3602227490000001</v>
      </c>
      <c r="M153" s="13">
        <v>5.3602227490000001</v>
      </c>
      <c r="N153" s="14">
        <v>431.21</v>
      </c>
      <c r="O153" s="15">
        <v>0</v>
      </c>
      <c r="P153" s="14">
        <v>102.4</v>
      </c>
      <c r="Q153" s="14">
        <v>54.120800000000003</v>
      </c>
    </row>
    <row r="154" spans="1:17" ht="15" customHeight="1" x14ac:dyDescent="0.25">
      <c r="A154" s="32" t="s">
        <v>24</v>
      </c>
      <c r="B154" s="36" t="s">
        <v>129</v>
      </c>
      <c r="C154" s="37" t="s">
        <v>130</v>
      </c>
      <c r="D154" s="38" t="s">
        <v>27</v>
      </c>
      <c r="E154" s="35" t="s">
        <v>141</v>
      </c>
      <c r="F154" s="35" t="s">
        <v>123</v>
      </c>
      <c r="G154" s="12">
        <v>5</v>
      </c>
      <c r="H154" s="13">
        <f t="shared" si="8"/>
        <v>9.9400000000000013</v>
      </c>
      <c r="I154" s="13">
        <f t="shared" si="9"/>
        <v>8.2769000000000013</v>
      </c>
      <c r="J154" s="13">
        <v>1.2361062399999999E-2</v>
      </c>
      <c r="K154" s="13">
        <v>3.1936727999999998E-2</v>
      </c>
      <c r="L154" s="13">
        <v>0.1620407351</v>
      </c>
      <c r="M154" s="13">
        <v>0.1620407351</v>
      </c>
      <c r="N154" s="14">
        <v>9.8000000000000007</v>
      </c>
      <c r="O154" s="15">
        <v>0</v>
      </c>
      <c r="P154" s="14">
        <v>-0.14000000000000001</v>
      </c>
      <c r="Q154" s="14">
        <v>1.6631</v>
      </c>
    </row>
    <row r="155" spans="1:17" ht="15" customHeight="1" x14ac:dyDescent="0.25">
      <c r="A155" s="32" t="s">
        <v>24</v>
      </c>
      <c r="B155" s="36" t="s">
        <v>129</v>
      </c>
      <c r="C155" s="37" t="s">
        <v>130</v>
      </c>
      <c r="D155" s="38" t="s">
        <v>27</v>
      </c>
      <c r="E155" s="54" t="s">
        <v>141</v>
      </c>
      <c r="F155" s="11" t="s">
        <v>27</v>
      </c>
      <c r="G155" s="12">
        <v>328</v>
      </c>
      <c r="H155" s="13">
        <f t="shared" si="8"/>
        <v>1152.6499999999999</v>
      </c>
      <c r="I155" s="13">
        <f t="shared" si="9"/>
        <v>961.40669999999989</v>
      </c>
      <c r="J155" s="13">
        <v>1.4333982476</v>
      </c>
      <c r="K155" s="13">
        <v>3.7034073983</v>
      </c>
      <c r="L155" s="13">
        <v>18.7903675423</v>
      </c>
      <c r="M155" s="13">
        <v>18.7903675423</v>
      </c>
      <c r="N155" s="14">
        <v>1285.76</v>
      </c>
      <c r="O155" s="14">
        <v>3.64</v>
      </c>
      <c r="P155" s="14">
        <v>129.47</v>
      </c>
      <c r="Q155" s="14">
        <v>191.2433</v>
      </c>
    </row>
    <row r="156" spans="1:17" ht="15" customHeight="1" x14ac:dyDescent="0.25">
      <c r="A156" s="8"/>
      <c r="B156" s="33"/>
      <c r="C156" s="34"/>
      <c r="D156" s="11"/>
      <c r="E156" s="39" t="s">
        <v>29</v>
      </c>
      <c r="F156" s="40"/>
      <c r="G156" s="41">
        <f>SUM(G134:G155)/1</f>
        <v>1985</v>
      </c>
      <c r="H156" s="42">
        <f>SUM(H134:H155)/1</f>
        <v>6134.2599999999993</v>
      </c>
      <c r="I156" s="42">
        <f>SUM(I134:I155)/1</f>
        <v>5115.2221999999992</v>
      </c>
      <c r="J156" s="42">
        <v>7.6283672704000001</v>
      </c>
      <c r="K156" s="42">
        <v>19.709073757799999</v>
      </c>
      <c r="L156" s="42">
        <v>99.999999999899998</v>
      </c>
      <c r="M156" s="42">
        <v>100</v>
      </c>
      <c r="N156" s="43">
        <f>SUM(N134:N155)/1</f>
        <v>7071.41</v>
      </c>
      <c r="O156" s="43">
        <f>SUM(O134:O155)/1</f>
        <v>20.950000000000003</v>
      </c>
      <c r="P156" s="43">
        <f>SUM(P134:P155)/1</f>
        <v>916.19999999999993</v>
      </c>
      <c r="Q156" s="43">
        <f>SUM(Q134:Q155)/1</f>
        <v>1019.0377999999999</v>
      </c>
    </row>
    <row r="157" spans="1:17" ht="15" customHeight="1" x14ac:dyDescent="0.25">
      <c r="A157" s="8"/>
      <c r="B157" s="33"/>
      <c r="C157" s="10"/>
      <c r="D157" s="44" t="s">
        <v>30</v>
      </c>
      <c r="E157" s="44"/>
      <c r="F157" s="45"/>
      <c r="G157" s="46">
        <f>SUM(G134:G156)/2</f>
        <v>1985</v>
      </c>
      <c r="H157" s="47">
        <f>SUM(H134:H156)/2</f>
        <v>6134.2599999999993</v>
      </c>
      <c r="I157" s="47">
        <f>SUM(I134:I156)/2</f>
        <v>5115.2221999999992</v>
      </c>
      <c r="J157" s="47">
        <v>7.6283672704000001</v>
      </c>
      <c r="K157" s="47">
        <v>19.709073757799999</v>
      </c>
      <c r="L157" s="47">
        <v>99.999999999899998</v>
      </c>
      <c r="M157" s="47">
        <v>99.999999999899998</v>
      </c>
      <c r="N157" s="48">
        <f>SUM(N134:N156)/2</f>
        <v>7071.41</v>
      </c>
      <c r="O157" s="48">
        <f>SUM(O134:O156)/2</f>
        <v>20.950000000000003</v>
      </c>
      <c r="P157" s="48">
        <f>SUM(P134:P156)/2</f>
        <v>916.19999999999993</v>
      </c>
      <c r="Q157" s="48">
        <f>SUM(Q134:Q156)/2</f>
        <v>1019.0377999999999</v>
      </c>
    </row>
    <row r="158" spans="1:17" ht="15" customHeight="1" x14ac:dyDescent="0.25">
      <c r="A158" s="8"/>
      <c r="B158" s="9"/>
      <c r="C158" s="49" t="s">
        <v>31</v>
      </c>
      <c r="D158" s="49"/>
      <c r="E158" s="49"/>
      <c r="F158" s="50"/>
      <c r="G158" s="51">
        <f>SUM(G134:G157)/3</f>
        <v>1985</v>
      </c>
      <c r="H158" s="52">
        <f>SUM(H134:H157)/3</f>
        <v>6134.2599999999993</v>
      </c>
      <c r="I158" s="52">
        <f>SUM(I134:I157)/3</f>
        <v>5115.2221999999992</v>
      </c>
      <c r="J158" s="52">
        <v>7.6283672704000001</v>
      </c>
      <c r="K158" s="52">
        <v>19.709073757799999</v>
      </c>
      <c r="L158" s="52">
        <v>100</v>
      </c>
      <c r="M158" s="52">
        <v>99.999999999899998</v>
      </c>
      <c r="N158" s="53">
        <f>SUM(N134:N157)/3</f>
        <v>7071.41</v>
      </c>
      <c r="O158" s="53">
        <f>SUM(O134:O157)/3</f>
        <v>20.950000000000003</v>
      </c>
      <c r="P158" s="53">
        <f>SUM(P134:P157)/3</f>
        <v>916.19999999999993</v>
      </c>
      <c r="Q158" s="53">
        <f>SUM(Q134:Q157)/3</f>
        <v>1019.0377999999999</v>
      </c>
    </row>
    <row r="159" spans="1:17" ht="15" customHeight="1" x14ac:dyDescent="0.25">
      <c r="A159" s="32" t="s">
        <v>24</v>
      </c>
      <c r="B159" s="33" t="s">
        <v>142</v>
      </c>
      <c r="C159" s="34" t="s">
        <v>143</v>
      </c>
      <c r="D159" s="35" t="s">
        <v>27</v>
      </c>
      <c r="E159" s="35" t="s">
        <v>144</v>
      </c>
      <c r="F159" s="35" t="s">
        <v>123</v>
      </c>
      <c r="G159" s="12">
        <v>6</v>
      </c>
      <c r="H159" s="13">
        <f>N159-O159-P159</f>
        <v>10.8</v>
      </c>
      <c r="I159" s="13">
        <f>H159-Q159</f>
        <v>8.9997000000000007</v>
      </c>
      <c r="J159" s="13">
        <v>1.3430530600000001E-2</v>
      </c>
      <c r="K159" s="13">
        <v>3.4699865400000002E-2</v>
      </c>
      <c r="L159" s="13">
        <v>0.98975421100000005</v>
      </c>
      <c r="M159" s="13">
        <v>0.98975421100000005</v>
      </c>
      <c r="N159" s="14">
        <v>10.8</v>
      </c>
      <c r="O159" s="15">
        <v>0</v>
      </c>
      <c r="P159" s="15">
        <v>0</v>
      </c>
      <c r="Q159" s="14">
        <v>1.8003</v>
      </c>
    </row>
    <row r="160" spans="1:17" ht="15" customHeight="1" x14ac:dyDescent="0.25">
      <c r="A160" s="32" t="s">
        <v>24</v>
      </c>
      <c r="B160" s="36" t="s">
        <v>142</v>
      </c>
      <c r="C160" s="37" t="s">
        <v>143</v>
      </c>
      <c r="D160" s="38" t="s">
        <v>27</v>
      </c>
      <c r="E160" s="54" t="s">
        <v>144</v>
      </c>
      <c r="F160" s="11" t="s">
        <v>27</v>
      </c>
      <c r="G160" s="12">
        <v>342</v>
      </c>
      <c r="H160" s="13">
        <f>N160-O160-P160</f>
        <v>1080.3800000000001</v>
      </c>
      <c r="I160" s="13">
        <f>H160-Q160</f>
        <v>900.21750000000009</v>
      </c>
      <c r="J160" s="13">
        <v>1.3435256138</v>
      </c>
      <c r="K160" s="13">
        <v>3.4712074654</v>
      </c>
      <c r="L160" s="13">
        <v>99.010245788999995</v>
      </c>
      <c r="M160" s="13">
        <v>99.010245788999995</v>
      </c>
      <c r="N160" s="14">
        <v>1231.2</v>
      </c>
      <c r="O160" s="14">
        <v>1.2</v>
      </c>
      <c r="P160" s="14">
        <v>149.62</v>
      </c>
      <c r="Q160" s="14">
        <v>180.16249999999999</v>
      </c>
    </row>
    <row r="161" spans="1:17" ht="15" customHeight="1" x14ac:dyDescent="0.25">
      <c r="A161" s="8"/>
      <c r="B161" s="33"/>
      <c r="C161" s="34"/>
      <c r="D161" s="11"/>
      <c r="E161" s="39" t="s">
        <v>29</v>
      </c>
      <c r="F161" s="40"/>
      <c r="G161" s="41">
        <f>SUM(G159:G160)/1</f>
        <v>348</v>
      </c>
      <c r="H161" s="42">
        <f>SUM(H159:H160)/1</f>
        <v>1091.18</v>
      </c>
      <c r="I161" s="42">
        <f>SUM(I159:I160)/1</f>
        <v>909.21720000000005</v>
      </c>
      <c r="J161" s="42">
        <v>1.3569561444</v>
      </c>
      <c r="K161" s="42">
        <v>3.5059073307999999</v>
      </c>
      <c r="L161" s="42"/>
      <c r="M161" s="42">
        <v>100</v>
      </c>
      <c r="N161" s="43">
        <f>SUM(N159:N160)/1</f>
        <v>1242</v>
      </c>
      <c r="O161" s="43">
        <f>SUM(O159:O160)/1</f>
        <v>1.2</v>
      </c>
      <c r="P161" s="43">
        <f>SUM(P159:P160)/1</f>
        <v>149.62</v>
      </c>
      <c r="Q161" s="43">
        <f>SUM(Q159:Q160)/1</f>
        <v>181.96279999999999</v>
      </c>
    </row>
    <row r="162" spans="1:17" ht="15" customHeight="1" x14ac:dyDescent="0.25">
      <c r="A162" s="8"/>
      <c r="B162" s="33"/>
      <c r="C162" s="10"/>
      <c r="D162" s="44" t="s">
        <v>30</v>
      </c>
      <c r="E162" s="44"/>
      <c r="F162" s="45"/>
      <c r="G162" s="46">
        <f>SUM(G159:G161)/2</f>
        <v>348</v>
      </c>
      <c r="H162" s="47">
        <f>SUM(H159:H161)/2</f>
        <v>1091.18</v>
      </c>
      <c r="I162" s="47">
        <f>SUM(I159:I161)/2</f>
        <v>909.21720000000005</v>
      </c>
      <c r="J162" s="47">
        <v>1.3569561444</v>
      </c>
      <c r="K162" s="47">
        <v>3.5059073307999999</v>
      </c>
      <c r="L162" s="47"/>
      <c r="M162" s="47"/>
      <c r="N162" s="48">
        <f>SUM(N159:N161)/2</f>
        <v>1242</v>
      </c>
      <c r="O162" s="48">
        <f>SUM(O159:O161)/2</f>
        <v>1.2</v>
      </c>
      <c r="P162" s="48">
        <f>SUM(P159:P161)/2</f>
        <v>149.62</v>
      </c>
      <c r="Q162" s="48">
        <f>SUM(Q159:Q161)/2</f>
        <v>181.96279999999999</v>
      </c>
    </row>
    <row r="163" spans="1:17" ht="15" customHeight="1" x14ac:dyDescent="0.25">
      <c r="A163" s="8"/>
      <c r="B163" s="9"/>
      <c r="C163" s="49" t="s">
        <v>31</v>
      </c>
      <c r="D163" s="49"/>
      <c r="E163" s="49"/>
      <c r="F163" s="50"/>
      <c r="G163" s="51">
        <f>SUM(G159:G162)/3</f>
        <v>348</v>
      </c>
      <c r="H163" s="52">
        <f>SUM(H159:H162)/3</f>
        <v>1091.18</v>
      </c>
      <c r="I163" s="52">
        <f>SUM(I159:I162)/3</f>
        <v>909.21720000000005</v>
      </c>
      <c r="J163" s="52">
        <v>1.3569561444</v>
      </c>
      <c r="K163" s="52">
        <v>3.5059073307999999</v>
      </c>
      <c r="L163" s="52">
        <v>100</v>
      </c>
      <c r="M163" s="52"/>
      <c r="N163" s="53">
        <f>SUM(N159:N162)/3</f>
        <v>1242</v>
      </c>
      <c r="O163" s="53">
        <f>SUM(O159:O162)/3</f>
        <v>1.2</v>
      </c>
      <c r="P163" s="53">
        <f>SUM(P159:P162)/3</f>
        <v>149.62</v>
      </c>
      <c r="Q163" s="53">
        <f>SUM(Q159:Q162)/3</f>
        <v>181.96279999999999</v>
      </c>
    </row>
    <row r="164" spans="1:17" ht="15" customHeight="1" x14ac:dyDescent="0.25">
      <c r="A164" s="32" t="s">
        <v>24</v>
      </c>
      <c r="B164" s="33" t="s">
        <v>145</v>
      </c>
      <c r="C164" s="34" t="s">
        <v>146</v>
      </c>
      <c r="D164" s="35" t="s">
        <v>27</v>
      </c>
      <c r="E164" s="35" t="s">
        <v>147</v>
      </c>
      <c r="F164" s="35" t="s">
        <v>123</v>
      </c>
      <c r="G164" s="12">
        <v>4</v>
      </c>
      <c r="H164" s="13">
        <f t="shared" ref="H164:H177" si="10">N164-O164-P164</f>
        <v>4.5600000000000005</v>
      </c>
      <c r="I164" s="13">
        <f t="shared" ref="I164:I177" si="11">H164-Q164</f>
        <v>3.7990000000000004</v>
      </c>
      <c r="J164" s="13">
        <v>5.6706685E-3</v>
      </c>
      <c r="K164" s="13">
        <v>1.4651054300000001E-2</v>
      </c>
      <c r="L164" s="13">
        <v>0.66531463840000005</v>
      </c>
      <c r="M164" s="13">
        <v>0.66531463840000005</v>
      </c>
      <c r="N164" s="14">
        <v>6</v>
      </c>
      <c r="O164" s="15">
        <v>0</v>
      </c>
      <c r="P164" s="14">
        <v>1.44</v>
      </c>
      <c r="Q164" s="14">
        <v>0.76100000000000001</v>
      </c>
    </row>
    <row r="165" spans="1:17" ht="15" customHeight="1" x14ac:dyDescent="0.25">
      <c r="A165" s="32" t="s">
        <v>24</v>
      </c>
      <c r="B165" s="36" t="s">
        <v>145</v>
      </c>
      <c r="C165" s="37" t="s">
        <v>146</v>
      </c>
      <c r="D165" s="38" t="s">
        <v>27</v>
      </c>
      <c r="E165" s="54" t="s">
        <v>147</v>
      </c>
      <c r="F165" s="11" t="s">
        <v>27</v>
      </c>
      <c r="G165" s="12">
        <v>38</v>
      </c>
      <c r="H165" s="13">
        <f t="shared" si="10"/>
        <v>99.12</v>
      </c>
      <c r="I165" s="13">
        <f t="shared" si="11"/>
        <v>82.579400000000007</v>
      </c>
      <c r="J165" s="13">
        <v>0.1232624251</v>
      </c>
      <c r="K165" s="13">
        <v>0.31846765389999998</v>
      </c>
      <c r="L165" s="13">
        <v>14.4618392448</v>
      </c>
      <c r="M165" s="13">
        <v>14.4618392448</v>
      </c>
      <c r="N165" s="14">
        <v>113.62</v>
      </c>
      <c r="O165" s="15">
        <v>0</v>
      </c>
      <c r="P165" s="14">
        <v>14.5</v>
      </c>
      <c r="Q165" s="14">
        <v>16.540600000000001</v>
      </c>
    </row>
    <row r="166" spans="1:17" ht="15" customHeight="1" x14ac:dyDescent="0.25">
      <c r="A166" s="32" t="s">
        <v>24</v>
      </c>
      <c r="B166" s="36" t="s">
        <v>145</v>
      </c>
      <c r="C166" s="37" t="s">
        <v>146</v>
      </c>
      <c r="D166" s="38" t="s">
        <v>27</v>
      </c>
      <c r="E166" s="35" t="s">
        <v>148</v>
      </c>
      <c r="F166" s="35" t="s">
        <v>123</v>
      </c>
      <c r="G166" s="12">
        <v>1</v>
      </c>
      <c r="H166" s="13">
        <f t="shared" si="10"/>
        <v>1.55</v>
      </c>
      <c r="I166" s="13">
        <f t="shared" si="11"/>
        <v>1.29</v>
      </c>
      <c r="J166" s="13">
        <v>1.9275299E-3</v>
      </c>
      <c r="K166" s="13">
        <v>4.9800733000000003E-3</v>
      </c>
      <c r="L166" s="13">
        <v>0.22614861610000001</v>
      </c>
      <c r="M166" s="13">
        <v>0.22614861610000001</v>
      </c>
      <c r="N166" s="14">
        <v>1.55</v>
      </c>
      <c r="O166" s="15">
        <v>0</v>
      </c>
      <c r="P166" s="15">
        <v>0</v>
      </c>
      <c r="Q166" s="14">
        <v>0.26</v>
      </c>
    </row>
    <row r="167" spans="1:17" ht="15" customHeight="1" x14ac:dyDescent="0.25">
      <c r="A167" s="32" t="s">
        <v>24</v>
      </c>
      <c r="B167" s="36" t="s">
        <v>145</v>
      </c>
      <c r="C167" s="37" t="s">
        <v>146</v>
      </c>
      <c r="D167" s="38" t="s">
        <v>27</v>
      </c>
      <c r="E167" s="54" t="s">
        <v>148</v>
      </c>
      <c r="F167" s="11" t="s">
        <v>27</v>
      </c>
      <c r="G167" s="12">
        <v>45</v>
      </c>
      <c r="H167" s="13">
        <f t="shared" si="10"/>
        <v>121.48</v>
      </c>
      <c r="I167" s="13">
        <f t="shared" si="11"/>
        <v>102.74300000000001</v>
      </c>
      <c r="J167" s="13">
        <v>0.1510685977</v>
      </c>
      <c r="K167" s="13">
        <v>0.3903092272</v>
      </c>
      <c r="L167" s="13">
        <v>17.724215410199999</v>
      </c>
      <c r="M167" s="13">
        <v>17.724215410199999</v>
      </c>
      <c r="N167" s="14">
        <v>139.5</v>
      </c>
      <c r="O167" s="15">
        <v>0</v>
      </c>
      <c r="P167" s="14">
        <v>18.02</v>
      </c>
      <c r="Q167" s="14">
        <v>18.736999999999998</v>
      </c>
    </row>
    <row r="168" spans="1:17" ht="15" customHeight="1" x14ac:dyDescent="0.25">
      <c r="A168" s="32" t="s">
        <v>24</v>
      </c>
      <c r="B168" s="36" t="s">
        <v>145</v>
      </c>
      <c r="C168" s="37" t="s">
        <v>146</v>
      </c>
      <c r="D168" s="38" t="s">
        <v>27</v>
      </c>
      <c r="E168" s="35" t="s">
        <v>149</v>
      </c>
      <c r="F168" s="35" t="s">
        <v>123</v>
      </c>
      <c r="G168" s="12">
        <v>2</v>
      </c>
      <c r="H168" s="13">
        <f t="shared" si="10"/>
        <v>2.46</v>
      </c>
      <c r="I168" s="13">
        <f t="shared" si="11"/>
        <v>2.0501999999999998</v>
      </c>
      <c r="J168" s="13">
        <v>3.0591764E-3</v>
      </c>
      <c r="K168" s="13">
        <v>7.9038582000000007E-3</v>
      </c>
      <c r="L168" s="13">
        <v>0.35891973910000002</v>
      </c>
      <c r="M168" s="13">
        <v>0.35891973910000002</v>
      </c>
      <c r="N168" s="14">
        <v>2.76</v>
      </c>
      <c r="O168" s="15">
        <v>0</v>
      </c>
      <c r="P168" s="14">
        <v>0.3</v>
      </c>
      <c r="Q168" s="14">
        <v>0.4098</v>
      </c>
    </row>
    <row r="169" spans="1:17" ht="15" customHeight="1" x14ac:dyDescent="0.25">
      <c r="A169" s="32" t="s">
        <v>24</v>
      </c>
      <c r="B169" s="36" t="s">
        <v>145</v>
      </c>
      <c r="C169" s="37" t="s">
        <v>146</v>
      </c>
      <c r="D169" s="38" t="s">
        <v>27</v>
      </c>
      <c r="E169" s="54" t="s">
        <v>149</v>
      </c>
      <c r="F169" s="11" t="s">
        <v>27</v>
      </c>
      <c r="G169" s="12">
        <v>50</v>
      </c>
      <c r="H169" s="13">
        <f t="shared" si="10"/>
        <v>126.88</v>
      </c>
      <c r="I169" s="13">
        <f t="shared" si="11"/>
        <v>105.69069999999999</v>
      </c>
      <c r="J169" s="13">
        <v>0.157783863</v>
      </c>
      <c r="K169" s="13">
        <v>0.40765915990000001</v>
      </c>
      <c r="L169" s="13">
        <v>18.512088008300001</v>
      </c>
      <c r="M169" s="13">
        <v>18.512088008300001</v>
      </c>
      <c r="N169" s="14">
        <v>137.5</v>
      </c>
      <c r="O169" s="15">
        <v>0</v>
      </c>
      <c r="P169" s="14">
        <v>10.62</v>
      </c>
      <c r="Q169" s="14">
        <v>21.189299999999999</v>
      </c>
    </row>
    <row r="170" spans="1:17" ht="15" customHeight="1" x14ac:dyDescent="0.25">
      <c r="A170" s="32" t="s">
        <v>24</v>
      </c>
      <c r="B170" s="36" t="s">
        <v>145</v>
      </c>
      <c r="C170" s="37" t="s">
        <v>146</v>
      </c>
      <c r="D170" s="38" t="s">
        <v>27</v>
      </c>
      <c r="E170" s="35" t="s">
        <v>150</v>
      </c>
      <c r="F170" s="35" t="s">
        <v>123</v>
      </c>
      <c r="G170" s="12">
        <v>1</v>
      </c>
      <c r="H170" s="13">
        <f t="shared" si="10"/>
        <v>1.0799999999999998</v>
      </c>
      <c r="I170" s="13">
        <f t="shared" si="11"/>
        <v>0.9000999999999999</v>
      </c>
      <c r="J170" s="13">
        <v>1.3430530999999999E-3</v>
      </c>
      <c r="K170" s="13">
        <v>3.4699865000000002E-3</v>
      </c>
      <c r="L170" s="13">
        <v>0.15757451959999999</v>
      </c>
      <c r="M170" s="13">
        <v>0.15757451959999999</v>
      </c>
      <c r="N170" s="14">
        <v>1.39</v>
      </c>
      <c r="O170" s="15">
        <v>0</v>
      </c>
      <c r="P170" s="14">
        <v>0.31</v>
      </c>
      <c r="Q170" s="14">
        <v>0.1799</v>
      </c>
    </row>
    <row r="171" spans="1:17" ht="15" customHeight="1" x14ac:dyDescent="0.25">
      <c r="A171" s="32" t="s">
        <v>24</v>
      </c>
      <c r="B171" s="36" t="s">
        <v>145</v>
      </c>
      <c r="C171" s="37" t="s">
        <v>146</v>
      </c>
      <c r="D171" s="38" t="s">
        <v>27</v>
      </c>
      <c r="E171" s="54" t="s">
        <v>150</v>
      </c>
      <c r="F171" s="11" t="s">
        <v>27</v>
      </c>
      <c r="G171" s="12">
        <v>82</v>
      </c>
      <c r="H171" s="13">
        <f t="shared" si="10"/>
        <v>199.8</v>
      </c>
      <c r="I171" s="13">
        <f t="shared" si="11"/>
        <v>166.5136</v>
      </c>
      <c r="J171" s="13">
        <v>0.24846481570000001</v>
      </c>
      <c r="K171" s="13">
        <v>0.6419475107</v>
      </c>
      <c r="L171" s="13">
        <v>29.151286129100001</v>
      </c>
      <c r="M171" s="13">
        <v>29.151286129100001</v>
      </c>
      <c r="N171" s="14">
        <v>227.96</v>
      </c>
      <c r="O171" s="15">
        <v>0</v>
      </c>
      <c r="P171" s="14">
        <v>28.16</v>
      </c>
      <c r="Q171" s="14">
        <v>33.2864</v>
      </c>
    </row>
    <row r="172" spans="1:17" ht="15" customHeight="1" x14ac:dyDescent="0.25">
      <c r="A172" s="32" t="s">
        <v>24</v>
      </c>
      <c r="B172" s="36" t="s">
        <v>145</v>
      </c>
      <c r="C172" s="37" t="s">
        <v>146</v>
      </c>
      <c r="D172" s="38" t="s">
        <v>27</v>
      </c>
      <c r="E172" s="35" t="s">
        <v>151</v>
      </c>
      <c r="F172" s="35" t="s">
        <v>123</v>
      </c>
      <c r="G172" s="12">
        <v>3</v>
      </c>
      <c r="H172" s="13">
        <f t="shared" si="10"/>
        <v>3.86</v>
      </c>
      <c r="I172" s="13">
        <f t="shared" si="11"/>
        <v>3.2166999999999999</v>
      </c>
      <c r="J172" s="13">
        <v>4.8001711000000002E-3</v>
      </c>
      <c r="K172" s="13">
        <v>1.2401988900000001E-2</v>
      </c>
      <c r="L172" s="13">
        <v>0.56318300529999998</v>
      </c>
      <c r="M172" s="13">
        <v>0.56318300529999998</v>
      </c>
      <c r="N172" s="14">
        <v>4.17</v>
      </c>
      <c r="O172" s="15">
        <v>0</v>
      </c>
      <c r="P172" s="14">
        <v>0.31</v>
      </c>
      <c r="Q172" s="14">
        <v>0.64329999999999998</v>
      </c>
    </row>
    <row r="173" spans="1:17" ht="15" customHeight="1" x14ac:dyDescent="0.25">
      <c r="A173" s="32" t="s">
        <v>24</v>
      </c>
      <c r="B173" s="36" t="s">
        <v>145</v>
      </c>
      <c r="C173" s="37" t="s">
        <v>146</v>
      </c>
      <c r="D173" s="38" t="s">
        <v>27</v>
      </c>
      <c r="E173" s="54" t="s">
        <v>151</v>
      </c>
      <c r="F173" s="11" t="s">
        <v>27</v>
      </c>
      <c r="G173" s="12">
        <v>13</v>
      </c>
      <c r="H173" s="13">
        <f t="shared" si="10"/>
        <v>31.68</v>
      </c>
      <c r="I173" s="13">
        <f t="shared" si="11"/>
        <v>26.405799999999999</v>
      </c>
      <c r="J173" s="13">
        <v>3.9396223000000001E-2</v>
      </c>
      <c r="K173" s="13">
        <v>0.101786272</v>
      </c>
      <c r="L173" s="13">
        <v>4.6221859087999997</v>
      </c>
      <c r="M173" s="13">
        <v>4.6221859087999997</v>
      </c>
      <c r="N173" s="14">
        <v>36.14</v>
      </c>
      <c r="O173" s="15">
        <v>0</v>
      </c>
      <c r="P173" s="14">
        <v>4.46</v>
      </c>
      <c r="Q173" s="14">
        <v>5.2742000000000004</v>
      </c>
    </row>
    <row r="174" spans="1:17" ht="15" customHeight="1" x14ac:dyDescent="0.25">
      <c r="A174" s="32" t="s">
        <v>24</v>
      </c>
      <c r="B174" s="36" t="s">
        <v>145</v>
      </c>
      <c r="C174" s="37" t="s">
        <v>146</v>
      </c>
      <c r="D174" s="38" t="s">
        <v>27</v>
      </c>
      <c r="E174" s="11" t="s">
        <v>152</v>
      </c>
      <c r="F174" s="11" t="s">
        <v>27</v>
      </c>
      <c r="G174" s="12">
        <v>7</v>
      </c>
      <c r="H174" s="13">
        <f t="shared" si="10"/>
        <v>18.43</v>
      </c>
      <c r="I174" s="13">
        <f t="shared" si="11"/>
        <v>15.369299999999999</v>
      </c>
      <c r="J174" s="13">
        <v>2.2918951699999999E-2</v>
      </c>
      <c r="K174" s="13">
        <v>5.9214677799999997E-2</v>
      </c>
      <c r="L174" s="13">
        <v>2.6889799968000001</v>
      </c>
      <c r="M174" s="13">
        <v>2.6889799968000001</v>
      </c>
      <c r="N174" s="14">
        <v>19.46</v>
      </c>
      <c r="O174" s="15">
        <v>0</v>
      </c>
      <c r="P174" s="14">
        <v>1.03</v>
      </c>
      <c r="Q174" s="14">
        <v>3.0607000000000002</v>
      </c>
    </row>
    <row r="175" spans="1:17" ht="15" customHeight="1" x14ac:dyDescent="0.25">
      <c r="A175" s="32" t="s">
        <v>24</v>
      </c>
      <c r="B175" s="36" t="s">
        <v>145</v>
      </c>
      <c r="C175" s="37" t="s">
        <v>146</v>
      </c>
      <c r="D175" s="38" t="s">
        <v>27</v>
      </c>
      <c r="E175" s="11" t="s">
        <v>153</v>
      </c>
      <c r="F175" s="11" t="s">
        <v>27</v>
      </c>
      <c r="G175" s="12">
        <v>7</v>
      </c>
      <c r="H175" s="13">
        <f t="shared" si="10"/>
        <v>21.7</v>
      </c>
      <c r="I175" s="13">
        <f t="shared" si="11"/>
        <v>18.07</v>
      </c>
      <c r="J175" s="13">
        <v>2.6985417899999999E-2</v>
      </c>
      <c r="K175" s="13">
        <v>6.9721025899999997E-2</v>
      </c>
      <c r="L175" s="13">
        <v>3.1660806255999998</v>
      </c>
      <c r="M175" s="13">
        <v>3.1660806255999998</v>
      </c>
      <c r="N175" s="14">
        <v>21.7</v>
      </c>
      <c r="O175" s="15">
        <v>0</v>
      </c>
      <c r="P175" s="15">
        <v>0</v>
      </c>
      <c r="Q175" s="14">
        <v>3.63</v>
      </c>
    </row>
    <row r="176" spans="1:17" ht="15" customHeight="1" x14ac:dyDescent="0.25">
      <c r="A176" s="32" t="s">
        <v>24</v>
      </c>
      <c r="B176" s="36" t="s">
        <v>145</v>
      </c>
      <c r="C176" s="37" t="s">
        <v>146</v>
      </c>
      <c r="D176" s="38" t="s">
        <v>27</v>
      </c>
      <c r="E176" s="35" t="s">
        <v>154</v>
      </c>
      <c r="F176" s="35" t="s">
        <v>123</v>
      </c>
      <c r="G176" s="12">
        <v>2</v>
      </c>
      <c r="H176" s="13">
        <f t="shared" si="10"/>
        <v>1.8</v>
      </c>
      <c r="I176" s="13">
        <f t="shared" si="11"/>
        <v>1.4998</v>
      </c>
      <c r="J176" s="13">
        <v>2.2384217999999998E-3</v>
      </c>
      <c r="K176" s="13">
        <v>5.7833108999999997E-3</v>
      </c>
      <c r="L176" s="13">
        <v>0.26262419939999998</v>
      </c>
      <c r="M176" s="13">
        <v>0.26262419939999998</v>
      </c>
      <c r="N176" s="14">
        <v>1.8</v>
      </c>
      <c r="O176" s="15">
        <v>0</v>
      </c>
      <c r="P176" s="15">
        <v>0</v>
      </c>
      <c r="Q176" s="14">
        <v>0.30020000000000002</v>
      </c>
    </row>
    <row r="177" spans="1:17" ht="15" customHeight="1" x14ac:dyDescent="0.25">
      <c r="A177" s="32" t="s">
        <v>24</v>
      </c>
      <c r="B177" s="36" t="s">
        <v>145</v>
      </c>
      <c r="C177" s="37" t="s">
        <v>146</v>
      </c>
      <c r="D177" s="38" t="s">
        <v>27</v>
      </c>
      <c r="E177" s="54" t="s">
        <v>154</v>
      </c>
      <c r="F177" s="11" t="s">
        <v>27</v>
      </c>
      <c r="G177" s="12">
        <v>29</v>
      </c>
      <c r="H177" s="13">
        <f t="shared" si="10"/>
        <v>50.989999999999995</v>
      </c>
      <c r="I177" s="13">
        <f t="shared" si="11"/>
        <v>42.464199999999991</v>
      </c>
      <c r="J177" s="13">
        <v>6.3409514299999997E-2</v>
      </c>
      <c r="K177" s="13">
        <v>0.1638283462</v>
      </c>
      <c r="L177" s="13">
        <v>7.4395599586000003</v>
      </c>
      <c r="M177" s="13">
        <v>7.4395599586000003</v>
      </c>
      <c r="N177" s="14">
        <v>51.91</v>
      </c>
      <c r="O177" s="15">
        <v>0</v>
      </c>
      <c r="P177" s="14">
        <v>0.92</v>
      </c>
      <c r="Q177" s="14">
        <v>8.5258000000000003</v>
      </c>
    </row>
    <row r="178" spans="1:17" ht="15" customHeight="1" x14ac:dyDescent="0.25">
      <c r="A178" s="8"/>
      <c r="B178" s="33"/>
      <c r="C178" s="34"/>
      <c r="D178" s="11"/>
      <c r="E178" s="39" t="s">
        <v>29</v>
      </c>
      <c r="F178" s="40"/>
      <c r="G178" s="41">
        <f>SUM(G164:G177)/1</f>
        <v>284</v>
      </c>
      <c r="H178" s="42">
        <f>SUM(H164:H177)/1</f>
        <v>685.39</v>
      </c>
      <c r="I178" s="42">
        <f>SUM(I164:I177)/1</f>
        <v>572.59180000000003</v>
      </c>
      <c r="J178" s="42">
        <v>0.85232882919999997</v>
      </c>
      <c r="K178" s="42">
        <v>2.2021241457</v>
      </c>
      <c r="L178" s="42"/>
      <c r="M178" s="42">
        <v>100</v>
      </c>
      <c r="N178" s="43">
        <f>SUM(N164:N177)/1</f>
        <v>765.45999999999992</v>
      </c>
      <c r="O178" s="55">
        <f>SUM(O164:O177)/1</f>
        <v>0</v>
      </c>
      <c r="P178" s="43">
        <f>SUM(P164:P177)/1</f>
        <v>80.069999999999993</v>
      </c>
      <c r="Q178" s="43">
        <f>SUM(Q164:Q177)/1</f>
        <v>112.79819999999999</v>
      </c>
    </row>
    <row r="179" spans="1:17" ht="15" customHeight="1" x14ac:dyDescent="0.25">
      <c r="A179" s="8"/>
      <c r="B179" s="33"/>
      <c r="C179" s="10"/>
      <c r="D179" s="44" t="s">
        <v>30</v>
      </c>
      <c r="E179" s="44"/>
      <c r="F179" s="45"/>
      <c r="G179" s="46">
        <f>SUM(G164:G178)/2</f>
        <v>284</v>
      </c>
      <c r="H179" s="47">
        <f>SUM(H164:H178)/2</f>
        <v>685.39</v>
      </c>
      <c r="I179" s="47">
        <f>SUM(I164:I178)/2</f>
        <v>572.59180000000003</v>
      </c>
      <c r="J179" s="47">
        <v>0.85232882919999997</v>
      </c>
      <c r="K179" s="47">
        <v>2.2021241457</v>
      </c>
      <c r="L179" s="47"/>
      <c r="M179" s="47"/>
      <c r="N179" s="48">
        <f>SUM(N164:N178)/2</f>
        <v>765.45999999999992</v>
      </c>
      <c r="O179" s="56">
        <f>SUM(O164:O178)/2</f>
        <v>0</v>
      </c>
      <c r="P179" s="48">
        <f>SUM(P164:P178)/2</f>
        <v>80.069999999999993</v>
      </c>
      <c r="Q179" s="48">
        <f>SUM(Q164:Q178)/2</f>
        <v>112.79819999999999</v>
      </c>
    </row>
    <row r="180" spans="1:17" ht="15" customHeight="1" x14ac:dyDescent="0.25">
      <c r="A180" s="8"/>
      <c r="B180" s="9"/>
      <c r="C180" s="49" t="s">
        <v>31</v>
      </c>
      <c r="D180" s="49"/>
      <c r="E180" s="49"/>
      <c r="F180" s="50"/>
      <c r="G180" s="51">
        <f>SUM(G164:G179)/3</f>
        <v>284</v>
      </c>
      <c r="H180" s="52">
        <f>SUM(H164:H179)/3</f>
        <v>685.39</v>
      </c>
      <c r="I180" s="52">
        <f>SUM(I164:I179)/3</f>
        <v>572.59180000000003</v>
      </c>
      <c r="J180" s="52">
        <v>0.85232882919999997</v>
      </c>
      <c r="K180" s="52">
        <v>2.2021241457</v>
      </c>
      <c r="L180" s="52">
        <v>100</v>
      </c>
      <c r="M180" s="52"/>
      <c r="N180" s="53">
        <f>SUM(N164:N179)/3</f>
        <v>765.45999999999992</v>
      </c>
      <c r="O180" s="57">
        <f>SUM(O164:O179)/3</f>
        <v>0</v>
      </c>
      <c r="P180" s="53">
        <f>SUM(P164:P179)/3</f>
        <v>80.069999999999993</v>
      </c>
      <c r="Q180" s="53">
        <f>SUM(Q164:Q179)/3</f>
        <v>112.79819999999999</v>
      </c>
    </row>
    <row r="181" spans="1:17" ht="15" customHeight="1" x14ac:dyDescent="0.25">
      <c r="A181" s="32" t="s">
        <v>24</v>
      </c>
      <c r="B181" s="33" t="s">
        <v>155</v>
      </c>
      <c r="C181" s="34" t="s">
        <v>156</v>
      </c>
      <c r="D181" s="35" t="s">
        <v>27</v>
      </c>
      <c r="E181" s="11" t="s">
        <v>157</v>
      </c>
      <c r="F181" s="11" t="s">
        <v>27</v>
      </c>
      <c r="G181" s="12">
        <v>9</v>
      </c>
      <c r="H181" s="13">
        <f>N181-O181-P181</f>
        <v>10.23</v>
      </c>
      <c r="I181" s="13">
        <f>H181-Q181</f>
        <v>8.5233000000000008</v>
      </c>
      <c r="J181" s="13">
        <v>1.2721697000000001E-2</v>
      </c>
      <c r="K181" s="13">
        <v>3.2868483699999999E-2</v>
      </c>
      <c r="L181" s="13">
        <v>0.8655261688</v>
      </c>
      <c r="M181" s="13">
        <v>0.8655261688</v>
      </c>
      <c r="N181" s="14">
        <v>15.39</v>
      </c>
      <c r="O181" s="15">
        <v>0</v>
      </c>
      <c r="P181" s="14">
        <v>5.16</v>
      </c>
      <c r="Q181" s="14">
        <v>1.7067000000000001</v>
      </c>
    </row>
    <row r="182" spans="1:17" ht="15" customHeight="1" x14ac:dyDescent="0.25">
      <c r="A182" s="32" t="s">
        <v>24</v>
      </c>
      <c r="B182" s="36" t="s">
        <v>155</v>
      </c>
      <c r="C182" s="37" t="s">
        <v>156</v>
      </c>
      <c r="D182" s="38" t="s">
        <v>27</v>
      </c>
      <c r="E182" s="11" t="s">
        <v>158</v>
      </c>
      <c r="F182" s="11" t="s">
        <v>27</v>
      </c>
      <c r="G182" s="12">
        <v>73</v>
      </c>
      <c r="H182" s="13">
        <f>N182-O182-P182</f>
        <v>101.61</v>
      </c>
      <c r="I182" s="13">
        <f>H182-Q182</f>
        <v>84.640299999999996</v>
      </c>
      <c r="J182" s="13">
        <v>0.12635890850000001</v>
      </c>
      <c r="K182" s="13">
        <v>0.32646790069999998</v>
      </c>
      <c r="L182" s="13">
        <v>8.5968830905000004</v>
      </c>
      <c r="M182" s="13">
        <v>8.5968830905000004</v>
      </c>
      <c r="N182" s="14">
        <v>124.83</v>
      </c>
      <c r="O182" s="15">
        <v>0</v>
      </c>
      <c r="P182" s="14">
        <v>23.22</v>
      </c>
      <c r="Q182" s="14">
        <v>16.9697</v>
      </c>
    </row>
    <row r="183" spans="1:17" ht="15" customHeight="1" x14ac:dyDescent="0.25">
      <c r="A183" s="32" t="s">
        <v>24</v>
      </c>
      <c r="B183" s="36" t="s">
        <v>155</v>
      </c>
      <c r="C183" s="37" t="s">
        <v>156</v>
      </c>
      <c r="D183" s="38" t="s">
        <v>27</v>
      </c>
      <c r="E183" s="11" t="s">
        <v>159</v>
      </c>
      <c r="F183" s="11" t="s">
        <v>27</v>
      </c>
      <c r="G183" s="12">
        <v>598</v>
      </c>
      <c r="H183" s="13">
        <f>N183-O183-P183</f>
        <v>892.39</v>
      </c>
      <c r="I183" s="13">
        <f>H183-Q183</f>
        <v>743.40750000000003</v>
      </c>
      <c r="J183" s="13">
        <v>1.1097473319</v>
      </c>
      <c r="K183" s="13">
        <v>2.8672049001</v>
      </c>
      <c r="L183" s="13">
        <v>75.502140548599996</v>
      </c>
      <c r="M183" s="13">
        <v>75.502140548599996</v>
      </c>
      <c r="N183" s="14">
        <v>1022.58</v>
      </c>
      <c r="O183" s="14">
        <v>1.19</v>
      </c>
      <c r="P183" s="14">
        <v>129</v>
      </c>
      <c r="Q183" s="14">
        <v>148.98249999999999</v>
      </c>
    </row>
    <row r="184" spans="1:17" ht="15" customHeight="1" x14ac:dyDescent="0.25">
      <c r="A184" s="32" t="s">
        <v>24</v>
      </c>
      <c r="B184" s="36" t="s">
        <v>155</v>
      </c>
      <c r="C184" s="37" t="s">
        <v>156</v>
      </c>
      <c r="D184" s="38" t="s">
        <v>27</v>
      </c>
      <c r="E184" s="11" t="s">
        <v>160</v>
      </c>
      <c r="F184" s="11" t="s">
        <v>27</v>
      </c>
      <c r="G184" s="12">
        <v>6</v>
      </c>
      <c r="H184" s="13">
        <f>N184-O184-P184</f>
        <v>10.26</v>
      </c>
      <c r="I184" s="13">
        <f>H184-Q184</f>
        <v>8.5341000000000005</v>
      </c>
      <c r="J184" s="13">
        <v>1.27590041E-2</v>
      </c>
      <c r="K184" s="13">
        <v>3.2964872200000002E-2</v>
      </c>
      <c r="L184" s="13">
        <v>0.86806436870000003</v>
      </c>
      <c r="M184" s="13">
        <v>0.86806436870000003</v>
      </c>
      <c r="N184" s="14">
        <v>10.26</v>
      </c>
      <c r="O184" s="15">
        <v>0</v>
      </c>
      <c r="P184" s="15">
        <v>0</v>
      </c>
      <c r="Q184" s="14">
        <v>1.7259</v>
      </c>
    </row>
    <row r="185" spans="1:17" ht="15" customHeight="1" x14ac:dyDescent="0.25">
      <c r="A185" s="32" t="s">
        <v>24</v>
      </c>
      <c r="B185" s="36" t="s">
        <v>155</v>
      </c>
      <c r="C185" s="37" t="s">
        <v>156</v>
      </c>
      <c r="D185" s="38" t="s">
        <v>27</v>
      </c>
      <c r="E185" s="11" t="s">
        <v>161</v>
      </c>
      <c r="F185" s="11" t="s">
        <v>27</v>
      </c>
      <c r="G185" s="12">
        <v>111</v>
      </c>
      <c r="H185" s="13">
        <f>N185-O185-P185</f>
        <v>167.45</v>
      </c>
      <c r="I185" s="13">
        <f>H185-Q185</f>
        <v>139.78649999999999</v>
      </c>
      <c r="J185" s="13">
        <v>0.20823540239999999</v>
      </c>
      <c r="K185" s="13">
        <v>0.53800856190000002</v>
      </c>
      <c r="L185" s="13">
        <v>14.1673858233</v>
      </c>
      <c r="M185" s="13">
        <v>14.1673858233</v>
      </c>
      <c r="N185" s="14">
        <v>189.81</v>
      </c>
      <c r="O185" s="15">
        <v>0</v>
      </c>
      <c r="P185" s="14">
        <v>22.36</v>
      </c>
      <c r="Q185" s="14">
        <v>27.663499999999999</v>
      </c>
    </row>
    <row r="186" spans="1:17" ht="15" customHeight="1" x14ac:dyDescent="0.25">
      <c r="A186" s="8"/>
      <c r="B186" s="33"/>
      <c r="C186" s="34"/>
      <c r="D186" s="11"/>
      <c r="E186" s="39" t="s">
        <v>29</v>
      </c>
      <c r="F186" s="40"/>
      <c r="G186" s="41">
        <f>SUM(G181:G185)/1</f>
        <v>797</v>
      </c>
      <c r="H186" s="42">
        <f>SUM(H181:H185)/1</f>
        <v>1181.94</v>
      </c>
      <c r="I186" s="42">
        <f>SUM(I181:I185)/1</f>
        <v>984.8916999999999</v>
      </c>
      <c r="J186" s="42">
        <v>1.4698223439</v>
      </c>
      <c r="K186" s="42">
        <v>3.7975147186</v>
      </c>
      <c r="L186" s="42">
        <v>99.999999999899998</v>
      </c>
      <c r="M186" s="42">
        <v>100</v>
      </c>
      <c r="N186" s="43">
        <f>SUM(N181:N185)/1</f>
        <v>1362.87</v>
      </c>
      <c r="O186" s="43">
        <f>SUM(O181:O185)/1</f>
        <v>1.19</v>
      </c>
      <c r="P186" s="43">
        <f>SUM(P181:P185)/1</f>
        <v>179.74</v>
      </c>
      <c r="Q186" s="43">
        <f>SUM(Q181:Q185)/1</f>
        <v>197.04829999999998</v>
      </c>
    </row>
    <row r="187" spans="1:17" ht="15" customHeight="1" x14ac:dyDescent="0.25">
      <c r="A187" s="8"/>
      <c r="B187" s="33"/>
      <c r="C187" s="10"/>
      <c r="D187" s="44" t="s">
        <v>30</v>
      </c>
      <c r="E187" s="44"/>
      <c r="F187" s="45"/>
      <c r="G187" s="46">
        <f>SUM(G181:G186)/2</f>
        <v>797</v>
      </c>
      <c r="H187" s="47">
        <f>SUM(H181:H186)/2</f>
        <v>1181.94</v>
      </c>
      <c r="I187" s="47">
        <f>SUM(I181:I186)/2</f>
        <v>984.8916999999999</v>
      </c>
      <c r="J187" s="47">
        <v>1.4698223439</v>
      </c>
      <c r="K187" s="47">
        <v>3.7975147186</v>
      </c>
      <c r="L187" s="47">
        <v>99.999999999899998</v>
      </c>
      <c r="M187" s="47">
        <v>99.999999999899998</v>
      </c>
      <c r="N187" s="48">
        <f>SUM(N181:N186)/2</f>
        <v>1362.87</v>
      </c>
      <c r="O187" s="48">
        <f>SUM(O181:O186)/2</f>
        <v>1.19</v>
      </c>
      <c r="P187" s="48">
        <f>SUM(P181:P186)/2</f>
        <v>179.74</v>
      </c>
      <c r="Q187" s="48">
        <f>SUM(Q181:Q186)/2</f>
        <v>197.04829999999998</v>
      </c>
    </row>
    <row r="188" spans="1:17" ht="15" customHeight="1" x14ac:dyDescent="0.25">
      <c r="A188" s="8"/>
      <c r="B188" s="9"/>
      <c r="C188" s="49" t="s">
        <v>31</v>
      </c>
      <c r="D188" s="49"/>
      <c r="E188" s="49"/>
      <c r="F188" s="50"/>
      <c r="G188" s="51">
        <f>SUM(G181:G187)/3</f>
        <v>797</v>
      </c>
      <c r="H188" s="52">
        <f>SUM(H181:H187)/3</f>
        <v>1181.94</v>
      </c>
      <c r="I188" s="52">
        <f>SUM(I181:I187)/3</f>
        <v>984.89169999999979</v>
      </c>
      <c r="J188" s="52">
        <v>1.4698223439</v>
      </c>
      <c r="K188" s="52">
        <v>3.7975147186</v>
      </c>
      <c r="L188" s="52">
        <v>100</v>
      </c>
      <c r="M188" s="52">
        <v>99.999999999899998</v>
      </c>
      <c r="N188" s="53">
        <f>SUM(N181:N187)/3</f>
        <v>1362.87</v>
      </c>
      <c r="O188" s="53">
        <f>SUM(O181:O187)/3</f>
        <v>1.19</v>
      </c>
      <c r="P188" s="53">
        <f>SUM(P181:P187)/3</f>
        <v>179.74</v>
      </c>
      <c r="Q188" s="53">
        <f>SUM(Q181:Q187)/3</f>
        <v>197.04830000000001</v>
      </c>
    </row>
    <row r="189" spans="1:17" ht="15" customHeight="1" x14ac:dyDescent="0.25">
      <c r="A189" s="32" t="s">
        <v>24</v>
      </c>
      <c r="B189" s="33" t="s">
        <v>162</v>
      </c>
      <c r="C189" s="34" t="s">
        <v>163</v>
      </c>
      <c r="D189" s="35" t="s">
        <v>27</v>
      </c>
      <c r="E189" s="35" t="s">
        <v>164</v>
      </c>
      <c r="F189" s="35" t="s">
        <v>123</v>
      </c>
      <c r="G189" s="12">
        <v>4</v>
      </c>
      <c r="H189" s="13">
        <f t="shared" ref="H189:H194" si="12">N189-O189-P189</f>
        <v>8.76</v>
      </c>
      <c r="I189" s="13">
        <f t="shared" ref="I189:I194" si="13">H189-Q189</f>
        <v>7.3022</v>
      </c>
      <c r="J189" s="13">
        <v>1.08936526E-2</v>
      </c>
      <c r="K189" s="13">
        <v>2.8145446399999999E-2</v>
      </c>
      <c r="L189" s="13">
        <v>1.6125172571999999</v>
      </c>
      <c r="M189" s="13">
        <v>1.6125172571999999</v>
      </c>
      <c r="N189" s="14">
        <v>8.76</v>
      </c>
      <c r="O189" s="15">
        <v>0</v>
      </c>
      <c r="P189" s="15">
        <v>0</v>
      </c>
      <c r="Q189" s="14">
        <v>1.4578</v>
      </c>
    </row>
    <row r="190" spans="1:17" ht="15" customHeight="1" x14ac:dyDescent="0.25">
      <c r="A190" s="32" t="s">
        <v>24</v>
      </c>
      <c r="B190" s="36" t="s">
        <v>162</v>
      </c>
      <c r="C190" s="37" t="s">
        <v>163</v>
      </c>
      <c r="D190" s="38" t="s">
        <v>27</v>
      </c>
      <c r="E190" s="54" t="s">
        <v>164</v>
      </c>
      <c r="F190" s="11" t="s">
        <v>27</v>
      </c>
      <c r="G190" s="12">
        <v>27</v>
      </c>
      <c r="H190" s="13">
        <f t="shared" si="12"/>
        <v>117.38000000000001</v>
      </c>
      <c r="I190" s="13">
        <f t="shared" si="13"/>
        <v>97.807800000000015</v>
      </c>
      <c r="J190" s="13">
        <v>0.1459699703</v>
      </c>
      <c r="K190" s="13">
        <v>0.37713613010000002</v>
      </c>
      <c r="L190" s="13">
        <v>21.606994937900001</v>
      </c>
      <c r="M190" s="13">
        <v>21.606994937900001</v>
      </c>
      <c r="N190" s="14">
        <v>118.26</v>
      </c>
      <c r="O190" s="14">
        <v>0.88</v>
      </c>
      <c r="P190" s="15">
        <v>0</v>
      </c>
      <c r="Q190" s="14">
        <v>19.572199999999999</v>
      </c>
    </row>
    <row r="191" spans="1:17" ht="15" customHeight="1" x14ac:dyDescent="0.25">
      <c r="A191" s="32" t="s">
        <v>24</v>
      </c>
      <c r="B191" s="36" t="s">
        <v>162</v>
      </c>
      <c r="C191" s="37" t="s">
        <v>163</v>
      </c>
      <c r="D191" s="38" t="s">
        <v>27</v>
      </c>
      <c r="E191" s="35" t="s">
        <v>165</v>
      </c>
      <c r="F191" s="35" t="s">
        <v>123</v>
      </c>
      <c r="G191" s="12">
        <v>13</v>
      </c>
      <c r="H191" s="13">
        <f t="shared" si="12"/>
        <v>19.5</v>
      </c>
      <c r="I191" s="13">
        <f t="shared" si="13"/>
        <v>16.245200000000001</v>
      </c>
      <c r="J191" s="13">
        <v>2.42495691E-2</v>
      </c>
      <c r="K191" s="13">
        <v>6.2652534800000007E-2</v>
      </c>
      <c r="L191" s="13">
        <v>3.5895075932</v>
      </c>
      <c r="M191" s="13">
        <v>3.5895075932</v>
      </c>
      <c r="N191" s="14">
        <v>19.5</v>
      </c>
      <c r="O191" s="15">
        <v>0</v>
      </c>
      <c r="P191" s="15">
        <v>0</v>
      </c>
      <c r="Q191" s="14">
        <v>3.2547999999999999</v>
      </c>
    </row>
    <row r="192" spans="1:17" ht="15" customHeight="1" x14ac:dyDescent="0.25">
      <c r="A192" s="32" t="s">
        <v>24</v>
      </c>
      <c r="B192" s="36" t="s">
        <v>162</v>
      </c>
      <c r="C192" s="37" t="s">
        <v>163</v>
      </c>
      <c r="D192" s="38" t="s">
        <v>27</v>
      </c>
      <c r="E192" s="54" t="s">
        <v>165</v>
      </c>
      <c r="F192" s="11" t="s">
        <v>27</v>
      </c>
      <c r="G192" s="12">
        <v>94</v>
      </c>
      <c r="H192" s="13">
        <f t="shared" si="12"/>
        <v>257.40000000000003</v>
      </c>
      <c r="I192" s="13">
        <f t="shared" si="13"/>
        <v>214.92220000000003</v>
      </c>
      <c r="J192" s="13">
        <v>0.32009431220000001</v>
      </c>
      <c r="K192" s="13">
        <v>0.82701345969999995</v>
      </c>
      <c r="L192" s="13">
        <v>47.381500230100002</v>
      </c>
      <c r="M192" s="13">
        <v>47.381500230100002</v>
      </c>
      <c r="N192" s="14">
        <v>281.06</v>
      </c>
      <c r="O192" s="14">
        <v>1.2</v>
      </c>
      <c r="P192" s="14">
        <v>22.46</v>
      </c>
      <c r="Q192" s="14">
        <v>42.477800000000002</v>
      </c>
    </row>
    <row r="193" spans="1:17" ht="15" customHeight="1" x14ac:dyDescent="0.25">
      <c r="A193" s="32" t="s">
        <v>24</v>
      </c>
      <c r="B193" s="36" t="s">
        <v>162</v>
      </c>
      <c r="C193" s="37" t="s">
        <v>163</v>
      </c>
      <c r="D193" s="38" t="s">
        <v>27</v>
      </c>
      <c r="E193" s="35" t="s">
        <v>166</v>
      </c>
      <c r="F193" s="35" t="s">
        <v>123</v>
      </c>
      <c r="G193" s="12">
        <v>3</v>
      </c>
      <c r="H193" s="13">
        <f t="shared" si="12"/>
        <v>2.79</v>
      </c>
      <c r="I193" s="13">
        <f t="shared" si="13"/>
        <v>2.3250000000000002</v>
      </c>
      <c r="J193" s="13">
        <v>3.4695537E-3</v>
      </c>
      <c r="K193" s="13">
        <v>8.9641319000000001E-3</v>
      </c>
      <c r="L193" s="13">
        <v>0.51357570180000001</v>
      </c>
      <c r="M193" s="13">
        <v>0.51357570180000001</v>
      </c>
      <c r="N193" s="14">
        <v>2.79</v>
      </c>
      <c r="O193" s="15">
        <v>0</v>
      </c>
      <c r="P193" s="15">
        <v>0</v>
      </c>
      <c r="Q193" s="14">
        <v>0.46500000000000002</v>
      </c>
    </row>
    <row r="194" spans="1:17" ht="15" customHeight="1" x14ac:dyDescent="0.25">
      <c r="A194" s="32" t="s">
        <v>24</v>
      </c>
      <c r="B194" s="36" t="s">
        <v>162</v>
      </c>
      <c r="C194" s="37" t="s">
        <v>163</v>
      </c>
      <c r="D194" s="38" t="s">
        <v>27</v>
      </c>
      <c r="E194" s="54" t="s">
        <v>166</v>
      </c>
      <c r="F194" s="11" t="s">
        <v>27</v>
      </c>
      <c r="G194" s="12">
        <v>71</v>
      </c>
      <c r="H194" s="13">
        <f t="shared" si="12"/>
        <v>137.42000000000002</v>
      </c>
      <c r="I194" s="13">
        <f t="shared" si="13"/>
        <v>115.12330000000001</v>
      </c>
      <c r="J194" s="13">
        <v>0.17089106600000001</v>
      </c>
      <c r="K194" s="13">
        <v>0.4415236582</v>
      </c>
      <c r="L194" s="13">
        <v>25.295904279799998</v>
      </c>
      <c r="M194" s="13">
        <v>25.295904279799998</v>
      </c>
      <c r="N194" s="14">
        <v>132.06</v>
      </c>
      <c r="O194" s="15">
        <v>0</v>
      </c>
      <c r="P194" s="14">
        <v>-5.36</v>
      </c>
      <c r="Q194" s="14">
        <v>22.296700000000001</v>
      </c>
    </row>
    <row r="195" spans="1:17" ht="15" customHeight="1" x14ac:dyDescent="0.25">
      <c r="A195" s="8"/>
      <c r="B195" s="33"/>
      <c r="C195" s="34"/>
      <c r="D195" s="11"/>
      <c r="E195" s="39" t="s">
        <v>29</v>
      </c>
      <c r="F195" s="40"/>
      <c r="G195" s="41">
        <f>SUM(G189:G194)/1</f>
        <v>212</v>
      </c>
      <c r="H195" s="42">
        <f>SUM(H189:H194)/1</f>
        <v>543.25000000000011</v>
      </c>
      <c r="I195" s="42">
        <f>SUM(I189:I194)/1</f>
        <v>453.72570000000007</v>
      </c>
      <c r="J195" s="42">
        <v>0.67556812389999998</v>
      </c>
      <c r="K195" s="42">
        <v>1.7454353611</v>
      </c>
      <c r="L195" s="42">
        <v>100</v>
      </c>
      <c r="M195" s="42">
        <v>100</v>
      </c>
      <c r="N195" s="43">
        <f>SUM(N189:N194)/1</f>
        <v>562.43000000000006</v>
      </c>
      <c r="O195" s="43">
        <f>SUM(O189:O194)/1</f>
        <v>2.08</v>
      </c>
      <c r="P195" s="43">
        <f>SUM(P189:P194)/1</f>
        <v>17.100000000000001</v>
      </c>
      <c r="Q195" s="43">
        <f>SUM(Q189:Q194)/1</f>
        <v>89.524299999999997</v>
      </c>
    </row>
    <row r="196" spans="1:17" ht="15" customHeight="1" x14ac:dyDescent="0.25">
      <c r="A196" s="8"/>
      <c r="B196" s="33"/>
      <c r="C196" s="10"/>
      <c r="D196" s="44" t="s">
        <v>30</v>
      </c>
      <c r="E196" s="44"/>
      <c r="F196" s="45"/>
      <c r="G196" s="46">
        <f>SUM(G189:G195)/2</f>
        <v>212</v>
      </c>
      <c r="H196" s="47">
        <f>SUM(H189:H195)/2</f>
        <v>543.25000000000011</v>
      </c>
      <c r="I196" s="47">
        <f>SUM(I189:I195)/2</f>
        <v>453.72570000000007</v>
      </c>
      <c r="J196" s="47">
        <v>0.67556812389999998</v>
      </c>
      <c r="K196" s="47">
        <v>1.7454353611</v>
      </c>
      <c r="L196" s="47">
        <v>100</v>
      </c>
      <c r="M196" s="47">
        <v>100</v>
      </c>
      <c r="N196" s="48">
        <f>SUM(N189:N195)/2</f>
        <v>562.43000000000006</v>
      </c>
      <c r="O196" s="48">
        <f>SUM(O189:O195)/2</f>
        <v>2.08</v>
      </c>
      <c r="P196" s="48">
        <f>SUM(P189:P195)/2</f>
        <v>17.100000000000001</v>
      </c>
      <c r="Q196" s="48">
        <f>SUM(Q189:Q195)/2</f>
        <v>89.524299999999997</v>
      </c>
    </row>
    <row r="197" spans="1:17" ht="15" customHeight="1" x14ac:dyDescent="0.25">
      <c r="A197" s="8"/>
      <c r="B197" s="9"/>
      <c r="C197" s="49" t="s">
        <v>31</v>
      </c>
      <c r="D197" s="49"/>
      <c r="E197" s="49"/>
      <c r="F197" s="50"/>
      <c r="G197" s="51">
        <f>SUM(G189:G196)/3</f>
        <v>212</v>
      </c>
      <c r="H197" s="52">
        <f>SUM(H189:H196)/3</f>
        <v>543.25000000000011</v>
      </c>
      <c r="I197" s="52">
        <f>SUM(I189:I196)/3</f>
        <v>453.72570000000013</v>
      </c>
      <c r="J197" s="52">
        <v>0.67556812389999998</v>
      </c>
      <c r="K197" s="52">
        <v>1.7454353611</v>
      </c>
      <c r="L197" s="52">
        <v>100</v>
      </c>
      <c r="M197" s="52">
        <v>100</v>
      </c>
      <c r="N197" s="53">
        <f>SUM(N189:N196)/3</f>
        <v>562.43000000000006</v>
      </c>
      <c r="O197" s="53">
        <f>SUM(O189:O196)/3</f>
        <v>2.08</v>
      </c>
      <c r="P197" s="53">
        <f>SUM(P189:P196)/3</f>
        <v>17.100000000000001</v>
      </c>
      <c r="Q197" s="53">
        <f>SUM(Q189:Q196)/3</f>
        <v>89.524299999999997</v>
      </c>
    </row>
    <row r="198" spans="1:17" ht="15" customHeight="1" x14ac:dyDescent="0.25">
      <c r="A198" s="32" t="s">
        <v>24</v>
      </c>
      <c r="B198" s="33" t="s">
        <v>167</v>
      </c>
      <c r="C198" s="34" t="s">
        <v>168</v>
      </c>
      <c r="D198" s="35" t="s">
        <v>27</v>
      </c>
      <c r="E198" s="11" t="s">
        <v>169</v>
      </c>
      <c r="F198" s="11" t="s">
        <v>27</v>
      </c>
      <c r="G198" s="12">
        <v>5</v>
      </c>
      <c r="H198" s="13">
        <f t="shared" ref="H198:H206" si="14">N198-O198-P198</f>
        <v>11.07</v>
      </c>
      <c r="I198" s="13">
        <f t="shared" ref="I198:I206" si="15">H198-Q198</f>
        <v>9.2302</v>
      </c>
      <c r="J198" s="13">
        <v>1.3766293799999999E-2</v>
      </c>
      <c r="K198" s="13">
        <v>3.55673621E-2</v>
      </c>
      <c r="L198" s="13">
        <v>3.7146404483</v>
      </c>
      <c r="M198" s="13">
        <v>3.7146404483</v>
      </c>
      <c r="N198" s="14">
        <v>14</v>
      </c>
      <c r="O198" s="15">
        <v>0</v>
      </c>
      <c r="P198" s="14">
        <v>2.93</v>
      </c>
      <c r="Q198" s="14">
        <v>1.8398000000000001</v>
      </c>
    </row>
    <row r="199" spans="1:17" ht="15" customHeight="1" x14ac:dyDescent="0.25">
      <c r="A199" s="32" t="s">
        <v>24</v>
      </c>
      <c r="B199" s="36" t="s">
        <v>167</v>
      </c>
      <c r="C199" s="37" t="s">
        <v>168</v>
      </c>
      <c r="D199" s="38" t="s">
        <v>27</v>
      </c>
      <c r="E199" s="35" t="s">
        <v>170</v>
      </c>
      <c r="F199" s="35" t="s">
        <v>109</v>
      </c>
      <c r="G199" s="12">
        <v>8</v>
      </c>
      <c r="H199" s="13">
        <f t="shared" si="14"/>
        <v>33.18</v>
      </c>
      <c r="I199" s="13">
        <f t="shared" si="15"/>
        <v>27.6539</v>
      </c>
      <c r="J199" s="13">
        <v>4.1261574500000002E-2</v>
      </c>
      <c r="K199" s="13">
        <v>0.1066056977</v>
      </c>
      <c r="L199" s="13">
        <v>11.1338545686</v>
      </c>
      <c r="M199" s="13">
        <v>11.1338545686</v>
      </c>
      <c r="N199" s="14">
        <v>37.119999999999997</v>
      </c>
      <c r="O199" s="15">
        <v>0</v>
      </c>
      <c r="P199" s="14">
        <v>3.94</v>
      </c>
      <c r="Q199" s="14">
        <v>5.5260999999999996</v>
      </c>
    </row>
    <row r="200" spans="1:17" ht="15" customHeight="1" x14ac:dyDescent="0.25">
      <c r="A200" s="32" t="s">
        <v>24</v>
      </c>
      <c r="B200" s="36" t="s">
        <v>167</v>
      </c>
      <c r="C200" s="37" t="s">
        <v>168</v>
      </c>
      <c r="D200" s="38" t="s">
        <v>27</v>
      </c>
      <c r="E200" s="54" t="s">
        <v>170</v>
      </c>
      <c r="F200" s="11" t="s">
        <v>27</v>
      </c>
      <c r="G200" s="12">
        <v>10</v>
      </c>
      <c r="H200" s="13">
        <f t="shared" si="14"/>
        <v>29.099999999999998</v>
      </c>
      <c r="I200" s="13">
        <f t="shared" si="15"/>
        <v>24.256599999999999</v>
      </c>
      <c r="J200" s="13">
        <v>3.6187818500000003E-2</v>
      </c>
      <c r="K200" s="13">
        <v>9.3496859700000004E-2</v>
      </c>
      <c r="L200" s="13">
        <v>9.7647729941999994</v>
      </c>
      <c r="M200" s="13">
        <v>9.7647729941999994</v>
      </c>
      <c r="N200" s="14">
        <v>31.4</v>
      </c>
      <c r="O200" s="15">
        <v>0</v>
      </c>
      <c r="P200" s="14">
        <v>2.2999999999999998</v>
      </c>
      <c r="Q200" s="14">
        <v>4.8433999999999999</v>
      </c>
    </row>
    <row r="201" spans="1:17" ht="15" customHeight="1" x14ac:dyDescent="0.25">
      <c r="A201" s="32" t="s">
        <v>24</v>
      </c>
      <c r="B201" s="36" t="s">
        <v>167</v>
      </c>
      <c r="C201" s="37" t="s">
        <v>168</v>
      </c>
      <c r="D201" s="38" t="s">
        <v>27</v>
      </c>
      <c r="E201" s="35" t="s">
        <v>171</v>
      </c>
      <c r="F201" s="35" t="s">
        <v>109</v>
      </c>
      <c r="G201" s="12">
        <v>3</v>
      </c>
      <c r="H201" s="13">
        <f t="shared" si="14"/>
        <v>12.42</v>
      </c>
      <c r="I201" s="13">
        <f t="shared" si="15"/>
        <v>10.344899999999999</v>
      </c>
      <c r="J201" s="13">
        <v>1.5445110200000001E-2</v>
      </c>
      <c r="K201" s="13">
        <v>3.9904845299999998E-2</v>
      </c>
      <c r="L201" s="13">
        <v>4.1676453809999998</v>
      </c>
      <c r="M201" s="13">
        <v>4.1676453809999998</v>
      </c>
      <c r="N201" s="14">
        <v>12.9</v>
      </c>
      <c r="O201" s="15">
        <v>0</v>
      </c>
      <c r="P201" s="14">
        <v>0.48</v>
      </c>
      <c r="Q201" s="14">
        <v>2.0750999999999999</v>
      </c>
    </row>
    <row r="202" spans="1:17" ht="15" customHeight="1" x14ac:dyDescent="0.25">
      <c r="A202" s="32" t="s">
        <v>24</v>
      </c>
      <c r="B202" s="36" t="s">
        <v>167</v>
      </c>
      <c r="C202" s="37" t="s">
        <v>168</v>
      </c>
      <c r="D202" s="38" t="s">
        <v>27</v>
      </c>
      <c r="E202" s="54" t="s">
        <v>171</v>
      </c>
      <c r="F202" s="11" t="s">
        <v>27</v>
      </c>
      <c r="G202" s="12">
        <v>5</v>
      </c>
      <c r="H202" s="13">
        <f t="shared" si="14"/>
        <v>14</v>
      </c>
      <c r="I202" s="13">
        <f t="shared" si="15"/>
        <v>11.657299999999999</v>
      </c>
      <c r="J202" s="13">
        <v>1.7409946999999999E-2</v>
      </c>
      <c r="K202" s="13">
        <v>4.4981307099999999E-2</v>
      </c>
      <c r="L202" s="13">
        <v>4.6978289319000002</v>
      </c>
      <c r="M202" s="13">
        <v>4.6978289319000002</v>
      </c>
      <c r="N202" s="14">
        <v>14</v>
      </c>
      <c r="O202" s="15">
        <v>0</v>
      </c>
      <c r="P202" s="15">
        <v>0</v>
      </c>
      <c r="Q202" s="14">
        <v>2.3426999999999998</v>
      </c>
    </row>
    <row r="203" spans="1:17" ht="15" customHeight="1" x14ac:dyDescent="0.25">
      <c r="A203" s="32" t="s">
        <v>24</v>
      </c>
      <c r="B203" s="36" t="s">
        <v>167</v>
      </c>
      <c r="C203" s="37" t="s">
        <v>168</v>
      </c>
      <c r="D203" s="38" t="s">
        <v>27</v>
      </c>
      <c r="E203" s="11" t="s">
        <v>172</v>
      </c>
      <c r="F203" s="11" t="s">
        <v>27</v>
      </c>
      <c r="G203" s="12">
        <v>1</v>
      </c>
      <c r="H203" s="13">
        <f t="shared" si="14"/>
        <v>4.3</v>
      </c>
      <c r="I203" s="13">
        <f t="shared" si="15"/>
        <v>3.5814999999999997</v>
      </c>
      <c r="J203" s="13">
        <v>5.3473408999999998E-3</v>
      </c>
      <c r="K203" s="13">
        <v>1.3815687199999999E-2</v>
      </c>
      <c r="L203" s="13">
        <v>1.4429046004999999</v>
      </c>
      <c r="M203" s="13">
        <v>1.4429046004999999</v>
      </c>
      <c r="N203" s="14">
        <v>4.3</v>
      </c>
      <c r="O203" s="15">
        <v>0</v>
      </c>
      <c r="P203" s="15">
        <v>0</v>
      </c>
      <c r="Q203" s="14">
        <v>0.71850000000000003</v>
      </c>
    </row>
    <row r="204" spans="1:17" ht="15" customHeight="1" x14ac:dyDescent="0.25">
      <c r="A204" s="32" t="s">
        <v>24</v>
      </c>
      <c r="B204" s="36" t="s">
        <v>167</v>
      </c>
      <c r="C204" s="37" t="s">
        <v>168</v>
      </c>
      <c r="D204" s="38" t="s">
        <v>27</v>
      </c>
      <c r="E204" s="11" t="s">
        <v>173</v>
      </c>
      <c r="F204" s="11" t="s">
        <v>27</v>
      </c>
      <c r="G204" s="12">
        <v>43</v>
      </c>
      <c r="H204" s="13">
        <f t="shared" si="14"/>
        <v>92.54</v>
      </c>
      <c r="I204" s="13">
        <f t="shared" si="15"/>
        <v>77.134500000000003</v>
      </c>
      <c r="J204" s="13">
        <v>0.11507974999999999</v>
      </c>
      <c r="K204" s="13">
        <v>0.29732643959999999</v>
      </c>
      <c r="L204" s="13">
        <v>31.052649240000001</v>
      </c>
      <c r="M204" s="13">
        <v>31.052649240000001</v>
      </c>
      <c r="N204" s="14">
        <v>120.4</v>
      </c>
      <c r="O204" s="15">
        <v>0</v>
      </c>
      <c r="P204" s="14">
        <v>27.86</v>
      </c>
      <c r="Q204" s="14">
        <v>15.4055</v>
      </c>
    </row>
    <row r="205" spans="1:17" ht="15" customHeight="1" x14ac:dyDescent="0.25">
      <c r="A205" s="32" t="s">
        <v>24</v>
      </c>
      <c r="B205" s="36" t="s">
        <v>167</v>
      </c>
      <c r="C205" s="37" t="s">
        <v>168</v>
      </c>
      <c r="D205" s="38" t="s">
        <v>27</v>
      </c>
      <c r="E205" s="35" t="s">
        <v>174</v>
      </c>
      <c r="F205" s="35" t="s">
        <v>109</v>
      </c>
      <c r="G205" s="12">
        <v>10</v>
      </c>
      <c r="H205" s="13">
        <f t="shared" si="14"/>
        <v>42.04</v>
      </c>
      <c r="I205" s="13">
        <f t="shared" si="15"/>
        <v>35.023899999999998</v>
      </c>
      <c r="J205" s="13">
        <v>5.2279583900000003E-2</v>
      </c>
      <c r="K205" s="13">
        <v>0.13507243920000001</v>
      </c>
      <c r="L205" s="13">
        <v>14.106909164099999</v>
      </c>
      <c r="M205" s="13">
        <v>14.106909164099999</v>
      </c>
      <c r="N205" s="14">
        <v>43</v>
      </c>
      <c r="O205" s="15">
        <v>0</v>
      </c>
      <c r="P205" s="14">
        <v>0.96</v>
      </c>
      <c r="Q205" s="14">
        <v>7.0160999999999998</v>
      </c>
    </row>
    <row r="206" spans="1:17" ht="15" customHeight="1" x14ac:dyDescent="0.25">
      <c r="A206" s="32" t="s">
        <v>24</v>
      </c>
      <c r="B206" s="36" t="s">
        <v>167</v>
      </c>
      <c r="C206" s="37" t="s">
        <v>168</v>
      </c>
      <c r="D206" s="38" t="s">
        <v>27</v>
      </c>
      <c r="E206" s="54" t="s">
        <v>174</v>
      </c>
      <c r="F206" s="11" t="s">
        <v>27</v>
      </c>
      <c r="G206" s="12">
        <v>22</v>
      </c>
      <c r="H206" s="13">
        <f t="shared" si="14"/>
        <v>59.36</v>
      </c>
      <c r="I206" s="13">
        <f t="shared" si="15"/>
        <v>49.442399999999999</v>
      </c>
      <c r="J206" s="13">
        <v>7.38181755E-2</v>
      </c>
      <c r="K206" s="13">
        <v>0.19072074189999999</v>
      </c>
      <c r="L206" s="13">
        <v>19.918794671299999</v>
      </c>
      <c r="M206" s="13">
        <v>19.918794671299999</v>
      </c>
      <c r="N206" s="14">
        <v>61.6</v>
      </c>
      <c r="O206" s="14">
        <v>0.56000000000000005</v>
      </c>
      <c r="P206" s="14">
        <v>1.68</v>
      </c>
      <c r="Q206" s="14">
        <v>9.9176000000000002</v>
      </c>
    </row>
    <row r="207" spans="1:17" ht="15" customHeight="1" x14ac:dyDescent="0.25">
      <c r="A207" s="8"/>
      <c r="B207" s="33"/>
      <c r="C207" s="34"/>
      <c r="D207" s="11"/>
      <c r="E207" s="39" t="s">
        <v>29</v>
      </c>
      <c r="F207" s="40"/>
      <c r="G207" s="41">
        <f>SUM(G198:G206)/1</f>
        <v>107</v>
      </c>
      <c r="H207" s="42">
        <f>SUM(H198:H206)/1</f>
        <v>298.01</v>
      </c>
      <c r="I207" s="42">
        <f>SUM(I198:I206)/1</f>
        <v>248.3252</v>
      </c>
      <c r="J207" s="42">
        <v>0.3705955943</v>
      </c>
      <c r="K207" s="42">
        <v>0.95749137979999999</v>
      </c>
      <c r="L207" s="42">
        <v>99.999999999899998</v>
      </c>
      <c r="M207" s="42">
        <v>100</v>
      </c>
      <c r="N207" s="43">
        <f>SUM(N198:N206)/1</f>
        <v>338.72</v>
      </c>
      <c r="O207" s="43">
        <f>SUM(O198:O206)/1</f>
        <v>0.56000000000000005</v>
      </c>
      <c r="P207" s="43">
        <f>SUM(P198:P206)/1</f>
        <v>40.15</v>
      </c>
      <c r="Q207" s="43">
        <f>SUM(Q198:Q206)/1</f>
        <v>49.684799999999996</v>
      </c>
    </row>
    <row r="208" spans="1:17" ht="15" customHeight="1" x14ac:dyDescent="0.25">
      <c r="A208" s="8"/>
      <c r="B208" s="33"/>
      <c r="C208" s="10"/>
      <c r="D208" s="44" t="s">
        <v>30</v>
      </c>
      <c r="E208" s="44"/>
      <c r="F208" s="45"/>
      <c r="G208" s="46">
        <f>SUM(G198:G207)/2</f>
        <v>107</v>
      </c>
      <c r="H208" s="47">
        <f>SUM(H198:H207)/2</f>
        <v>298.01</v>
      </c>
      <c r="I208" s="47">
        <f>SUM(I198:I207)/2</f>
        <v>248.3252</v>
      </c>
      <c r="J208" s="47">
        <v>0.3705955943</v>
      </c>
      <c r="K208" s="47">
        <v>0.95749137979999999</v>
      </c>
      <c r="L208" s="47">
        <v>99.999999999899998</v>
      </c>
      <c r="M208" s="47">
        <v>99.999999999899998</v>
      </c>
      <c r="N208" s="48">
        <f>SUM(N198:N207)/2</f>
        <v>338.72</v>
      </c>
      <c r="O208" s="48">
        <f>SUM(O198:O207)/2</f>
        <v>0.56000000000000005</v>
      </c>
      <c r="P208" s="48">
        <f>SUM(P198:P207)/2</f>
        <v>40.15</v>
      </c>
      <c r="Q208" s="48">
        <f>SUM(Q198:Q207)/2</f>
        <v>49.684799999999996</v>
      </c>
    </row>
    <row r="209" spans="1:17" ht="15" customHeight="1" x14ac:dyDescent="0.25">
      <c r="A209" s="8"/>
      <c r="B209" s="9"/>
      <c r="C209" s="49" t="s">
        <v>31</v>
      </c>
      <c r="D209" s="49"/>
      <c r="E209" s="49"/>
      <c r="F209" s="50"/>
      <c r="G209" s="51">
        <f>SUM(G198:G208)/3</f>
        <v>107</v>
      </c>
      <c r="H209" s="52">
        <f>SUM(H198:H208)/3</f>
        <v>298.01</v>
      </c>
      <c r="I209" s="52">
        <f>SUM(I198:I208)/3</f>
        <v>248.3252</v>
      </c>
      <c r="J209" s="52">
        <v>0.3705955943</v>
      </c>
      <c r="K209" s="52">
        <v>0.95749137979999999</v>
      </c>
      <c r="L209" s="52">
        <v>100</v>
      </c>
      <c r="M209" s="52">
        <v>99.999999999899998</v>
      </c>
      <c r="N209" s="53">
        <f>SUM(N198:N208)/3</f>
        <v>338.72</v>
      </c>
      <c r="O209" s="53">
        <f>SUM(O198:O208)/3</f>
        <v>0.56000000000000005</v>
      </c>
      <c r="P209" s="53">
        <f>SUM(P198:P208)/3</f>
        <v>40.15</v>
      </c>
      <c r="Q209" s="53">
        <f>SUM(Q198:Q208)/3</f>
        <v>49.684799999999996</v>
      </c>
    </row>
    <row r="210" spans="1:17" ht="15" customHeight="1" x14ac:dyDescent="0.25">
      <c r="A210" s="32" t="s">
        <v>24</v>
      </c>
      <c r="B210" s="33" t="s">
        <v>175</v>
      </c>
      <c r="C210" s="34" t="s">
        <v>176</v>
      </c>
      <c r="D210" s="35" t="s">
        <v>27</v>
      </c>
      <c r="E210" s="11" t="s">
        <v>177</v>
      </c>
      <c r="F210" s="11" t="s">
        <v>27</v>
      </c>
      <c r="G210" s="12">
        <v>24</v>
      </c>
      <c r="H210" s="13">
        <f t="shared" ref="H210:H216" si="16">N210-O210-P210</f>
        <v>94.56</v>
      </c>
      <c r="I210" s="13">
        <f t="shared" ref="I210:I216" si="17">H210-Q210</f>
        <v>78.819199999999995</v>
      </c>
      <c r="J210" s="13">
        <v>0.1175917566</v>
      </c>
      <c r="K210" s="13">
        <v>0.30381659960000001</v>
      </c>
      <c r="L210" s="13">
        <v>11.0617191521</v>
      </c>
      <c r="M210" s="13">
        <v>11.0617191521</v>
      </c>
      <c r="N210" s="14">
        <v>103.2</v>
      </c>
      <c r="O210" s="15">
        <v>0</v>
      </c>
      <c r="P210" s="14">
        <v>8.64</v>
      </c>
      <c r="Q210" s="14">
        <v>15.7408</v>
      </c>
    </row>
    <row r="211" spans="1:17" ht="15" customHeight="1" x14ac:dyDescent="0.25">
      <c r="A211" s="32" t="s">
        <v>24</v>
      </c>
      <c r="B211" s="36" t="s">
        <v>175</v>
      </c>
      <c r="C211" s="37" t="s">
        <v>176</v>
      </c>
      <c r="D211" s="38" t="s">
        <v>27</v>
      </c>
      <c r="E211" s="11" t="s">
        <v>178</v>
      </c>
      <c r="F211" s="11" t="s">
        <v>27</v>
      </c>
      <c r="G211" s="12">
        <v>16</v>
      </c>
      <c r="H211" s="13">
        <f t="shared" si="16"/>
        <v>36.539999999999992</v>
      </c>
      <c r="I211" s="13">
        <f t="shared" si="17"/>
        <v>30.448699999999992</v>
      </c>
      <c r="J211" s="13">
        <v>4.5439961799999998E-2</v>
      </c>
      <c r="K211" s="13">
        <v>0.1174012114</v>
      </c>
      <c r="L211" s="13">
        <v>4.2744841139999998</v>
      </c>
      <c r="M211" s="13">
        <v>4.2744841139999998</v>
      </c>
      <c r="N211" s="14">
        <v>44.8</v>
      </c>
      <c r="O211" s="14">
        <v>1.24</v>
      </c>
      <c r="P211" s="14">
        <v>7.02</v>
      </c>
      <c r="Q211" s="14">
        <v>6.0913000000000004</v>
      </c>
    </row>
    <row r="212" spans="1:17" ht="15" customHeight="1" x14ac:dyDescent="0.25">
      <c r="A212" s="32" t="s">
        <v>24</v>
      </c>
      <c r="B212" s="36" t="s">
        <v>175</v>
      </c>
      <c r="C212" s="37" t="s">
        <v>176</v>
      </c>
      <c r="D212" s="38" t="s">
        <v>27</v>
      </c>
      <c r="E212" s="11" t="s">
        <v>179</v>
      </c>
      <c r="F212" s="11" t="s">
        <v>27</v>
      </c>
      <c r="G212" s="12">
        <v>27</v>
      </c>
      <c r="H212" s="13">
        <f t="shared" si="16"/>
        <v>103.91999999999999</v>
      </c>
      <c r="I212" s="13">
        <f t="shared" si="17"/>
        <v>86.614899999999992</v>
      </c>
      <c r="J212" s="13">
        <v>0.12923154980000001</v>
      </c>
      <c r="K212" s="13">
        <v>0.33388981639999998</v>
      </c>
      <c r="L212" s="13">
        <v>12.1566608956</v>
      </c>
      <c r="M212" s="13">
        <v>12.1566608956</v>
      </c>
      <c r="N212" s="14">
        <v>116.1</v>
      </c>
      <c r="O212" s="15">
        <v>0</v>
      </c>
      <c r="P212" s="14">
        <v>12.18</v>
      </c>
      <c r="Q212" s="14">
        <v>17.305099999999999</v>
      </c>
    </row>
    <row r="213" spans="1:17" ht="15" customHeight="1" x14ac:dyDescent="0.25">
      <c r="A213" s="32" t="s">
        <v>24</v>
      </c>
      <c r="B213" s="36" t="s">
        <v>175</v>
      </c>
      <c r="C213" s="37" t="s">
        <v>176</v>
      </c>
      <c r="D213" s="38" t="s">
        <v>27</v>
      </c>
      <c r="E213" s="11" t="s">
        <v>180</v>
      </c>
      <c r="F213" s="11" t="s">
        <v>27</v>
      </c>
      <c r="G213" s="12">
        <v>44</v>
      </c>
      <c r="H213" s="13">
        <f t="shared" si="16"/>
        <v>101.6</v>
      </c>
      <c r="I213" s="13">
        <f t="shared" si="17"/>
        <v>84.674499999999995</v>
      </c>
      <c r="J213" s="13">
        <v>0.12634647290000001</v>
      </c>
      <c r="K213" s="13">
        <v>0.3264357712</v>
      </c>
      <c r="L213" s="13">
        <v>11.8852650788</v>
      </c>
      <c r="M213" s="13">
        <v>11.8852650788</v>
      </c>
      <c r="N213" s="14">
        <v>123.2</v>
      </c>
      <c r="O213" s="15">
        <v>0</v>
      </c>
      <c r="P213" s="14">
        <v>21.6</v>
      </c>
      <c r="Q213" s="14">
        <v>16.9255</v>
      </c>
    </row>
    <row r="214" spans="1:17" ht="15" customHeight="1" x14ac:dyDescent="0.25">
      <c r="A214" s="32" t="s">
        <v>24</v>
      </c>
      <c r="B214" s="36" t="s">
        <v>175</v>
      </c>
      <c r="C214" s="37" t="s">
        <v>176</v>
      </c>
      <c r="D214" s="38" t="s">
        <v>27</v>
      </c>
      <c r="E214" s="11" t="s">
        <v>181</v>
      </c>
      <c r="F214" s="11" t="s">
        <v>27</v>
      </c>
      <c r="G214" s="12">
        <v>65</v>
      </c>
      <c r="H214" s="13">
        <f t="shared" si="16"/>
        <v>256.14</v>
      </c>
      <c r="I214" s="13">
        <f t="shared" si="17"/>
        <v>213.45509999999999</v>
      </c>
      <c r="J214" s="13">
        <v>0.31852741690000003</v>
      </c>
      <c r="K214" s="13">
        <v>0.82296514210000005</v>
      </c>
      <c r="L214" s="13">
        <v>29.963501941899999</v>
      </c>
      <c r="M214" s="13">
        <v>29.963501941899999</v>
      </c>
      <c r="N214" s="14">
        <v>279.5</v>
      </c>
      <c r="O214" s="14">
        <v>0.86</v>
      </c>
      <c r="P214" s="14">
        <v>22.5</v>
      </c>
      <c r="Q214" s="14">
        <v>42.684899999999999</v>
      </c>
    </row>
    <row r="215" spans="1:17" ht="15" customHeight="1" x14ac:dyDescent="0.25">
      <c r="A215" s="32" t="s">
        <v>24</v>
      </c>
      <c r="B215" s="36" t="s">
        <v>175</v>
      </c>
      <c r="C215" s="37" t="s">
        <v>176</v>
      </c>
      <c r="D215" s="38" t="s">
        <v>27</v>
      </c>
      <c r="E215" s="11" t="s">
        <v>182</v>
      </c>
      <c r="F215" s="11" t="s">
        <v>27</v>
      </c>
      <c r="G215" s="12">
        <v>60</v>
      </c>
      <c r="H215" s="13">
        <f t="shared" si="16"/>
        <v>235.92000000000002</v>
      </c>
      <c r="I215" s="13">
        <f t="shared" si="17"/>
        <v>196.6465</v>
      </c>
      <c r="J215" s="13">
        <v>0.29338247909999998</v>
      </c>
      <c r="K215" s="13">
        <v>0.75799928289999996</v>
      </c>
      <c r="L215" s="13">
        <v>27.598147021700001</v>
      </c>
      <c r="M215" s="13">
        <v>27.598147021700001</v>
      </c>
      <c r="N215" s="14">
        <v>258</v>
      </c>
      <c r="O215" s="15">
        <v>0</v>
      </c>
      <c r="P215" s="14">
        <v>22.08</v>
      </c>
      <c r="Q215" s="14">
        <v>39.273499999999999</v>
      </c>
    </row>
    <row r="216" spans="1:17" ht="15" customHeight="1" x14ac:dyDescent="0.25">
      <c r="A216" s="32" t="s">
        <v>24</v>
      </c>
      <c r="B216" s="36" t="s">
        <v>175</v>
      </c>
      <c r="C216" s="37" t="s">
        <v>176</v>
      </c>
      <c r="D216" s="38" t="s">
        <v>27</v>
      </c>
      <c r="E216" s="11" t="s">
        <v>183</v>
      </c>
      <c r="F216" s="11" t="s">
        <v>27</v>
      </c>
      <c r="G216" s="12">
        <v>12</v>
      </c>
      <c r="H216" s="13">
        <f t="shared" si="16"/>
        <v>26.16</v>
      </c>
      <c r="I216" s="13">
        <f t="shared" si="17"/>
        <v>21.796500000000002</v>
      </c>
      <c r="J216" s="13">
        <v>3.2531729600000003E-2</v>
      </c>
      <c r="K216" s="13">
        <v>8.4050785200000006E-2</v>
      </c>
      <c r="L216" s="13">
        <v>3.0602217959</v>
      </c>
      <c r="M216" s="13">
        <v>3.0602217959</v>
      </c>
      <c r="N216" s="14">
        <v>33.6</v>
      </c>
      <c r="O216" s="15">
        <v>0</v>
      </c>
      <c r="P216" s="14">
        <v>7.44</v>
      </c>
      <c r="Q216" s="14">
        <v>4.3635000000000002</v>
      </c>
    </row>
    <row r="217" spans="1:17" ht="15" customHeight="1" x14ac:dyDescent="0.25">
      <c r="A217" s="8"/>
      <c r="B217" s="33"/>
      <c r="C217" s="34"/>
      <c r="D217" s="11"/>
      <c r="E217" s="39" t="s">
        <v>29</v>
      </c>
      <c r="F217" s="40"/>
      <c r="G217" s="41">
        <f>SUM(G210:G216)/1</f>
        <v>248</v>
      </c>
      <c r="H217" s="42">
        <f>SUM(H210:H216)/1</f>
        <v>854.84</v>
      </c>
      <c r="I217" s="42">
        <f>SUM(I210:I216)/1</f>
        <v>712.45539999999994</v>
      </c>
      <c r="J217" s="42">
        <v>1.0630513666999999</v>
      </c>
      <c r="K217" s="42">
        <v>2.7465586088</v>
      </c>
      <c r="L217" s="42"/>
      <c r="M217" s="42">
        <v>100</v>
      </c>
      <c r="N217" s="43">
        <f>SUM(N210:N216)/1</f>
        <v>958.4</v>
      </c>
      <c r="O217" s="43">
        <f>SUM(O210:O216)/1</f>
        <v>2.1</v>
      </c>
      <c r="P217" s="43">
        <f>SUM(P210:P216)/1</f>
        <v>101.46</v>
      </c>
      <c r="Q217" s="43">
        <f>SUM(Q210:Q216)/1</f>
        <v>142.38459999999998</v>
      </c>
    </row>
    <row r="218" spans="1:17" ht="15" customHeight="1" x14ac:dyDescent="0.25">
      <c r="A218" s="8"/>
      <c r="B218" s="33"/>
      <c r="C218" s="10"/>
      <c r="D218" s="44" t="s">
        <v>30</v>
      </c>
      <c r="E218" s="44"/>
      <c r="F218" s="45"/>
      <c r="G218" s="46">
        <f>SUM(G210:G217)/2</f>
        <v>248</v>
      </c>
      <c r="H218" s="47">
        <f>SUM(H210:H217)/2</f>
        <v>854.84</v>
      </c>
      <c r="I218" s="47">
        <f>SUM(I210:I217)/2</f>
        <v>712.45539999999994</v>
      </c>
      <c r="J218" s="47">
        <v>1.0630513666999999</v>
      </c>
      <c r="K218" s="47">
        <v>2.7465586088</v>
      </c>
      <c r="L218" s="47"/>
      <c r="M218" s="47"/>
      <c r="N218" s="48">
        <f>SUM(N210:N217)/2</f>
        <v>958.4</v>
      </c>
      <c r="O218" s="48">
        <f>SUM(O210:O217)/2</f>
        <v>2.1</v>
      </c>
      <c r="P218" s="48">
        <f>SUM(P210:P217)/2</f>
        <v>101.46</v>
      </c>
      <c r="Q218" s="48">
        <f>SUM(Q210:Q217)/2</f>
        <v>142.38459999999998</v>
      </c>
    </row>
    <row r="219" spans="1:17" ht="15" customHeight="1" x14ac:dyDescent="0.25">
      <c r="A219" s="8"/>
      <c r="B219" s="9"/>
      <c r="C219" s="49" t="s">
        <v>31</v>
      </c>
      <c r="D219" s="49"/>
      <c r="E219" s="49"/>
      <c r="F219" s="50"/>
      <c r="G219" s="51">
        <f>SUM(G210:G218)/3</f>
        <v>248</v>
      </c>
      <c r="H219" s="52">
        <f>SUM(H210:H218)/3</f>
        <v>854.84</v>
      </c>
      <c r="I219" s="52">
        <f>SUM(I210:I218)/3</f>
        <v>712.45539999999994</v>
      </c>
      <c r="J219" s="52">
        <v>1.0630513666999999</v>
      </c>
      <c r="K219" s="52">
        <v>2.7465586088</v>
      </c>
      <c r="L219" s="52">
        <v>100</v>
      </c>
      <c r="M219" s="52"/>
      <c r="N219" s="53">
        <f>SUM(N210:N218)/3</f>
        <v>958.4</v>
      </c>
      <c r="O219" s="53">
        <f>SUM(O210:O218)/3</f>
        <v>2.1</v>
      </c>
      <c r="P219" s="53">
        <f>SUM(P210:P218)/3</f>
        <v>101.46</v>
      </c>
      <c r="Q219" s="53">
        <f>SUM(Q210:Q218)/3</f>
        <v>142.38459999999998</v>
      </c>
    </row>
    <row r="220" spans="1:17" ht="15" customHeight="1" x14ac:dyDescent="0.25">
      <c r="A220" s="32" t="s">
        <v>24</v>
      </c>
      <c r="B220" s="33" t="s">
        <v>184</v>
      </c>
      <c r="C220" s="34" t="s">
        <v>185</v>
      </c>
      <c r="D220" s="35" t="s">
        <v>27</v>
      </c>
      <c r="E220" s="11" t="s">
        <v>186</v>
      </c>
      <c r="F220" s="11" t="s">
        <v>27</v>
      </c>
      <c r="G220" s="12">
        <v>10</v>
      </c>
      <c r="H220" s="13">
        <f t="shared" ref="H220:H229" si="18">N220-O220-P220</f>
        <v>7.8</v>
      </c>
      <c r="I220" s="13">
        <f t="shared" ref="I220:I229" si="19">H220-Q220</f>
        <v>6.4943999999999997</v>
      </c>
      <c r="J220" s="13">
        <v>9.6998276000000005E-3</v>
      </c>
      <c r="K220" s="13">
        <v>2.5061013900000002E-2</v>
      </c>
      <c r="L220" s="13">
        <v>10.037318234500001</v>
      </c>
      <c r="M220" s="13">
        <v>10.037318234500001</v>
      </c>
      <c r="N220" s="14">
        <v>7.8</v>
      </c>
      <c r="O220" s="15">
        <v>0</v>
      </c>
      <c r="P220" s="15">
        <v>0</v>
      </c>
      <c r="Q220" s="14">
        <v>1.3056000000000001</v>
      </c>
    </row>
    <row r="221" spans="1:17" ht="15" customHeight="1" x14ac:dyDescent="0.25">
      <c r="A221" s="32" t="s">
        <v>24</v>
      </c>
      <c r="B221" s="36" t="s">
        <v>184</v>
      </c>
      <c r="C221" s="37" t="s">
        <v>185</v>
      </c>
      <c r="D221" s="38" t="s">
        <v>27</v>
      </c>
      <c r="E221" s="11" t="s">
        <v>187</v>
      </c>
      <c r="F221" s="11" t="s">
        <v>27</v>
      </c>
      <c r="G221" s="12">
        <v>4</v>
      </c>
      <c r="H221" s="13">
        <f t="shared" si="18"/>
        <v>2.84</v>
      </c>
      <c r="I221" s="13">
        <f t="shared" si="19"/>
        <v>2.84</v>
      </c>
      <c r="J221" s="13">
        <v>3.5317321000000001E-3</v>
      </c>
      <c r="K221" s="13">
        <v>9.1247793999999997E-3</v>
      </c>
      <c r="L221" s="13">
        <v>3.6546133058999999</v>
      </c>
      <c r="M221" s="13">
        <v>3.6546133058999999</v>
      </c>
      <c r="N221" s="14">
        <v>2.84</v>
      </c>
      <c r="O221" s="15">
        <v>0</v>
      </c>
      <c r="P221" s="15">
        <v>0</v>
      </c>
      <c r="Q221" s="15">
        <v>0</v>
      </c>
    </row>
    <row r="222" spans="1:17" ht="15" customHeight="1" x14ac:dyDescent="0.25">
      <c r="A222" s="32" t="s">
        <v>24</v>
      </c>
      <c r="B222" s="36" t="s">
        <v>184</v>
      </c>
      <c r="C222" s="37" t="s">
        <v>185</v>
      </c>
      <c r="D222" s="38" t="s">
        <v>27</v>
      </c>
      <c r="E222" s="11" t="s">
        <v>188</v>
      </c>
      <c r="F222" s="11" t="s">
        <v>27</v>
      </c>
      <c r="G222" s="12">
        <v>11</v>
      </c>
      <c r="H222" s="13">
        <f t="shared" si="18"/>
        <v>10.23</v>
      </c>
      <c r="I222" s="13">
        <f t="shared" si="19"/>
        <v>8.5074000000000005</v>
      </c>
      <c r="J222" s="13">
        <v>1.2721697000000001E-2</v>
      </c>
      <c r="K222" s="13">
        <v>3.2868483699999999E-2</v>
      </c>
      <c r="L222" s="13">
        <v>13.1643289152</v>
      </c>
      <c r="M222" s="13">
        <v>13.1643289152</v>
      </c>
      <c r="N222" s="14">
        <v>10.23</v>
      </c>
      <c r="O222" s="15">
        <v>0</v>
      </c>
      <c r="P222" s="15">
        <v>0</v>
      </c>
      <c r="Q222" s="14">
        <v>1.7225999999999999</v>
      </c>
    </row>
    <row r="223" spans="1:17" ht="15" customHeight="1" x14ac:dyDescent="0.25">
      <c r="A223" s="32" t="s">
        <v>24</v>
      </c>
      <c r="B223" s="36" t="s">
        <v>184</v>
      </c>
      <c r="C223" s="37" t="s">
        <v>185</v>
      </c>
      <c r="D223" s="38" t="s">
        <v>27</v>
      </c>
      <c r="E223" s="11" t="s">
        <v>189</v>
      </c>
      <c r="F223" s="11" t="s">
        <v>27</v>
      </c>
      <c r="G223" s="12">
        <v>7</v>
      </c>
      <c r="H223" s="13">
        <f t="shared" si="18"/>
        <v>5.46</v>
      </c>
      <c r="I223" s="13">
        <f t="shared" si="19"/>
        <v>4.5491000000000001</v>
      </c>
      <c r="J223" s="13">
        <v>6.7898793000000001E-3</v>
      </c>
      <c r="K223" s="13">
        <v>1.75427098E-2</v>
      </c>
      <c r="L223" s="13">
        <v>7.0261227641000001</v>
      </c>
      <c r="M223" s="13">
        <v>7.0261227641000001</v>
      </c>
      <c r="N223" s="14">
        <v>5.46</v>
      </c>
      <c r="O223" s="15">
        <v>0</v>
      </c>
      <c r="P223" s="15">
        <v>0</v>
      </c>
      <c r="Q223" s="14">
        <v>0.91090000000000004</v>
      </c>
    </row>
    <row r="224" spans="1:17" ht="15" customHeight="1" x14ac:dyDescent="0.25">
      <c r="A224" s="32" t="s">
        <v>24</v>
      </c>
      <c r="B224" s="36" t="s">
        <v>184</v>
      </c>
      <c r="C224" s="37" t="s">
        <v>185</v>
      </c>
      <c r="D224" s="38" t="s">
        <v>27</v>
      </c>
      <c r="E224" s="11" t="s">
        <v>190</v>
      </c>
      <c r="F224" s="11" t="s">
        <v>27</v>
      </c>
      <c r="G224" s="12">
        <v>6</v>
      </c>
      <c r="H224" s="13">
        <f t="shared" si="18"/>
        <v>4.26</v>
      </c>
      <c r="I224" s="13">
        <f t="shared" si="19"/>
        <v>4.26</v>
      </c>
      <c r="J224" s="13">
        <v>5.2975981999999998E-3</v>
      </c>
      <c r="K224" s="13">
        <v>1.36871691E-2</v>
      </c>
      <c r="L224" s="13">
        <v>5.4819199587999998</v>
      </c>
      <c r="M224" s="13">
        <v>5.4819199587999998</v>
      </c>
      <c r="N224" s="14">
        <v>4.26</v>
      </c>
      <c r="O224" s="15">
        <v>0</v>
      </c>
      <c r="P224" s="15">
        <v>0</v>
      </c>
      <c r="Q224" s="15">
        <v>0</v>
      </c>
    </row>
    <row r="225" spans="1:17" ht="15" customHeight="1" x14ac:dyDescent="0.25">
      <c r="A225" s="32" t="s">
        <v>24</v>
      </c>
      <c r="B225" s="36" t="s">
        <v>184</v>
      </c>
      <c r="C225" s="37" t="s">
        <v>185</v>
      </c>
      <c r="D225" s="38" t="s">
        <v>27</v>
      </c>
      <c r="E225" s="11" t="s">
        <v>191</v>
      </c>
      <c r="F225" s="11" t="s">
        <v>27</v>
      </c>
      <c r="G225" s="12">
        <v>9</v>
      </c>
      <c r="H225" s="13">
        <f t="shared" si="18"/>
        <v>6.39</v>
      </c>
      <c r="I225" s="13">
        <f t="shared" si="19"/>
        <v>6.39</v>
      </c>
      <c r="J225" s="13">
        <v>7.9463972999999997E-3</v>
      </c>
      <c r="K225" s="13">
        <v>2.0530753700000001E-2</v>
      </c>
      <c r="L225" s="13">
        <v>8.2228799382000002</v>
      </c>
      <c r="M225" s="13">
        <v>8.2228799382000002</v>
      </c>
      <c r="N225" s="14">
        <v>6.39</v>
      </c>
      <c r="O225" s="15">
        <v>0</v>
      </c>
      <c r="P225" s="15">
        <v>0</v>
      </c>
      <c r="Q225" s="15">
        <v>0</v>
      </c>
    </row>
    <row r="226" spans="1:17" ht="15" customHeight="1" x14ac:dyDescent="0.25">
      <c r="A226" s="32" t="s">
        <v>24</v>
      </c>
      <c r="B226" s="36" t="s">
        <v>184</v>
      </c>
      <c r="C226" s="37" t="s">
        <v>185</v>
      </c>
      <c r="D226" s="38" t="s">
        <v>27</v>
      </c>
      <c r="E226" s="11" t="s">
        <v>192</v>
      </c>
      <c r="F226" s="11" t="s">
        <v>27</v>
      </c>
      <c r="G226" s="12">
        <v>15</v>
      </c>
      <c r="H226" s="13">
        <f t="shared" si="18"/>
        <v>13.76</v>
      </c>
      <c r="I226" s="13">
        <f t="shared" si="19"/>
        <v>11.4534</v>
      </c>
      <c r="J226" s="13">
        <v>1.71114908E-2</v>
      </c>
      <c r="K226" s="13">
        <v>4.4210198899999997E-2</v>
      </c>
      <c r="L226" s="13">
        <v>17.7068588341</v>
      </c>
      <c r="M226" s="13">
        <v>17.7068588341</v>
      </c>
      <c r="N226" s="14">
        <v>13.95</v>
      </c>
      <c r="O226" s="14">
        <v>0.19</v>
      </c>
      <c r="P226" s="15">
        <v>0</v>
      </c>
      <c r="Q226" s="14">
        <v>2.3066</v>
      </c>
    </row>
    <row r="227" spans="1:17" ht="15" customHeight="1" x14ac:dyDescent="0.25">
      <c r="A227" s="32" t="s">
        <v>24</v>
      </c>
      <c r="B227" s="36" t="s">
        <v>184</v>
      </c>
      <c r="C227" s="37" t="s">
        <v>185</v>
      </c>
      <c r="D227" s="38" t="s">
        <v>27</v>
      </c>
      <c r="E227" s="11" t="s">
        <v>193</v>
      </c>
      <c r="F227" s="11" t="s">
        <v>27</v>
      </c>
      <c r="G227" s="12">
        <v>5</v>
      </c>
      <c r="H227" s="13">
        <f t="shared" si="18"/>
        <v>4.6500000000000004</v>
      </c>
      <c r="I227" s="13">
        <f t="shared" si="19"/>
        <v>3.8750000000000004</v>
      </c>
      <c r="J227" s="13">
        <v>5.7825895999999996E-3</v>
      </c>
      <c r="K227" s="13">
        <v>1.49402198E-2</v>
      </c>
      <c r="L227" s="13">
        <v>5.9837858705000002</v>
      </c>
      <c r="M227" s="13">
        <v>5.9837858705000002</v>
      </c>
      <c r="N227" s="14">
        <v>4.6500000000000004</v>
      </c>
      <c r="O227" s="15">
        <v>0</v>
      </c>
      <c r="P227" s="15">
        <v>0</v>
      </c>
      <c r="Q227" s="14">
        <v>0.77500000000000002</v>
      </c>
    </row>
    <row r="228" spans="1:17" ht="15" customHeight="1" x14ac:dyDescent="0.25">
      <c r="A228" s="32" t="s">
        <v>24</v>
      </c>
      <c r="B228" s="36" t="s">
        <v>184</v>
      </c>
      <c r="C228" s="37" t="s">
        <v>185</v>
      </c>
      <c r="D228" s="38" t="s">
        <v>27</v>
      </c>
      <c r="E228" s="11" t="s">
        <v>194</v>
      </c>
      <c r="F228" s="11" t="s">
        <v>27</v>
      </c>
      <c r="G228" s="12">
        <v>14</v>
      </c>
      <c r="H228" s="13">
        <f t="shared" si="18"/>
        <v>13.02</v>
      </c>
      <c r="I228" s="13">
        <f t="shared" si="19"/>
        <v>10.8362</v>
      </c>
      <c r="J228" s="13">
        <v>1.6191250800000001E-2</v>
      </c>
      <c r="K228" s="13">
        <v>4.1832615599999998E-2</v>
      </c>
      <c r="L228" s="13">
        <v>16.754600437499999</v>
      </c>
      <c r="M228" s="13">
        <v>16.754600437499999</v>
      </c>
      <c r="N228" s="14">
        <v>13.02</v>
      </c>
      <c r="O228" s="15">
        <v>0</v>
      </c>
      <c r="P228" s="15">
        <v>0</v>
      </c>
      <c r="Q228" s="14">
        <v>2.1838000000000002</v>
      </c>
    </row>
    <row r="229" spans="1:17" ht="15" customHeight="1" x14ac:dyDescent="0.25">
      <c r="A229" s="32" t="s">
        <v>24</v>
      </c>
      <c r="B229" s="36" t="s">
        <v>184</v>
      </c>
      <c r="C229" s="37" t="s">
        <v>185</v>
      </c>
      <c r="D229" s="38" t="s">
        <v>27</v>
      </c>
      <c r="E229" s="11" t="s">
        <v>195</v>
      </c>
      <c r="F229" s="11" t="s">
        <v>27</v>
      </c>
      <c r="G229" s="12">
        <v>10</v>
      </c>
      <c r="H229" s="13">
        <f t="shared" si="18"/>
        <v>9.3000000000000007</v>
      </c>
      <c r="I229" s="13">
        <f t="shared" si="19"/>
        <v>7.7418000000000005</v>
      </c>
      <c r="J229" s="13">
        <v>1.15651791E-2</v>
      </c>
      <c r="K229" s="13">
        <v>2.9880439700000001E-2</v>
      </c>
      <c r="L229" s="13">
        <v>11.9675717411</v>
      </c>
      <c r="M229" s="13">
        <v>11.9675717411</v>
      </c>
      <c r="N229" s="14">
        <v>9.3000000000000007</v>
      </c>
      <c r="O229" s="15">
        <v>0</v>
      </c>
      <c r="P229" s="15">
        <v>0</v>
      </c>
      <c r="Q229" s="14">
        <v>1.5582</v>
      </c>
    </row>
    <row r="230" spans="1:17" ht="15" customHeight="1" x14ac:dyDescent="0.25">
      <c r="A230" s="8"/>
      <c r="B230" s="33"/>
      <c r="C230" s="34"/>
      <c r="D230" s="11"/>
      <c r="E230" s="39" t="s">
        <v>29</v>
      </c>
      <c r="F230" s="40"/>
      <c r="G230" s="41">
        <f>SUM(G220:G229)/1</f>
        <v>91</v>
      </c>
      <c r="H230" s="42">
        <f>SUM(H220:H229)/1</f>
        <v>77.709999999999994</v>
      </c>
      <c r="I230" s="42">
        <f>SUM(I220:I229)/1</f>
        <v>66.947299999999998</v>
      </c>
      <c r="J230" s="42">
        <v>9.6637641799999993E-2</v>
      </c>
      <c r="K230" s="42">
        <v>0.2496783836</v>
      </c>
      <c r="L230" s="42">
        <v>99.999999999899998</v>
      </c>
      <c r="M230" s="42">
        <v>100</v>
      </c>
      <c r="N230" s="43">
        <f>SUM(N220:N229)/1</f>
        <v>77.900000000000006</v>
      </c>
      <c r="O230" s="43">
        <f>SUM(O220:O229)/1</f>
        <v>0.19</v>
      </c>
      <c r="P230" s="55">
        <f>SUM(P220:P229)/1</f>
        <v>0</v>
      </c>
      <c r="Q230" s="43">
        <f>SUM(Q220:Q229)/1</f>
        <v>10.762699999999999</v>
      </c>
    </row>
    <row r="231" spans="1:17" ht="15" customHeight="1" x14ac:dyDescent="0.25">
      <c r="A231" s="8"/>
      <c r="B231" s="33"/>
      <c r="C231" s="10"/>
      <c r="D231" s="44" t="s">
        <v>30</v>
      </c>
      <c r="E231" s="44"/>
      <c r="F231" s="45"/>
      <c r="G231" s="46">
        <f>SUM(G220:G230)/2</f>
        <v>91</v>
      </c>
      <c r="H231" s="47">
        <f>SUM(H220:H230)/2</f>
        <v>77.709999999999994</v>
      </c>
      <c r="I231" s="47">
        <f>SUM(I220:I230)/2</f>
        <v>66.947299999999998</v>
      </c>
      <c r="J231" s="47">
        <v>9.6637641799999993E-2</v>
      </c>
      <c r="K231" s="47">
        <v>0.2496783836</v>
      </c>
      <c r="L231" s="47">
        <v>99.999999999899998</v>
      </c>
      <c r="M231" s="47">
        <v>99.999999999899998</v>
      </c>
      <c r="N231" s="48">
        <f>SUM(N220:N230)/2</f>
        <v>77.900000000000006</v>
      </c>
      <c r="O231" s="48">
        <f>SUM(O220:O230)/2</f>
        <v>0.19</v>
      </c>
      <c r="P231" s="56">
        <f>SUM(P220:P230)/2</f>
        <v>0</v>
      </c>
      <c r="Q231" s="48">
        <f>SUM(Q220:Q230)/2</f>
        <v>10.762699999999999</v>
      </c>
    </row>
    <row r="232" spans="1:17" ht="15" customHeight="1" x14ac:dyDescent="0.25">
      <c r="A232" s="8"/>
      <c r="B232" s="9"/>
      <c r="C232" s="49" t="s">
        <v>31</v>
      </c>
      <c r="D232" s="49"/>
      <c r="E232" s="49"/>
      <c r="F232" s="50"/>
      <c r="G232" s="51">
        <f>SUM(G220:G231)/3</f>
        <v>91</v>
      </c>
      <c r="H232" s="52">
        <f>SUM(H220:H231)/3</f>
        <v>77.709999999999994</v>
      </c>
      <c r="I232" s="52">
        <f>SUM(I220:I231)/3</f>
        <v>66.947299999999998</v>
      </c>
      <c r="J232" s="52">
        <v>9.6637641799999993E-2</v>
      </c>
      <c r="K232" s="52">
        <v>0.2496783836</v>
      </c>
      <c r="L232" s="52">
        <v>100</v>
      </c>
      <c r="M232" s="52">
        <v>99.999999999899998</v>
      </c>
      <c r="N232" s="53">
        <f>SUM(N220:N231)/3</f>
        <v>77.900000000000006</v>
      </c>
      <c r="O232" s="53">
        <f>SUM(O220:O231)/3</f>
        <v>0.19000000000000003</v>
      </c>
      <c r="P232" s="57">
        <f>SUM(P220:P231)/3</f>
        <v>0</v>
      </c>
      <c r="Q232" s="53">
        <f>SUM(Q220:Q231)/3</f>
        <v>10.762700000000001</v>
      </c>
    </row>
    <row r="233" spans="1:17" ht="15" customHeight="1" x14ac:dyDescent="0.25">
      <c r="A233" s="32" t="s">
        <v>24</v>
      </c>
      <c r="B233" s="33" t="s">
        <v>196</v>
      </c>
      <c r="C233" s="34" t="s">
        <v>197</v>
      </c>
      <c r="D233" s="35" t="s">
        <v>27</v>
      </c>
      <c r="E233" s="11" t="s">
        <v>198</v>
      </c>
      <c r="F233" s="11" t="s">
        <v>27</v>
      </c>
      <c r="G233" s="12">
        <v>46</v>
      </c>
      <c r="H233" s="58">
        <f t="shared" ref="H233:H264" si="20">N233-O233-P233</f>
        <v>0</v>
      </c>
      <c r="I233" s="58">
        <f t="shared" ref="I233:I264" si="21">H233-Q233</f>
        <v>0</v>
      </c>
      <c r="J233" s="58">
        <v>0</v>
      </c>
      <c r="K233" s="58">
        <v>0</v>
      </c>
      <c r="L233" s="58">
        <v>0</v>
      </c>
      <c r="M233" s="58">
        <v>0</v>
      </c>
      <c r="N233" s="15">
        <v>0</v>
      </c>
      <c r="O233" s="15">
        <v>0</v>
      </c>
      <c r="P233" s="15">
        <v>0</v>
      </c>
      <c r="Q233" s="15">
        <v>0</v>
      </c>
    </row>
    <row r="234" spans="1:17" ht="15" customHeight="1" x14ac:dyDescent="0.25">
      <c r="A234" s="32" t="s">
        <v>24</v>
      </c>
      <c r="B234" s="36" t="s">
        <v>196</v>
      </c>
      <c r="C234" s="37" t="s">
        <v>197</v>
      </c>
      <c r="D234" s="38" t="s">
        <v>27</v>
      </c>
      <c r="E234" s="11" t="s">
        <v>199</v>
      </c>
      <c r="F234" s="11" t="s">
        <v>27</v>
      </c>
      <c r="G234" s="12">
        <v>26</v>
      </c>
      <c r="H234" s="58">
        <f t="shared" si="20"/>
        <v>0</v>
      </c>
      <c r="I234" s="58">
        <f t="shared" si="21"/>
        <v>0</v>
      </c>
      <c r="J234" s="58">
        <v>0</v>
      </c>
      <c r="K234" s="58">
        <v>0</v>
      </c>
      <c r="L234" s="58">
        <v>0</v>
      </c>
      <c r="M234" s="58">
        <v>0</v>
      </c>
      <c r="N234" s="15">
        <v>0</v>
      </c>
      <c r="O234" s="15">
        <v>0</v>
      </c>
      <c r="P234" s="15">
        <v>0</v>
      </c>
      <c r="Q234" s="15">
        <v>0</v>
      </c>
    </row>
    <row r="235" spans="1:17" ht="15" customHeight="1" x14ac:dyDescent="0.25">
      <c r="A235" s="32" t="s">
        <v>24</v>
      </c>
      <c r="B235" s="36" t="s">
        <v>196</v>
      </c>
      <c r="C235" s="37" t="s">
        <v>197</v>
      </c>
      <c r="D235" s="38" t="s">
        <v>27</v>
      </c>
      <c r="E235" s="11" t="s">
        <v>200</v>
      </c>
      <c r="F235" s="11" t="s">
        <v>27</v>
      </c>
      <c r="G235" s="12">
        <v>28</v>
      </c>
      <c r="H235" s="58">
        <f t="shared" si="20"/>
        <v>0</v>
      </c>
      <c r="I235" s="58">
        <f t="shared" si="21"/>
        <v>0</v>
      </c>
      <c r="J235" s="58">
        <v>0</v>
      </c>
      <c r="K235" s="58">
        <v>0</v>
      </c>
      <c r="L235" s="58">
        <v>0</v>
      </c>
      <c r="M235" s="58">
        <v>0</v>
      </c>
      <c r="N235" s="15">
        <v>0</v>
      </c>
      <c r="O235" s="15">
        <v>0</v>
      </c>
      <c r="P235" s="15">
        <v>0</v>
      </c>
      <c r="Q235" s="15">
        <v>0</v>
      </c>
    </row>
    <row r="236" spans="1:17" ht="15" customHeight="1" x14ac:dyDescent="0.25">
      <c r="A236" s="32" t="s">
        <v>24</v>
      </c>
      <c r="B236" s="36" t="s">
        <v>196</v>
      </c>
      <c r="C236" s="37" t="s">
        <v>197</v>
      </c>
      <c r="D236" s="38" t="s">
        <v>27</v>
      </c>
      <c r="E236" s="11" t="s">
        <v>201</v>
      </c>
      <c r="F236" s="11" t="s">
        <v>27</v>
      </c>
      <c r="G236" s="12">
        <v>18</v>
      </c>
      <c r="H236" s="13">
        <f t="shared" si="20"/>
        <v>7.04</v>
      </c>
      <c r="I236" s="13">
        <f t="shared" si="21"/>
        <v>5.8639999999999999</v>
      </c>
      <c r="J236" s="13">
        <v>8.7547162000000001E-3</v>
      </c>
      <c r="K236" s="13">
        <v>2.26191715E-2</v>
      </c>
      <c r="L236" s="13">
        <v>0.1520735137</v>
      </c>
      <c r="M236" s="13">
        <v>0.1520735137</v>
      </c>
      <c r="N236" s="14">
        <v>7.2</v>
      </c>
      <c r="O236" s="14">
        <v>0.16</v>
      </c>
      <c r="P236" s="15">
        <v>0</v>
      </c>
      <c r="Q236" s="14">
        <v>1.1759999999999999</v>
      </c>
    </row>
    <row r="237" spans="1:17" ht="15" customHeight="1" x14ac:dyDescent="0.25">
      <c r="A237" s="32" t="s">
        <v>24</v>
      </c>
      <c r="B237" s="36" t="s">
        <v>196</v>
      </c>
      <c r="C237" s="37" t="s">
        <v>197</v>
      </c>
      <c r="D237" s="38" t="s">
        <v>27</v>
      </c>
      <c r="E237" s="11" t="s">
        <v>202</v>
      </c>
      <c r="F237" s="11" t="s">
        <v>27</v>
      </c>
      <c r="G237" s="12">
        <v>9</v>
      </c>
      <c r="H237" s="58">
        <f t="shared" si="20"/>
        <v>0</v>
      </c>
      <c r="I237" s="58">
        <f t="shared" si="21"/>
        <v>0</v>
      </c>
      <c r="J237" s="58">
        <v>0</v>
      </c>
      <c r="K237" s="58">
        <v>0</v>
      </c>
      <c r="L237" s="58">
        <v>0</v>
      </c>
      <c r="M237" s="58">
        <v>0</v>
      </c>
      <c r="N237" s="15">
        <v>0</v>
      </c>
      <c r="O237" s="15">
        <v>0</v>
      </c>
      <c r="P237" s="15">
        <v>0</v>
      </c>
      <c r="Q237" s="15">
        <v>0</v>
      </c>
    </row>
    <row r="238" spans="1:17" ht="15" customHeight="1" x14ac:dyDescent="0.25">
      <c r="A238" s="32" t="s">
        <v>24</v>
      </c>
      <c r="B238" s="36" t="s">
        <v>196</v>
      </c>
      <c r="C238" s="37" t="s">
        <v>197</v>
      </c>
      <c r="D238" s="38" t="s">
        <v>27</v>
      </c>
      <c r="E238" s="11" t="s">
        <v>203</v>
      </c>
      <c r="F238" s="11" t="s">
        <v>27</v>
      </c>
      <c r="G238" s="12">
        <v>89</v>
      </c>
      <c r="H238" s="58">
        <f t="shared" si="20"/>
        <v>0</v>
      </c>
      <c r="I238" s="58">
        <f t="shared" si="21"/>
        <v>0</v>
      </c>
      <c r="J238" s="58">
        <v>0</v>
      </c>
      <c r="K238" s="58">
        <v>0</v>
      </c>
      <c r="L238" s="58">
        <v>0</v>
      </c>
      <c r="M238" s="58">
        <v>0</v>
      </c>
      <c r="N238" s="15">
        <v>0</v>
      </c>
      <c r="O238" s="15">
        <v>0</v>
      </c>
      <c r="P238" s="15">
        <v>0</v>
      </c>
      <c r="Q238" s="15">
        <v>0</v>
      </c>
    </row>
    <row r="239" spans="1:17" ht="15" customHeight="1" x14ac:dyDescent="0.25">
      <c r="A239" s="32" t="s">
        <v>24</v>
      </c>
      <c r="B239" s="36" t="s">
        <v>196</v>
      </c>
      <c r="C239" s="37" t="s">
        <v>197</v>
      </c>
      <c r="D239" s="38" t="s">
        <v>27</v>
      </c>
      <c r="E239" s="11" t="s">
        <v>204</v>
      </c>
      <c r="F239" s="11" t="s">
        <v>27</v>
      </c>
      <c r="G239" s="12">
        <v>45</v>
      </c>
      <c r="H239" s="58">
        <f t="shared" si="20"/>
        <v>0</v>
      </c>
      <c r="I239" s="58">
        <f t="shared" si="21"/>
        <v>0</v>
      </c>
      <c r="J239" s="58">
        <v>0</v>
      </c>
      <c r="K239" s="58">
        <v>0</v>
      </c>
      <c r="L239" s="58">
        <v>0</v>
      </c>
      <c r="M239" s="58">
        <v>0</v>
      </c>
      <c r="N239" s="15">
        <v>0</v>
      </c>
      <c r="O239" s="15">
        <v>0</v>
      </c>
      <c r="P239" s="15">
        <v>0</v>
      </c>
      <c r="Q239" s="15">
        <v>0</v>
      </c>
    </row>
    <row r="240" spans="1:17" ht="15" customHeight="1" x14ac:dyDescent="0.25">
      <c r="A240" s="32" t="s">
        <v>24</v>
      </c>
      <c r="B240" s="36" t="s">
        <v>196</v>
      </c>
      <c r="C240" s="37" t="s">
        <v>197</v>
      </c>
      <c r="D240" s="38" t="s">
        <v>27</v>
      </c>
      <c r="E240" s="11" t="s">
        <v>205</v>
      </c>
      <c r="F240" s="11" t="s">
        <v>27</v>
      </c>
      <c r="G240" s="12">
        <v>47</v>
      </c>
      <c r="H240" s="58">
        <f t="shared" si="20"/>
        <v>0</v>
      </c>
      <c r="I240" s="58">
        <f t="shared" si="21"/>
        <v>0</v>
      </c>
      <c r="J240" s="58">
        <v>0</v>
      </c>
      <c r="K240" s="58">
        <v>0</v>
      </c>
      <c r="L240" s="58">
        <v>0</v>
      </c>
      <c r="M240" s="58">
        <v>0</v>
      </c>
      <c r="N240" s="15">
        <v>0</v>
      </c>
      <c r="O240" s="15">
        <v>0</v>
      </c>
      <c r="P240" s="15">
        <v>0</v>
      </c>
      <c r="Q240" s="15">
        <v>0</v>
      </c>
    </row>
    <row r="241" spans="1:17" ht="15" customHeight="1" x14ac:dyDescent="0.25">
      <c r="A241" s="32" t="s">
        <v>24</v>
      </c>
      <c r="B241" s="36" t="s">
        <v>196</v>
      </c>
      <c r="C241" s="37" t="s">
        <v>197</v>
      </c>
      <c r="D241" s="38" t="s">
        <v>27</v>
      </c>
      <c r="E241" s="11" t="s">
        <v>206</v>
      </c>
      <c r="F241" s="11" t="s">
        <v>27</v>
      </c>
      <c r="G241" s="12">
        <v>8</v>
      </c>
      <c r="H241" s="58">
        <f t="shared" si="20"/>
        <v>0</v>
      </c>
      <c r="I241" s="58">
        <f t="shared" si="21"/>
        <v>0</v>
      </c>
      <c r="J241" s="58">
        <v>0</v>
      </c>
      <c r="K241" s="58">
        <v>0</v>
      </c>
      <c r="L241" s="58">
        <v>0</v>
      </c>
      <c r="M241" s="58">
        <v>0</v>
      </c>
      <c r="N241" s="15">
        <v>0</v>
      </c>
      <c r="O241" s="15">
        <v>0</v>
      </c>
      <c r="P241" s="15">
        <v>0</v>
      </c>
      <c r="Q241" s="15">
        <v>0</v>
      </c>
    </row>
    <row r="242" spans="1:17" ht="15" customHeight="1" x14ac:dyDescent="0.25">
      <c r="A242" s="32" t="s">
        <v>24</v>
      </c>
      <c r="B242" s="36" t="s">
        <v>196</v>
      </c>
      <c r="C242" s="37" t="s">
        <v>197</v>
      </c>
      <c r="D242" s="38" t="s">
        <v>27</v>
      </c>
      <c r="E242" s="11" t="s">
        <v>207</v>
      </c>
      <c r="F242" s="11" t="s">
        <v>27</v>
      </c>
      <c r="G242" s="12">
        <v>30</v>
      </c>
      <c r="H242" s="58">
        <f t="shared" si="20"/>
        <v>0</v>
      </c>
      <c r="I242" s="58">
        <f t="shared" si="21"/>
        <v>0</v>
      </c>
      <c r="J242" s="58">
        <v>0</v>
      </c>
      <c r="K242" s="58">
        <v>0</v>
      </c>
      <c r="L242" s="58">
        <v>0</v>
      </c>
      <c r="M242" s="58">
        <v>0</v>
      </c>
      <c r="N242" s="15">
        <v>0</v>
      </c>
      <c r="O242" s="15">
        <v>0</v>
      </c>
      <c r="P242" s="15">
        <v>0</v>
      </c>
      <c r="Q242" s="15">
        <v>0</v>
      </c>
    </row>
    <row r="243" spans="1:17" ht="15" customHeight="1" x14ac:dyDescent="0.25">
      <c r="A243" s="32" t="s">
        <v>24</v>
      </c>
      <c r="B243" s="36" t="s">
        <v>196</v>
      </c>
      <c r="C243" s="37" t="s">
        <v>197</v>
      </c>
      <c r="D243" s="38" t="s">
        <v>27</v>
      </c>
      <c r="E243" s="11" t="s">
        <v>208</v>
      </c>
      <c r="F243" s="11" t="s">
        <v>27</v>
      </c>
      <c r="G243" s="12">
        <v>368</v>
      </c>
      <c r="H243" s="58">
        <f t="shared" si="20"/>
        <v>0</v>
      </c>
      <c r="I243" s="58">
        <f t="shared" si="21"/>
        <v>0</v>
      </c>
      <c r="J243" s="58">
        <v>0</v>
      </c>
      <c r="K243" s="58">
        <v>0</v>
      </c>
      <c r="L243" s="58">
        <v>0</v>
      </c>
      <c r="M243" s="58">
        <v>0</v>
      </c>
      <c r="N243" s="15">
        <v>0</v>
      </c>
      <c r="O243" s="15">
        <v>0</v>
      </c>
      <c r="P243" s="15">
        <v>0</v>
      </c>
      <c r="Q243" s="15">
        <v>0</v>
      </c>
    </row>
    <row r="244" spans="1:17" ht="15" customHeight="1" x14ac:dyDescent="0.25">
      <c r="A244" s="32" t="s">
        <v>24</v>
      </c>
      <c r="B244" s="36" t="s">
        <v>196</v>
      </c>
      <c r="C244" s="37" t="s">
        <v>197</v>
      </c>
      <c r="D244" s="38" t="s">
        <v>27</v>
      </c>
      <c r="E244" s="11" t="s">
        <v>209</v>
      </c>
      <c r="F244" s="11" t="s">
        <v>27</v>
      </c>
      <c r="G244" s="12">
        <v>59</v>
      </c>
      <c r="H244" s="58">
        <f t="shared" si="20"/>
        <v>0</v>
      </c>
      <c r="I244" s="58">
        <f t="shared" si="21"/>
        <v>0</v>
      </c>
      <c r="J244" s="58">
        <v>0</v>
      </c>
      <c r="K244" s="58">
        <v>0</v>
      </c>
      <c r="L244" s="58">
        <v>0</v>
      </c>
      <c r="M244" s="58">
        <v>0</v>
      </c>
      <c r="N244" s="15">
        <v>0</v>
      </c>
      <c r="O244" s="15">
        <v>0</v>
      </c>
      <c r="P244" s="15">
        <v>0</v>
      </c>
      <c r="Q244" s="15">
        <v>0</v>
      </c>
    </row>
    <row r="245" spans="1:17" ht="15" customHeight="1" x14ac:dyDescent="0.25">
      <c r="A245" s="32" t="s">
        <v>24</v>
      </c>
      <c r="B245" s="36" t="s">
        <v>196</v>
      </c>
      <c r="C245" s="37" t="s">
        <v>197</v>
      </c>
      <c r="D245" s="38" t="s">
        <v>27</v>
      </c>
      <c r="E245" s="11" t="s">
        <v>210</v>
      </c>
      <c r="F245" s="11" t="s">
        <v>27</v>
      </c>
      <c r="G245" s="12">
        <v>1</v>
      </c>
      <c r="H245" s="58">
        <f t="shared" si="20"/>
        <v>0</v>
      </c>
      <c r="I245" s="58">
        <f t="shared" si="21"/>
        <v>0</v>
      </c>
      <c r="J245" s="58">
        <v>0</v>
      </c>
      <c r="K245" s="58">
        <v>0</v>
      </c>
      <c r="L245" s="58">
        <v>0</v>
      </c>
      <c r="M245" s="58">
        <v>0</v>
      </c>
      <c r="N245" s="15">
        <v>0</v>
      </c>
      <c r="O245" s="15">
        <v>0</v>
      </c>
      <c r="P245" s="15">
        <v>0</v>
      </c>
      <c r="Q245" s="15">
        <v>0</v>
      </c>
    </row>
    <row r="246" spans="1:17" ht="15" customHeight="1" x14ac:dyDescent="0.25">
      <c r="A246" s="32" t="s">
        <v>24</v>
      </c>
      <c r="B246" s="36" t="s">
        <v>196</v>
      </c>
      <c r="C246" s="37" t="s">
        <v>197</v>
      </c>
      <c r="D246" s="38" t="s">
        <v>27</v>
      </c>
      <c r="E246" s="11" t="s">
        <v>211</v>
      </c>
      <c r="F246" s="11" t="s">
        <v>27</v>
      </c>
      <c r="G246" s="12">
        <v>54</v>
      </c>
      <c r="H246" s="58">
        <f t="shared" si="20"/>
        <v>0</v>
      </c>
      <c r="I246" s="58">
        <f t="shared" si="21"/>
        <v>0</v>
      </c>
      <c r="J246" s="58">
        <v>0</v>
      </c>
      <c r="K246" s="58">
        <v>0</v>
      </c>
      <c r="L246" s="58">
        <v>0</v>
      </c>
      <c r="M246" s="58">
        <v>0</v>
      </c>
      <c r="N246" s="15">
        <v>0</v>
      </c>
      <c r="O246" s="15">
        <v>0</v>
      </c>
      <c r="P246" s="15">
        <v>0</v>
      </c>
      <c r="Q246" s="15">
        <v>0</v>
      </c>
    </row>
    <row r="247" spans="1:17" ht="15" customHeight="1" x14ac:dyDescent="0.25">
      <c r="A247" s="32" t="s">
        <v>24</v>
      </c>
      <c r="B247" s="36" t="s">
        <v>196</v>
      </c>
      <c r="C247" s="37" t="s">
        <v>197</v>
      </c>
      <c r="D247" s="38" t="s">
        <v>27</v>
      </c>
      <c r="E247" s="11" t="s">
        <v>212</v>
      </c>
      <c r="F247" s="11" t="s">
        <v>27</v>
      </c>
      <c r="G247" s="12">
        <v>201</v>
      </c>
      <c r="H247" s="58">
        <f t="shared" si="20"/>
        <v>0</v>
      </c>
      <c r="I247" s="58">
        <f t="shared" si="21"/>
        <v>0</v>
      </c>
      <c r="J247" s="58">
        <v>0</v>
      </c>
      <c r="K247" s="58">
        <v>0</v>
      </c>
      <c r="L247" s="58">
        <v>0</v>
      </c>
      <c r="M247" s="58">
        <v>0</v>
      </c>
      <c r="N247" s="15">
        <v>0</v>
      </c>
      <c r="O247" s="15">
        <v>0</v>
      </c>
      <c r="P247" s="15">
        <v>0</v>
      </c>
      <c r="Q247" s="15">
        <v>0</v>
      </c>
    </row>
    <row r="248" spans="1:17" ht="15" customHeight="1" x14ac:dyDescent="0.25">
      <c r="A248" s="32" t="s">
        <v>24</v>
      </c>
      <c r="B248" s="36" t="s">
        <v>196</v>
      </c>
      <c r="C248" s="37" t="s">
        <v>197</v>
      </c>
      <c r="D248" s="38" t="s">
        <v>27</v>
      </c>
      <c r="E248" s="11" t="s">
        <v>213</v>
      </c>
      <c r="F248" s="11" t="s">
        <v>27</v>
      </c>
      <c r="G248" s="12">
        <v>24</v>
      </c>
      <c r="H248" s="58">
        <f t="shared" si="20"/>
        <v>0</v>
      </c>
      <c r="I248" s="58">
        <f t="shared" si="21"/>
        <v>0</v>
      </c>
      <c r="J248" s="58">
        <v>0</v>
      </c>
      <c r="K248" s="58">
        <v>0</v>
      </c>
      <c r="L248" s="58">
        <v>0</v>
      </c>
      <c r="M248" s="58">
        <v>0</v>
      </c>
      <c r="N248" s="15">
        <v>0</v>
      </c>
      <c r="O248" s="15">
        <v>0</v>
      </c>
      <c r="P248" s="15">
        <v>0</v>
      </c>
      <c r="Q248" s="15">
        <v>0</v>
      </c>
    </row>
    <row r="249" spans="1:17" ht="15" customHeight="1" x14ac:dyDescent="0.25">
      <c r="A249" s="32" t="s">
        <v>24</v>
      </c>
      <c r="B249" s="36" t="s">
        <v>196</v>
      </c>
      <c r="C249" s="37" t="s">
        <v>197</v>
      </c>
      <c r="D249" s="38" t="s">
        <v>27</v>
      </c>
      <c r="E249" s="11" t="s">
        <v>214</v>
      </c>
      <c r="F249" s="11" t="s">
        <v>27</v>
      </c>
      <c r="G249" s="12">
        <v>24</v>
      </c>
      <c r="H249" s="58">
        <f t="shared" si="20"/>
        <v>0</v>
      </c>
      <c r="I249" s="58">
        <f t="shared" si="21"/>
        <v>0</v>
      </c>
      <c r="J249" s="58">
        <v>0</v>
      </c>
      <c r="K249" s="58">
        <v>0</v>
      </c>
      <c r="L249" s="58">
        <v>0</v>
      </c>
      <c r="M249" s="58">
        <v>0</v>
      </c>
      <c r="N249" s="15">
        <v>0</v>
      </c>
      <c r="O249" s="15">
        <v>0</v>
      </c>
      <c r="P249" s="15">
        <v>0</v>
      </c>
      <c r="Q249" s="15">
        <v>0</v>
      </c>
    </row>
    <row r="250" spans="1:17" ht="15" customHeight="1" x14ac:dyDescent="0.25">
      <c r="A250" s="32" t="s">
        <v>24</v>
      </c>
      <c r="B250" s="36" t="s">
        <v>196</v>
      </c>
      <c r="C250" s="37" t="s">
        <v>197</v>
      </c>
      <c r="D250" s="38" t="s">
        <v>27</v>
      </c>
      <c r="E250" s="11" t="s">
        <v>215</v>
      </c>
      <c r="F250" s="11" t="s">
        <v>27</v>
      </c>
      <c r="G250" s="12">
        <v>40</v>
      </c>
      <c r="H250" s="58">
        <f t="shared" si="20"/>
        <v>0</v>
      </c>
      <c r="I250" s="58">
        <f t="shared" si="21"/>
        <v>0</v>
      </c>
      <c r="J250" s="58">
        <v>0</v>
      </c>
      <c r="K250" s="58">
        <v>0</v>
      </c>
      <c r="L250" s="58">
        <v>0</v>
      </c>
      <c r="M250" s="58">
        <v>0</v>
      </c>
      <c r="N250" s="15">
        <v>0</v>
      </c>
      <c r="O250" s="15">
        <v>0</v>
      </c>
      <c r="P250" s="15">
        <v>0</v>
      </c>
      <c r="Q250" s="15">
        <v>0</v>
      </c>
    </row>
    <row r="251" spans="1:17" ht="15" customHeight="1" x14ac:dyDescent="0.25">
      <c r="A251" s="32" t="s">
        <v>24</v>
      </c>
      <c r="B251" s="36" t="s">
        <v>196</v>
      </c>
      <c r="C251" s="37" t="s">
        <v>197</v>
      </c>
      <c r="D251" s="38" t="s">
        <v>27</v>
      </c>
      <c r="E251" s="11" t="s">
        <v>216</v>
      </c>
      <c r="F251" s="11" t="s">
        <v>27</v>
      </c>
      <c r="G251" s="12">
        <v>96</v>
      </c>
      <c r="H251" s="58">
        <f t="shared" si="20"/>
        <v>0</v>
      </c>
      <c r="I251" s="58">
        <f t="shared" si="21"/>
        <v>0</v>
      </c>
      <c r="J251" s="58">
        <v>0</v>
      </c>
      <c r="K251" s="58">
        <v>0</v>
      </c>
      <c r="L251" s="58">
        <v>0</v>
      </c>
      <c r="M251" s="58">
        <v>0</v>
      </c>
      <c r="N251" s="15">
        <v>0</v>
      </c>
      <c r="O251" s="15">
        <v>0</v>
      </c>
      <c r="P251" s="15">
        <v>0</v>
      </c>
      <c r="Q251" s="15">
        <v>0</v>
      </c>
    </row>
    <row r="252" spans="1:17" ht="15" customHeight="1" x14ac:dyDescent="0.25">
      <c r="A252" s="32" t="s">
        <v>24</v>
      </c>
      <c r="B252" s="36" t="s">
        <v>196</v>
      </c>
      <c r="C252" s="37" t="s">
        <v>197</v>
      </c>
      <c r="D252" s="38" t="s">
        <v>27</v>
      </c>
      <c r="E252" s="11" t="s">
        <v>217</v>
      </c>
      <c r="F252" s="11" t="s">
        <v>27</v>
      </c>
      <c r="G252" s="12">
        <v>4</v>
      </c>
      <c r="H252" s="58">
        <f t="shared" si="20"/>
        <v>0</v>
      </c>
      <c r="I252" s="58">
        <f t="shared" si="21"/>
        <v>0</v>
      </c>
      <c r="J252" s="58">
        <v>0</v>
      </c>
      <c r="K252" s="58">
        <v>0</v>
      </c>
      <c r="L252" s="58">
        <v>0</v>
      </c>
      <c r="M252" s="58">
        <v>0</v>
      </c>
      <c r="N252" s="15">
        <v>0</v>
      </c>
      <c r="O252" s="15">
        <v>0</v>
      </c>
      <c r="P252" s="15">
        <v>0</v>
      </c>
      <c r="Q252" s="15">
        <v>0</v>
      </c>
    </row>
    <row r="253" spans="1:17" ht="15" customHeight="1" x14ac:dyDescent="0.25">
      <c r="A253" s="32" t="s">
        <v>24</v>
      </c>
      <c r="B253" s="36" t="s">
        <v>196</v>
      </c>
      <c r="C253" s="37" t="s">
        <v>197</v>
      </c>
      <c r="D253" s="38" t="s">
        <v>27</v>
      </c>
      <c r="E253" s="11" t="s">
        <v>218</v>
      </c>
      <c r="F253" s="11" t="s">
        <v>27</v>
      </c>
      <c r="G253" s="12">
        <v>21</v>
      </c>
      <c r="H253" s="58">
        <f t="shared" si="20"/>
        <v>0</v>
      </c>
      <c r="I253" s="58">
        <f t="shared" si="21"/>
        <v>0</v>
      </c>
      <c r="J253" s="58">
        <v>0</v>
      </c>
      <c r="K253" s="58">
        <v>0</v>
      </c>
      <c r="L253" s="58">
        <v>0</v>
      </c>
      <c r="M253" s="58">
        <v>0</v>
      </c>
      <c r="N253" s="15">
        <v>0</v>
      </c>
      <c r="O253" s="15">
        <v>0</v>
      </c>
      <c r="P253" s="15">
        <v>0</v>
      </c>
      <c r="Q253" s="15">
        <v>0</v>
      </c>
    </row>
    <row r="254" spans="1:17" ht="15" customHeight="1" x14ac:dyDescent="0.25">
      <c r="A254" s="32" t="s">
        <v>24</v>
      </c>
      <c r="B254" s="36" t="s">
        <v>196</v>
      </c>
      <c r="C254" s="37" t="s">
        <v>197</v>
      </c>
      <c r="D254" s="38" t="s">
        <v>27</v>
      </c>
      <c r="E254" s="11" t="s">
        <v>219</v>
      </c>
      <c r="F254" s="11" t="s">
        <v>27</v>
      </c>
      <c r="G254" s="12">
        <v>21</v>
      </c>
      <c r="H254" s="58">
        <f t="shared" si="20"/>
        <v>0</v>
      </c>
      <c r="I254" s="58">
        <f t="shared" si="21"/>
        <v>0</v>
      </c>
      <c r="J254" s="58">
        <v>0</v>
      </c>
      <c r="K254" s="58">
        <v>0</v>
      </c>
      <c r="L254" s="58">
        <v>0</v>
      </c>
      <c r="M254" s="58">
        <v>0</v>
      </c>
      <c r="N254" s="15">
        <v>0</v>
      </c>
      <c r="O254" s="15">
        <v>0</v>
      </c>
      <c r="P254" s="15">
        <v>0</v>
      </c>
      <c r="Q254" s="15">
        <v>0</v>
      </c>
    </row>
    <row r="255" spans="1:17" ht="15" customHeight="1" x14ac:dyDescent="0.25">
      <c r="A255" s="32" t="s">
        <v>24</v>
      </c>
      <c r="B255" s="36" t="s">
        <v>196</v>
      </c>
      <c r="C255" s="37" t="s">
        <v>197</v>
      </c>
      <c r="D255" s="38" t="s">
        <v>27</v>
      </c>
      <c r="E255" s="11" t="s">
        <v>220</v>
      </c>
      <c r="F255" s="11" t="s">
        <v>27</v>
      </c>
      <c r="G255" s="12">
        <v>33</v>
      </c>
      <c r="H255" s="58">
        <f t="shared" si="20"/>
        <v>0</v>
      </c>
      <c r="I255" s="58">
        <f t="shared" si="21"/>
        <v>0</v>
      </c>
      <c r="J255" s="58">
        <v>0</v>
      </c>
      <c r="K255" s="58">
        <v>0</v>
      </c>
      <c r="L255" s="58">
        <v>0</v>
      </c>
      <c r="M255" s="58">
        <v>0</v>
      </c>
      <c r="N255" s="15">
        <v>0</v>
      </c>
      <c r="O255" s="15">
        <v>0</v>
      </c>
      <c r="P255" s="15">
        <v>0</v>
      </c>
      <c r="Q255" s="15">
        <v>0</v>
      </c>
    </row>
    <row r="256" spans="1:17" ht="15" customHeight="1" x14ac:dyDescent="0.25">
      <c r="A256" s="32" t="s">
        <v>24</v>
      </c>
      <c r="B256" s="36" t="s">
        <v>196</v>
      </c>
      <c r="C256" s="37" t="s">
        <v>197</v>
      </c>
      <c r="D256" s="38" t="s">
        <v>27</v>
      </c>
      <c r="E256" s="11" t="s">
        <v>221</v>
      </c>
      <c r="F256" s="11" t="s">
        <v>27</v>
      </c>
      <c r="G256" s="12">
        <v>41</v>
      </c>
      <c r="H256" s="58">
        <f t="shared" si="20"/>
        <v>0</v>
      </c>
      <c r="I256" s="58">
        <f t="shared" si="21"/>
        <v>0</v>
      </c>
      <c r="J256" s="58">
        <v>0</v>
      </c>
      <c r="K256" s="58">
        <v>0</v>
      </c>
      <c r="L256" s="58">
        <v>0</v>
      </c>
      <c r="M256" s="58">
        <v>0</v>
      </c>
      <c r="N256" s="15">
        <v>0</v>
      </c>
      <c r="O256" s="15">
        <v>0</v>
      </c>
      <c r="P256" s="15">
        <v>0</v>
      </c>
      <c r="Q256" s="15">
        <v>0</v>
      </c>
    </row>
    <row r="257" spans="1:17" ht="15" customHeight="1" x14ac:dyDescent="0.25">
      <c r="A257" s="32" t="s">
        <v>24</v>
      </c>
      <c r="B257" s="36" t="s">
        <v>196</v>
      </c>
      <c r="C257" s="37" t="s">
        <v>197</v>
      </c>
      <c r="D257" s="38" t="s">
        <v>27</v>
      </c>
      <c r="E257" s="11" t="s">
        <v>222</v>
      </c>
      <c r="F257" s="11" t="s">
        <v>27</v>
      </c>
      <c r="G257" s="12">
        <v>7</v>
      </c>
      <c r="H257" s="13">
        <f t="shared" si="20"/>
        <v>2.8</v>
      </c>
      <c r="I257" s="13">
        <f t="shared" si="21"/>
        <v>2.3331</v>
      </c>
      <c r="J257" s="13">
        <v>3.4819894000000001E-3</v>
      </c>
      <c r="K257" s="13">
        <v>8.9962614000000003E-3</v>
      </c>
      <c r="L257" s="13">
        <v>6.0483783899999997E-2</v>
      </c>
      <c r="M257" s="13">
        <v>6.0483783899999997E-2</v>
      </c>
      <c r="N257" s="14">
        <v>2.8</v>
      </c>
      <c r="O257" s="15">
        <v>0</v>
      </c>
      <c r="P257" s="15">
        <v>0</v>
      </c>
      <c r="Q257" s="14">
        <v>0.46689999999999998</v>
      </c>
    </row>
    <row r="258" spans="1:17" ht="15" customHeight="1" x14ac:dyDescent="0.25">
      <c r="A258" s="32" t="s">
        <v>24</v>
      </c>
      <c r="B258" s="36" t="s">
        <v>196</v>
      </c>
      <c r="C258" s="37" t="s">
        <v>197</v>
      </c>
      <c r="D258" s="38" t="s">
        <v>27</v>
      </c>
      <c r="E258" s="11" t="s">
        <v>223</v>
      </c>
      <c r="F258" s="11" t="s">
        <v>27</v>
      </c>
      <c r="G258" s="12">
        <v>2</v>
      </c>
      <c r="H258" s="13">
        <f t="shared" si="20"/>
        <v>0.8</v>
      </c>
      <c r="I258" s="13">
        <f t="shared" si="21"/>
        <v>0.66610000000000003</v>
      </c>
      <c r="J258" s="13">
        <v>9.9485409999999991E-4</v>
      </c>
      <c r="K258" s="13">
        <v>2.5703604E-3</v>
      </c>
      <c r="L258" s="13">
        <v>1.7281081100000002E-2</v>
      </c>
      <c r="M258" s="13">
        <v>1.7281081100000002E-2</v>
      </c>
      <c r="N258" s="14">
        <v>0.8</v>
      </c>
      <c r="O258" s="15">
        <v>0</v>
      </c>
      <c r="P258" s="15">
        <v>0</v>
      </c>
      <c r="Q258" s="14">
        <v>0.13389999999999999</v>
      </c>
    </row>
    <row r="259" spans="1:17" ht="15" customHeight="1" x14ac:dyDescent="0.25">
      <c r="A259" s="32" t="s">
        <v>24</v>
      </c>
      <c r="B259" s="36" t="s">
        <v>196</v>
      </c>
      <c r="C259" s="37" t="s">
        <v>197</v>
      </c>
      <c r="D259" s="38" t="s">
        <v>27</v>
      </c>
      <c r="E259" s="11" t="s">
        <v>224</v>
      </c>
      <c r="F259" s="11" t="s">
        <v>27</v>
      </c>
      <c r="G259" s="12">
        <v>4</v>
      </c>
      <c r="H259" s="58">
        <f t="shared" si="20"/>
        <v>0</v>
      </c>
      <c r="I259" s="58">
        <f t="shared" si="21"/>
        <v>0</v>
      </c>
      <c r="J259" s="58">
        <v>0</v>
      </c>
      <c r="K259" s="58">
        <v>0</v>
      </c>
      <c r="L259" s="58">
        <v>0</v>
      </c>
      <c r="M259" s="58">
        <v>0</v>
      </c>
      <c r="N259" s="15">
        <v>0</v>
      </c>
      <c r="O259" s="15">
        <v>0</v>
      </c>
      <c r="P259" s="15">
        <v>0</v>
      </c>
      <c r="Q259" s="15">
        <v>0</v>
      </c>
    </row>
    <row r="260" spans="1:17" ht="15" customHeight="1" x14ac:dyDescent="0.25">
      <c r="A260" s="32" t="s">
        <v>24</v>
      </c>
      <c r="B260" s="36" t="s">
        <v>196</v>
      </c>
      <c r="C260" s="37" t="s">
        <v>197</v>
      </c>
      <c r="D260" s="38" t="s">
        <v>27</v>
      </c>
      <c r="E260" s="11" t="s">
        <v>225</v>
      </c>
      <c r="F260" s="11" t="s">
        <v>27</v>
      </c>
      <c r="G260" s="12">
        <v>56</v>
      </c>
      <c r="H260" s="58">
        <f t="shared" si="20"/>
        <v>0</v>
      </c>
      <c r="I260" s="58">
        <f t="shared" si="21"/>
        <v>0</v>
      </c>
      <c r="J260" s="58">
        <v>0</v>
      </c>
      <c r="K260" s="58">
        <v>0</v>
      </c>
      <c r="L260" s="58">
        <v>0</v>
      </c>
      <c r="M260" s="58">
        <v>0</v>
      </c>
      <c r="N260" s="15">
        <v>0</v>
      </c>
      <c r="O260" s="15">
        <v>0</v>
      </c>
      <c r="P260" s="15">
        <v>0</v>
      </c>
      <c r="Q260" s="15">
        <v>0</v>
      </c>
    </row>
    <row r="261" spans="1:17" ht="15" customHeight="1" x14ac:dyDescent="0.25">
      <c r="A261" s="32" t="s">
        <v>24</v>
      </c>
      <c r="B261" s="36" t="s">
        <v>196</v>
      </c>
      <c r="C261" s="37" t="s">
        <v>197</v>
      </c>
      <c r="D261" s="38" t="s">
        <v>27</v>
      </c>
      <c r="E261" s="11" t="s">
        <v>226</v>
      </c>
      <c r="F261" s="11" t="s">
        <v>27</v>
      </c>
      <c r="G261" s="12">
        <v>155</v>
      </c>
      <c r="H261" s="58">
        <f t="shared" si="20"/>
        <v>0</v>
      </c>
      <c r="I261" s="58">
        <f t="shared" si="21"/>
        <v>0</v>
      </c>
      <c r="J261" s="58">
        <v>0</v>
      </c>
      <c r="K261" s="58">
        <v>0</v>
      </c>
      <c r="L261" s="58">
        <v>0</v>
      </c>
      <c r="M261" s="58">
        <v>0</v>
      </c>
      <c r="N261" s="15">
        <v>0</v>
      </c>
      <c r="O261" s="15">
        <v>0</v>
      </c>
      <c r="P261" s="15">
        <v>0</v>
      </c>
      <c r="Q261" s="15">
        <v>0</v>
      </c>
    </row>
    <row r="262" spans="1:17" ht="15" customHeight="1" x14ac:dyDescent="0.25">
      <c r="A262" s="32" t="s">
        <v>24</v>
      </c>
      <c r="B262" s="36" t="s">
        <v>196</v>
      </c>
      <c r="C262" s="37" t="s">
        <v>197</v>
      </c>
      <c r="D262" s="38" t="s">
        <v>27</v>
      </c>
      <c r="E262" s="11" t="s">
        <v>227</v>
      </c>
      <c r="F262" s="11" t="s">
        <v>27</v>
      </c>
      <c r="G262" s="12">
        <v>45</v>
      </c>
      <c r="H262" s="58">
        <f t="shared" si="20"/>
        <v>0</v>
      </c>
      <c r="I262" s="58">
        <f t="shared" si="21"/>
        <v>0</v>
      </c>
      <c r="J262" s="58">
        <v>0</v>
      </c>
      <c r="K262" s="58">
        <v>0</v>
      </c>
      <c r="L262" s="58">
        <v>0</v>
      </c>
      <c r="M262" s="58">
        <v>0</v>
      </c>
      <c r="N262" s="15">
        <v>0</v>
      </c>
      <c r="O262" s="15">
        <v>0</v>
      </c>
      <c r="P262" s="15">
        <v>0</v>
      </c>
      <c r="Q262" s="15">
        <v>0</v>
      </c>
    </row>
    <row r="263" spans="1:17" ht="15" customHeight="1" x14ac:dyDescent="0.25">
      <c r="A263" s="32" t="s">
        <v>24</v>
      </c>
      <c r="B263" s="36" t="s">
        <v>196</v>
      </c>
      <c r="C263" s="37" t="s">
        <v>197</v>
      </c>
      <c r="D263" s="38" t="s">
        <v>27</v>
      </c>
      <c r="E263" s="11" t="s">
        <v>228</v>
      </c>
      <c r="F263" s="11" t="s">
        <v>27</v>
      </c>
      <c r="G263" s="12">
        <v>23</v>
      </c>
      <c r="H263" s="13">
        <f t="shared" si="20"/>
        <v>15.520000000000001</v>
      </c>
      <c r="I263" s="13">
        <f t="shared" si="21"/>
        <v>12.927900000000001</v>
      </c>
      <c r="J263" s="13">
        <v>1.9300169900000001E-2</v>
      </c>
      <c r="K263" s="13">
        <v>4.9864991800000001E-2</v>
      </c>
      <c r="L263" s="13">
        <v>0.33525297339999999</v>
      </c>
      <c r="M263" s="13">
        <v>0.33525297339999999</v>
      </c>
      <c r="N263" s="14">
        <v>17.25</v>
      </c>
      <c r="O263" s="14">
        <v>0.13</v>
      </c>
      <c r="P263" s="14">
        <v>1.6</v>
      </c>
      <c r="Q263" s="14">
        <v>2.5920999999999998</v>
      </c>
    </row>
    <row r="264" spans="1:17" ht="15" customHeight="1" x14ac:dyDescent="0.25">
      <c r="A264" s="32" t="s">
        <v>24</v>
      </c>
      <c r="B264" s="36" t="s">
        <v>196</v>
      </c>
      <c r="C264" s="37" t="s">
        <v>197</v>
      </c>
      <c r="D264" s="38" t="s">
        <v>27</v>
      </c>
      <c r="E264" s="35" t="s">
        <v>229</v>
      </c>
      <c r="F264" s="35" t="s">
        <v>230</v>
      </c>
      <c r="G264" s="12">
        <v>63</v>
      </c>
      <c r="H264" s="13">
        <f t="shared" si="20"/>
        <v>110.66999999999999</v>
      </c>
      <c r="I264" s="13">
        <f t="shared" si="21"/>
        <v>92.212299999999985</v>
      </c>
      <c r="J264" s="13">
        <v>0.1376256314</v>
      </c>
      <c r="K264" s="13">
        <v>0.35557723229999999</v>
      </c>
      <c r="L264" s="13">
        <v>2.3906215572999998</v>
      </c>
      <c r="M264" s="13">
        <v>2.3906215572999998</v>
      </c>
      <c r="N264" s="14">
        <v>161.28</v>
      </c>
      <c r="O264" s="14">
        <v>1.02</v>
      </c>
      <c r="P264" s="14">
        <v>49.59</v>
      </c>
      <c r="Q264" s="14">
        <v>18.457699999999999</v>
      </c>
    </row>
    <row r="265" spans="1:17" ht="15" customHeight="1" x14ac:dyDescent="0.25">
      <c r="A265" s="32" t="s">
        <v>24</v>
      </c>
      <c r="B265" s="36" t="s">
        <v>196</v>
      </c>
      <c r="C265" s="37" t="s">
        <v>197</v>
      </c>
      <c r="D265" s="38" t="s">
        <v>27</v>
      </c>
      <c r="E265" s="54" t="s">
        <v>229</v>
      </c>
      <c r="F265" s="11" t="s">
        <v>231</v>
      </c>
      <c r="G265" s="12">
        <v>82</v>
      </c>
      <c r="H265" s="13">
        <f t="shared" ref="H265:H296" si="22">N265-O265-P265</f>
        <v>177.89</v>
      </c>
      <c r="I265" s="13">
        <f t="shared" ref="I265:I296" si="23">H265-Q265</f>
        <v>148.23499999999999</v>
      </c>
      <c r="J265" s="13">
        <v>0.2212182486</v>
      </c>
      <c r="K265" s="13">
        <v>0.57155176510000005</v>
      </c>
      <c r="L265" s="13">
        <v>3.8426643971000001</v>
      </c>
      <c r="M265" s="13">
        <v>3.8426643971000001</v>
      </c>
      <c r="N265" s="14">
        <v>226.32</v>
      </c>
      <c r="O265" s="14">
        <v>0.55000000000000004</v>
      </c>
      <c r="P265" s="14">
        <v>47.88</v>
      </c>
      <c r="Q265" s="14">
        <v>29.655000000000001</v>
      </c>
    </row>
    <row r="266" spans="1:17" ht="15" customHeight="1" x14ac:dyDescent="0.25">
      <c r="A266" s="32" t="s">
        <v>24</v>
      </c>
      <c r="B266" s="36" t="s">
        <v>196</v>
      </c>
      <c r="C266" s="37" t="s">
        <v>197</v>
      </c>
      <c r="D266" s="38" t="s">
        <v>27</v>
      </c>
      <c r="E266" s="35" t="s">
        <v>232</v>
      </c>
      <c r="F266" s="35" t="s">
        <v>86</v>
      </c>
      <c r="G266" s="12">
        <v>26</v>
      </c>
      <c r="H266" s="13">
        <f t="shared" si="22"/>
        <v>11.75</v>
      </c>
      <c r="I266" s="13">
        <f t="shared" si="23"/>
        <v>9.7667999999999999</v>
      </c>
      <c r="J266" s="13">
        <v>1.46119198E-2</v>
      </c>
      <c r="K266" s="13">
        <v>3.7752168400000001E-2</v>
      </c>
      <c r="L266" s="13">
        <v>0.2538158787</v>
      </c>
      <c r="M266" s="13">
        <v>0.2538158787</v>
      </c>
      <c r="N266" s="14">
        <v>10.4</v>
      </c>
      <c r="O266" s="15">
        <v>0</v>
      </c>
      <c r="P266" s="14">
        <v>-1.35</v>
      </c>
      <c r="Q266" s="14">
        <v>1.9832000000000001</v>
      </c>
    </row>
    <row r="267" spans="1:17" ht="15" customHeight="1" x14ac:dyDescent="0.25">
      <c r="A267" s="32" t="s">
        <v>24</v>
      </c>
      <c r="B267" s="36" t="s">
        <v>196</v>
      </c>
      <c r="C267" s="37" t="s">
        <v>197</v>
      </c>
      <c r="D267" s="38" t="s">
        <v>27</v>
      </c>
      <c r="E267" s="54" t="s">
        <v>232</v>
      </c>
      <c r="F267" s="11" t="s">
        <v>233</v>
      </c>
      <c r="G267" s="12">
        <v>41</v>
      </c>
      <c r="H267" s="13">
        <f t="shared" si="22"/>
        <v>31.75</v>
      </c>
      <c r="I267" s="13">
        <f t="shared" si="23"/>
        <v>26.433299999999999</v>
      </c>
      <c r="J267" s="13">
        <v>3.9483272799999997E-2</v>
      </c>
      <c r="K267" s="13">
        <v>0.10201117849999999</v>
      </c>
      <c r="L267" s="13">
        <v>0.6858429063</v>
      </c>
      <c r="M267" s="13">
        <v>0.6858429063</v>
      </c>
      <c r="N267" s="14">
        <v>30.75</v>
      </c>
      <c r="O267" s="15">
        <v>0</v>
      </c>
      <c r="P267" s="14">
        <v>-1</v>
      </c>
      <c r="Q267" s="14">
        <v>5.3167</v>
      </c>
    </row>
    <row r="268" spans="1:17" ht="15" customHeight="1" x14ac:dyDescent="0.25">
      <c r="A268" s="32" t="s">
        <v>24</v>
      </c>
      <c r="B268" s="36" t="s">
        <v>196</v>
      </c>
      <c r="C268" s="37" t="s">
        <v>197</v>
      </c>
      <c r="D268" s="38" t="s">
        <v>27</v>
      </c>
      <c r="E268" s="11" t="s">
        <v>234</v>
      </c>
      <c r="F268" s="11" t="s">
        <v>27</v>
      </c>
      <c r="G268" s="12">
        <v>3</v>
      </c>
      <c r="H268" s="13">
        <f t="shared" si="22"/>
        <v>2.67</v>
      </c>
      <c r="I268" s="13">
        <f t="shared" si="23"/>
        <v>2.2216</v>
      </c>
      <c r="J268" s="13">
        <v>3.3203256E-3</v>
      </c>
      <c r="K268" s="13">
        <v>8.5785778000000007E-3</v>
      </c>
      <c r="L268" s="13">
        <v>5.7675608199999999E-2</v>
      </c>
      <c r="M268" s="13">
        <v>5.7675608199999999E-2</v>
      </c>
      <c r="N268" s="14">
        <v>2.67</v>
      </c>
      <c r="O268" s="15">
        <v>0</v>
      </c>
      <c r="P268" s="15">
        <v>0</v>
      </c>
      <c r="Q268" s="14">
        <v>0.44840000000000002</v>
      </c>
    </row>
    <row r="269" spans="1:17" ht="15" customHeight="1" x14ac:dyDescent="0.25">
      <c r="A269" s="32" t="s">
        <v>24</v>
      </c>
      <c r="B269" s="36" t="s">
        <v>196</v>
      </c>
      <c r="C269" s="37" t="s">
        <v>197</v>
      </c>
      <c r="D269" s="38" t="s">
        <v>27</v>
      </c>
      <c r="E269" s="11" t="s">
        <v>235</v>
      </c>
      <c r="F269" s="11" t="s">
        <v>27</v>
      </c>
      <c r="G269" s="12">
        <v>2</v>
      </c>
      <c r="H269" s="13">
        <f t="shared" si="22"/>
        <v>3.3</v>
      </c>
      <c r="I269" s="13">
        <f t="shared" si="23"/>
        <v>2.7494999999999998</v>
      </c>
      <c r="J269" s="13">
        <v>4.1037731999999999E-3</v>
      </c>
      <c r="K269" s="13">
        <v>1.06027367E-2</v>
      </c>
      <c r="L269" s="13">
        <v>7.1284459600000002E-2</v>
      </c>
      <c r="M269" s="13">
        <v>7.1284459600000002E-2</v>
      </c>
      <c r="N269" s="14">
        <v>3.3</v>
      </c>
      <c r="O269" s="15">
        <v>0</v>
      </c>
      <c r="P269" s="15">
        <v>0</v>
      </c>
      <c r="Q269" s="14">
        <v>0.55049999999999999</v>
      </c>
    </row>
    <row r="270" spans="1:17" ht="15" customHeight="1" x14ac:dyDescent="0.25">
      <c r="A270" s="32" t="s">
        <v>24</v>
      </c>
      <c r="B270" s="36" t="s">
        <v>196</v>
      </c>
      <c r="C270" s="37" t="s">
        <v>197</v>
      </c>
      <c r="D270" s="38" t="s">
        <v>27</v>
      </c>
      <c r="E270" s="11" t="s">
        <v>236</v>
      </c>
      <c r="F270" s="11" t="s">
        <v>27</v>
      </c>
      <c r="G270" s="12">
        <v>5</v>
      </c>
      <c r="H270" s="13">
        <f t="shared" si="22"/>
        <v>4.45</v>
      </c>
      <c r="I270" s="13">
        <f t="shared" si="23"/>
        <v>3.7049000000000003</v>
      </c>
      <c r="J270" s="13">
        <v>5.5338760000000001E-3</v>
      </c>
      <c r="K270" s="13">
        <v>1.42976297E-2</v>
      </c>
      <c r="L270" s="13">
        <v>9.6126013600000004E-2</v>
      </c>
      <c r="M270" s="13">
        <v>9.6126013600000004E-2</v>
      </c>
      <c r="N270" s="14">
        <v>4.45</v>
      </c>
      <c r="O270" s="15">
        <v>0</v>
      </c>
      <c r="P270" s="15">
        <v>0</v>
      </c>
      <c r="Q270" s="14">
        <v>0.74509999999999998</v>
      </c>
    </row>
    <row r="271" spans="1:17" ht="15" customHeight="1" x14ac:dyDescent="0.25">
      <c r="A271" s="32" t="s">
        <v>24</v>
      </c>
      <c r="B271" s="36" t="s">
        <v>196</v>
      </c>
      <c r="C271" s="37" t="s">
        <v>197</v>
      </c>
      <c r="D271" s="38" t="s">
        <v>27</v>
      </c>
      <c r="E271" s="11" t="s">
        <v>237</v>
      </c>
      <c r="F271" s="11" t="s">
        <v>27</v>
      </c>
      <c r="G271" s="12">
        <v>1</v>
      </c>
      <c r="H271" s="13">
        <f t="shared" si="22"/>
        <v>0.89</v>
      </c>
      <c r="I271" s="13">
        <f t="shared" si="23"/>
        <v>0.74</v>
      </c>
      <c r="J271" s="13">
        <v>1.1067752E-3</v>
      </c>
      <c r="K271" s="13">
        <v>2.8595258999999998E-3</v>
      </c>
      <c r="L271" s="13">
        <v>1.9225202699999999E-2</v>
      </c>
      <c r="M271" s="13">
        <v>1.9225202699999999E-2</v>
      </c>
      <c r="N271" s="14">
        <v>0.89</v>
      </c>
      <c r="O271" s="15">
        <v>0</v>
      </c>
      <c r="P271" s="15">
        <v>0</v>
      </c>
      <c r="Q271" s="14">
        <v>0.15</v>
      </c>
    </row>
    <row r="272" spans="1:17" ht="15" customHeight="1" x14ac:dyDescent="0.25">
      <c r="A272" s="32" t="s">
        <v>24</v>
      </c>
      <c r="B272" s="36" t="s">
        <v>196</v>
      </c>
      <c r="C272" s="37" t="s">
        <v>197</v>
      </c>
      <c r="D272" s="38" t="s">
        <v>27</v>
      </c>
      <c r="E272" s="11" t="s">
        <v>238</v>
      </c>
      <c r="F272" s="11" t="s">
        <v>27</v>
      </c>
      <c r="G272" s="12">
        <v>15</v>
      </c>
      <c r="H272" s="13">
        <f t="shared" si="22"/>
        <v>22.259999999999998</v>
      </c>
      <c r="I272" s="13">
        <f t="shared" si="23"/>
        <v>18.551699999999997</v>
      </c>
      <c r="J272" s="13">
        <v>2.7681815799999999E-2</v>
      </c>
      <c r="K272" s="13">
        <v>7.1520278199999995E-2</v>
      </c>
      <c r="L272" s="13">
        <v>0.48084608169999998</v>
      </c>
      <c r="M272" s="13">
        <v>0.48084608169999998</v>
      </c>
      <c r="N272" s="14">
        <v>37.799999999999997</v>
      </c>
      <c r="O272" s="14">
        <v>0.51</v>
      </c>
      <c r="P272" s="14">
        <v>15.03</v>
      </c>
      <c r="Q272" s="14">
        <v>3.7082999999999999</v>
      </c>
    </row>
    <row r="273" spans="1:17" ht="15" customHeight="1" x14ac:dyDescent="0.25">
      <c r="A273" s="32" t="s">
        <v>24</v>
      </c>
      <c r="B273" s="36" t="s">
        <v>196</v>
      </c>
      <c r="C273" s="37" t="s">
        <v>197</v>
      </c>
      <c r="D273" s="38" t="s">
        <v>27</v>
      </c>
      <c r="E273" s="11" t="s">
        <v>239</v>
      </c>
      <c r="F273" s="11" t="s">
        <v>27</v>
      </c>
      <c r="G273" s="12">
        <v>10</v>
      </c>
      <c r="H273" s="13">
        <f t="shared" si="22"/>
        <v>12.639999999999999</v>
      </c>
      <c r="I273" s="13">
        <f t="shared" si="23"/>
        <v>10.531399999999998</v>
      </c>
      <c r="J273" s="13">
        <v>1.5718695000000001E-2</v>
      </c>
      <c r="K273" s="13">
        <v>4.0611694400000002E-2</v>
      </c>
      <c r="L273" s="13">
        <v>0.2730410815</v>
      </c>
      <c r="M273" s="13">
        <v>0.2730410815</v>
      </c>
      <c r="N273" s="14">
        <v>25.2</v>
      </c>
      <c r="O273" s="15">
        <v>0</v>
      </c>
      <c r="P273" s="14">
        <v>12.56</v>
      </c>
      <c r="Q273" s="14">
        <v>2.1086</v>
      </c>
    </row>
    <row r="274" spans="1:17" ht="15" customHeight="1" x14ac:dyDescent="0.25">
      <c r="A274" s="32" t="s">
        <v>24</v>
      </c>
      <c r="B274" s="36" t="s">
        <v>196</v>
      </c>
      <c r="C274" s="37" t="s">
        <v>197</v>
      </c>
      <c r="D274" s="38" t="s">
        <v>27</v>
      </c>
      <c r="E274" s="11" t="s">
        <v>240</v>
      </c>
      <c r="F274" s="11" t="s">
        <v>27</v>
      </c>
      <c r="G274" s="12">
        <v>12</v>
      </c>
      <c r="H274" s="13">
        <f t="shared" si="22"/>
        <v>13.54</v>
      </c>
      <c r="I274" s="13">
        <f t="shared" si="23"/>
        <v>11.281699999999999</v>
      </c>
      <c r="J274" s="13">
        <v>1.6837905899999998E-2</v>
      </c>
      <c r="K274" s="13">
        <v>4.35033498E-2</v>
      </c>
      <c r="L274" s="13">
        <v>0.2924822977</v>
      </c>
      <c r="M274" s="13">
        <v>0.2924822977</v>
      </c>
      <c r="N274" s="14">
        <v>30.24</v>
      </c>
      <c r="O274" s="15">
        <v>0</v>
      </c>
      <c r="P274" s="14">
        <v>16.7</v>
      </c>
      <c r="Q274" s="14">
        <v>2.2583000000000002</v>
      </c>
    </row>
    <row r="275" spans="1:17" ht="15" customHeight="1" x14ac:dyDescent="0.25">
      <c r="A275" s="32" t="s">
        <v>24</v>
      </c>
      <c r="B275" s="36" t="s">
        <v>196</v>
      </c>
      <c r="C275" s="37" t="s">
        <v>197</v>
      </c>
      <c r="D275" s="38" t="s">
        <v>27</v>
      </c>
      <c r="E275" s="11" t="s">
        <v>241</v>
      </c>
      <c r="F275" s="11" t="s">
        <v>27</v>
      </c>
      <c r="G275" s="12">
        <v>8</v>
      </c>
      <c r="H275" s="13">
        <f t="shared" si="22"/>
        <v>11.81</v>
      </c>
      <c r="I275" s="13">
        <f t="shared" si="23"/>
        <v>9.8414999999999999</v>
      </c>
      <c r="J275" s="13">
        <v>1.46865339E-2</v>
      </c>
      <c r="K275" s="13">
        <v>3.79449455E-2</v>
      </c>
      <c r="L275" s="13">
        <v>0.25511195980000001</v>
      </c>
      <c r="M275" s="13">
        <v>0.25511195980000001</v>
      </c>
      <c r="N275" s="14">
        <v>20.16</v>
      </c>
      <c r="O275" s="15">
        <v>0</v>
      </c>
      <c r="P275" s="14">
        <v>8.35</v>
      </c>
      <c r="Q275" s="14">
        <v>1.9684999999999999</v>
      </c>
    </row>
    <row r="276" spans="1:17" ht="15" customHeight="1" x14ac:dyDescent="0.25">
      <c r="A276" s="32" t="s">
        <v>24</v>
      </c>
      <c r="B276" s="36" t="s">
        <v>196</v>
      </c>
      <c r="C276" s="37" t="s">
        <v>197</v>
      </c>
      <c r="D276" s="38" t="s">
        <v>27</v>
      </c>
      <c r="E276" s="11" t="s">
        <v>242</v>
      </c>
      <c r="F276" s="11" t="s">
        <v>27</v>
      </c>
      <c r="G276" s="12">
        <v>8</v>
      </c>
      <c r="H276" s="13">
        <f t="shared" si="22"/>
        <v>8.4700000000000006</v>
      </c>
      <c r="I276" s="13">
        <f t="shared" si="23"/>
        <v>7.0580000000000007</v>
      </c>
      <c r="J276" s="13">
        <v>1.0533018E-2</v>
      </c>
      <c r="K276" s="13">
        <v>2.7213690799999999E-2</v>
      </c>
      <c r="L276" s="13">
        <v>0.18296344619999999</v>
      </c>
      <c r="M276" s="13">
        <v>0.18296344619999999</v>
      </c>
      <c r="N276" s="14">
        <v>20.16</v>
      </c>
      <c r="O276" s="15">
        <v>0</v>
      </c>
      <c r="P276" s="14">
        <v>11.69</v>
      </c>
      <c r="Q276" s="14">
        <v>1.4119999999999999</v>
      </c>
    </row>
    <row r="277" spans="1:17" ht="15" customHeight="1" x14ac:dyDescent="0.25">
      <c r="A277" s="32" t="s">
        <v>24</v>
      </c>
      <c r="B277" s="36" t="s">
        <v>196</v>
      </c>
      <c r="C277" s="37" t="s">
        <v>197</v>
      </c>
      <c r="D277" s="38" t="s">
        <v>27</v>
      </c>
      <c r="E277" s="11" t="s">
        <v>243</v>
      </c>
      <c r="F277" s="11" t="s">
        <v>27</v>
      </c>
      <c r="G277" s="12">
        <v>9</v>
      </c>
      <c r="H277" s="13">
        <f t="shared" si="22"/>
        <v>11.79</v>
      </c>
      <c r="I277" s="13">
        <f t="shared" si="23"/>
        <v>9.8260999999999985</v>
      </c>
      <c r="J277" s="13">
        <v>1.46616626E-2</v>
      </c>
      <c r="K277" s="13">
        <v>3.7880686400000002E-2</v>
      </c>
      <c r="L277" s="13">
        <v>0.25467993280000001</v>
      </c>
      <c r="M277" s="13">
        <v>0.25467993280000001</v>
      </c>
      <c r="N277" s="14">
        <v>22.68</v>
      </c>
      <c r="O277" s="15">
        <v>0</v>
      </c>
      <c r="P277" s="14">
        <v>10.89</v>
      </c>
      <c r="Q277" s="14">
        <v>1.9639</v>
      </c>
    </row>
    <row r="278" spans="1:17" ht="15" customHeight="1" x14ac:dyDescent="0.25">
      <c r="A278" s="32" t="s">
        <v>24</v>
      </c>
      <c r="B278" s="36" t="s">
        <v>196</v>
      </c>
      <c r="C278" s="37" t="s">
        <v>197</v>
      </c>
      <c r="D278" s="38" t="s">
        <v>27</v>
      </c>
      <c r="E278" s="11" t="s">
        <v>244</v>
      </c>
      <c r="F278" s="11" t="s">
        <v>27</v>
      </c>
      <c r="G278" s="12">
        <v>29</v>
      </c>
      <c r="H278" s="13">
        <f t="shared" si="22"/>
        <v>33.950000000000003</v>
      </c>
      <c r="I278" s="13">
        <f t="shared" si="23"/>
        <v>28.267300000000002</v>
      </c>
      <c r="J278" s="13">
        <v>4.2219121599999999E-2</v>
      </c>
      <c r="K278" s="13">
        <v>0.1090796696</v>
      </c>
      <c r="L278" s="13">
        <v>0.73336587939999998</v>
      </c>
      <c r="M278" s="13">
        <v>0.73336587939999998</v>
      </c>
      <c r="N278" s="14">
        <v>46.11</v>
      </c>
      <c r="O278" s="14">
        <v>0.32</v>
      </c>
      <c r="P278" s="14">
        <v>11.84</v>
      </c>
      <c r="Q278" s="14">
        <v>5.6826999999999996</v>
      </c>
    </row>
    <row r="279" spans="1:17" ht="15" customHeight="1" x14ac:dyDescent="0.25">
      <c r="A279" s="32" t="s">
        <v>24</v>
      </c>
      <c r="B279" s="36" t="s">
        <v>196</v>
      </c>
      <c r="C279" s="37" t="s">
        <v>197</v>
      </c>
      <c r="D279" s="38" t="s">
        <v>27</v>
      </c>
      <c r="E279" s="11" t="s">
        <v>245</v>
      </c>
      <c r="F279" s="11" t="s">
        <v>27</v>
      </c>
      <c r="G279" s="12">
        <v>67</v>
      </c>
      <c r="H279" s="13">
        <f t="shared" si="22"/>
        <v>85.490000000000009</v>
      </c>
      <c r="I279" s="13">
        <f t="shared" si="23"/>
        <v>71.177700000000016</v>
      </c>
      <c r="J279" s="13">
        <v>0.1063125981</v>
      </c>
      <c r="K279" s="13">
        <v>0.27467513859999998</v>
      </c>
      <c r="L279" s="13">
        <v>1.8466995294999999</v>
      </c>
      <c r="M279" s="13">
        <v>1.8466995294999999</v>
      </c>
      <c r="N279" s="14">
        <v>106.53</v>
      </c>
      <c r="O279" s="14">
        <v>0.32</v>
      </c>
      <c r="P279" s="14">
        <v>20.72</v>
      </c>
      <c r="Q279" s="14">
        <v>14.3123</v>
      </c>
    </row>
    <row r="280" spans="1:17" ht="15" customHeight="1" x14ac:dyDescent="0.25">
      <c r="A280" s="32" t="s">
        <v>24</v>
      </c>
      <c r="B280" s="36" t="s">
        <v>196</v>
      </c>
      <c r="C280" s="37" t="s">
        <v>197</v>
      </c>
      <c r="D280" s="38" t="s">
        <v>27</v>
      </c>
      <c r="E280" s="35" t="s">
        <v>246</v>
      </c>
      <c r="F280" s="35" t="s">
        <v>230</v>
      </c>
      <c r="G280" s="12">
        <v>21</v>
      </c>
      <c r="H280" s="13">
        <f t="shared" si="22"/>
        <v>34.950000000000003</v>
      </c>
      <c r="I280" s="13">
        <f t="shared" si="23"/>
        <v>29.116400000000002</v>
      </c>
      <c r="J280" s="13">
        <v>4.3462689200000001E-2</v>
      </c>
      <c r="K280" s="13">
        <v>0.1122926201</v>
      </c>
      <c r="L280" s="13">
        <v>0.75496723070000005</v>
      </c>
      <c r="M280" s="13">
        <v>0.75496723070000005</v>
      </c>
      <c r="N280" s="14">
        <v>53.76</v>
      </c>
      <c r="O280" s="15">
        <v>0</v>
      </c>
      <c r="P280" s="14">
        <v>18.809999999999999</v>
      </c>
      <c r="Q280" s="14">
        <v>5.8335999999999997</v>
      </c>
    </row>
    <row r="281" spans="1:17" ht="15" customHeight="1" x14ac:dyDescent="0.25">
      <c r="A281" s="32" t="s">
        <v>24</v>
      </c>
      <c r="B281" s="36" t="s">
        <v>196</v>
      </c>
      <c r="C281" s="37" t="s">
        <v>197</v>
      </c>
      <c r="D281" s="38" t="s">
        <v>27</v>
      </c>
      <c r="E281" s="54" t="s">
        <v>246</v>
      </c>
      <c r="F281" s="11" t="s">
        <v>231</v>
      </c>
      <c r="G281" s="12">
        <v>26</v>
      </c>
      <c r="H281" s="13">
        <f t="shared" si="22"/>
        <v>54.660000000000004</v>
      </c>
      <c r="I281" s="13">
        <f t="shared" si="23"/>
        <v>45.551300000000005</v>
      </c>
      <c r="J281" s="13">
        <v>6.7973407499999999E-2</v>
      </c>
      <c r="K281" s="13">
        <v>0.17561987449999999</v>
      </c>
      <c r="L281" s="13">
        <v>1.1807298664999999</v>
      </c>
      <c r="M281" s="13">
        <v>1.1807298664999999</v>
      </c>
      <c r="N281" s="14">
        <v>71.760000000000005</v>
      </c>
      <c r="O281" s="15">
        <v>0</v>
      </c>
      <c r="P281" s="14">
        <v>17.100000000000001</v>
      </c>
      <c r="Q281" s="14">
        <v>9.1087000000000007</v>
      </c>
    </row>
    <row r="282" spans="1:17" ht="15" customHeight="1" x14ac:dyDescent="0.25">
      <c r="A282" s="32" t="s">
        <v>24</v>
      </c>
      <c r="B282" s="36" t="s">
        <v>196</v>
      </c>
      <c r="C282" s="37" t="s">
        <v>197</v>
      </c>
      <c r="D282" s="38" t="s">
        <v>27</v>
      </c>
      <c r="E282" s="11" t="s">
        <v>247</v>
      </c>
      <c r="F282" s="11" t="s">
        <v>27</v>
      </c>
      <c r="G282" s="12">
        <v>23</v>
      </c>
      <c r="H282" s="13">
        <f t="shared" si="22"/>
        <v>10.35</v>
      </c>
      <c r="I282" s="13">
        <f t="shared" si="23"/>
        <v>8.6184999999999992</v>
      </c>
      <c r="J282" s="13">
        <v>1.28709251E-2</v>
      </c>
      <c r="K282" s="13">
        <v>3.3254037700000003E-2</v>
      </c>
      <c r="L282" s="13">
        <v>0.22357398680000001</v>
      </c>
      <c r="M282" s="13">
        <v>0.22357398680000001</v>
      </c>
      <c r="N282" s="14">
        <v>10.35</v>
      </c>
      <c r="O282" s="15">
        <v>0</v>
      </c>
      <c r="P282" s="15">
        <v>0</v>
      </c>
      <c r="Q282" s="14">
        <v>1.7315</v>
      </c>
    </row>
    <row r="283" spans="1:17" ht="15" customHeight="1" x14ac:dyDescent="0.25">
      <c r="A283" s="32" t="s">
        <v>24</v>
      </c>
      <c r="B283" s="36" t="s">
        <v>196</v>
      </c>
      <c r="C283" s="37" t="s">
        <v>197</v>
      </c>
      <c r="D283" s="38" t="s">
        <v>27</v>
      </c>
      <c r="E283" s="35" t="s">
        <v>248</v>
      </c>
      <c r="F283" s="35" t="s">
        <v>230</v>
      </c>
      <c r="G283" s="12">
        <v>61</v>
      </c>
      <c r="H283" s="13">
        <f t="shared" si="22"/>
        <v>64.100000000000009</v>
      </c>
      <c r="I283" s="13">
        <f t="shared" si="23"/>
        <v>53.420700000000011</v>
      </c>
      <c r="J283" s="13">
        <v>7.9712686099999999E-2</v>
      </c>
      <c r="K283" s="13">
        <v>0.20595012730000001</v>
      </c>
      <c r="L283" s="13">
        <v>1.3846466234999999</v>
      </c>
      <c r="M283" s="13">
        <v>1.3846466234999999</v>
      </c>
      <c r="N283" s="14">
        <v>106.75</v>
      </c>
      <c r="O283" s="14">
        <v>0.35</v>
      </c>
      <c r="P283" s="14">
        <v>42.3</v>
      </c>
      <c r="Q283" s="14">
        <v>10.6793</v>
      </c>
    </row>
    <row r="284" spans="1:17" ht="15" customHeight="1" x14ac:dyDescent="0.25">
      <c r="A284" s="32" t="s">
        <v>24</v>
      </c>
      <c r="B284" s="36" t="s">
        <v>196</v>
      </c>
      <c r="C284" s="37" t="s">
        <v>197</v>
      </c>
      <c r="D284" s="38" t="s">
        <v>27</v>
      </c>
      <c r="E284" s="54" t="s">
        <v>248</v>
      </c>
      <c r="F284" s="11" t="s">
        <v>231</v>
      </c>
      <c r="G284" s="12">
        <v>93</v>
      </c>
      <c r="H284" s="13">
        <f t="shared" si="22"/>
        <v>133.94999999999999</v>
      </c>
      <c r="I284" s="13">
        <f t="shared" si="23"/>
        <v>111.58279999999999</v>
      </c>
      <c r="J284" s="13">
        <v>0.1665758862</v>
      </c>
      <c r="K284" s="13">
        <v>0.43037471999999999</v>
      </c>
      <c r="L284" s="13">
        <v>2.8935010174000002</v>
      </c>
      <c r="M284" s="13">
        <v>2.8935010174000002</v>
      </c>
      <c r="N284" s="14">
        <v>181.35</v>
      </c>
      <c r="O284" s="15">
        <v>0</v>
      </c>
      <c r="P284" s="14">
        <v>47.4</v>
      </c>
      <c r="Q284" s="14">
        <v>22.3672</v>
      </c>
    </row>
    <row r="285" spans="1:17" ht="15" customHeight="1" x14ac:dyDescent="0.25">
      <c r="A285" s="32" t="s">
        <v>24</v>
      </c>
      <c r="B285" s="36" t="s">
        <v>196</v>
      </c>
      <c r="C285" s="37" t="s">
        <v>197</v>
      </c>
      <c r="D285" s="38" t="s">
        <v>27</v>
      </c>
      <c r="E285" s="11" t="s">
        <v>249</v>
      </c>
      <c r="F285" s="11" t="s">
        <v>27</v>
      </c>
      <c r="G285" s="12">
        <v>61</v>
      </c>
      <c r="H285" s="13">
        <f t="shared" si="22"/>
        <v>97.089999999999989</v>
      </c>
      <c r="I285" s="13">
        <f t="shared" si="23"/>
        <v>80.920599999999993</v>
      </c>
      <c r="J285" s="13">
        <v>0.1207379828</v>
      </c>
      <c r="K285" s="13">
        <v>0.31194536439999998</v>
      </c>
      <c r="L285" s="13">
        <v>2.0972752054999999</v>
      </c>
      <c r="M285" s="13">
        <v>2.0972752054999999</v>
      </c>
      <c r="N285" s="14">
        <v>147.01</v>
      </c>
      <c r="O285" s="15">
        <v>0</v>
      </c>
      <c r="P285" s="14">
        <v>49.92</v>
      </c>
      <c r="Q285" s="14">
        <v>16.1694</v>
      </c>
    </row>
    <row r="286" spans="1:17" ht="15" customHeight="1" x14ac:dyDescent="0.25">
      <c r="A286" s="32" t="s">
        <v>24</v>
      </c>
      <c r="B286" s="36" t="s">
        <v>196</v>
      </c>
      <c r="C286" s="37" t="s">
        <v>197</v>
      </c>
      <c r="D286" s="38" t="s">
        <v>27</v>
      </c>
      <c r="E286" s="11" t="s">
        <v>250</v>
      </c>
      <c r="F286" s="11" t="s">
        <v>27</v>
      </c>
      <c r="G286" s="12">
        <v>32</v>
      </c>
      <c r="H286" s="13">
        <f t="shared" si="22"/>
        <v>38.120000000000005</v>
      </c>
      <c r="I286" s="13">
        <f t="shared" si="23"/>
        <v>31.772100000000005</v>
      </c>
      <c r="J286" s="13">
        <v>4.74047987E-2</v>
      </c>
      <c r="K286" s="13">
        <v>0.1224776732</v>
      </c>
      <c r="L286" s="13">
        <v>0.82344351459999998</v>
      </c>
      <c r="M286" s="13">
        <v>0.82344351459999998</v>
      </c>
      <c r="N286" s="14">
        <v>77.12</v>
      </c>
      <c r="O286" s="15">
        <v>0</v>
      </c>
      <c r="P286" s="14">
        <v>39</v>
      </c>
      <c r="Q286" s="14">
        <v>6.3479000000000001</v>
      </c>
    </row>
    <row r="287" spans="1:17" ht="15" customHeight="1" x14ac:dyDescent="0.25">
      <c r="A287" s="32" t="s">
        <v>24</v>
      </c>
      <c r="B287" s="36" t="s">
        <v>196</v>
      </c>
      <c r="C287" s="37" t="s">
        <v>197</v>
      </c>
      <c r="D287" s="38" t="s">
        <v>27</v>
      </c>
      <c r="E287" s="11" t="s">
        <v>251</v>
      </c>
      <c r="F287" s="11" t="s">
        <v>27</v>
      </c>
      <c r="G287" s="12">
        <v>61</v>
      </c>
      <c r="H287" s="13">
        <f t="shared" si="22"/>
        <v>93.47999999999999</v>
      </c>
      <c r="I287" s="13">
        <f t="shared" si="23"/>
        <v>77.905899999999988</v>
      </c>
      <c r="J287" s="13">
        <v>0.1162487036</v>
      </c>
      <c r="K287" s="13">
        <v>0.30034661309999999</v>
      </c>
      <c r="L287" s="13">
        <v>2.0192943270999999</v>
      </c>
      <c r="M287" s="13">
        <v>2.0192943270999999</v>
      </c>
      <c r="N287" s="14">
        <v>147.01</v>
      </c>
      <c r="O287" s="14">
        <v>0.49</v>
      </c>
      <c r="P287" s="14">
        <v>53.04</v>
      </c>
      <c r="Q287" s="14">
        <v>15.5741</v>
      </c>
    </row>
    <row r="288" spans="1:17" ht="15" customHeight="1" x14ac:dyDescent="0.25">
      <c r="A288" s="32" t="s">
        <v>24</v>
      </c>
      <c r="B288" s="36" t="s">
        <v>196</v>
      </c>
      <c r="C288" s="37" t="s">
        <v>197</v>
      </c>
      <c r="D288" s="38" t="s">
        <v>27</v>
      </c>
      <c r="E288" s="11" t="s">
        <v>252</v>
      </c>
      <c r="F288" s="11" t="s">
        <v>27</v>
      </c>
      <c r="G288" s="12">
        <v>55</v>
      </c>
      <c r="H288" s="13">
        <f t="shared" si="22"/>
        <v>36.32</v>
      </c>
      <c r="I288" s="13">
        <f t="shared" si="23"/>
        <v>30.2517</v>
      </c>
      <c r="J288" s="13">
        <v>4.5166376899999999E-2</v>
      </c>
      <c r="K288" s="13">
        <v>0.11669436230000001</v>
      </c>
      <c r="L288" s="13">
        <v>0.78456108209999997</v>
      </c>
      <c r="M288" s="13">
        <v>0.78456108209999997</v>
      </c>
      <c r="N288" s="14">
        <v>38.5</v>
      </c>
      <c r="O288" s="14">
        <v>0.14000000000000001</v>
      </c>
      <c r="P288" s="14">
        <v>2.04</v>
      </c>
      <c r="Q288" s="14">
        <v>6.0682999999999998</v>
      </c>
    </row>
    <row r="289" spans="1:17" ht="15" customHeight="1" x14ac:dyDescent="0.25">
      <c r="A289" s="32" t="s">
        <v>24</v>
      </c>
      <c r="B289" s="36" t="s">
        <v>196</v>
      </c>
      <c r="C289" s="37" t="s">
        <v>197</v>
      </c>
      <c r="D289" s="38" t="s">
        <v>27</v>
      </c>
      <c r="E289" s="11" t="s">
        <v>253</v>
      </c>
      <c r="F289" s="11" t="s">
        <v>27</v>
      </c>
      <c r="G289" s="12">
        <v>14</v>
      </c>
      <c r="H289" s="13">
        <f t="shared" si="22"/>
        <v>9.56</v>
      </c>
      <c r="I289" s="13">
        <f t="shared" si="23"/>
        <v>7.9658000000000007</v>
      </c>
      <c r="J289" s="13">
        <v>1.1888506700000001E-2</v>
      </c>
      <c r="K289" s="13">
        <v>3.0715806799999999E-2</v>
      </c>
      <c r="L289" s="13">
        <v>0.2065089192</v>
      </c>
      <c r="M289" s="13">
        <v>0.2065089192</v>
      </c>
      <c r="N289" s="14">
        <v>9.8000000000000007</v>
      </c>
      <c r="O289" s="15">
        <v>0</v>
      </c>
      <c r="P289" s="14">
        <v>0.24</v>
      </c>
      <c r="Q289" s="14">
        <v>1.5942000000000001</v>
      </c>
    </row>
    <row r="290" spans="1:17" ht="15" customHeight="1" x14ac:dyDescent="0.25">
      <c r="A290" s="32" t="s">
        <v>24</v>
      </c>
      <c r="B290" s="36" t="s">
        <v>196</v>
      </c>
      <c r="C290" s="37" t="s">
        <v>197</v>
      </c>
      <c r="D290" s="38" t="s">
        <v>27</v>
      </c>
      <c r="E290" s="11" t="s">
        <v>254</v>
      </c>
      <c r="F290" s="11" t="s">
        <v>27</v>
      </c>
      <c r="G290" s="12">
        <v>23</v>
      </c>
      <c r="H290" s="13">
        <f t="shared" si="22"/>
        <v>14.810000000000002</v>
      </c>
      <c r="I290" s="13">
        <f t="shared" si="23"/>
        <v>12.340300000000003</v>
      </c>
      <c r="J290" s="13">
        <v>1.84172368E-2</v>
      </c>
      <c r="K290" s="13">
        <v>4.7583796999999997E-2</v>
      </c>
      <c r="L290" s="13">
        <v>0.31991601390000002</v>
      </c>
      <c r="M290" s="13">
        <v>0.31991601390000002</v>
      </c>
      <c r="N290" s="14">
        <v>16.100000000000001</v>
      </c>
      <c r="O290" s="15">
        <v>0</v>
      </c>
      <c r="P290" s="14">
        <v>1.29</v>
      </c>
      <c r="Q290" s="14">
        <v>2.4697</v>
      </c>
    </row>
    <row r="291" spans="1:17" ht="15" customHeight="1" x14ac:dyDescent="0.25">
      <c r="A291" s="32" t="s">
        <v>24</v>
      </c>
      <c r="B291" s="36" t="s">
        <v>196</v>
      </c>
      <c r="C291" s="37" t="s">
        <v>197</v>
      </c>
      <c r="D291" s="38" t="s">
        <v>27</v>
      </c>
      <c r="E291" s="35" t="s">
        <v>255</v>
      </c>
      <c r="F291" s="35" t="s">
        <v>230</v>
      </c>
      <c r="G291" s="12">
        <v>58</v>
      </c>
      <c r="H291" s="13">
        <f t="shared" si="22"/>
        <v>71.86</v>
      </c>
      <c r="I291" s="13">
        <f t="shared" si="23"/>
        <v>60.175799999999995</v>
      </c>
      <c r="J291" s="13">
        <v>8.9362771100000002E-2</v>
      </c>
      <c r="K291" s="13">
        <v>0.2308826232</v>
      </c>
      <c r="L291" s="13">
        <v>1.5522731102</v>
      </c>
      <c r="M291" s="13">
        <v>1.5522731102</v>
      </c>
      <c r="N291" s="14">
        <v>101.5</v>
      </c>
      <c r="O291" s="14">
        <v>0.34</v>
      </c>
      <c r="P291" s="14">
        <v>29.3</v>
      </c>
      <c r="Q291" s="14">
        <v>11.684200000000001</v>
      </c>
    </row>
    <row r="292" spans="1:17" ht="15" customHeight="1" x14ac:dyDescent="0.25">
      <c r="A292" s="32" t="s">
        <v>24</v>
      </c>
      <c r="B292" s="36" t="s">
        <v>196</v>
      </c>
      <c r="C292" s="37" t="s">
        <v>197</v>
      </c>
      <c r="D292" s="38" t="s">
        <v>27</v>
      </c>
      <c r="E292" s="54" t="s">
        <v>255</v>
      </c>
      <c r="F292" s="11" t="s">
        <v>231</v>
      </c>
      <c r="G292" s="12">
        <v>99</v>
      </c>
      <c r="H292" s="13">
        <f t="shared" si="22"/>
        <v>150.36000000000001</v>
      </c>
      <c r="I292" s="13">
        <f t="shared" si="23"/>
        <v>125.24050000000001</v>
      </c>
      <c r="J292" s="13">
        <v>0.18698283130000001</v>
      </c>
      <c r="K292" s="13">
        <v>0.48309923780000003</v>
      </c>
      <c r="L292" s="13">
        <v>3.2479791936</v>
      </c>
      <c r="M292" s="13">
        <v>3.2479791936</v>
      </c>
      <c r="N292" s="14">
        <v>193.05</v>
      </c>
      <c r="O292" s="14">
        <v>0.39</v>
      </c>
      <c r="P292" s="14">
        <v>42.3</v>
      </c>
      <c r="Q292" s="14">
        <v>25.119499999999999</v>
      </c>
    </row>
    <row r="293" spans="1:17" ht="15" customHeight="1" x14ac:dyDescent="0.25">
      <c r="A293" s="32" t="s">
        <v>24</v>
      </c>
      <c r="B293" s="36" t="s">
        <v>196</v>
      </c>
      <c r="C293" s="37" t="s">
        <v>197</v>
      </c>
      <c r="D293" s="38" t="s">
        <v>27</v>
      </c>
      <c r="E293" s="35" t="s">
        <v>256</v>
      </c>
      <c r="F293" s="35" t="s">
        <v>86</v>
      </c>
      <c r="G293" s="12">
        <v>33</v>
      </c>
      <c r="H293" s="13">
        <f t="shared" si="22"/>
        <v>17.169999999999998</v>
      </c>
      <c r="I293" s="13">
        <f t="shared" si="23"/>
        <v>14.295799999999998</v>
      </c>
      <c r="J293" s="13">
        <v>2.1352056500000001E-2</v>
      </c>
      <c r="K293" s="13">
        <v>5.51663602E-2</v>
      </c>
      <c r="L293" s="13">
        <v>0.37089520320000002</v>
      </c>
      <c r="M293" s="13">
        <v>0.37089520320000002</v>
      </c>
      <c r="N293" s="14">
        <v>13.2</v>
      </c>
      <c r="O293" s="14">
        <v>0.08</v>
      </c>
      <c r="P293" s="14">
        <v>-4.05</v>
      </c>
      <c r="Q293" s="14">
        <v>2.8742000000000001</v>
      </c>
    </row>
    <row r="294" spans="1:17" ht="15" customHeight="1" x14ac:dyDescent="0.25">
      <c r="A294" s="32" t="s">
        <v>24</v>
      </c>
      <c r="B294" s="36" t="s">
        <v>196</v>
      </c>
      <c r="C294" s="37" t="s">
        <v>197</v>
      </c>
      <c r="D294" s="38" t="s">
        <v>27</v>
      </c>
      <c r="E294" s="54" t="s">
        <v>256</v>
      </c>
      <c r="F294" s="11" t="s">
        <v>233</v>
      </c>
      <c r="G294" s="12">
        <v>51</v>
      </c>
      <c r="H294" s="13">
        <f t="shared" si="22"/>
        <v>38.979999999999997</v>
      </c>
      <c r="I294" s="13">
        <f t="shared" si="23"/>
        <v>32.429399999999994</v>
      </c>
      <c r="J294" s="13">
        <v>4.84742669E-2</v>
      </c>
      <c r="K294" s="13">
        <v>0.1252408106</v>
      </c>
      <c r="L294" s="13">
        <v>0.84202067680000003</v>
      </c>
      <c r="M294" s="13">
        <v>0.84202067680000003</v>
      </c>
      <c r="N294" s="14">
        <v>38.25</v>
      </c>
      <c r="O294" s="14">
        <v>0.17</v>
      </c>
      <c r="P294" s="14">
        <v>-0.9</v>
      </c>
      <c r="Q294" s="14">
        <v>6.5506000000000002</v>
      </c>
    </row>
    <row r="295" spans="1:17" ht="15" customHeight="1" x14ac:dyDescent="0.25">
      <c r="A295" s="32" t="s">
        <v>24</v>
      </c>
      <c r="B295" s="36" t="s">
        <v>196</v>
      </c>
      <c r="C295" s="37" t="s">
        <v>197</v>
      </c>
      <c r="D295" s="38" t="s">
        <v>27</v>
      </c>
      <c r="E295" s="11" t="s">
        <v>257</v>
      </c>
      <c r="F295" s="11" t="s">
        <v>27</v>
      </c>
      <c r="G295" s="12">
        <v>74</v>
      </c>
      <c r="H295" s="13">
        <f t="shared" si="22"/>
        <v>138.10000000000002</v>
      </c>
      <c r="I295" s="13">
        <f t="shared" si="23"/>
        <v>114.96930000000002</v>
      </c>
      <c r="J295" s="13">
        <v>0.171736692</v>
      </c>
      <c r="K295" s="13">
        <v>0.44370846460000002</v>
      </c>
      <c r="L295" s="13">
        <v>2.9831466256999999</v>
      </c>
      <c r="M295" s="13">
        <v>2.9831466256999999</v>
      </c>
      <c r="N295" s="14">
        <v>144.30000000000001</v>
      </c>
      <c r="O295" s="15">
        <v>0</v>
      </c>
      <c r="P295" s="14">
        <v>6.2</v>
      </c>
      <c r="Q295" s="14">
        <v>23.130700000000001</v>
      </c>
    </row>
    <row r="296" spans="1:17" ht="15" customHeight="1" x14ac:dyDescent="0.25">
      <c r="A296" s="32" t="s">
        <v>24</v>
      </c>
      <c r="B296" s="36" t="s">
        <v>196</v>
      </c>
      <c r="C296" s="37" t="s">
        <v>197</v>
      </c>
      <c r="D296" s="38" t="s">
        <v>27</v>
      </c>
      <c r="E296" s="11" t="s">
        <v>258</v>
      </c>
      <c r="F296" s="11" t="s">
        <v>27</v>
      </c>
      <c r="G296" s="12">
        <v>1</v>
      </c>
      <c r="H296" s="13">
        <f t="shared" si="22"/>
        <v>1.95</v>
      </c>
      <c r="I296" s="13">
        <f t="shared" si="23"/>
        <v>1.6257999999999999</v>
      </c>
      <c r="J296" s="13">
        <v>2.4249569000000001E-3</v>
      </c>
      <c r="K296" s="13">
        <v>6.2652534999999999E-3</v>
      </c>
      <c r="L296" s="13">
        <v>4.2122635200000001E-2</v>
      </c>
      <c r="M296" s="13">
        <v>4.2122635200000001E-2</v>
      </c>
      <c r="N296" s="14">
        <v>1.95</v>
      </c>
      <c r="O296" s="15">
        <v>0</v>
      </c>
      <c r="P296" s="15">
        <v>0</v>
      </c>
      <c r="Q296" s="14">
        <v>0.32419999999999999</v>
      </c>
    </row>
    <row r="297" spans="1:17" ht="15" customHeight="1" x14ac:dyDescent="0.25">
      <c r="A297" s="32" t="s">
        <v>24</v>
      </c>
      <c r="B297" s="36" t="s">
        <v>196</v>
      </c>
      <c r="C297" s="37" t="s">
        <v>197</v>
      </c>
      <c r="D297" s="38" t="s">
        <v>27</v>
      </c>
      <c r="E297" s="11" t="s">
        <v>259</v>
      </c>
      <c r="F297" s="11" t="s">
        <v>27</v>
      </c>
      <c r="G297" s="12">
        <v>72</v>
      </c>
      <c r="H297" s="58">
        <f t="shared" ref="H297:H319" si="24">N297-O297-P297</f>
        <v>0</v>
      </c>
      <c r="I297" s="58">
        <f t="shared" ref="I297:I328" si="25">H297-Q297</f>
        <v>0</v>
      </c>
      <c r="J297" s="58">
        <v>0</v>
      </c>
      <c r="K297" s="58">
        <v>0</v>
      </c>
      <c r="L297" s="58">
        <v>0</v>
      </c>
      <c r="M297" s="58">
        <v>0</v>
      </c>
      <c r="N297" s="15">
        <v>0</v>
      </c>
      <c r="O297" s="15">
        <v>0</v>
      </c>
      <c r="P297" s="15">
        <v>0</v>
      </c>
      <c r="Q297" s="15">
        <v>0</v>
      </c>
    </row>
    <row r="298" spans="1:17" ht="15" customHeight="1" x14ac:dyDescent="0.25">
      <c r="A298" s="32" t="s">
        <v>24</v>
      </c>
      <c r="B298" s="36" t="s">
        <v>196</v>
      </c>
      <c r="C298" s="37" t="s">
        <v>197</v>
      </c>
      <c r="D298" s="38" t="s">
        <v>27</v>
      </c>
      <c r="E298" s="11" t="s">
        <v>260</v>
      </c>
      <c r="F298" s="11" t="s">
        <v>27</v>
      </c>
      <c r="G298" s="12">
        <v>86</v>
      </c>
      <c r="H298" s="13">
        <f t="shared" si="24"/>
        <v>107.1</v>
      </c>
      <c r="I298" s="13">
        <f t="shared" si="25"/>
        <v>89.263999999999996</v>
      </c>
      <c r="J298" s="13">
        <v>0.1331860949</v>
      </c>
      <c r="K298" s="13">
        <v>0.34410699900000002</v>
      </c>
      <c r="L298" s="13">
        <v>2.3135047328999998</v>
      </c>
      <c r="M298" s="13">
        <v>2.3135047328999998</v>
      </c>
      <c r="N298" s="14">
        <v>150.5</v>
      </c>
      <c r="O298" s="15">
        <v>0</v>
      </c>
      <c r="P298" s="14">
        <v>43.4</v>
      </c>
      <c r="Q298" s="14">
        <v>17.835999999999999</v>
      </c>
    </row>
    <row r="299" spans="1:17" ht="15" customHeight="1" x14ac:dyDescent="0.25">
      <c r="A299" s="32" t="s">
        <v>24</v>
      </c>
      <c r="B299" s="36" t="s">
        <v>196</v>
      </c>
      <c r="C299" s="37" t="s">
        <v>197</v>
      </c>
      <c r="D299" s="38" t="s">
        <v>27</v>
      </c>
      <c r="E299" s="35" t="s">
        <v>261</v>
      </c>
      <c r="F299" s="35" t="s">
        <v>86</v>
      </c>
      <c r="G299" s="12">
        <v>14</v>
      </c>
      <c r="H299" s="13">
        <f t="shared" si="24"/>
        <v>6.9499999999999993</v>
      </c>
      <c r="I299" s="13">
        <f t="shared" si="25"/>
        <v>5.772899999999999</v>
      </c>
      <c r="J299" s="13">
        <v>8.6427950999999996E-3</v>
      </c>
      <c r="K299" s="13">
        <v>2.2330005999999999E-2</v>
      </c>
      <c r="L299" s="13">
        <v>0.15012939210000001</v>
      </c>
      <c r="M299" s="13">
        <v>0.15012939210000001</v>
      </c>
      <c r="N299" s="14">
        <v>5.6</v>
      </c>
      <c r="O299" s="15">
        <v>0</v>
      </c>
      <c r="P299" s="14">
        <v>-1.35</v>
      </c>
      <c r="Q299" s="14">
        <v>1.1771</v>
      </c>
    </row>
    <row r="300" spans="1:17" ht="15" customHeight="1" x14ac:dyDescent="0.25">
      <c r="A300" s="32" t="s">
        <v>24</v>
      </c>
      <c r="B300" s="36" t="s">
        <v>196</v>
      </c>
      <c r="C300" s="37" t="s">
        <v>197</v>
      </c>
      <c r="D300" s="38" t="s">
        <v>27</v>
      </c>
      <c r="E300" s="54" t="s">
        <v>261</v>
      </c>
      <c r="F300" s="11" t="s">
        <v>233</v>
      </c>
      <c r="G300" s="12">
        <v>8</v>
      </c>
      <c r="H300" s="13">
        <f t="shared" si="24"/>
        <v>6.1</v>
      </c>
      <c r="I300" s="13">
        <f t="shared" si="25"/>
        <v>5.0672999999999995</v>
      </c>
      <c r="J300" s="13">
        <v>7.5857625999999996E-3</v>
      </c>
      <c r="K300" s="13">
        <v>1.9598998100000001E-2</v>
      </c>
      <c r="L300" s="13">
        <v>0.13176824340000001</v>
      </c>
      <c r="M300" s="13">
        <v>0.13176824340000001</v>
      </c>
      <c r="N300" s="14">
        <v>6</v>
      </c>
      <c r="O300" s="15">
        <v>0</v>
      </c>
      <c r="P300" s="14">
        <v>-0.1</v>
      </c>
      <c r="Q300" s="14">
        <v>1.0327</v>
      </c>
    </row>
    <row r="301" spans="1:17" ht="15" customHeight="1" x14ac:dyDescent="0.25">
      <c r="A301" s="32" t="s">
        <v>24</v>
      </c>
      <c r="B301" s="36" t="s">
        <v>196</v>
      </c>
      <c r="C301" s="37" t="s">
        <v>197</v>
      </c>
      <c r="D301" s="38" t="s">
        <v>27</v>
      </c>
      <c r="E301" s="35" t="s">
        <v>262</v>
      </c>
      <c r="F301" s="35" t="s">
        <v>230</v>
      </c>
      <c r="G301" s="12">
        <v>96</v>
      </c>
      <c r="H301" s="13">
        <f t="shared" si="24"/>
        <v>202.48999999999998</v>
      </c>
      <c r="I301" s="13">
        <f t="shared" si="25"/>
        <v>168.71149999999997</v>
      </c>
      <c r="J301" s="13">
        <v>0.25181001269999997</v>
      </c>
      <c r="K301" s="13">
        <v>0.6505903475</v>
      </c>
      <c r="L301" s="13">
        <v>4.3740576410000003</v>
      </c>
      <c r="M301" s="13">
        <v>4.3740576410000003</v>
      </c>
      <c r="N301" s="14">
        <v>245.76</v>
      </c>
      <c r="O301" s="14">
        <v>0.52</v>
      </c>
      <c r="P301" s="14">
        <v>42.75</v>
      </c>
      <c r="Q301" s="14">
        <v>33.778500000000001</v>
      </c>
    </row>
    <row r="302" spans="1:17" ht="15" customHeight="1" x14ac:dyDescent="0.25">
      <c r="A302" s="32" t="s">
        <v>24</v>
      </c>
      <c r="B302" s="36" t="s">
        <v>196</v>
      </c>
      <c r="C302" s="37" t="s">
        <v>197</v>
      </c>
      <c r="D302" s="38" t="s">
        <v>27</v>
      </c>
      <c r="E302" s="54" t="s">
        <v>262</v>
      </c>
      <c r="F302" s="11" t="s">
        <v>231</v>
      </c>
      <c r="G302" s="12">
        <v>116</v>
      </c>
      <c r="H302" s="13">
        <f t="shared" si="24"/>
        <v>257.83000000000004</v>
      </c>
      <c r="I302" s="13">
        <f t="shared" si="25"/>
        <v>214.83980000000003</v>
      </c>
      <c r="J302" s="13">
        <v>0.3206290463</v>
      </c>
      <c r="K302" s="13">
        <v>0.82839502840000001</v>
      </c>
      <c r="L302" s="13">
        <v>5.5694764263999996</v>
      </c>
      <c r="M302" s="13">
        <v>5.5694764263999996</v>
      </c>
      <c r="N302" s="14">
        <v>320.16000000000003</v>
      </c>
      <c r="O302" s="14">
        <v>0.77</v>
      </c>
      <c r="P302" s="14">
        <v>61.56</v>
      </c>
      <c r="Q302" s="14">
        <v>42.990200000000002</v>
      </c>
    </row>
    <row r="303" spans="1:17" ht="15" customHeight="1" x14ac:dyDescent="0.25">
      <c r="A303" s="32" t="s">
        <v>24</v>
      </c>
      <c r="B303" s="36" t="s">
        <v>196</v>
      </c>
      <c r="C303" s="37" t="s">
        <v>197</v>
      </c>
      <c r="D303" s="38" t="s">
        <v>27</v>
      </c>
      <c r="E303" s="11" t="s">
        <v>263</v>
      </c>
      <c r="F303" s="11" t="s">
        <v>27</v>
      </c>
      <c r="G303" s="12">
        <v>116</v>
      </c>
      <c r="H303" s="13">
        <f t="shared" si="24"/>
        <v>152.63999999999999</v>
      </c>
      <c r="I303" s="13">
        <f t="shared" si="25"/>
        <v>127.14769999999999</v>
      </c>
      <c r="J303" s="13">
        <v>0.1898181655</v>
      </c>
      <c r="K303" s="13">
        <v>0.49042476489999998</v>
      </c>
      <c r="L303" s="13">
        <v>3.2972302747</v>
      </c>
      <c r="M303" s="13">
        <v>3.2972302747</v>
      </c>
      <c r="N303" s="14">
        <v>296.95999999999998</v>
      </c>
      <c r="O303" s="14">
        <v>0.68</v>
      </c>
      <c r="P303" s="14">
        <v>143.63999999999999</v>
      </c>
      <c r="Q303" s="14">
        <v>25.4923</v>
      </c>
    </row>
    <row r="304" spans="1:17" ht="15" customHeight="1" x14ac:dyDescent="0.25">
      <c r="A304" s="32" t="s">
        <v>24</v>
      </c>
      <c r="B304" s="36" t="s">
        <v>196</v>
      </c>
      <c r="C304" s="37" t="s">
        <v>197</v>
      </c>
      <c r="D304" s="38" t="s">
        <v>27</v>
      </c>
      <c r="E304" s="35" t="s">
        <v>264</v>
      </c>
      <c r="F304" s="35" t="s">
        <v>230</v>
      </c>
      <c r="G304" s="12">
        <v>69</v>
      </c>
      <c r="H304" s="13">
        <f t="shared" si="24"/>
        <v>79.48</v>
      </c>
      <c r="I304" s="13">
        <f t="shared" si="25"/>
        <v>66.221500000000006</v>
      </c>
      <c r="J304" s="13">
        <v>9.88387565E-2</v>
      </c>
      <c r="K304" s="13">
        <v>0.25536530600000001</v>
      </c>
      <c r="L304" s="13">
        <v>1.7168754076999999</v>
      </c>
      <c r="M304" s="13">
        <v>1.7168754076999999</v>
      </c>
      <c r="N304" s="14">
        <v>127.65</v>
      </c>
      <c r="O304" s="14">
        <v>0.17</v>
      </c>
      <c r="P304" s="14">
        <v>48</v>
      </c>
      <c r="Q304" s="14">
        <v>13.2585</v>
      </c>
    </row>
    <row r="305" spans="1:17" ht="15" customHeight="1" x14ac:dyDescent="0.25">
      <c r="A305" s="32" t="s">
        <v>24</v>
      </c>
      <c r="B305" s="36" t="s">
        <v>196</v>
      </c>
      <c r="C305" s="37" t="s">
        <v>197</v>
      </c>
      <c r="D305" s="38" t="s">
        <v>27</v>
      </c>
      <c r="E305" s="54" t="s">
        <v>264</v>
      </c>
      <c r="F305" s="11" t="s">
        <v>231</v>
      </c>
      <c r="G305" s="12">
        <v>159</v>
      </c>
      <c r="H305" s="13">
        <f t="shared" si="24"/>
        <v>243.13</v>
      </c>
      <c r="I305" s="13">
        <f t="shared" si="25"/>
        <v>202.62529999999998</v>
      </c>
      <c r="J305" s="13">
        <v>0.30234860190000001</v>
      </c>
      <c r="K305" s="13">
        <v>0.78116465599999996</v>
      </c>
      <c r="L305" s="13">
        <v>5.2519365612</v>
      </c>
      <c r="M305" s="13">
        <v>5.2519365612</v>
      </c>
      <c r="N305" s="14">
        <v>325.95</v>
      </c>
      <c r="O305" s="14">
        <v>0.82</v>
      </c>
      <c r="P305" s="14">
        <v>82</v>
      </c>
      <c r="Q305" s="14">
        <v>40.5047</v>
      </c>
    </row>
    <row r="306" spans="1:17" ht="15" customHeight="1" x14ac:dyDescent="0.25">
      <c r="A306" s="32" t="s">
        <v>24</v>
      </c>
      <c r="B306" s="36" t="s">
        <v>196</v>
      </c>
      <c r="C306" s="37" t="s">
        <v>197</v>
      </c>
      <c r="D306" s="38" t="s">
        <v>27</v>
      </c>
      <c r="E306" s="11" t="s">
        <v>265</v>
      </c>
      <c r="F306" s="11" t="s">
        <v>27</v>
      </c>
      <c r="G306" s="12">
        <v>3</v>
      </c>
      <c r="H306" s="58">
        <f t="shared" si="24"/>
        <v>0</v>
      </c>
      <c r="I306" s="58">
        <f t="shared" si="25"/>
        <v>0</v>
      </c>
      <c r="J306" s="58">
        <v>0</v>
      </c>
      <c r="K306" s="58">
        <v>0</v>
      </c>
      <c r="L306" s="58">
        <v>0</v>
      </c>
      <c r="M306" s="58">
        <v>0</v>
      </c>
      <c r="N306" s="15">
        <v>0</v>
      </c>
      <c r="O306" s="15">
        <v>0</v>
      </c>
      <c r="P306" s="15">
        <v>0</v>
      </c>
      <c r="Q306" s="15">
        <v>0</v>
      </c>
    </row>
    <row r="307" spans="1:17" ht="15" customHeight="1" x14ac:dyDescent="0.25">
      <c r="A307" s="32" t="s">
        <v>24</v>
      </c>
      <c r="B307" s="36" t="s">
        <v>196</v>
      </c>
      <c r="C307" s="37" t="s">
        <v>197</v>
      </c>
      <c r="D307" s="38" t="s">
        <v>27</v>
      </c>
      <c r="E307" s="35" t="s">
        <v>266</v>
      </c>
      <c r="F307" s="35" t="s">
        <v>230</v>
      </c>
      <c r="G307" s="12">
        <v>220</v>
      </c>
      <c r="H307" s="13">
        <f t="shared" si="24"/>
        <v>259.78000000000003</v>
      </c>
      <c r="I307" s="13">
        <f t="shared" si="25"/>
        <v>217.06600000000003</v>
      </c>
      <c r="J307" s="13">
        <v>0.3230540032</v>
      </c>
      <c r="K307" s="13">
        <v>0.83466028189999997</v>
      </c>
      <c r="L307" s="13">
        <v>5.6115990615999998</v>
      </c>
      <c r="M307" s="13">
        <v>5.6115990615999998</v>
      </c>
      <c r="N307" s="14">
        <v>385</v>
      </c>
      <c r="O307" s="14">
        <v>0.52</v>
      </c>
      <c r="P307" s="14">
        <v>124.7</v>
      </c>
      <c r="Q307" s="14">
        <v>42.713999999999999</v>
      </c>
    </row>
    <row r="308" spans="1:17" ht="15" customHeight="1" x14ac:dyDescent="0.25">
      <c r="A308" s="32" t="s">
        <v>24</v>
      </c>
      <c r="B308" s="36" t="s">
        <v>196</v>
      </c>
      <c r="C308" s="37" t="s">
        <v>197</v>
      </c>
      <c r="D308" s="38" t="s">
        <v>27</v>
      </c>
      <c r="E308" s="38" t="s">
        <v>266</v>
      </c>
      <c r="F308" s="35" t="s">
        <v>231</v>
      </c>
      <c r="G308" s="12">
        <v>513</v>
      </c>
      <c r="H308" s="13">
        <f t="shared" si="24"/>
        <v>762.12</v>
      </c>
      <c r="I308" s="13">
        <f t="shared" si="25"/>
        <v>634.64859999999999</v>
      </c>
      <c r="J308" s="13">
        <v>0.94774777460000004</v>
      </c>
      <c r="K308" s="13">
        <v>2.4486538379999998</v>
      </c>
      <c r="L308" s="13">
        <v>16.462821914100001</v>
      </c>
      <c r="M308" s="13">
        <v>16.462821914100001</v>
      </c>
      <c r="N308" s="14">
        <v>1000.35</v>
      </c>
      <c r="O308" s="14">
        <v>2.83</v>
      </c>
      <c r="P308" s="14">
        <v>235.4</v>
      </c>
      <c r="Q308" s="14">
        <v>127.4714</v>
      </c>
    </row>
    <row r="309" spans="1:17" ht="15" customHeight="1" x14ac:dyDescent="0.25">
      <c r="A309" s="32" t="s">
        <v>24</v>
      </c>
      <c r="B309" s="36" t="s">
        <v>196</v>
      </c>
      <c r="C309" s="37" t="s">
        <v>197</v>
      </c>
      <c r="D309" s="38" t="s">
        <v>27</v>
      </c>
      <c r="E309" s="54" t="s">
        <v>266</v>
      </c>
      <c r="F309" s="11" t="s">
        <v>27</v>
      </c>
      <c r="G309" s="12">
        <v>5</v>
      </c>
      <c r="H309" s="58">
        <f t="shared" si="24"/>
        <v>0</v>
      </c>
      <c r="I309" s="58">
        <f t="shared" si="25"/>
        <v>0</v>
      </c>
      <c r="J309" s="58">
        <v>0</v>
      </c>
      <c r="K309" s="58">
        <v>0</v>
      </c>
      <c r="L309" s="58">
        <v>0</v>
      </c>
      <c r="M309" s="58">
        <v>0</v>
      </c>
      <c r="N309" s="15">
        <v>0</v>
      </c>
      <c r="O309" s="15">
        <v>0</v>
      </c>
      <c r="P309" s="15">
        <v>0</v>
      </c>
      <c r="Q309" s="15">
        <v>0</v>
      </c>
    </row>
    <row r="310" spans="1:17" ht="15" customHeight="1" x14ac:dyDescent="0.25">
      <c r="A310" s="32" t="s">
        <v>24</v>
      </c>
      <c r="B310" s="36" t="s">
        <v>196</v>
      </c>
      <c r="C310" s="37" t="s">
        <v>197</v>
      </c>
      <c r="D310" s="38" t="s">
        <v>27</v>
      </c>
      <c r="E310" s="35" t="s">
        <v>267</v>
      </c>
      <c r="F310" s="35" t="s">
        <v>230</v>
      </c>
      <c r="G310" s="12">
        <v>147</v>
      </c>
      <c r="H310" s="13">
        <f t="shared" si="24"/>
        <v>173.7</v>
      </c>
      <c r="I310" s="13">
        <f t="shared" si="25"/>
        <v>145.04689999999999</v>
      </c>
      <c r="J310" s="13">
        <v>0.21600770020000001</v>
      </c>
      <c r="K310" s="13">
        <v>0.5580895025</v>
      </c>
      <c r="L310" s="13">
        <v>3.7521547347999999</v>
      </c>
      <c r="M310" s="13">
        <v>3.7521547347999999</v>
      </c>
      <c r="N310" s="14">
        <v>257.25</v>
      </c>
      <c r="O310" s="14">
        <v>0.85</v>
      </c>
      <c r="P310" s="14">
        <v>82.7</v>
      </c>
      <c r="Q310" s="14">
        <v>28.653099999999998</v>
      </c>
    </row>
    <row r="311" spans="1:17" ht="15" customHeight="1" x14ac:dyDescent="0.25">
      <c r="A311" s="32" t="s">
        <v>24</v>
      </c>
      <c r="B311" s="36" t="s">
        <v>196</v>
      </c>
      <c r="C311" s="37" t="s">
        <v>197</v>
      </c>
      <c r="D311" s="38" t="s">
        <v>27</v>
      </c>
      <c r="E311" s="54" t="s">
        <v>267</v>
      </c>
      <c r="F311" s="11" t="s">
        <v>231</v>
      </c>
      <c r="G311" s="12">
        <v>326</v>
      </c>
      <c r="H311" s="13">
        <f t="shared" si="24"/>
        <v>484.5200000000001</v>
      </c>
      <c r="I311" s="13">
        <f t="shared" si="25"/>
        <v>403.49980000000011</v>
      </c>
      <c r="J311" s="13">
        <v>0.602533396</v>
      </c>
      <c r="K311" s="13">
        <v>1.5567387780999999</v>
      </c>
      <c r="L311" s="13">
        <v>10.4662867709</v>
      </c>
      <c r="M311" s="13">
        <v>10.4662867709</v>
      </c>
      <c r="N311" s="14">
        <v>635.70000000000005</v>
      </c>
      <c r="O311" s="14">
        <v>1.18</v>
      </c>
      <c r="P311" s="14">
        <v>150</v>
      </c>
      <c r="Q311" s="14">
        <v>81.020200000000003</v>
      </c>
    </row>
    <row r="312" spans="1:17" ht="15" customHeight="1" x14ac:dyDescent="0.25">
      <c r="A312" s="32" t="s">
        <v>24</v>
      </c>
      <c r="B312" s="36" t="s">
        <v>196</v>
      </c>
      <c r="C312" s="37" t="s">
        <v>197</v>
      </c>
      <c r="D312" s="38" t="s">
        <v>27</v>
      </c>
      <c r="E312" s="35" t="s">
        <v>268</v>
      </c>
      <c r="F312" s="35" t="s">
        <v>230</v>
      </c>
      <c r="G312" s="12">
        <v>7</v>
      </c>
      <c r="H312" s="13">
        <f t="shared" si="24"/>
        <v>16.21</v>
      </c>
      <c r="I312" s="13">
        <f t="shared" si="25"/>
        <v>13.505800000000001</v>
      </c>
      <c r="J312" s="13">
        <v>2.0158231499999998E-2</v>
      </c>
      <c r="K312" s="13">
        <v>5.2081927700000002E-2</v>
      </c>
      <c r="L312" s="13">
        <v>0.35015790590000001</v>
      </c>
      <c r="M312" s="13">
        <v>0.35015790590000001</v>
      </c>
      <c r="N312" s="14">
        <v>17.920000000000002</v>
      </c>
      <c r="O312" s="15">
        <v>0</v>
      </c>
      <c r="P312" s="14">
        <v>1.71</v>
      </c>
      <c r="Q312" s="14">
        <v>2.7042000000000002</v>
      </c>
    </row>
    <row r="313" spans="1:17" ht="15" customHeight="1" x14ac:dyDescent="0.25">
      <c r="A313" s="32" t="s">
        <v>24</v>
      </c>
      <c r="B313" s="36" t="s">
        <v>196</v>
      </c>
      <c r="C313" s="37" t="s">
        <v>197</v>
      </c>
      <c r="D313" s="38" t="s">
        <v>27</v>
      </c>
      <c r="E313" s="54" t="s">
        <v>268</v>
      </c>
      <c r="F313" s="11" t="s">
        <v>231</v>
      </c>
      <c r="G313" s="12">
        <v>9</v>
      </c>
      <c r="H313" s="13">
        <f t="shared" si="24"/>
        <v>23.13</v>
      </c>
      <c r="I313" s="13">
        <f t="shared" si="25"/>
        <v>19.271899999999999</v>
      </c>
      <c r="J313" s="13">
        <v>2.8763719699999999E-2</v>
      </c>
      <c r="K313" s="13">
        <v>7.4315545199999999E-2</v>
      </c>
      <c r="L313" s="13">
        <v>0.49963925739999998</v>
      </c>
      <c r="M313" s="13">
        <v>0.49963925739999998</v>
      </c>
      <c r="N313" s="14">
        <v>24.84</v>
      </c>
      <c r="O313" s="15">
        <v>0</v>
      </c>
      <c r="P313" s="14">
        <v>1.71</v>
      </c>
      <c r="Q313" s="14">
        <v>3.8580999999999999</v>
      </c>
    </row>
    <row r="314" spans="1:17" ht="15" customHeight="1" x14ac:dyDescent="0.25">
      <c r="A314" s="32" t="s">
        <v>24</v>
      </c>
      <c r="B314" s="36" t="s">
        <v>196</v>
      </c>
      <c r="C314" s="37" t="s">
        <v>197</v>
      </c>
      <c r="D314" s="38" t="s">
        <v>27</v>
      </c>
      <c r="E314" s="11" t="s">
        <v>269</v>
      </c>
      <c r="F314" s="11" t="s">
        <v>27</v>
      </c>
      <c r="G314" s="12">
        <v>48</v>
      </c>
      <c r="H314" s="13">
        <f t="shared" si="24"/>
        <v>33.97</v>
      </c>
      <c r="I314" s="13">
        <f t="shared" si="25"/>
        <v>28.305299999999999</v>
      </c>
      <c r="J314" s="13">
        <v>4.2243992899999999E-2</v>
      </c>
      <c r="K314" s="13">
        <v>0.1091439286</v>
      </c>
      <c r="L314" s="13">
        <v>0.73379790639999998</v>
      </c>
      <c r="M314" s="13">
        <v>0.73379790639999998</v>
      </c>
      <c r="N314" s="14">
        <v>36.96</v>
      </c>
      <c r="O314" s="15">
        <v>0</v>
      </c>
      <c r="P314" s="14">
        <v>2.99</v>
      </c>
      <c r="Q314" s="14">
        <v>5.6646999999999998</v>
      </c>
    </row>
    <row r="315" spans="1:17" ht="15" customHeight="1" x14ac:dyDescent="0.25">
      <c r="A315" s="32" t="s">
        <v>24</v>
      </c>
      <c r="B315" s="36" t="s">
        <v>196</v>
      </c>
      <c r="C315" s="37" t="s">
        <v>197</v>
      </c>
      <c r="D315" s="38" t="s">
        <v>27</v>
      </c>
      <c r="E315" s="11" t="s">
        <v>270</v>
      </c>
      <c r="F315" s="11" t="s">
        <v>27</v>
      </c>
      <c r="G315" s="12">
        <v>78</v>
      </c>
      <c r="H315" s="13">
        <f t="shared" si="24"/>
        <v>109.05000000000001</v>
      </c>
      <c r="I315" s="13">
        <f t="shared" si="25"/>
        <v>91.269100000000009</v>
      </c>
      <c r="J315" s="13">
        <v>0.13561105179999999</v>
      </c>
      <c r="K315" s="13">
        <v>0.35037225239999997</v>
      </c>
      <c r="L315" s="13">
        <v>2.3556273679999999</v>
      </c>
      <c r="M315" s="13">
        <v>2.3556273679999999</v>
      </c>
      <c r="N315" s="14">
        <v>199.68</v>
      </c>
      <c r="O315" s="15">
        <v>0</v>
      </c>
      <c r="P315" s="14">
        <v>90.63</v>
      </c>
      <c r="Q315" s="14">
        <v>17.780899999999999</v>
      </c>
    </row>
    <row r="316" spans="1:17" ht="15" customHeight="1" x14ac:dyDescent="0.25">
      <c r="A316" s="32" t="s">
        <v>24</v>
      </c>
      <c r="B316" s="36" t="s">
        <v>196</v>
      </c>
      <c r="C316" s="37" t="s">
        <v>197</v>
      </c>
      <c r="D316" s="38" t="s">
        <v>27</v>
      </c>
      <c r="E316" s="11" t="s">
        <v>271</v>
      </c>
      <c r="F316" s="11" t="s">
        <v>27</v>
      </c>
      <c r="G316" s="12">
        <v>45</v>
      </c>
      <c r="H316" s="13">
        <f t="shared" si="24"/>
        <v>51.990000000000009</v>
      </c>
      <c r="I316" s="13">
        <f t="shared" si="25"/>
        <v>43.307900000000011</v>
      </c>
      <c r="J316" s="13">
        <v>6.4653081900000006E-2</v>
      </c>
      <c r="K316" s="13">
        <v>0.16704129670000001</v>
      </c>
      <c r="L316" s="13">
        <v>1.1230542583000001</v>
      </c>
      <c r="M316" s="13">
        <v>1.1230542583000001</v>
      </c>
      <c r="N316" s="14">
        <v>71.55</v>
      </c>
      <c r="O316" s="14">
        <v>0.32</v>
      </c>
      <c r="P316" s="14">
        <v>19.239999999999998</v>
      </c>
      <c r="Q316" s="14">
        <v>8.6821000000000002</v>
      </c>
    </row>
    <row r="317" spans="1:17" ht="15" customHeight="1" x14ac:dyDescent="0.25">
      <c r="A317" s="32" t="s">
        <v>24</v>
      </c>
      <c r="B317" s="36" t="s">
        <v>196</v>
      </c>
      <c r="C317" s="37" t="s">
        <v>197</v>
      </c>
      <c r="D317" s="38" t="s">
        <v>27</v>
      </c>
      <c r="E317" s="11" t="s">
        <v>272</v>
      </c>
      <c r="F317" s="11" t="s">
        <v>27</v>
      </c>
      <c r="G317" s="12">
        <v>22</v>
      </c>
      <c r="H317" s="13">
        <f t="shared" si="24"/>
        <v>25.33</v>
      </c>
      <c r="I317" s="13">
        <f t="shared" si="25"/>
        <v>21.104699999999998</v>
      </c>
      <c r="J317" s="13">
        <v>3.1499568499999998E-2</v>
      </c>
      <c r="K317" s="13">
        <v>8.1384036300000004E-2</v>
      </c>
      <c r="L317" s="13">
        <v>0.54716223050000001</v>
      </c>
      <c r="M317" s="13">
        <v>0.54716223050000001</v>
      </c>
      <c r="N317" s="14">
        <v>37.619999999999997</v>
      </c>
      <c r="O317" s="14">
        <v>0.25</v>
      </c>
      <c r="P317" s="14">
        <v>12.04</v>
      </c>
      <c r="Q317" s="14">
        <v>4.2252999999999998</v>
      </c>
    </row>
    <row r="318" spans="1:17" ht="15" customHeight="1" x14ac:dyDescent="0.25">
      <c r="A318" s="32" t="s">
        <v>24</v>
      </c>
      <c r="B318" s="36" t="s">
        <v>196</v>
      </c>
      <c r="C318" s="37" t="s">
        <v>197</v>
      </c>
      <c r="D318" s="38" t="s">
        <v>27</v>
      </c>
      <c r="E318" s="11" t="s">
        <v>27</v>
      </c>
      <c r="F318" s="11" t="s">
        <v>27</v>
      </c>
      <c r="G318" s="12">
        <v>284</v>
      </c>
      <c r="H318" s="58">
        <f t="shared" si="24"/>
        <v>0</v>
      </c>
      <c r="I318" s="58">
        <f t="shared" si="25"/>
        <v>0</v>
      </c>
      <c r="J318" s="58">
        <v>0</v>
      </c>
      <c r="K318" s="58">
        <v>0</v>
      </c>
      <c r="L318" s="58">
        <v>0</v>
      </c>
      <c r="M318" s="58">
        <v>0</v>
      </c>
      <c r="N318" s="15">
        <v>0</v>
      </c>
      <c r="O318" s="15">
        <v>0</v>
      </c>
      <c r="P318" s="15">
        <v>0</v>
      </c>
      <c r="Q318" s="15">
        <v>0</v>
      </c>
    </row>
    <row r="319" spans="1:17" ht="15" customHeight="1" x14ac:dyDescent="0.25">
      <c r="A319" s="32" t="s">
        <v>24</v>
      </c>
      <c r="B319" s="36" t="s">
        <v>196</v>
      </c>
      <c r="C319" s="37" t="s">
        <v>197</v>
      </c>
      <c r="D319" s="38" t="s">
        <v>27</v>
      </c>
      <c r="E319" s="11" t="s">
        <v>273</v>
      </c>
      <c r="F319" s="11" t="s">
        <v>27</v>
      </c>
      <c r="G319" s="12">
        <v>43</v>
      </c>
      <c r="H319" s="13">
        <f t="shared" si="24"/>
        <v>58.53</v>
      </c>
      <c r="I319" s="13">
        <f t="shared" si="25"/>
        <v>48.759300000000003</v>
      </c>
      <c r="J319" s="13">
        <v>7.2786014299999993E-2</v>
      </c>
      <c r="K319" s="13">
        <v>0.188053993</v>
      </c>
      <c r="L319" s="13">
        <v>1.2643270963</v>
      </c>
      <c r="M319" s="13">
        <v>1.2643270963</v>
      </c>
      <c r="N319" s="14">
        <v>73.53</v>
      </c>
      <c r="O319" s="15">
        <v>0</v>
      </c>
      <c r="P319" s="14">
        <v>15</v>
      </c>
      <c r="Q319" s="14">
        <v>9.7706999999999997</v>
      </c>
    </row>
    <row r="320" spans="1:17" ht="15" customHeight="1" x14ac:dyDescent="0.25">
      <c r="A320" s="8"/>
      <c r="B320" s="33"/>
      <c r="C320" s="34"/>
      <c r="D320" s="11"/>
      <c r="E320" s="39" t="s">
        <v>29</v>
      </c>
      <c r="F320" s="40"/>
      <c r="G320" s="41">
        <f>SUM(G233:G319)/1</f>
        <v>5278</v>
      </c>
      <c r="H320" s="42">
        <f>SUM(H233:H319)/1</f>
        <v>4629.34</v>
      </c>
      <c r="I320" s="42">
        <f>SUM(I233:I319)/1</f>
        <v>3858.0078999999996</v>
      </c>
      <c r="J320" s="42">
        <v>5.7568974475000001</v>
      </c>
      <c r="K320" s="42">
        <v>14.8738402854</v>
      </c>
      <c r="L320" s="42">
        <v>99.999999999799996</v>
      </c>
      <c r="M320" s="42">
        <v>100</v>
      </c>
      <c r="N320" s="43">
        <f>SUM(N233:N319)/1</f>
        <v>6347.73</v>
      </c>
      <c r="O320" s="43">
        <f>SUM(O233:O319)/1</f>
        <v>13.879999999999999</v>
      </c>
      <c r="P320" s="43">
        <f>SUM(P233:P319)/1</f>
        <v>1704.51</v>
      </c>
      <c r="Q320" s="43">
        <f>SUM(Q233:Q319)/1</f>
        <v>771.33210000000008</v>
      </c>
    </row>
    <row r="321" spans="1:17" ht="15" customHeight="1" x14ac:dyDescent="0.25">
      <c r="A321" s="8"/>
      <c r="B321" s="33"/>
      <c r="C321" s="10"/>
      <c r="D321" s="44" t="s">
        <v>30</v>
      </c>
      <c r="E321" s="44"/>
      <c r="F321" s="45"/>
      <c r="G321" s="46">
        <f>SUM(G233:G320)/2</f>
        <v>5278</v>
      </c>
      <c r="H321" s="47">
        <f>SUM(H233:H320)/2</f>
        <v>4629.34</v>
      </c>
      <c r="I321" s="47">
        <f>SUM(I233:I320)/2</f>
        <v>3858.0078999999996</v>
      </c>
      <c r="J321" s="47">
        <v>5.7568974475000001</v>
      </c>
      <c r="K321" s="47">
        <v>14.8738402854</v>
      </c>
      <c r="L321" s="47">
        <v>99.999999999799996</v>
      </c>
      <c r="M321" s="47">
        <v>99.999999999799996</v>
      </c>
      <c r="N321" s="48">
        <f>SUM(N233:N320)/2</f>
        <v>6347.73</v>
      </c>
      <c r="O321" s="48">
        <f>SUM(O233:O320)/2</f>
        <v>13.879999999999999</v>
      </c>
      <c r="P321" s="48">
        <f>SUM(P233:P320)/2</f>
        <v>1704.51</v>
      </c>
      <c r="Q321" s="48">
        <f>SUM(Q233:Q320)/2</f>
        <v>771.33210000000008</v>
      </c>
    </row>
    <row r="322" spans="1:17" ht="15" customHeight="1" x14ac:dyDescent="0.25">
      <c r="A322" s="8"/>
      <c r="B322" s="9"/>
      <c r="C322" s="49" t="s">
        <v>31</v>
      </c>
      <c r="D322" s="49"/>
      <c r="E322" s="49"/>
      <c r="F322" s="50"/>
      <c r="G322" s="51">
        <f>SUM(G233:G321)/3</f>
        <v>5278</v>
      </c>
      <c r="H322" s="52">
        <f>SUM(H233:H321)/3</f>
        <v>4629.34</v>
      </c>
      <c r="I322" s="52">
        <f>SUM(I233:I321)/3</f>
        <v>3858.0078999999992</v>
      </c>
      <c r="J322" s="52">
        <v>5.7568974475000001</v>
      </c>
      <c r="K322" s="52">
        <v>14.8738402854</v>
      </c>
      <c r="L322" s="52">
        <v>100</v>
      </c>
      <c r="M322" s="52">
        <v>99.999999999799996</v>
      </c>
      <c r="N322" s="53">
        <f>SUM(N233:N321)/3</f>
        <v>6347.73</v>
      </c>
      <c r="O322" s="53">
        <f>SUM(O233:O321)/3</f>
        <v>13.88</v>
      </c>
      <c r="P322" s="53">
        <f>SUM(P233:P321)/3</f>
        <v>1704.51</v>
      </c>
      <c r="Q322" s="53">
        <f>SUM(Q233:Q321)/3</f>
        <v>771.33210000000008</v>
      </c>
    </row>
    <row r="323" spans="1:17" ht="15" customHeight="1" x14ac:dyDescent="0.25">
      <c r="A323" s="32" t="s">
        <v>24</v>
      </c>
      <c r="B323" s="33" t="s">
        <v>274</v>
      </c>
      <c r="C323" s="34" t="s">
        <v>275</v>
      </c>
      <c r="D323" s="35" t="s">
        <v>27</v>
      </c>
      <c r="E323" s="11" t="s">
        <v>276</v>
      </c>
      <c r="F323" s="11" t="s">
        <v>27</v>
      </c>
      <c r="G323" s="12">
        <v>25</v>
      </c>
      <c r="H323" s="13">
        <f t="shared" ref="H323:H354" si="26">N323-O323-P323</f>
        <v>53.86</v>
      </c>
      <c r="I323" s="13">
        <f t="shared" ref="I323:I354" si="27">H323-Q323</f>
        <v>44.885999999999996</v>
      </c>
      <c r="J323" s="13">
        <v>6.6978553400000002E-2</v>
      </c>
      <c r="K323" s="13">
        <v>0.1730495141</v>
      </c>
      <c r="L323" s="13">
        <v>1.0502587621999999</v>
      </c>
      <c r="M323" s="13">
        <v>1.0502587621999999</v>
      </c>
      <c r="N323" s="14">
        <v>70</v>
      </c>
      <c r="O323" s="15">
        <v>0</v>
      </c>
      <c r="P323" s="14">
        <v>16.14</v>
      </c>
      <c r="Q323" s="14">
        <v>8.9740000000000002</v>
      </c>
    </row>
    <row r="324" spans="1:17" ht="15" customHeight="1" x14ac:dyDescent="0.25">
      <c r="A324" s="32" t="s">
        <v>24</v>
      </c>
      <c r="B324" s="36" t="s">
        <v>274</v>
      </c>
      <c r="C324" s="37" t="s">
        <v>275</v>
      </c>
      <c r="D324" s="38" t="s">
        <v>27</v>
      </c>
      <c r="E324" s="11" t="s">
        <v>277</v>
      </c>
      <c r="F324" s="11" t="s">
        <v>27</v>
      </c>
      <c r="G324" s="12">
        <v>15</v>
      </c>
      <c r="H324" s="13">
        <f t="shared" si="26"/>
        <v>31.73</v>
      </c>
      <c r="I324" s="13">
        <f t="shared" si="27"/>
        <v>26.4468</v>
      </c>
      <c r="J324" s="13">
        <v>3.9458401400000002E-2</v>
      </c>
      <c r="K324" s="13">
        <v>0.1019469195</v>
      </c>
      <c r="L324" s="13">
        <v>0.61872837960000004</v>
      </c>
      <c r="M324" s="13">
        <v>0.61872837960000004</v>
      </c>
      <c r="N324" s="14">
        <v>42</v>
      </c>
      <c r="O324" s="15">
        <v>0</v>
      </c>
      <c r="P324" s="14">
        <v>10.27</v>
      </c>
      <c r="Q324" s="14">
        <v>5.2831999999999999</v>
      </c>
    </row>
    <row r="325" spans="1:17" ht="15" customHeight="1" x14ac:dyDescent="0.25">
      <c r="A325" s="32" t="s">
        <v>24</v>
      </c>
      <c r="B325" s="36" t="s">
        <v>274</v>
      </c>
      <c r="C325" s="37" t="s">
        <v>275</v>
      </c>
      <c r="D325" s="38" t="s">
        <v>27</v>
      </c>
      <c r="E325" s="11" t="s">
        <v>278</v>
      </c>
      <c r="F325" s="11" t="s">
        <v>27</v>
      </c>
      <c r="G325" s="12">
        <v>9</v>
      </c>
      <c r="H325" s="13">
        <f t="shared" si="26"/>
        <v>27.9</v>
      </c>
      <c r="I325" s="13">
        <f t="shared" si="27"/>
        <v>23.255199999999999</v>
      </c>
      <c r="J325" s="13">
        <v>3.4695537300000003E-2</v>
      </c>
      <c r="K325" s="13">
        <v>8.9641319100000005E-2</v>
      </c>
      <c r="L325" s="13">
        <v>0.54404417869999999</v>
      </c>
      <c r="M325" s="13">
        <v>0.54404417869999999</v>
      </c>
      <c r="N325" s="14">
        <v>27.9</v>
      </c>
      <c r="O325" s="15">
        <v>0</v>
      </c>
      <c r="P325" s="15">
        <v>0</v>
      </c>
      <c r="Q325" s="14">
        <v>4.6448</v>
      </c>
    </row>
    <row r="326" spans="1:17" ht="15" customHeight="1" x14ac:dyDescent="0.25">
      <c r="A326" s="32" t="s">
        <v>24</v>
      </c>
      <c r="B326" s="36" t="s">
        <v>274</v>
      </c>
      <c r="C326" s="37" t="s">
        <v>275</v>
      </c>
      <c r="D326" s="38" t="s">
        <v>27</v>
      </c>
      <c r="E326" s="11" t="s">
        <v>279</v>
      </c>
      <c r="F326" s="11" t="s">
        <v>27</v>
      </c>
      <c r="G326" s="12">
        <v>4</v>
      </c>
      <c r="H326" s="13">
        <f t="shared" si="26"/>
        <v>8.27</v>
      </c>
      <c r="I326" s="13">
        <f t="shared" si="27"/>
        <v>6.8951999999999991</v>
      </c>
      <c r="J326" s="13">
        <v>1.0284304399999999E-2</v>
      </c>
      <c r="K326" s="13">
        <v>2.6571100699999999E-2</v>
      </c>
      <c r="L326" s="13">
        <v>0.1612632745</v>
      </c>
      <c r="M326" s="13">
        <v>0.1612632745</v>
      </c>
      <c r="N326" s="14">
        <v>11.2</v>
      </c>
      <c r="O326" s="15">
        <v>0</v>
      </c>
      <c r="P326" s="14">
        <v>2.93</v>
      </c>
      <c r="Q326" s="14">
        <v>1.3748</v>
      </c>
    </row>
    <row r="327" spans="1:17" ht="15" customHeight="1" x14ac:dyDescent="0.25">
      <c r="A327" s="32" t="s">
        <v>24</v>
      </c>
      <c r="B327" s="36" t="s">
        <v>274</v>
      </c>
      <c r="C327" s="37" t="s">
        <v>275</v>
      </c>
      <c r="D327" s="38" t="s">
        <v>27</v>
      </c>
      <c r="E327" s="35" t="s">
        <v>280</v>
      </c>
      <c r="F327" s="35" t="s">
        <v>109</v>
      </c>
      <c r="G327" s="12">
        <v>20</v>
      </c>
      <c r="H327" s="13">
        <f t="shared" si="26"/>
        <v>91.98</v>
      </c>
      <c r="I327" s="13">
        <f t="shared" si="27"/>
        <v>76.664299999999997</v>
      </c>
      <c r="J327" s="13">
        <v>0.1143833521</v>
      </c>
      <c r="K327" s="13">
        <v>0.29552718729999999</v>
      </c>
      <c r="L327" s="13">
        <v>1.7935908086000001</v>
      </c>
      <c r="M327" s="13">
        <v>1.7935908086000001</v>
      </c>
      <c r="N327" s="14">
        <v>92.8</v>
      </c>
      <c r="O327" s="15">
        <v>0</v>
      </c>
      <c r="P327" s="14">
        <v>0.82</v>
      </c>
      <c r="Q327" s="14">
        <v>15.3157</v>
      </c>
    </row>
    <row r="328" spans="1:17" ht="15" customHeight="1" x14ac:dyDescent="0.25">
      <c r="A328" s="32" t="s">
        <v>24</v>
      </c>
      <c r="B328" s="36" t="s">
        <v>274</v>
      </c>
      <c r="C328" s="37" t="s">
        <v>275</v>
      </c>
      <c r="D328" s="38" t="s">
        <v>27</v>
      </c>
      <c r="E328" s="54" t="s">
        <v>280</v>
      </c>
      <c r="F328" s="11" t="s">
        <v>27</v>
      </c>
      <c r="G328" s="12">
        <v>8</v>
      </c>
      <c r="H328" s="13">
        <f t="shared" si="26"/>
        <v>22.84</v>
      </c>
      <c r="I328" s="13">
        <f t="shared" si="27"/>
        <v>19.035899999999998</v>
      </c>
      <c r="J328" s="13">
        <v>2.8403085000000002E-2</v>
      </c>
      <c r="K328" s="13">
        <v>7.3383789500000005E-2</v>
      </c>
      <c r="L328" s="13">
        <v>0.44537523449999999</v>
      </c>
      <c r="M328" s="13">
        <v>0.44537523449999999</v>
      </c>
      <c r="N328" s="14">
        <v>25.12</v>
      </c>
      <c r="O328" s="15">
        <v>0</v>
      </c>
      <c r="P328" s="14">
        <v>2.2799999999999998</v>
      </c>
      <c r="Q328" s="14">
        <v>3.8041</v>
      </c>
    </row>
    <row r="329" spans="1:17" ht="15" customHeight="1" x14ac:dyDescent="0.25">
      <c r="A329" s="32" t="s">
        <v>24</v>
      </c>
      <c r="B329" s="36" t="s">
        <v>274</v>
      </c>
      <c r="C329" s="37" t="s">
        <v>275</v>
      </c>
      <c r="D329" s="38" t="s">
        <v>27</v>
      </c>
      <c r="E329" s="35" t="s">
        <v>281</v>
      </c>
      <c r="F329" s="35" t="s">
        <v>109</v>
      </c>
      <c r="G329" s="12">
        <v>1</v>
      </c>
      <c r="H329" s="13">
        <f t="shared" si="26"/>
        <v>2.29</v>
      </c>
      <c r="I329" s="13">
        <f t="shared" si="27"/>
        <v>1.9074</v>
      </c>
      <c r="J329" s="13">
        <v>2.8477698999999999E-3</v>
      </c>
      <c r="K329" s="13">
        <v>7.3576567000000004E-3</v>
      </c>
      <c r="L329" s="13">
        <v>4.4654522199999998E-2</v>
      </c>
      <c r="M329" s="13">
        <v>4.4654522199999998E-2</v>
      </c>
      <c r="N329" s="14">
        <v>4.08</v>
      </c>
      <c r="O329" s="15">
        <v>0</v>
      </c>
      <c r="P329" s="14">
        <v>1.79</v>
      </c>
      <c r="Q329" s="14">
        <v>0.3826</v>
      </c>
    </row>
    <row r="330" spans="1:17" ht="15" customHeight="1" x14ac:dyDescent="0.25">
      <c r="A330" s="32" t="s">
        <v>24</v>
      </c>
      <c r="B330" s="36" t="s">
        <v>274</v>
      </c>
      <c r="C330" s="37" t="s">
        <v>275</v>
      </c>
      <c r="D330" s="38" t="s">
        <v>27</v>
      </c>
      <c r="E330" s="54" t="s">
        <v>281</v>
      </c>
      <c r="F330" s="11" t="s">
        <v>27</v>
      </c>
      <c r="G330" s="12">
        <v>3</v>
      </c>
      <c r="H330" s="13">
        <f t="shared" si="26"/>
        <v>6.01</v>
      </c>
      <c r="I330" s="13">
        <f t="shared" si="27"/>
        <v>5.0066999999999995</v>
      </c>
      <c r="J330" s="13">
        <v>7.4738416000000004E-3</v>
      </c>
      <c r="K330" s="13">
        <v>1.9309832499999999E-2</v>
      </c>
      <c r="L330" s="13">
        <v>0.117193746</v>
      </c>
      <c r="M330" s="13">
        <v>0.117193746</v>
      </c>
      <c r="N330" s="14">
        <v>7.74</v>
      </c>
      <c r="O330" s="15">
        <v>0</v>
      </c>
      <c r="P330" s="14">
        <v>1.73</v>
      </c>
      <c r="Q330" s="14">
        <v>1.0033000000000001</v>
      </c>
    </row>
    <row r="331" spans="1:17" ht="15" customHeight="1" x14ac:dyDescent="0.25">
      <c r="A331" s="32" t="s">
        <v>24</v>
      </c>
      <c r="B331" s="36" t="s">
        <v>274</v>
      </c>
      <c r="C331" s="37" t="s">
        <v>275</v>
      </c>
      <c r="D331" s="38" t="s">
        <v>27</v>
      </c>
      <c r="E331" s="35" t="s">
        <v>282</v>
      </c>
      <c r="F331" s="35" t="s">
        <v>109</v>
      </c>
      <c r="G331" s="12">
        <v>78</v>
      </c>
      <c r="H331" s="13">
        <f t="shared" si="26"/>
        <v>273.87</v>
      </c>
      <c r="I331" s="13">
        <f t="shared" si="27"/>
        <v>228.26830000000001</v>
      </c>
      <c r="J331" s="13">
        <v>0.3405758713</v>
      </c>
      <c r="K331" s="13">
        <v>0.87993075450000002</v>
      </c>
      <c r="L331" s="13">
        <v>5.3404078575999998</v>
      </c>
      <c r="M331" s="13">
        <v>5.3404078575999998</v>
      </c>
      <c r="N331" s="14">
        <v>272.22000000000003</v>
      </c>
      <c r="O331" s="15">
        <v>0</v>
      </c>
      <c r="P331" s="14">
        <v>-1.65</v>
      </c>
      <c r="Q331" s="14">
        <v>45.601700000000001</v>
      </c>
    </row>
    <row r="332" spans="1:17" ht="15" customHeight="1" x14ac:dyDescent="0.25">
      <c r="A332" s="32" t="s">
        <v>24</v>
      </c>
      <c r="B332" s="36" t="s">
        <v>274</v>
      </c>
      <c r="C332" s="37" t="s">
        <v>275</v>
      </c>
      <c r="D332" s="38" t="s">
        <v>27</v>
      </c>
      <c r="E332" s="54" t="s">
        <v>282</v>
      </c>
      <c r="F332" s="11" t="s">
        <v>27</v>
      </c>
      <c r="G332" s="12">
        <v>30</v>
      </c>
      <c r="H332" s="13">
        <f t="shared" si="26"/>
        <v>60.480000000000004</v>
      </c>
      <c r="I332" s="13">
        <f t="shared" si="27"/>
        <v>50.402500000000003</v>
      </c>
      <c r="J332" s="13">
        <v>7.5210971299999999E-2</v>
      </c>
      <c r="K332" s="13">
        <v>0.19431924649999999</v>
      </c>
      <c r="L332" s="13">
        <v>1.1793473809999999</v>
      </c>
      <c r="M332" s="13">
        <v>1.1793473809999999</v>
      </c>
      <c r="N332" s="14">
        <v>59.7</v>
      </c>
      <c r="O332" s="15">
        <v>0</v>
      </c>
      <c r="P332" s="14">
        <v>-0.78</v>
      </c>
      <c r="Q332" s="14">
        <v>10.077500000000001</v>
      </c>
    </row>
    <row r="333" spans="1:17" ht="15" customHeight="1" x14ac:dyDescent="0.25">
      <c r="A333" s="32" t="s">
        <v>24</v>
      </c>
      <c r="B333" s="36" t="s">
        <v>274</v>
      </c>
      <c r="C333" s="37" t="s">
        <v>275</v>
      </c>
      <c r="D333" s="38" t="s">
        <v>27</v>
      </c>
      <c r="E333" s="35" t="s">
        <v>283</v>
      </c>
      <c r="F333" s="35" t="s">
        <v>109</v>
      </c>
      <c r="G333" s="12">
        <v>60</v>
      </c>
      <c r="H333" s="13">
        <f t="shared" si="26"/>
        <v>208.25</v>
      </c>
      <c r="I333" s="13">
        <f t="shared" si="27"/>
        <v>173.59350000000001</v>
      </c>
      <c r="J333" s="13">
        <v>0.25897296240000001</v>
      </c>
      <c r="K333" s="13">
        <v>0.66909694239999995</v>
      </c>
      <c r="L333" s="13">
        <v>4.0608315491000004</v>
      </c>
      <c r="M333" s="13">
        <v>4.0608315491000004</v>
      </c>
      <c r="N333" s="14">
        <v>209.4</v>
      </c>
      <c r="O333" s="14">
        <v>2.8</v>
      </c>
      <c r="P333" s="14">
        <v>-1.65</v>
      </c>
      <c r="Q333" s="14">
        <v>34.656500000000001</v>
      </c>
    </row>
    <row r="334" spans="1:17" ht="15" customHeight="1" x14ac:dyDescent="0.25">
      <c r="A334" s="32" t="s">
        <v>24</v>
      </c>
      <c r="B334" s="36" t="s">
        <v>274</v>
      </c>
      <c r="C334" s="37" t="s">
        <v>275</v>
      </c>
      <c r="D334" s="38" t="s">
        <v>27</v>
      </c>
      <c r="E334" s="54" t="s">
        <v>283</v>
      </c>
      <c r="F334" s="11" t="s">
        <v>27</v>
      </c>
      <c r="G334" s="12">
        <v>48</v>
      </c>
      <c r="H334" s="13">
        <f t="shared" si="26"/>
        <v>96.3</v>
      </c>
      <c r="I334" s="13">
        <f t="shared" si="27"/>
        <v>80.287800000000004</v>
      </c>
      <c r="J334" s="13">
        <v>0.11975556430000001</v>
      </c>
      <c r="K334" s="13">
        <v>0.30940713349999999</v>
      </c>
      <c r="L334" s="13">
        <v>1.8778299072</v>
      </c>
      <c r="M334" s="13">
        <v>1.8778299072</v>
      </c>
      <c r="N334" s="14">
        <v>95.52</v>
      </c>
      <c r="O334" s="15">
        <v>0</v>
      </c>
      <c r="P334" s="14">
        <v>-0.78</v>
      </c>
      <c r="Q334" s="14">
        <v>16.0122</v>
      </c>
    </row>
    <row r="335" spans="1:17" ht="15" customHeight="1" x14ac:dyDescent="0.25">
      <c r="A335" s="32" t="s">
        <v>24</v>
      </c>
      <c r="B335" s="36" t="s">
        <v>274</v>
      </c>
      <c r="C335" s="37" t="s">
        <v>275</v>
      </c>
      <c r="D335" s="38" t="s">
        <v>27</v>
      </c>
      <c r="E335" s="35" t="s">
        <v>284</v>
      </c>
      <c r="F335" s="35" t="s">
        <v>109</v>
      </c>
      <c r="G335" s="12">
        <v>55</v>
      </c>
      <c r="H335" s="13">
        <f t="shared" si="26"/>
        <v>191.83999999999997</v>
      </c>
      <c r="I335" s="13">
        <f t="shared" si="27"/>
        <v>159.93169999999998</v>
      </c>
      <c r="J335" s="13">
        <v>0.23856601729999999</v>
      </c>
      <c r="K335" s="13">
        <v>0.61637242469999998</v>
      </c>
      <c r="L335" s="13">
        <v>3.7408399729999999</v>
      </c>
      <c r="M335" s="13">
        <v>3.7408399729999999</v>
      </c>
      <c r="N335" s="14">
        <v>191.95</v>
      </c>
      <c r="O335" s="14">
        <v>0.77</v>
      </c>
      <c r="P335" s="14">
        <v>-0.66</v>
      </c>
      <c r="Q335" s="14">
        <v>31.908300000000001</v>
      </c>
    </row>
    <row r="336" spans="1:17" ht="15" customHeight="1" x14ac:dyDescent="0.25">
      <c r="A336" s="32" t="s">
        <v>24</v>
      </c>
      <c r="B336" s="36" t="s">
        <v>274</v>
      </c>
      <c r="C336" s="37" t="s">
        <v>275</v>
      </c>
      <c r="D336" s="38" t="s">
        <v>27</v>
      </c>
      <c r="E336" s="54" t="s">
        <v>284</v>
      </c>
      <c r="F336" s="11" t="s">
        <v>27</v>
      </c>
      <c r="G336" s="12">
        <v>25</v>
      </c>
      <c r="H336" s="13">
        <f t="shared" si="26"/>
        <v>50.92</v>
      </c>
      <c r="I336" s="13">
        <f t="shared" si="27"/>
        <v>42.456000000000003</v>
      </c>
      <c r="J336" s="13">
        <v>6.3322464600000003E-2</v>
      </c>
      <c r="K336" s="13">
        <v>0.16360343969999999</v>
      </c>
      <c r="L336" s="13">
        <v>0.99292937569999995</v>
      </c>
      <c r="M336" s="13">
        <v>0.99292937569999995</v>
      </c>
      <c r="N336" s="14">
        <v>49.75</v>
      </c>
      <c r="O336" s="15">
        <v>0</v>
      </c>
      <c r="P336" s="14">
        <v>-1.17</v>
      </c>
      <c r="Q336" s="14">
        <v>8.4640000000000004</v>
      </c>
    </row>
    <row r="337" spans="1:17" ht="15" customHeight="1" x14ac:dyDescent="0.25">
      <c r="A337" s="32" t="s">
        <v>24</v>
      </c>
      <c r="B337" s="36" t="s">
        <v>274</v>
      </c>
      <c r="C337" s="37" t="s">
        <v>275</v>
      </c>
      <c r="D337" s="38" t="s">
        <v>27</v>
      </c>
      <c r="E337" s="35" t="s">
        <v>285</v>
      </c>
      <c r="F337" s="35" t="s">
        <v>109</v>
      </c>
      <c r="G337" s="12">
        <v>68</v>
      </c>
      <c r="H337" s="13">
        <f t="shared" si="26"/>
        <v>237.98</v>
      </c>
      <c r="I337" s="13">
        <f t="shared" si="27"/>
        <v>198.42019999999999</v>
      </c>
      <c r="J337" s="13">
        <v>0.29594422850000002</v>
      </c>
      <c r="K337" s="13">
        <v>0.7646179609</v>
      </c>
      <c r="L337" s="13">
        <v>4.640560346</v>
      </c>
      <c r="M337" s="13">
        <v>4.640560346</v>
      </c>
      <c r="N337" s="14">
        <v>237.32</v>
      </c>
      <c r="O337" s="15">
        <v>0</v>
      </c>
      <c r="P337" s="14">
        <v>-0.66</v>
      </c>
      <c r="Q337" s="14">
        <v>39.559800000000003</v>
      </c>
    </row>
    <row r="338" spans="1:17" ht="15" customHeight="1" x14ac:dyDescent="0.25">
      <c r="A338" s="32" t="s">
        <v>24</v>
      </c>
      <c r="B338" s="36" t="s">
        <v>274</v>
      </c>
      <c r="C338" s="37" t="s">
        <v>275</v>
      </c>
      <c r="D338" s="38" t="s">
        <v>27</v>
      </c>
      <c r="E338" s="54" t="s">
        <v>285</v>
      </c>
      <c r="F338" s="11" t="s">
        <v>27</v>
      </c>
      <c r="G338" s="12">
        <v>26</v>
      </c>
      <c r="H338" s="13">
        <f t="shared" si="26"/>
        <v>51.34</v>
      </c>
      <c r="I338" s="13">
        <f t="shared" si="27"/>
        <v>42.792900000000003</v>
      </c>
      <c r="J338" s="13">
        <v>6.3844762999999999E-2</v>
      </c>
      <c r="K338" s="13">
        <v>0.16495287889999999</v>
      </c>
      <c r="L338" s="13">
        <v>1.0011192879999999</v>
      </c>
      <c r="M338" s="13">
        <v>1.0011192879999999</v>
      </c>
      <c r="N338" s="14">
        <v>51.74</v>
      </c>
      <c r="O338" s="14">
        <v>0.4</v>
      </c>
      <c r="P338" s="15">
        <v>0</v>
      </c>
      <c r="Q338" s="14">
        <v>8.5471000000000004</v>
      </c>
    </row>
    <row r="339" spans="1:17" ht="15" customHeight="1" x14ac:dyDescent="0.25">
      <c r="A339" s="32" t="s">
        <v>24</v>
      </c>
      <c r="B339" s="36" t="s">
        <v>274</v>
      </c>
      <c r="C339" s="37" t="s">
        <v>275</v>
      </c>
      <c r="D339" s="38" t="s">
        <v>27</v>
      </c>
      <c r="E339" s="35" t="s">
        <v>286</v>
      </c>
      <c r="F339" s="35" t="s">
        <v>109</v>
      </c>
      <c r="G339" s="12">
        <v>20</v>
      </c>
      <c r="H339" s="13">
        <f t="shared" si="26"/>
        <v>70.13</v>
      </c>
      <c r="I339" s="13">
        <f t="shared" si="27"/>
        <v>58.464499999999994</v>
      </c>
      <c r="J339" s="13">
        <v>8.7211398999999995E-2</v>
      </c>
      <c r="K339" s="13">
        <v>0.2253242188</v>
      </c>
      <c r="L339" s="13">
        <v>1.3675203675000001</v>
      </c>
      <c r="M339" s="13">
        <v>1.3675203675000001</v>
      </c>
      <c r="N339" s="14">
        <v>69.8</v>
      </c>
      <c r="O339" s="15">
        <v>0</v>
      </c>
      <c r="P339" s="14">
        <v>-0.33</v>
      </c>
      <c r="Q339" s="14">
        <v>11.6655</v>
      </c>
    </row>
    <row r="340" spans="1:17" ht="15" customHeight="1" x14ac:dyDescent="0.25">
      <c r="A340" s="32" t="s">
        <v>24</v>
      </c>
      <c r="B340" s="36" t="s">
        <v>274</v>
      </c>
      <c r="C340" s="37" t="s">
        <v>275</v>
      </c>
      <c r="D340" s="38" t="s">
        <v>27</v>
      </c>
      <c r="E340" s="54" t="s">
        <v>286</v>
      </c>
      <c r="F340" s="11" t="s">
        <v>27</v>
      </c>
      <c r="G340" s="12">
        <v>18</v>
      </c>
      <c r="H340" s="13">
        <f t="shared" si="26"/>
        <v>36.6</v>
      </c>
      <c r="I340" s="13">
        <f t="shared" si="27"/>
        <v>30.506100000000004</v>
      </c>
      <c r="J340" s="13">
        <v>4.55145759E-2</v>
      </c>
      <c r="K340" s="13">
        <v>0.1175939884</v>
      </c>
      <c r="L340" s="13">
        <v>0.71369236349999998</v>
      </c>
      <c r="M340" s="13">
        <v>0.71369236349999998</v>
      </c>
      <c r="N340" s="14">
        <v>35.82</v>
      </c>
      <c r="O340" s="15">
        <v>0</v>
      </c>
      <c r="P340" s="14">
        <v>-0.78</v>
      </c>
      <c r="Q340" s="14">
        <v>6.0938999999999997</v>
      </c>
    </row>
    <row r="341" spans="1:17" ht="15" customHeight="1" x14ac:dyDescent="0.25">
      <c r="A341" s="32" t="s">
        <v>24</v>
      </c>
      <c r="B341" s="36" t="s">
        <v>274</v>
      </c>
      <c r="C341" s="37" t="s">
        <v>275</v>
      </c>
      <c r="D341" s="38" t="s">
        <v>27</v>
      </c>
      <c r="E341" s="35" t="s">
        <v>287</v>
      </c>
      <c r="F341" s="35" t="s">
        <v>109</v>
      </c>
      <c r="G341" s="12">
        <v>5</v>
      </c>
      <c r="H341" s="13">
        <f t="shared" si="26"/>
        <v>24.36</v>
      </c>
      <c r="I341" s="13">
        <f t="shared" si="27"/>
        <v>20.292899999999999</v>
      </c>
      <c r="J341" s="13">
        <v>3.02933079E-2</v>
      </c>
      <c r="K341" s="13">
        <v>7.8267474300000001E-2</v>
      </c>
      <c r="L341" s="13">
        <v>0.47501491730000001</v>
      </c>
      <c r="M341" s="13">
        <v>0.47501491730000001</v>
      </c>
      <c r="N341" s="14">
        <v>32.25</v>
      </c>
      <c r="O341" s="15">
        <v>0</v>
      </c>
      <c r="P341" s="14">
        <v>7.89</v>
      </c>
      <c r="Q341" s="14">
        <v>4.0670999999999999</v>
      </c>
    </row>
    <row r="342" spans="1:17" ht="15" customHeight="1" x14ac:dyDescent="0.25">
      <c r="A342" s="32" t="s">
        <v>24</v>
      </c>
      <c r="B342" s="36" t="s">
        <v>274</v>
      </c>
      <c r="C342" s="37" t="s">
        <v>275</v>
      </c>
      <c r="D342" s="38" t="s">
        <v>27</v>
      </c>
      <c r="E342" s="54" t="s">
        <v>287</v>
      </c>
      <c r="F342" s="11" t="s">
        <v>27</v>
      </c>
      <c r="G342" s="12">
        <v>3</v>
      </c>
      <c r="H342" s="13">
        <f t="shared" si="26"/>
        <v>9.7100000000000009</v>
      </c>
      <c r="I342" s="13">
        <f t="shared" si="27"/>
        <v>8.0889000000000006</v>
      </c>
      <c r="J342" s="13">
        <v>1.20750418E-2</v>
      </c>
      <c r="K342" s="13">
        <v>3.1197749399999999E-2</v>
      </c>
      <c r="L342" s="13">
        <v>0.189342974</v>
      </c>
      <c r="M342" s="13">
        <v>0.189342974</v>
      </c>
      <c r="N342" s="14">
        <v>14.85</v>
      </c>
      <c r="O342" s="15">
        <v>0</v>
      </c>
      <c r="P342" s="14">
        <v>5.14</v>
      </c>
      <c r="Q342" s="14">
        <v>1.6211</v>
      </c>
    </row>
    <row r="343" spans="1:17" ht="15" customHeight="1" x14ac:dyDescent="0.25">
      <c r="A343" s="32" t="s">
        <v>24</v>
      </c>
      <c r="B343" s="36" t="s">
        <v>274</v>
      </c>
      <c r="C343" s="37" t="s">
        <v>275</v>
      </c>
      <c r="D343" s="38" t="s">
        <v>27</v>
      </c>
      <c r="E343" s="35" t="s">
        <v>288</v>
      </c>
      <c r="F343" s="35" t="s">
        <v>109</v>
      </c>
      <c r="G343" s="12">
        <v>57</v>
      </c>
      <c r="H343" s="13">
        <f t="shared" si="26"/>
        <v>231.78</v>
      </c>
      <c r="I343" s="13">
        <f t="shared" si="27"/>
        <v>193.14150000000001</v>
      </c>
      <c r="J343" s="13">
        <v>0.28823410910000002</v>
      </c>
      <c r="K343" s="13">
        <v>0.74469766780000002</v>
      </c>
      <c r="L343" s="13">
        <v>4.5196616395999998</v>
      </c>
      <c r="M343" s="13">
        <v>4.5196616395999998</v>
      </c>
      <c r="N343" s="14">
        <v>232.56</v>
      </c>
      <c r="O343" s="15">
        <v>0</v>
      </c>
      <c r="P343" s="14">
        <v>0.78</v>
      </c>
      <c r="Q343" s="14">
        <v>38.638500000000001</v>
      </c>
    </row>
    <row r="344" spans="1:17" ht="15" customHeight="1" x14ac:dyDescent="0.25">
      <c r="A344" s="32" t="s">
        <v>24</v>
      </c>
      <c r="B344" s="36" t="s">
        <v>274</v>
      </c>
      <c r="C344" s="37" t="s">
        <v>275</v>
      </c>
      <c r="D344" s="38" t="s">
        <v>27</v>
      </c>
      <c r="E344" s="54" t="s">
        <v>288</v>
      </c>
      <c r="F344" s="11" t="s">
        <v>27</v>
      </c>
      <c r="G344" s="12">
        <v>32</v>
      </c>
      <c r="H344" s="13">
        <f t="shared" si="26"/>
        <v>80.760000000000005</v>
      </c>
      <c r="I344" s="13">
        <f t="shared" si="27"/>
        <v>67.290400000000005</v>
      </c>
      <c r="J344" s="13">
        <v>0.1004305231</v>
      </c>
      <c r="K344" s="13">
        <v>0.2594778827</v>
      </c>
      <c r="L344" s="13">
        <v>1.5748031495999999</v>
      </c>
      <c r="M344" s="13">
        <v>1.5748031495999999</v>
      </c>
      <c r="N344" s="14">
        <v>82.56</v>
      </c>
      <c r="O344" s="15">
        <v>0</v>
      </c>
      <c r="P344" s="14">
        <v>1.8</v>
      </c>
      <c r="Q344" s="14">
        <v>13.4696</v>
      </c>
    </row>
    <row r="345" spans="1:17" ht="15" customHeight="1" x14ac:dyDescent="0.25">
      <c r="A345" s="32" t="s">
        <v>24</v>
      </c>
      <c r="B345" s="36" t="s">
        <v>274</v>
      </c>
      <c r="C345" s="37" t="s">
        <v>275</v>
      </c>
      <c r="D345" s="38" t="s">
        <v>27</v>
      </c>
      <c r="E345" s="35" t="s">
        <v>289</v>
      </c>
      <c r="F345" s="35" t="s">
        <v>109</v>
      </c>
      <c r="G345" s="12">
        <v>16</v>
      </c>
      <c r="H345" s="13">
        <f t="shared" si="26"/>
        <v>52.64</v>
      </c>
      <c r="I345" s="13">
        <f t="shared" si="27"/>
        <v>43.85</v>
      </c>
      <c r="J345" s="13">
        <v>6.5461400899999994E-2</v>
      </c>
      <c r="K345" s="13">
        <v>0.1691297145</v>
      </c>
      <c r="L345" s="13">
        <v>1.0264690167999999</v>
      </c>
      <c r="M345" s="13">
        <v>1.0264690167999999</v>
      </c>
      <c r="N345" s="14">
        <v>52.64</v>
      </c>
      <c r="O345" s="15">
        <v>0</v>
      </c>
      <c r="P345" s="15">
        <v>0</v>
      </c>
      <c r="Q345" s="14">
        <v>8.7899999999999991</v>
      </c>
    </row>
    <row r="346" spans="1:17" ht="15" customHeight="1" x14ac:dyDescent="0.25">
      <c r="A346" s="32" t="s">
        <v>24</v>
      </c>
      <c r="B346" s="36" t="s">
        <v>274</v>
      </c>
      <c r="C346" s="37" t="s">
        <v>275</v>
      </c>
      <c r="D346" s="38" t="s">
        <v>27</v>
      </c>
      <c r="E346" s="54" t="s">
        <v>289</v>
      </c>
      <c r="F346" s="11" t="s">
        <v>27</v>
      </c>
      <c r="G346" s="12">
        <v>38</v>
      </c>
      <c r="H346" s="13">
        <f t="shared" si="26"/>
        <v>68.25</v>
      </c>
      <c r="I346" s="13">
        <f t="shared" si="27"/>
        <v>56.8354</v>
      </c>
      <c r="J346" s="13">
        <v>8.48734919E-2</v>
      </c>
      <c r="K346" s="13">
        <v>0.21928387190000001</v>
      </c>
      <c r="L346" s="13">
        <v>1.3308607598</v>
      </c>
      <c r="M346" s="13">
        <v>1.3308607598</v>
      </c>
      <c r="N346" s="14">
        <v>68.02</v>
      </c>
      <c r="O346" s="14">
        <v>0.36</v>
      </c>
      <c r="P346" s="14">
        <v>-0.59</v>
      </c>
      <c r="Q346" s="14">
        <v>11.4146</v>
      </c>
    </row>
    <row r="347" spans="1:17" ht="15" customHeight="1" x14ac:dyDescent="0.25">
      <c r="A347" s="32" t="s">
        <v>24</v>
      </c>
      <c r="B347" s="36" t="s">
        <v>274</v>
      </c>
      <c r="C347" s="37" t="s">
        <v>275</v>
      </c>
      <c r="D347" s="38" t="s">
        <v>27</v>
      </c>
      <c r="E347" s="35" t="s">
        <v>290</v>
      </c>
      <c r="F347" s="35" t="s">
        <v>109</v>
      </c>
      <c r="G347" s="12">
        <v>4</v>
      </c>
      <c r="H347" s="13">
        <f t="shared" si="26"/>
        <v>18.919999999999998</v>
      </c>
      <c r="I347" s="13">
        <f t="shared" si="27"/>
        <v>15.764499999999998</v>
      </c>
      <c r="J347" s="13">
        <v>2.3528299900000001E-2</v>
      </c>
      <c r="K347" s="13">
        <v>6.0789023499999997E-2</v>
      </c>
      <c r="L347" s="13">
        <v>0.36893605239999999</v>
      </c>
      <c r="M347" s="13">
        <v>0.36893605239999999</v>
      </c>
      <c r="N347" s="14">
        <v>22.56</v>
      </c>
      <c r="O347" s="15">
        <v>0</v>
      </c>
      <c r="P347" s="14">
        <v>3.64</v>
      </c>
      <c r="Q347" s="14">
        <v>3.1555</v>
      </c>
    </row>
    <row r="348" spans="1:17" ht="15" customHeight="1" x14ac:dyDescent="0.25">
      <c r="A348" s="32" t="s">
        <v>24</v>
      </c>
      <c r="B348" s="36" t="s">
        <v>274</v>
      </c>
      <c r="C348" s="37" t="s">
        <v>275</v>
      </c>
      <c r="D348" s="38" t="s">
        <v>27</v>
      </c>
      <c r="E348" s="54" t="s">
        <v>290</v>
      </c>
      <c r="F348" s="11" t="s">
        <v>27</v>
      </c>
      <c r="G348" s="12">
        <v>3</v>
      </c>
      <c r="H348" s="13">
        <f t="shared" si="26"/>
        <v>10.66</v>
      </c>
      <c r="I348" s="13">
        <f t="shared" si="27"/>
        <v>8.8826999999999998</v>
      </c>
      <c r="J348" s="13">
        <v>1.32564311E-2</v>
      </c>
      <c r="K348" s="13">
        <v>3.4250052400000001E-2</v>
      </c>
      <c r="L348" s="13">
        <v>0.20786777579999999</v>
      </c>
      <c r="M348" s="13">
        <v>0.20786777579999999</v>
      </c>
      <c r="N348" s="14">
        <v>12.42</v>
      </c>
      <c r="O348" s="15">
        <v>0</v>
      </c>
      <c r="P348" s="14">
        <v>1.76</v>
      </c>
      <c r="Q348" s="14">
        <v>1.7773000000000001</v>
      </c>
    </row>
    <row r="349" spans="1:17" ht="15" customHeight="1" x14ac:dyDescent="0.25">
      <c r="A349" s="32" t="s">
        <v>24</v>
      </c>
      <c r="B349" s="36" t="s">
        <v>274</v>
      </c>
      <c r="C349" s="37" t="s">
        <v>275</v>
      </c>
      <c r="D349" s="38" t="s">
        <v>27</v>
      </c>
      <c r="E349" s="35" t="s">
        <v>291</v>
      </c>
      <c r="F349" s="35" t="s">
        <v>109</v>
      </c>
      <c r="G349" s="12">
        <v>28</v>
      </c>
      <c r="H349" s="13">
        <f t="shared" si="26"/>
        <v>125.64999999999999</v>
      </c>
      <c r="I349" s="13">
        <f t="shared" si="27"/>
        <v>104.7332</v>
      </c>
      <c r="J349" s="13">
        <v>0.15625427480000001</v>
      </c>
      <c r="K349" s="13">
        <v>0.40370723079999998</v>
      </c>
      <c r="L349" s="13">
        <v>2.4501487834</v>
      </c>
      <c r="M349" s="13">
        <v>2.4501487834</v>
      </c>
      <c r="N349" s="14">
        <v>129.91999999999999</v>
      </c>
      <c r="O349" s="15">
        <v>0</v>
      </c>
      <c r="P349" s="14">
        <v>4.2699999999999996</v>
      </c>
      <c r="Q349" s="14">
        <v>20.916799999999999</v>
      </c>
    </row>
    <row r="350" spans="1:17" ht="15" customHeight="1" x14ac:dyDescent="0.25">
      <c r="A350" s="32" t="s">
        <v>24</v>
      </c>
      <c r="B350" s="36" t="s">
        <v>274</v>
      </c>
      <c r="C350" s="37" t="s">
        <v>275</v>
      </c>
      <c r="D350" s="38" t="s">
        <v>27</v>
      </c>
      <c r="E350" s="54" t="s">
        <v>291</v>
      </c>
      <c r="F350" s="11" t="s">
        <v>27</v>
      </c>
      <c r="G350" s="12">
        <v>18</v>
      </c>
      <c r="H350" s="13">
        <f t="shared" si="26"/>
        <v>52.720000000000006</v>
      </c>
      <c r="I350" s="13">
        <f t="shared" si="27"/>
        <v>43.939000000000007</v>
      </c>
      <c r="J350" s="13">
        <v>6.5560886299999996E-2</v>
      </c>
      <c r="K350" s="13">
        <v>0.1693867506</v>
      </c>
      <c r="L350" s="13">
        <v>1.0280290001000001</v>
      </c>
      <c r="M350" s="13">
        <v>1.0280290001000001</v>
      </c>
      <c r="N350" s="14">
        <v>56.52</v>
      </c>
      <c r="O350" s="15">
        <v>0</v>
      </c>
      <c r="P350" s="14">
        <v>3.8</v>
      </c>
      <c r="Q350" s="14">
        <v>8.7810000000000006</v>
      </c>
    </row>
    <row r="351" spans="1:17" ht="15" customHeight="1" x14ac:dyDescent="0.25">
      <c r="A351" s="32" t="s">
        <v>24</v>
      </c>
      <c r="B351" s="36" t="s">
        <v>274</v>
      </c>
      <c r="C351" s="37" t="s">
        <v>275</v>
      </c>
      <c r="D351" s="38" t="s">
        <v>27</v>
      </c>
      <c r="E351" s="11" t="s">
        <v>292</v>
      </c>
      <c r="F351" s="11" t="s">
        <v>27</v>
      </c>
      <c r="G351" s="12">
        <v>43</v>
      </c>
      <c r="H351" s="13">
        <f t="shared" si="26"/>
        <v>70.949999999999989</v>
      </c>
      <c r="I351" s="13">
        <f t="shared" si="27"/>
        <v>59.126699999999985</v>
      </c>
      <c r="J351" s="13">
        <v>8.8231124499999994E-2</v>
      </c>
      <c r="K351" s="13">
        <v>0.22795883820000001</v>
      </c>
      <c r="L351" s="13">
        <v>1.3835101964000001</v>
      </c>
      <c r="M351" s="13">
        <v>1.3835101964000001</v>
      </c>
      <c r="N351" s="14">
        <v>116.1</v>
      </c>
      <c r="O351" s="15">
        <v>0</v>
      </c>
      <c r="P351" s="14">
        <v>45.15</v>
      </c>
      <c r="Q351" s="14">
        <v>11.8233</v>
      </c>
    </row>
    <row r="352" spans="1:17" ht="15" customHeight="1" x14ac:dyDescent="0.25">
      <c r="A352" s="32" t="s">
        <v>24</v>
      </c>
      <c r="B352" s="36" t="s">
        <v>274</v>
      </c>
      <c r="C352" s="37" t="s">
        <v>275</v>
      </c>
      <c r="D352" s="38" t="s">
        <v>27</v>
      </c>
      <c r="E352" s="11" t="s">
        <v>293</v>
      </c>
      <c r="F352" s="11" t="s">
        <v>27</v>
      </c>
      <c r="G352" s="12">
        <v>20</v>
      </c>
      <c r="H352" s="13">
        <f t="shared" si="26"/>
        <v>34.65</v>
      </c>
      <c r="I352" s="13">
        <f t="shared" si="27"/>
        <v>28.883099999999999</v>
      </c>
      <c r="J352" s="13">
        <v>4.3089618900000001E-2</v>
      </c>
      <c r="K352" s="13">
        <v>0.111328735</v>
      </c>
      <c r="L352" s="13">
        <v>0.67566777040000003</v>
      </c>
      <c r="M352" s="13">
        <v>0.67566777040000003</v>
      </c>
      <c r="N352" s="14">
        <v>54</v>
      </c>
      <c r="O352" s="15">
        <v>0</v>
      </c>
      <c r="P352" s="14">
        <v>19.350000000000001</v>
      </c>
      <c r="Q352" s="14">
        <v>5.7668999999999997</v>
      </c>
    </row>
    <row r="353" spans="1:17" ht="15" customHeight="1" x14ac:dyDescent="0.25">
      <c r="A353" s="32" t="s">
        <v>24</v>
      </c>
      <c r="B353" s="36" t="s">
        <v>274</v>
      </c>
      <c r="C353" s="37" t="s">
        <v>275</v>
      </c>
      <c r="D353" s="38" t="s">
        <v>27</v>
      </c>
      <c r="E353" s="35" t="s">
        <v>294</v>
      </c>
      <c r="F353" s="35" t="s">
        <v>109</v>
      </c>
      <c r="G353" s="12">
        <v>3</v>
      </c>
      <c r="H353" s="13">
        <f t="shared" si="26"/>
        <v>15.18</v>
      </c>
      <c r="I353" s="13">
        <f t="shared" si="27"/>
        <v>12.647499999999999</v>
      </c>
      <c r="J353" s="13">
        <v>1.88773569E-2</v>
      </c>
      <c r="K353" s="13">
        <v>4.87725886E-2</v>
      </c>
      <c r="L353" s="13">
        <v>0.2960068327</v>
      </c>
      <c r="M353" s="13">
        <v>0.2960068327</v>
      </c>
      <c r="N353" s="14">
        <v>17.04</v>
      </c>
      <c r="O353" s="15">
        <v>0</v>
      </c>
      <c r="P353" s="14">
        <v>1.86</v>
      </c>
      <c r="Q353" s="14">
        <v>2.5325000000000002</v>
      </c>
    </row>
    <row r="354" spans="1:17" ht="15" customHeight="1" x14ac:dyDescent="0.25">
      <c r="A354" s="32" t="s">
        <v>24</v>
      </c>
      <c r="B354" s="36" t="s">
        <v>274</v>
      </c>
      <c r="C354" s="37" t="s">
        <v>275</v>
      </c>
      <c r="D354" s="38" t="s">
        <v>27</v>
      </c>
      <c r="E354" s="54" t="s">
        <v>294</v>
      </c>
      <c r="F354" s="11" t="s">
        <v>27</v>
      </c>
      <c r="G354" s="12">
        <v>1</v>
      </c>
      <c r="H354" s="13">
        <f t="shared" si="26"/>
        <v>2.38</v>
      </c>
      <c r="I354" s="13">
        <f t="shared" si="27"/>
        <v>1.9828999999999999</v>
      </c>
      <c r="J354" s="13">
        <v>2.959691E-3</v>
      </c>
      <c r="K354" s="13">
        <v>7.6468222000000002E-3</v>
      </c>
      <c r="L354" s="13">
        <v>4.6409503400000003E-2</v>
      </c>
      <c r="M354" s="13">
        <v>4.6409503400000003E-2</v>
      </c>
      <c r="N354" s="14">
        <v>4.18</v>
      </c>
      <c r="O354" s="15">
        <v>0</v>
      </c>
      <c r="P354" s="14">
        <v>1.8</v>
      </c>
      <c r="Q354" s="14">
        <v>0.39710000000000001</v>
      </c>
    </row>
    <row r="355" spans="1:17" ht="15" customHeight="1" x14ac:dyDescent="0.25">
      <c r="A355" s="32" t="s">
        <v>24</v>
      </c>
      <c r="B355" s="36" t="s">
        <v>274</v>
      </c>
      <c r="C355" s="37" t="s">
        <v>275</v>
      </c>
      <c r="D355" s="38" t="s">
        <v>27</v>
      </c>
      <c r="E355" s="35" t="s">
        <v>295</v>
      </c>
      <c r="F355" s="35" t="s">
        <v>109</v>
      </c>
      <c r="G355" s="12">
        <v>23</v>
      </c>
      <c r="H355" s="13">
        <f t="shared" ref="H355:H386" si="28">N355-O355-P355</f>
        <v>91.42</v>
      </c>
      <c r="I355" s="13">
        <f t="shared" ref="I355:I386" si="29">H355-Q355</f>
        <v>76.863100000000003</v>
      </c>
      <c r="J355" s="13">
        <v>0.1136869542</v>
      </c>
      <c r="K355" s="13">
        <v>0.2937279351</v>
      </c>
      <c r="L355" s="13">
        <v>1.7826709253999999</v>
      </c>
      <c r="M355" s="13">
        <v>1.7826709253999999</v>
      </c>
      <c r="N355" s="14">
        <v>93.84</v>
      </c>
      <c r="O355" s="14">
        <v>1.64</v>
      </c>
      <c r="P355" s="14">
        <v>0.78</v>
      </c>
      <c r="Q355" s="14">
        <v>14.556900000000001</v>
      </c>
    </row>
    <row r="356" spans="1:17" ht="15" customHeight="1" x14ac:dyDescent="0.25">
      <c r="A356" s="32" t="s">
        <v>24</v>
      </c>
      <c r="B356" s="36" t="s">
        <v>274</v>
      </c>
      <c r="C356" s="37" t="s">
        <v>275</v>
      </c>
      <c r="D356" s="38" t="s">
        <v>27</v>
      </c>
      <c r="E356" s="54" t="s">
        <v>295</v>
      </c>
      <c r="F356" s="11" t="s">
        <v>27</v>
      </c>
      <c r="G356" s="12">
        <v>22</v>
      </c>
      <c r="H356" s="13">
        <f t="shared" si="28"/>
        <v>56.16</v>
      </c>
      <c r="I356" s="13">
        <f t="shared" si="29"/>
        <v>46.795699999999997</v>
      </c>
      <c r="J356" s="13">
        <v>6.9838759E-2</v>
      </c>
      <c r="K356" s="13">
        <v>0.18043930029999999</v>
      </c>
      <c r="L356" s="13">
        <v>1.0951082823</v>
      </c>
      <c r="M356" s="13">
        <v>1.0951082823</v>
      </c>
      <c r="N356" s="14">
        <v>56.76</v>
      </c>
      <c r="O356" s="15">
        <v>0</v>
      </c>
      <c r="P356" s="14">
        <v>0.6</v>
      </c>
      <c r="Q356" s="14">
        <v>9.3643000000000001</v>
      </c>
    </row>
    <row r="357" spans="1:17" ht="15" customHeight="1" x14ac:dyDescent="0.25">
      <c r="A357" s="32" t="s">
        <v>24</v>
      </c>
      <c r="B357" s="36" t="s">
        <v>274</v>
      </c>
      <c r="C357" s="37" t="s">
        <v>275</v>
      </c>
      <c r="D357" s="38" t="s">
        <v>27</v>
      </c>
      <c r="E357" s="35" t="s">
        <v>296</v>
      </c>
      <c r="F357" s="35" t="s">
        <v>109</v>
      </c>
      <c r="G357" s="12">
        <v>2</v>
      </c>
      <c r="H357" s="13">
        <f t="shared" si="28"/>
        <v>8.1199999999999992</v>
      </c>
      <c r="I357" s="13">
        <f t="shared" si="29"/>
        <v>6.762999999999999</v>
      </c>
      <c r="J357" s="13">
        <v>1.00977693E-2</v>
      </c>
      <c r="K357" s="13">
        <v>2.6089158099999999E-2</v>
      </c>
      <c r="L357" s="13">
        <v>0.1583383058</v>
      </c>
      <c r="M357" s="13">
        <v>0.1583383058</v>
      </c>
      <c r="N357" s="14">
        <v>8.6</v>
      </c>
      <c r="O357" s="15">
        <v>0</v>
      </c>
      <c r="P357" s="14">
        <v>0.48</v>
      </c>
      <c r="Q357" s="14">
        <v>1.357</v>
      </c>
    </row>
    <row r="358" spans="1:17" ht="15" customHeight="1" x14ac:dyDescent="0.25">
      <c r="A358" s="32" t="s">
        <v>24</v>
      </c>
      <c r="B358" s="36" t="s">
        <v>274</v>
      </c>
      <c r="C358" s="37" t="s">
        <v>275</v>
      </c>
      <c r="D358" s="38" t="s">
        <v>27</v>
      </c>
      <c r="E358" s="54" t="s">
        <v>296</v>
      </c>
      <c r="F358" s="11" t="s">
        <v>27</v>
      </c>
      <c r="G358" s="12">
        <v>14</v>
      </c>
      <c r="H358" s="13">
        <f t="shared" si="28"/>
        <v>29.980000000000004</v>
      </c>
      <c r="I358" s="13">
        <f t="shared" si="29"/>
        <v>24.986400000000003</v>
      </c>
      <c r="J358" s="13">
        <v>3.7282158000000003E-2</v>
      </c>
      <c r="K358" s="13">
        <v>9.6324256100000005E-2</v>
      </c>
      <c r="L358" s="13">
        <v>0.58460374469999998</v>
      </c>
      <c r="M358" s="13">
        <v>0.58460374469999998</v>
      </c>
      <c r="N358" s="14">
        <v>39.200000000000003</v>
      </c>
      <c r="O358" s="15">
        <v>0</v>
      </c>
      <c r="P358" s="14">
        <v>9.2200000000000006</v>
      </c>
      <c r="Q358" s="14">
        <v>4.9935999999999998</v>
      </c>
    </row>
    <row r="359" spans="1:17" ht="15" customHeight="1" x14ac:dyDescent="0.25">
      <c r="A359" s="32" t="s">
        <v>24</v>
      </c>
      <c r="B359" s="36" t="s">
        <v>274</v>
      </c>
      <c r="C359" s="37" t="s">
        <v>275</v>
      </c>
      <c r="D359" s="38" t="s">
        <v>27</v>
      </c>
      <c r="E359" s="35" t="s">
        <v>297</v>
      </c>
      <c r="F359" s="35" t="s">
        <v>109</v>
      </c>
      <c r="G359" s="12">
        <v>24</v>
      </c>
      <c r="H359" s="13">
        <f t="shared" si="28"/>
        <v>112.45</v>
      </c>
      <c r="I359" s="13">
        <f t="shared" si="29"/>
        <v>93.709100000000007</v>
      </c>
      <c r="J359" s="13">
        <v>0.13983918179999999</v>
      </c>
      <c r="K359" s="13">
        <v>0.36129628419999998</v>
      </c>
      <c r="L359" s="13">
        <v>2.1927515376</v>
      </c>
      <c r="M359" s="13">
        <v>2.1927515376</v>
      </c>
      <c r="N359" s="14">
        <v>135.36000000000001</v>
      </c>
      <c r="O359" s="14">
        <v>1.9</v>
      </c>
      <c r="P359" s="14">
        <v>21.01</v>
      </c>
      <c r="Q359" s="14">
        <v>18.7409</v>
      </c>
    </row>
    <row r="360" spans="1:17" ht="15" customHeight="1" x14ac:dyDescent="0.25">
      <c r="A360" s="32" t="s">
        <v>24</v>
      </c>
      <c r="B360" s="36" t="s">
        <v>274</v>
      </c>
      <c r="C360" s="37" t="s">
        <v>275</v>
      </c>
      <c r="D360" s="38" t="s">
        <v>27</v>
      </c>
      <c r="E360" s="54" t="s">
        <v>297</v>
      </c>
      <c r="F360" s="11" t="s">
        <v>27</v>
      </c>
      <c r="G360" s="12">
        <v>21</v>
      </c>
      <c r="H360" s="13">
        <f t="shared" si="28"/>
        <v>63.67</v>
      </c>
      <c r="I360" s="13">
        <f t="shared" si="29"/>
        <v>53.058700000000002</v>
      </c>
      <c r="J360" s="13">
        <v>7.9177951999999996E-2</v>
      </c>
      <c r="K360" s="13">
        <v>0.20456855860000001</v>
      </c>
      <c r="L360" s="13">
        <v>1.2415517154</v>
      </c>
      <c r="M360" s="13">
        <v>1.2415517154</v>
      </c>
      <c r="N360" s="14">
        <v>86.94</v>
      </c>
      <c r="O360" s="15">
        <v>0</v>
      </c>
      <c r="P360" s="14">
        <v>23.27</v>
      </c>
      <c r="Q360" s="14">
        <v>10.6113</v>
      </c>
    </row>
    <row r="361" spans="1:17" ht="15" customHeight="1" x14ac:dyDescent="0.25">
      <c r="A361" s="32" t="s">
        <v>24</v>
      </c>
      <c r="B361" s="36" t="s">
        <v>274</v>
      </c>
      <c r="C361" s="37" t="s">
        <v>275</v>
      </c>
      <c r="D361" s="38" t="s">
        <v>27</v>
      </c>
      <c r="E361" s="35" t="s">
        <v>298</v>
      </c>
      <c r="F361" s="35" t="s">
        <v>109</v>
      </c>
      <c r="G361" s="12">
        <v>6</v>
      </c>
      <c r="H361" s="13">
        <f t="shared" si="28"/>
        <v>30.200000000000003</v>
      </c>
      <c r="I361" s="13">
        <f t="shared" si="29"/>
        <v>25.170800000000003</v>
      </c>
      <c r="J361" s="13">
        <v>3.7555742900000001E-2</v>
      </c>
      <c r="K361" s="13">
        <v>9.7031105199999995E-2</v>
      </c>
      <c r="L361" s="13">
        <v>0.58889369879999998</v>
      </c>
      <c r="M361" s="13">
        <v>0.58889369879999998</v>
      </c>
      <c r="N361" s="14">
        <v>33.840000000000003</v>
      </c>
      <c r="O361" s="15">
        <v>0</v>
      </c>
      <c r="P361" s="14">
        <v>3.64</v>
      </c>
      <c r="Q361" s="14">
        <v>5.0292000000000003</v>
      </c>
    </row>
    <row r="362" spans="1:17" ht="15" customHeight="1" x14ac:dyDescent="0.25">
      <c r="A362" s="32" t="s">
        <v>24</v>
      </c>
      <c r="B362" s="36" t="s">
        <v>274</v>
      </c>
      <c r="C362" s="37" t="s">
        <v>275</v>
      </c>
      <c r="D362" s="38" t="s">
        <v>27</v>
      </c>
      <c r="E362" s="54" t="s">
        <v>298</v>
      </c>
      <c r="F362" s="11" t="s">
        <v>27</v>
      </c>
      <c r="G362" s="12">
        <v>5</v>
      </c>
      <c r="H362" s="13">
        <f t="shared" si="28"/>
        <v>20.7</v>
      </c>
      <c r="I362" s="13">
        <f t="shared" si="29"/>
        <v>17.2517</v>
      </c>
      <c r="J362" s="13">
        <v>2.5741850300000001E-2</v>
      </c>
      <c r="K362" s="13">
        <v>6.6508075400000005E-2</v>
      </c>
      <c r="L362" s="13">
        <v>0.40364568099999998</v>
      </c>
      <c r="M362" s="13">
        <v>0.40364568099999998</v>
      </c>
      <c r="N362" s="14">
        <v>20.7</v>
      </c>
      <c r="O362" s="15">
        <v>0</v>
      </c>
      <c r="P362" s="15">
        <v>0</v>
      </c>
      <c r="Q362" s="14">
        <v>3.4483000000000001</v>
      </c>
    </row>
    <row r="363" spans="1:17" ht="15" customHeight="1" x14ac:dyDescent="0.25">
      <c r="A363" s="32" t="s">
        <v>24</v>
      </c>
      <c r="B363" s="36" t="s">
        <v>274</v>
      </c>
      <c r="C363" s="37" t="s">
        <v>275</v>
      </c>
      <c r="D363" s="38" t="s">
        <v>27</v>
      </c>
      <c r="E363" s="35" t="s">
        <v>299</v>
      </c>
      <c r="F363" s="35" t="s">
        <v>109</v>
      </c>
      <c r="G363" s="12">
        <v>2</v>
      </c>
      <c r="H363" s="13">
        <f t="shared" si="28"/>
        <v>10.039999999999999</v>
      </c>
      <c r="I363" s="13">
        <f t="shared" si="29"/>
        <v>8.3628999999999998</v>
      </c>
      <c r="J363" s="13">
        <v>1.24854192E-2</v>
      </c>
      <c r="K363" s="13">
        <v>3.2258023099999998E-2</v>
      </c>
      <c r="L363" s="13">
        <v>0.19577790519999999</v>
      </c>
      <c r="M363" s="13">
        <v>0.19577790519999999</v>
      </c>
      <c r="N363" s="14">
        <v>12.44</v>
      </c>
      <c r="O363" s="15">
        <v>0</v>
      </c>
      <c r="P363" s="14">
        <v>2.4</v>
      </c>
      <c r="Q363" s="14">
        <v>1.6771</v>
      </c>
    </row>
    <row r="364" spans="1:17" ht="15" customHeight="1" x14ac:dyDescent="0.25">
      <c r="A364" s="32" t="s">
        <v>24</v>
      </c>
      <c r="B364" s="36" t="s">
        <v>274</v>
      </c>
      <c r="C364" s="37" t="s">
        <v>275</v>
      </c>
      <c r="D364" s="38" t="s">
        <v>27</v>
      </c>
      <c r="E364" s="54" t="s">
        <v>299</v>
      </c>
      <c r="F364" s="11" t="s">
        <v>27</v>
      </c>
      <c r="G364" s="12">
        <v>3</v>
      </c>
      <c r="H364" s="13">
        <f t="shared" si="28"/>
        <v>11.82</v>
      </c>
      <c r="I364" s="13">
        <f t="shared" si="29"/>
        <v>9.8486000000000011</v>
      </c>
      <c r="J364" s="13">
        <v>1.46989696E-2</v>
      </c>
      <c r="K364" s="13">
        <v>3.7977074999999999E-2</v>
      </c>
      <c r="L364" s="13">
        <v>0.23048753380000001</v>
      </c>
      <c r="M364" s="13">
        <v>0.23048753380000001</v>
      </c>
      <c r="N364" s="14">
        <v>14.16</v>
      </c>
      <c r="O364" s="15">
        <v>0</v>
      </c>
      <c r="P364" s="14">
        <v>2.34</v>
      </c>
      <c r="Q364" s="14">
        <v>1.9714</v>
      </c>
    </row>
    <row r="365" spans="1:17" ht="15" customHeight="1" x14ac:dyDescent="0.25">
      <c r="A365" s="32" t="s">
        <v>24</v>
      </c>
      <c r="B365" s="36" t="s">
        <v>274</v>
      </c>
      <c r="C365" s="37" t="s">
        <v>275</v>
      </c>
      <c r="D365" s="38" t="s">
        <v>27</v>
      </c>
      <c r="E365" s="11" t="s">
        <v>300</v>
      </c>
      <c r="F365" s="11" t="s">
        <v>27</v>
      </c>
      <c r="G365" s="12">
        <v>1</v>
      </c>
      <c r="H365" s="13">
        <f t="shared" si="28"/>
        <v>2.8</v>
      </c>
      <c r="I365" s="13">
        <f t="shared" si="29"/>
        <v>2.3332999999999999</v>
      </c>
      <c r="J365" s="13">
        <v>3.4819894000000001E-3</v>
      </c>
      <c r="K365" s="13">
        <v>8.9962614000000003E-3</v>
      </c>
      <c r="L365" s="13">
        <v>5.4599415800000002E-2</v>
      </c>
      <c r="M365" s="13">
        <v>5.4599415800000002E-2</v>
      </c>
      <c r="N365" s="14">
        <v>2.8</v>
      </c>
      <c r="O365" s="15">
        <v>0</v>
      </c>
      <c r="P365" s="15">
        <v>0</v>
      </c>
      <c r="Q365" s="14">
        <v>0.4667</v>
      </c>
    </row>
    <row r="366" spans="1:17" ht="15" customHeight="1" x14ac:dyDescent="0.25">
      <c r="A366" s="32" t="s">
        <v>24</v>
      </c>
      <c r="B366" s="36" t="s">
        <v>274</v>
      </c>
      <c r="C366" s="37" t="s">
        <v>275</v>
      </c>
      <c r="D366" s="38" t="s">
        <v>27</v>
      </c>
      <c r="E366" s="35" t="s">
        <v>301</v>
      </c>
      <c r="F366" s="35" t="s">
        <v>109</v>
      </c>
      <c r="G366" s="12">
        <v>16</v>
      </c>
      <c r="H366" s="13">
        <f t="shared" si="28"/>
        <v>83.929999999999993</v>
      </c>
      <c r="I366" s="13">
        <f t="shared" si="29"/>
        <v>69.923199999999994</v>
      </c>
      <c r="J366" s="13">
        <v>0.1043726326</v>
      </c>
      <c r="K366" s="13">
        <v>0.2696629358</v>
      </c>
      <c r="L366" s="13">
        <v>1.6366174882</v>
      </c>
      <c r="M366" s="13">
        <v>1.6366174882</v>
      </c>
      <c r="N366" s="14">
        <v>95.84</v>
      </c>
      <c r="O366" s="14">
        <v>2.4</v>
      </c>
      <c r="P366" s="14">
        <v>9.51</v>
      </c>
      <c r="Q366" s="14">
        <v>14.0068</v>
      </c>
    </row>
    <row r="367" spans="1:17" ht="15" customHeight="1" x14ac:dyDescent="0.25">
      <c r="A367" s="32" t="s">
        <v>24</v>
      </c>
      <c r="B367" s="36" t="s">
        <v>274</v>
      </c>
      <c r="C367" s="37" t="s">
        <v>275</v>
      </c>
      <c r="D367" s="38" t="s">
        <v>27</v>
      </c>
      <c r="E367" s="54" t="s">
        <v>301</v>
      </c>
      <c r="F367" s="11" t="s">
        <v>27</v>
      </c>
      <c r="G367" s="12">
        <v>6</v>
      </c>
      <c r="H367" s="13">
        <f t="shared" si="28"/>
        <v>24.830000000000002</v>
      </c>
      <c r="I367" s="13">
        <f t="shared" si="29"/>
        <v>20.688100000000002</v>
      </c>
      <c r="J367" s="13">
        <v>3.0877784700000001E-2</v>
      </c>
      <c r="K367" s="13">
        <v>7.9777560999999997E-2</v>
      </c>
      <c r="L367" s="13">
        <v>0.48417981929999998</v>
      </c>
      <c r="M367" s="13">
        <v>0.48417981929999998</v>
      </c>
      <c r="N367" s="14">
        <v>26.94</v>
      </c>
      <c r="O367" s="15">
        <v>0</v>
      </c>
      <c r="P367" s="14">
        <v>2.11</v>
      </c>
      <c r="Q367" s="14">
        <v>4.1418999999999997</v>
      </c>
    </row>
    <row r="368" spans="1:17" ht="15" customHeight="1" x14ac:dyDescent="0.25">
      <c r="A368" s="32" t="s">
        <v>24</v>
      </c>
      <c r="B368" s="36" t="s">
        <v>274</v>
      </c>
      <c r="C368" s="37" t="s">
        <v>275</v>
      </c>
      <c r="D368" s="38" t="s">
        <v>27</v>
      </c>
      <c r="E368" s="35" t="s">
        <v>302</v>
      </c>
      <c r="F368" s="35" t="s">
        <v>109</v>
      </c>
      <c r="G368" s="12">
        <v>5</v>
      </c>
      <c r="H368" s="13">
        <f t="shared" si="28"/>
        <v>26.1</v>
      </c>
      <c r="I368" s="13">
        <f t="shared" si="29"/>
        <v>22.675700000000003</v>
      </c>
      <c r="J368" s="13">
        <v>3.2457115600000003E-2</v>
      </c>
      <c r="K368" s="13">
        <v>8.38580082E-2</v>
      </c>
      <c r="L368" s="13">
        <v>0.50894455429999996</v>
      </c>
      <c r="M368" s="13">
        <v>0.50894455429999996</v>
      </c>
      <c r="N368" s="14">
        <v>27.85</v>
      </c>
      <c r="O368" s="15">
        <v>0</v>
      </c>
      <c r="P368" s="14">
        <v>1.75</v>
      </c>
      <c r="Q368" s="14">
        <v>3.4243000000000001</v>
      </c>
    </row>
    <row r="369" spans="1:17" ht="15" customHeight="1" x14ac:dyDescent="0.25">
      <c r="A369" s="32" t="s">
        <v>24</v>
      </c>
      <c r="B369" s="36" t="s">
        <v>274</v>
      </c>
      <c r="C369" s="37" t="s">
        <v>275</v>
      </c>
      <c r="D369" s="38" t="s">
        <v>27</v>
      </c>
      <c r="E369" s="54" t="s">
        <v>302</v>
      </c>
      <c r="F369" s="11" t="s">
        <v>27</v>
      </c>
      <c r="G369" s="12">
        <v>3</v>
      </c>
      <c r="H369" s="13">
        <f t="shared" si="28"/>
        <v>10.520000000000001</v>
      </c>
      <c r="I369" s="13">
        <f t="shared" si="29"/>
        <v>8.7663000000000011</v>
      </c>
      <c r="J369" s="13">
        <v>1.30823316E-2</v>
      </c>
      <c r="K369" s="13">
        <v>3.38002393E-2</v>
      </c>
      <c r="L369" s="13">
        <v>0.20513780500000001</v>
      </c>
      <c r="M369" s="13">
        <v>0.20513780500000001</v>
      </c>
      <c r="N369" s="14">
        <v>12.21</v>
      </c>
      <c r="O369" s="15">
        <v>0</v>
      </c>
      <c r="P369" s="14">
        <v>1.69</v>
      </c>
      <c r="Q369" s="14">
        <v>1.7537</v>
      </c>
    </row>
    <row r="370" spans="1:17" ht="15" customHeight="1" x14ac:dyDescent="0.25">
      <c r="A370" s="32" t="s">
        <v>24</v>
      </c>
      <c r="B370" s="36" t="s">
        <v>274</v>
      </c>
      <c r="C370" s="37" t="s">
        <v>275</v>
      </c>
      <c r="D370" s="38" t="s">
        <v>27</v>
      </c>
      <c r="E370" s="11" t="s">
        <v>303</v>
      </c>
      <c r="F370" s="11" t="s">
        <v>27</v>
      </c>
      <c r="G370" s="12">
        <v>2</v>
      </c>
      <c r="H370" s="13">
        <f t="shared" si="28"/>
        <v>6.2</v>
      </c>
      <c r="I370" s="13">
        <f t="shared" si="29"/>
        <v>5.17</v>
      </c>
      <c r="J370" s="13">
        <v>7.7101193999999998E-3</v>
      </c>
      <c r="K370" s="13">
        <v>1.99202931E-2</v>
      </c>
      <c r="L370" s="13">
        <v>0.1208987064</v>
      </c>
      <c r="M370" s="13">
        <v>0.1208987064</v>
      </c>
      <c r="N370" s="14">
        <v>7.2</v>
      </c>
      <c r="O370" s="15">
        <v>0</v>
      </c>
      <c r="P370" s="14">
        <v>1</v>
      </c>
      <c r="Q370" s="14">
        <v>1.03</v>
      </c>
    </row>
    <row r="371" spans="1:17" ht="15" customHeight="1" x14ac:dyDescent="0.25">
      <c r="A371" s="32" t="s">
        <v>24</v>
      </c>
      <c r="B371" s="36" t="s">
        <v>274</v>
      </c>
      <c r="C371" s="37" t="s">
        <v>275</v>
      </c>
      <c r="D371" s="38" t="s">
        <v>27</v>
      </c>
      <c r="E371" s="35" t="s">
        <v>304</v>
      </c>
      <c r="F371" s="35" t="s">
        <v>109</v>
      </c>
      <c r="G371" s="12">
        <v>5</v>
      </c>
      <c r="H371" s="13">
        <f t="shared" si="28"/>
        <v>24.45</v>
      </c>
      <c r="I371" s="13">
        <f t="shared" si="29"/>
        <v>20.361699999999999</v>
      </c>
      <c r="J371" s="13">
        <v>3.0405228999999999E-2</v>
      </c>
      <c r="K371" s="13">
        <v>7.8556639799999994E-2</v>
      </c>
      <c r="L371" s="13">
        <v>0.47676989860000002</v>
      </c>
      <c r="M371" s="13">
        <v>0.47676989860000002</v>
      </c>
      <c r="N371" s="14">
        <v>24.45</v>
      </c>
      <c r="O371" s="15">
        <v>0</v>
      </c>
      <c r="P371" s="15">
        <v>0</v>
      </c>
      <c r="Q371" s="14">
        <v>4.0883000000000003</v>
      </c>
    </row>
    <row r="372" spans="1:17" ht="15" customHeight="1" x14ac:dyDescent="0.25">
      <c r="A372" s="32" t="s">
        <v>24</v>
      </c>
      <c r="B372" s="36" t="s">
        <v>274</v>
      </c>
      <c r="C372" s="37" t="s">
        <v>275</v>
      </c>
      <c r="D372" s="38" t="s">
        <v>27</v>
      </c>
      <c r="E372" s="54" t="s">
        <v>304</v>
      </c>
      <c r="F372" s="11" t="s">
        <v>27</v>
      </c>
      <c r="G372" s="12">
        <v>6</v>
      </c>
      <c r="H372" s="13">
        <f t="shared" si="28"/>
        <v>20.6</v>
      </c>
      <c r="I372" s="13">
        <f t="shared" si="29"/>
        <v>17.168600000000001</v>
      </c>
      <c r="J372" s="13">
        <v>2.5617493500000001E-2</v>
      </c>
      <c r="K372" s="13">
        <v>6.6186780400000006E-2</v>
      </c>
      <c r="L372" s="13">
        <v>0.40169570189999998</v>
      </c>
      <c r="M372" s="13">
        <v>0.40169570189999998</v>
      </c>
      <c r="N372" s="14">
        <v>21.6</v>
      </c>
      <c r="O372" s="15">
        <v>0</v>
      </c>
      <c r="P372" s="14">
        <v>1</v>
      </c>
      <c r="Q372" s="14">
        <v>3.4314</v>
      </c>
    </row>
    <row r="373" spans="1:17" ht="15" customHeight="1" x14ac:dyDescent="0.25">
      <c r="A373" s="32" t="s">
        <v>24</v>
      </c>
      <c r="B373" s="36" t="s">
        <v>274</v>
      </c>
      <c r="C373" s="37" t="s">
        <v>275</v>
      </c>
      <c r="D373" s="38" t="s">
        <v>27</v>
      </c>
      <c r="E373" s="35" t="s">
        <v>305</v>
      </c>
      <c r="F373" s="35" t="s">
        <v>109</v>
      </c>
      <c r="G373" s="12">
        <v>19</v>
      </c>
      <c r="H373" s="13">
        <f t="shared" si="28"/>
        <v>102.85</v>
      </c>
      <c r="I373" s="13">
        <f t="shared" si="29"/>
        <v>85.675999999999988</v>
      </c>
      <c r="J373" s="13">
        <v>0.1279009324</v>
      </c>
      <c r="K373" s="13">
        <v>0.33045195929999999</v>
      </c>
      <c r="L373" s="13">
        <v>2.0055535405999998</v>
      </c>
      <c r="M373" s="13">
        <v>2.0055535405999998</v>
      </c>
      <c r="N373" s="14">
        <v>122.55</v>
      </c>
      <c r="O373" s="15">
        <v>0</v>
      </c>
      <c r="P373" s="14">
        <v>19.7</v>
      </c>
      <c r="Q373" s="14">
        <v>17.173999999999999</v>
      </c>
    </row>
    <row r="374" spans="1:17" ht="15" customHeight="1" x14ac:dyDescent="0.25">
      <c r="A374" s="32" t="s">
        <v>24</v>
      </c>
      <c r="B374" s="36" t="s">
        <v>274</v>
      </c>
      <c r="C374" s="37" t="s">
        <v>275</v>
      </c>
      <c r="D374" s="38" t="s">
        <v>27</v>
      </c>
      <c r="E374" s="54" t="s">
        <v>305</v>
      </c>
      <c r="F374" s="11" t="s">
        <v>27</v>
      </c>
      <c r="G374" s="12">
        <v>13</v>
      </c>
      <c r="H374" s="13">
        <f t="shared" si="28"/>
        <v>38.760000000000005</v>
      </c>
      <c r="I374" s="13">
        <f t="shared" si="29"/>
        <v>32.292500000000004</v>
      </c>
      <c r="J374" s="13">
        <v>4.8200682000000002E-2</v>
      </c>
      <c r="K374" s="13">
        <v>0.1245339615</v>
      </c>
      <c r="L374" s="13">
        <v>0.75581191280000004</v>
      </c>
      <c r="M374" s="13">
        <v>0.75581191280000004</v>
      </c>
      <c r="N374" s="14">
        <v>61.89</v>
      </c>
      <c r="O374" s="15">
        <v>0</v>
      </c>
      <c r="P374" s="14">
        <v>23.13</v>
      </c>
      <c r="Q374" s="14">
        <v>6.4675000000000002</v>
      </c>
    </row>
    <row r="375" spans="1:17" ht="15" customHeight="1" x14ac:dyDescent="0.25">
      <c r="A375" s="32" t="s">
        <v>24</v>
      </c>
      <c r="B375" s="36" t="s">
        <v>274</v>
      </c>
      <c r="C375" s="37" t="s">
        <v>275</v>
      </c>
      <c r="D375" s="38" t="s">
        <v>27</v>
      </c>
      <c r="E375" s="35" t="s">
        <v>306</v>
      </c>
      <c r="F375" s="35" t="s">
        <v>109</v>
      </c>
      <c r="G375" s="12">
        <v>54</v>
      </c>
      <c r="H375" s="13">
        <f t="shared" si="28"/>
        <v>245.64000000000001</v>
      </c>
      <c r="I375" s="13">
        <f t="shared" si="29"/>
        <v>204.78490000000002</v>
      </c>
      <c r="J375" s="13">
        <v>0.30546995659999998</v>
      </c>
      <c r="K375" s="13">
        <v>0.78922916180000002</v>
      </c>
      <c r="L375" s="13">
        <v>4.7899287478000003</v>
      </c>
      <c r="M375" s="13">
        <v>4.7899287478000003</v>
      </c>
      <c r="N375" s="14">
        <v>250.56</v>
      </c>
      <c r="O375" s="15">
        <v>0</v>
      </c>
      <c r="P375" s="14">
        <v>4.92</v>
      </c>
      <c r="Q375" s="14">
        <v>40.8551</v>
      </c>
    </row>
    <row r="376" spans="1:17" ht="15" customHeight="1" x14ac:dyDescent="0.25">
      <c r="A376" s="32" t="s">
        <v>24</v>
      </c>
      <c r="B376" s="36" t="s">
        <v>274</v>
      </c>
      <c r="C376" s="37" t="s">
        <v>275</v>
      </c>
      <c r="D376" s="38" t="s">
        <v>27</v>
      </c>
      <c r="E376" s="54" t="s">
        <v>306</v>
      </c>
      <c r="F376" s="11" t="s">
        <v>27</v>
      </c>
      <c r="G376" s="12">
        <v>28</v>
      </c>
      <c r="H376" s="13">
        <f t="shared" si="28"/>
        <v>84.88</v>
      </c>
      <c r="I376" s="13">
        <f t="shared" si="29"/>
        <v>70.765899999999988</v>
      </c>
      <c r="J376" s="13">
        <v>0.10555402179999999</v>
      </c>
      <c r="K376" s="13">
        <v>0.27271523879999998</v>
      </c>
      <c r="L376" s="13">
        <v>1.6551422899999999</v>
      </c>
      <c r="M376" s="13">
        <v>1.6551422899999999</v>
      </c>
      <c r="N376" s="14">
        <v>87.92</v>
      </c>
      <c r="O376" s="15">
        <v>0</v>
      </c>
      <c r="P376" s="14">
        <v>3.04</v>
      </c>
      <c r="Q376" s="14">
        <v>14.114100000000001</v>
      </c>
    </row>
    <row r="377" spans="1:17" ht="15" customHeight="1" x14ac:dyDescent="0.25">
      <c r="A377" s="32" t="s">
        <v>24</v>
      </c>
      <c r="B377" s="36" t="s">
        <v>274</v>
      </c>
      <c r="C377" s="37" t="s">
        <v>275</v>
      </c>
      <c r="D377" s="38" t="s">
        <v>27</v>
      </c>
      <c r="E377" s="35" t="s">
        <v>307</v>
      </c>
      <c r="F377" s="35" t="s">
        <v>109</v>
      </c>
      <c r="G377" s="12">
        <v>11</v>
      </c>
      <c r="H377" s="13">
        <f t="shared" si="28"/>
        <v>51.04</v>
      </c>
      <c r="I377" s="13">
        <f t="shared" si="29"/>
        <v>42.521699999999996</v>
      </c>
      <c r="J377" s="13">
        <v>6.3471692699999999E-2</v>
      </c>
      <c r="K377" s="13">
        <v>0.1639889937</v>
      </c>
      <c r="L377" s="13">
        <v>0.99526935059999999</v>
      </c>
      <c r="M377" s="13">
        <v>0.99526935059999999</v>
      </c>
      <c r="N377" s="14">
        <v>51.04</v>
      </c>
      <c r="O377" s="15">
        <v>0</v>
      </c>
      <c r="P377" s="15">
        <v>0</v>
      </c>
      <c r="Q377" s="14">
        <v>8.5183</v>
      </c>
    </row>
    <row r="378" spans="1:17" ht="15" customHeight="1" x14ac:dyDescent="0.25">
      <c r="A378" s="32" t="s">
        <v>24</v>
      </c>
      <c r="B378" s="36" t="s">
        <v>274</v>
      </c>
      <c r="C378" s="37" t="s">
        <v>275</v>
      </c>
      <c r="D378" s="38" t="s">
        <v>27</v>
      </c>
      <c r="E378" s="54" t="s">
        <v>307</v>
      </c>
      <c r="F378" s="11" t="s">
        <v>27</v>
      </c>
      <c r="G378" s="12">
        <v>3</v>
      </c>
      <c r="H378" s="13">
        <f t="shared" si="28"/>
        <v>8.66</v>
      </c>
      <c r="I378" s="13">
        <f t="shared" si="29"/>
        <v>7.2202000000000002</v>
      </c>
      <c r="J378" s="13">
        <v>1.07692958E-2</v>
      </c>
      <c r="K378" s="13">
        <v>2.78241514E-2</v>
      </c>
      <c r="L378" s="13">
        <v>0.16886819310000001</v>
      </c>
      <c r="M378" s="13">
        <v>0.16886819310000001</v>
      </c>
      <c r="N378" s="14">
        <v>9.42</v>
      </c>
      <c r="O378" s="15">
        <v>0</v>
      </c>
      <c r="P378" s="14">
        <v>0.76</v>
      </c>
      <c r="Q378" s="14">
        <v>1.4398</v>
      </c>
    </row>
    <row r="379" spans="1:17" ht="15" customHeight="1" x14ac:dyDescent="0.25">
      <c r="A379" s="32" t="s">
        <v>24</v>
      </c>
      <c r="B379" s="36" t="s">
        <v>274</v>
      </c>
      <c r="C379" s="37" t="s">
        <v>275</v>
      </c>
      <c r="D379" s="38" t="s">
        <v>27</v>
      </c>
      <c r="E379" s="11" t="s">
        <v>308</v>
      </c>
      <c r="F379" s="11" t="s">
        <v>27</v>
      </c>
      <c r="G379" s="12">
        <v>28</v>
      </c>
      <c r="H379" s="13">
        <f t="shared" si="28"/>
        <v>57.860000000000007</v>
      </c>
      <c r="I379" s="13">
        <f t="shared" si="29"/>
        <v>48.238000000000007</v>
      </c>
      <c r="J379" s="13">
        <v>7.1952823999999999E-2</v>
      </c>
      <c r="K379" s="13">
        <v>0.1859013162</v>
      </c>
      <c r="L379" s="13">
        <v>1.1282579276</v>
      </c>
      <c r="M379" s="13">
        <v>1.1282579276</v>
      </c>
      <c r="N379" s="14">
        <v>78.400000000000006</v>
      </c>
      <c r="O379" s="15">
        <v>0</v>
      </c>
      <c r="P379" s="14">
        <v>20.54</v>
      </c>
      <c r="Q379" s="14">
        <v>9.6219999999999999</v>
      </c>
    </row>
    <row r="380" spans="1:17" ht="15" customHeight="1" x14ac:dyDescent="0.25">
      <c r="A380" s="32" t="s">
        <v>24</v>
      </c>
      <c r="B380" s="36" t="s">
        <v>274</v>
      </c>
      <c r="C380" s="37" t="s">
        <v>275</v>
      </c>
      <c r="D380" s="38" t="s">
        <v>27</v>
      </c>
      <c r="E380" s="35" t="s">
        <v>309</v>
      </c>
      <c r="F380" s="35" t="s">
        <v>109</v>
      </c>
      <c r="G380" s="12">
        <v>3</v>
      </c>
      <c r="H380" s="13">
        <f t="shared" si="28"/>
        <v>13.8</v>
      </c>
      <c r="I380" s="13">
        <f t="shared" si="29"/>
        <v>11.5</v>
      </c>
      <c r="J380" s="13">
        <v>1.7161233500000001E-2</v>
      </c>
      <c r="K380" s="13">
        <v>4.4338717E-2</v>
      </c>
      <c r="L380" s="13">
        <v>0.26909712070000003</v>
      </c>
      <c r="M380" s="13">
        <v>0.26909712070000003</v>
      </c>
      <c r="N380" s="14">
        <v>13.8</v>
      </c>
      <c r="O380" s="15">
        <v>0</v>
      </c>
      <c r="P380" s="15">
        <v>0</v>
      </c>
      <c r="Q380" s="14">
        <v>2.2999999999999998</v>
      </c>
    </row>
    <row r="381" spans="1:17" ht="15" customHeight="1" x14ac:dyDescent="0.25">
      <c r="A381" s="32" t="s">
        <v>24</v>
      </c>
      <c r="B381" s="36" t="s">
        <v>274</v>
      </c>
      <c r="C381" s="37" t="s">
        <v>275</v>
      </c>
      <c r="D381" s="38" t="s">
        <v>27</v>
      </c>
      <c r="E381" s="54" t="s">
        <v>309</v>
      </c>
      <c r="F381" s="11" t="s">
        <v>27</v>
      </c>
      <c r="G381" s="12">
        <v>20</v>
      </c>
      <c r="H381" s="13">
        <f t="shared" si="28"/>
        <v>62</v>
      </c>
      <c r="I381" s="13">
        <f t="shared" si="29"/>
        <v>51.658200000000001</v>
      </c>
      <c r="J381" s="13">
        <v>7.7101194100000006E-2</v>
      </c>
      <c r="K381" s="13">
        <v>0.19920293119999999</v>
      </c>
      <c r="L381" s="13">
        <v>1.2089870638</v>
      </c>
      <c r="M381" s="13">
        <v>1.2089870638</v>
      </c>
      <c r="N381" s="14">
        <v>62</v>
      </c>
      <c r="O381" s="15">
        <v>0</v>
      </c>
      <c r="P381" s="15">
        <v>0</v>
      </c>
      <c r="Q381" s="14">
        <v>10.341799999999999</v>
      </c>
    </row>
    <row r="382" spans="1:17" ht="15" customHeight="1" x14ac:dyDescent="0.25">
      <c r="A382" s="32" t="s">
        <v>24</v>
      </c>
      <c r="B382" s="36" t="s">
        <v>274</v>
      </c>
      <c r="C382" s="37" t="s">
        <v>275</v>
      </c>
      <c r="D382" s="38" t="s">
        <v>27</v>
      </c>
      <c r="E382" s="11" t="s">
        <v>310</v>
      </c>
      <c r="F382" s="11" t="s">
        <v>27</v>
      </c>
      <c r="G382" s="12">
        <v>27</v>
      </c>
      <c r="H382" s="13">
        <f t="shared" si="28"/>
        <v>54.56</v>
      </c>
      <c r="I382" s="13">
        <f t="shared" si="29"/>
        <v>45.465500000000006</v>
      </c>
      <c r="J382" s="13">
        <v>6.7849050800000005E-2</v>
      </c>
      <c r="K382" s="13">
        <v>0.1752985795</v>
      </c>
      <c r="L382" s="13">
        <v>1.0639086162</v>
      </c>
      <c r="M382" s="13">
        <v>1.0639086162</v>
      </c>
      <c r="N382" s="14">
        <v>75.599999999999994</v>
      </c>
      <c r="O382" s="14">
        <v>1.24</v>
      </c>
      <c r="P382" s="14">
        <v>19.8</v>
      </c>
      <c r="Q382" s="14">
        <v>9.0945</v>
      </c>
    </row>
    <row r="383" spans="1:17" ht="15" customHeight="1" x14ac:dyDescent="0.25">
      <c r="A383" s="32" t="s">
        <v>24</v>
      </c>
      <c r="B383" s="36" t="s">
        <v>274</v>
      </c>
      <c r="C383" s="37" t="s">
        <v>275</v>
      </c>
      <c r="D383" s="38" t="s">
        <v>27</v>
      </c>
      <c r="E383" s="11" t="s">
        <v>311</v>
      </c>
      <c r="F383" s="11" t="s">
        <v>27</v>
      </c>
      <c r="G383" s="12">
        <v>15</v>
      </c>
      <c r="H383" s="13">
        <f t="shared" si="28"/>
        <v>32.47</v>
      </c>
      <c r="I383" s="13">
        <f t="shared" si="29"/>
        <v>27.058</v>
      </c>
      <c r="J383" s="13">
        <v>4.03786415E-2</v>
      </c>
      <c r="K383" s="13">
        <v>0.1043245029</v>
      </c>
      <c r="L383" s="13">
        <v>0.63315822519999998</v>
      </c>
      <c r="M383" s="13">
        <v>0.63315822519999998</v>
      </c>
      <c r="N383" s="14">
        <v>42</v>
      </c>
      <c r="O383" s="15">
        <v>0</v>
      </c>
      <c r="P383" s="14">
        <v>9.5299999999999994</v>
      </c>
      <c r="Q383" s="14">
        <v>5.4119999999999999</v>
      </c>
    </row>
    <row r="384" spans="1:17" ht="15" customHeight="1" x14ac:dyDescent="0.25">
      <c r="A384" s="32" t="s">
        <v>24</v>
      </c>
      <c r="B384" s="36" t="s">
        <v>274</v>
      </c>
      <c r="C384" s="37" t="s">
        <v>275</v>
      </c>
      <c r="D384" s="38" t="s">
        <v>27</v>
      </c>
      <c r="E384" s="11" t="s">
        <v>312</v>
      </c>
      <c r="F384" s="11" t="s">
        <v>27</v>
      </c>
      <c r="G384" s="12">
        <v>1</v>
      </c>
      <c r="H384" s="13">
        <f t="shared" si="28"/>
        <v>2.8</v>
      </c>
      <c r="I384" s="13">
        <f t="shared" si="29"/>
        <v>2.3352999999999997</v>
      </c>
      <c r="J384" s="13">
        <v>3.4819894000000001E-3</v>
      </c>
      <c r="K384" s="13">
        <v>8.9962614000000003E-3</v>
      </c>
      <c r="L384" s="13">
        <v>5.4599415800000002E-2</v>
      </c>
      <c r="M384" s="13">
        <v>5.4599415800000002E-2</v>
      </c>
      <c r="N384" s="14">
        <v>2.8</v>
      </c>
      <c r="O384" s="15">
        <v>0</v>
      </c>
      <c r="P384" s="15">
        <v>0</v>
      </c>
      <c r="Q384" s="14">
        <v>0.4647</v>
      </c>
    </row>
    <row r="385" spans="1:17" ht="15" customHeight="1" x14ac:dyDescent="0.25">
      <c r="A385" s="32" t="s">
        <v>24</v>
      </c>
      <c r="B385" s="36" t="s">
        <v>274</v>
      </c>
      <c r="C385" s="37" t="s">
        <v>275</v>
      </c>
      <c r="D385" s="38" t="s">
        <v>27</v>
      </c>
      <c r="E385" s="35" t="s">
        <v>313</v>
      </c>
      <c r="F385" s="35" t="s">
        <v>109</v>
      </c>
      <c r="G385" s="12">
        <v>34</v>
      </c>
      <c r="H385" s="13">
        <f t="shared" si="28"/>
        <v>118.66</v>
      </c>
      <c r="I385" s="13">
        <f t="shared" si="29"/>
        <v>98.936999999999998</v>
      </c>
      <c r="J385" s="13">
        <v>0.14756173689999999</v>
      </c>
      <c r="K385" s="13">
        <v>0.3812487068</v>
      </c>
      <c r="L385" s="13">
        <v>2.3138452419000002</v>
      </c>
      <c r="M385" s="13">
        <v>2.3138452419000002</v>
      </c>
      <c r="N385" s="14">
        <v>118.66</v>
      </c>
      <c r="O385" s="15">
        <v>0</v>
      </c>
      <c r="P385" s="15">
        <v>0</v>
      </c>
      <c r="Q385" s="14">
        <v>19.722999999999999</v>
      </c>
    </row>
    <row r="386" spans="1:17" ht="15" customHeight="1" x14ac:dyDescent="0.25">
      <c r="A386" s="32" t="s">
        <v>24</v>
      </c>
      <c r="B386" s="36" t="s">
        <v>274</v>
      </c>
      <c r="C386" s="37" t="s">
        <v>275</v>
      </c>
      <c r="D386" s="38" t="s">
        <v>27</v>
      </c>
      <c r="E386" s="54" t="s">
        <v>313</v>
      </c>
      <c r="F386" s="11" t="s">
        <v>27</v>
      </c>
      <c r="G386" s="12">
        <v>22</v>
      </c>
      <c r="H386" s="13">
        <f t="shared" si="28"/>
        <v>44.17</v>
      </c>
      <c r="I386" s="13">
        <f t="shared" si="29"/>
        <v>36.835100000000004</v>
      </c>
      <c r="J386" s="13">
        <v>5.4928382900000003E-2</v>
      </c>
      <c r="K386" s="13">
        <v>0.14191602380000001</v>
      </c>
      <c r="L386" s="13">
        <v>0.86130578400000002</v>
      </c>
      <c r="M386" s="13">
        <v>0.86130578400000002</v>
      </c>
      <c r="N386" s="14">
        <v>43.78</v>
      </c>
      <c r="O386" s="15">
        <v>0</v>
      </c>
      <c r="P386" s="14">
        <v>-0.39</v>
      </c>
      <c r="Q386" s="14">
        <v>7.3349000000000002</v>
      </c>
    </row>
    <row r="387" spans="1:17" ht="15" customHeight="1" x14ac:dyDescent="0.25">
      <c r="A387" s="32" t="s">
        <v>24</v>
      </c>
      <c r="B387" s="36" t="s">
        <v>274</v>
      </c>
      <c r="C387" s="37" t="s">
        <v>275</v>
      </c>
      <c r="D387" s="38" t="s">
        <v>27</v>
      </c>
      <c r="E387" s="35" t="s">
        <v>314</v>
      </c>
      <c r="F387" s="35" t="s">
        <v>109</v>
      </c>
      <c r="G387" s="12">
        <v>40</v>
      </c>
      <c r="H387" s="13">
        <f t="shared" ref="H387:H400" si="30">N387-O387-P387</f>
        <v>139.93</v>
      </c>
      <c r="I387" s="13">
        <f t="shared" ref="I387:I418" si="31">H387-Q387</f>
        <v>116.64920000000001</v>
      </c>
      <c r="J387" s="13">
        <v>0.17401242080000001</v>
      </c>
      <c r="K387" s="13">
        <v>0.44958816400000001</v>
      </c>
      <c r="L387" s="13">
        <v>2.7286058038999998</v>
      </c>
      <c r="M387" s="13">
        <v>2.7286058038999998</v>
      </c>
      <c r="N387" s="14">
        <v>139.6</v>
      </c>
      <c r="O387" s="15">
        <v>0</v>
      </c>
      <c r="P387" s="14">
        <v>-0.33</v>
      </c>
      <c r="Q387" s="14">
        <v>23.280799999999999</v>
      </c>
    </row>
    <row r="388" spans="1:17" ht="15" customHeight="1" x14ac:dyDescent="0.25">
      <c r="A388" s="32" t="s">
        <v>24</v>
      </c>
      <c r="B388" s="36" t="s">
        <v>274</v>
      </c>
      <c r="C388" s="37" t="s">
        <v>275</v>
      </c>
      <c r="D388" s="38" t="s">
        <v>27</v>
      </c>
      <c r="E388" s="54" t="s">
        <v>314</v>
      </c>
      <c r="F388" s="11" t="s">
        <v>27</v>
      </c>
      <c r="G388" s="12">
        <v>27</v>
      </c>
      <c r="H388" s="13">
        <f t="shared" si="30"/>
        <v>55.29</v>
      </c>
      <c r="I388" s="13">
        <f t="shared" si="31"/>
        <v>46.087899999999998</v>
      </c>
      <c r="J388" s="13">
        <v>6.8756855199999994E-2</v>
      </c>
      <c r="K388" s="13">
        <v>0.17764403340000001</v>
      </c>
      <c r="L388" s="13">
        <v>1.0781434639</v>
      </c>
      <c r="M388" s="13">
        <v>1.0781434639</v>
      </c>
      <c r="N388" s="14">
        <v>53.73</v>
      </c>
      <c r="O388" s="15">
        <v>0</v>
      </c>
      <c r="P388" s="14">
        <v>-1.56</v>
      </c>
      <c r="Q388" s="14">
        <v>9.2020999999999997</v>
      </c>
    </row>
    <row r="389" spans="1:17" ht="15" customHeight="1" x14ac:dyDescent="0.25">
      <c r="A389" s="32" t="s">
        <v>24</v>
      </c>
      <c r="B389" s="36" t="s">
        <v>274</v>
      </c>
      <c r="C389" s="37" t="s">
        <v>275</v>
      </c>
      <c r="D389" s="38" t="s">
        <v>27</v>
      </c>
      <c r="E389" s="35" t="s">
        <v>315</v>
      </c>
      <c r="F389" s="35" t="s">
        <v>109</v>
      </c>
      <c r="G389" s="12">
        <v>53</v>
      </c>
      <c r="H389" s="13">
        <f t="shared" si="30"/>
        <v>304.11999999999995</v>
      </c>
      <c r="I389" s="13">
        <f t="shared" si="31"/>
        <v>253.32659999999996</v>
      </c>
      <c r="J389" s="13">
        <v>0.37819379260000002</v>
      </c>
      <c r="K389" s="13">
        <v>0.97712250720000005</v>
      </c>
      <c r="L389" s="13">
        <v>5.930276546</v>
      </c>
      <c r="M389" s="13">
        <v>5.930276546</v>
      </c>
      <c r="N389" s="14">
        <v>319.58999999999997</v>
      </c>
      <c r="O389" s="15">
        <v>0</v>
      </c>
      <c r="P389" s="14">
        <v>15.47</v>
      </c>
      <c r="Q389" s="14">
        <v>50.793399999999998</v>
      </c>
    </row>
    <row r="390" spans="1:17" ht="15" customHeight="1" x14ac:dyDescent="0.25">
      <c r="A390" s="32" t="s">
        <v>24</v>
      </c>
      <c r="B390" s="36" t="s">
        <v>274</v>
      </c>
      <c r="C390" s="37" t="s">
        <v>275</v>
      </c>
      <c r="D390" s="38" t="s">
        <v>27</v>
      </c>
      <c r="E390" s="54" t="s">
        <v>315</v>
      </c>
      <c r="F390" s="11" t="s">
        <v>27</v>
      </c>
      <c r="G390" s="12">
        <v>30</v>
      </c>
      <c r="H390" s="13">
        <f t="shared" si="30"/>
        <v>112.25</v>
      </c>
      <c r="I390" s="13">
        <f t="shared" si="31"/>
        <v>93.506399999999999</v>
      </c>
      <c r="J390" s="13">
        <v>0.13959046829999999</v>
      </c>
      <c r="K390" s="13">
        <v>0.36065369409999998</v>
      </c>
      <c r="L390" s="13">
        <v>2.1888515793000001</v>
      </c>
      <c r="M390" s="13">
        <v>2.1888515793000001</v>
      </c>
      <c r="N390" s="14">
        <v>135.9</v>
      </c>
      <c r="O390" s="15">
        <v>0</v>
      </c>
      <c r="P390" s="14">
        <v>23.65</v>
      </c>
      <c r="Q390" s="14">
        <v>18.743600000000001</v>
      </c>
    </row>
    <row r="391" spans="1:17" ht="15" customHeight="1" x14ac:dyDescent="0.25">
      <c r="A391" s="32" t="s">
        <v>24</v>
      </c>
      <c r="B391" s="36" t="s">
        <v>274</v>
      </c>
      <c r="C391" s="37" t="s">
        <v>275</v>
      </c>
      <c r="D391" s="38" t="s">
        <v>27</v>
      </c>
      <c r="E391" s="35" t="s">
        <v>316</v>
      </c>
      <c r="F391" s="35" t="s">
        <v>109</v>
      </c>
      <c r="G391" s="12">
        <v>1</v>
      </c>
      <c r="H391" s="13">
        <f t="shared" si="30"/>
        <v>4.3</v>
      </c>
      <c r="I391" s="13">
        <f t="shared" si="31"/>
        <v>3.58</v>
      </c>
      <c r="J391" s="13">
        <v>5.3473408999999998E-3</v>
      </c>
      <c r="K391" s="13">
        <v>1.3815687199999999E-2</v>
      </c>
      <c r="L391" s="13">
        <v>8.3849102800000005E-2</v>
      </c>
      <c r="M391" s="13">
        <v>8.3849102800000005E-2</v>
      </c>
      <c r="N391" s="14">
        <v>4.3</v>
      </c>
      <c r="O391" s="15">
        <v>0</v>
      </c>
      <c r="P391" s="15">
        <v>0</v>
      </c>
      <c r="Q391" s="14">
        <v>0.72</v>
      </c>
    </row>
    <row r="392" spans="1:17" ht="15" customHeight="1" x14ac:dyDescent="0.25">
      <c r="A392" s="32" t="s">
        <v>24</v>
      </c>
      <c r="B392" s="36" t="s">
        <v>274</v>
      </c>
      <c r="C392" s="37" t="s">
        <v>275</v>
      </c>
      <c r="D392" s="38" t="s">
        <v>27</v>
      </c>
      <c r="E392" s="54" t="s">
        <v>316</v>
      </c>
      <c r="F392" s="11" t="s">
        <v>27</v>
      </c>
      <c r="G392" s="12">
        <v>1</v>
      </c>
      <c r="H392" s="13">
        <f t="shared" si="30"/>
        <v>2.38</v>
      </c>
      <c r="I392" s="13">
        <f t="shared" si="31"/>
        <v>1.9824999999999999</v>
      </c>
      <c r="J392" s="13">
        <v>2.959691E-3</v>
      </c>
      <c r="K392" s="13">
        <v>7.6468222000000002E-3</v>
      </c>
      <c r="L392" s="13">
        <v>4.6409503400000003E-2</v>
      </c>
      <c r="M392" s="13">
        <v>4.6409503400000003E-2</v>
      </c>
      <c r="N392" s="14">
        <v>2.8</v>
      </c>
      <c r="O392" s="15">
        <v>0</v>
      </c>
      <c r="P392" s="14">
        <v>0.42</v>
      </c>
      <c r="Q392" s="14">
        <v>0.39750000000000002</v>
      </c>
    </row>
    <row r="393" spans="1:17" ht="15" customHeight="1" x14ac:dyDescent="0.25">
      <c r="A393" s="32" t="s">
        <v>24</v>
      </c>
      <c r="B393" s="36" t="s">
        <v>274</v>
      </c>
      <c r="C393" s="37" t="s">
        <v>275</v>
      </c>
      <c r="D393" s="38" t="s">
        <v>27</v>
      </c>
      <c r="E393" s="11" t="s">
        <v>317</v>
      </c>
      <c r="F393" s="11" t="s">
        <v>109</v>
      </c>
      <c r="G393" s="12">
        <v>1</v>
      </c>
      <c r="H393" s="13">
        <f t="shared" si="30"/>
        <v>4.3</v>
      </c>
      <c r="I393" s="13">
        <f t="shared" si="31"/>
        <v>3.58</v>
      </c>
      <c r="J393" s="13">
        <v>5.3473408999999998E-3</v>
      </c>
      <c r="K393" s="13">
        <v>1.3815687199999999E-2</v>
      </c>
      <c r="L393" s="13">
        <v>8.3849102800000005E-2</v>
      </c>
      <c r="M393" s="13">
        <v>8.3849102800000005E-2</v>
      </c>
      <c r="N393" s="14">
        <v>4.3</v>
      </c>
      <c r="O393" s="15">
        <v>0</v>
      </c>
      <c r="P393" s="15">
        <v>0</v>
      </c>
      <c r="Q393" s="14">
        <v>0.72</v>
      </c>
    </row>
    <row r="394" spans="1:17" ht="15" customHeight="1" x14ac:dyDescent="0.25">
      <c r="A394" s="32" t="s">
        <v>24</v>
      </c>
      <c r="B394" s="36" t="s">
        <v>274</v>
      </c>
      <c r="C394" s="37" t="s">
        <v>275</v>
      </c>
      <c r="D394" s="38" t="s">
        <v>27</v>
      </c>
      <c r="E394" s="35" t="s">
        <v>318</v>
      </c>
      <c r="F394" s="35" t="s">
        <v>109</v>
      </c>
      <c r="G394" s="12">
        <v>11</v>
      </c>
      <c r="H394" s="13">
        <f t="shared" si="30"/>
        <v>54.89</v>
      </c>
      <c r="I394" s="13">
        <f t="shared" si="31"/>
        <v>47.403199999999998</v>
      </c>
      <c r="J394" s="13">
        <v>6.8259428100000005E-2</v>
      </c>
      <c r="K394" s="13">
        <v>0.1763588532</v>
      </c>
      <c r="L394" s="13">
        <v>1.0703435473</v>
      </c>
      <c r="M394" s="13">
        <v>1.0703435473</v>
      </c>
      <c r="N394" s="14">
        <v>54.89</v>
      </c>
      <c r="O394" s="15">
        <v>0</v>
      </c>
      <c r="P394" s="15">
        <v>0</v>
      </c>
      <c r="Q394" s="14">
        <v>7.4867999999999997</v>
      </c>
    </row>
    <row r="395" spans="1:17" ht="15" customHeight="1" x14ac:dyDescent="0.25">
      <c r="A395" s="32" t="s">
        <v>24</v>
      </c>
      <c r="B395" s="36" t="s">
        <v>274</v>
      </c>
      <c r="C395" s="37" t="s">
        <v>275</v>
      </c>
      <c r="D395" s="38" t="s">
        <v>27</v>
      </c>
      <c r="E395" s="54" t="s">
        <v>318</v>
      </c>
      <c r="F395" s="11" t="s">
        <v>27</v>
      </c>
      <c r="G395" s="12">
        <v>5</v>
      </c>
      <c r="H395" s="13">
        <f t="shared" si="30"/>
        <v>17.45</v>
      </c>
      <c r="I395" s="13">
        <f t="shared" si="31"/>
        <v>14.5474</v>
      </c>
      <c r="J395" s="13">
        <v>2.17002554E-2</v>
      </c>
      <c r="K395" s="13">
        <v>5.6065986300000002E-2</v>
      </c>
      <c r="L395" s="13">
        <v>0.3402713591</v>
      </c>
      <c r="M395" s="13">
        <v>0.3402713591</v>
      </c>
      <c r="N395" s="14">
        <v>17.45</v>
      </c>
      <c r="O395" s="15">
        <v>0</v>
      </c>
      <c r="P395" s="15">
        <v>0</v>
      </c>
      <c r="Q395" s="14">
        <v>2.9026000000000001</v>
      </c>
    </row>
    <row r="396" spans="1:17" ht="15" customHeight="1" x14ac:dyDescent="0.25">
      <c r="A396" s="32" t="s">
        <v>24</v>
      </c>
      <c r="B396" s="36" t="s">
        <v>274</v>
      </c>
      <c r="C396" s="37" t="s">
        <v>275</v>
      </c>
      <c r="D396" s="38" t="s">
        <v>27</v>
      </c>
      <c r="E396" s="35" t="s">
        <v>319</v>
      </c>
      <c r="F396" s="35" t="s">
        <v>109</v>
      </c>
      <c r="G396" s="12">
        <v>7</v>
      </c>
      <c r="H396" s="13">
        <f t="shared" si="30"/>
        <v>31.54</v>
      </c>
      <c r="I396" s="13">
        <f t="shared" si="31"/>
        <v>26.286000000000001</v>
      </c>
      <c r="J396" s="13">
        <v>3.9222123599999999E-2</v>
      </c>
      <c r="K396" s="13">
        <v>0.1013364589</v>
      </c>
      <c r="L396" s="13">
        <v>0.61502341920000003</v>
      </c>
      <c r="M396" s="13">
        <v>0.61502341920000003</v>
      </c>
      <c r="N396" s="14">
        <v>43.54</v>
      </c>
      <c r="O396" s="15">
        <v>0</v>
      </c>
      <c r="P396" s="14">
        <v>12</v>
      </c>
      <c r="Q396" s="14">
        <v>5.2539999999999996</v>
      </c>
    </row>
    <row r="397" spans="1:17" ht="15" customHeight="1" x14ac:dyDescent="0.25">
      <c r="A397" s="32" t="s">
        <v>24</v>
      </c>
      <c r="B397" s="36" t="s">
        <v>274</v>
      </c>
      <c r="C397" s="37" t="s">
        <v>275</v>
      </c>
      <c r="D397" s="38" t="s">
        <v>27</v>
      </c>
      <c r="E397" s="54" t="s">
        <v>319</v>
      </c>
      <c r="F397" s="11" t="s">
        <v>27</v>
      </c>
      <c r="G397" s="12">
        <v>4</v>
      </c>
      <c r="H397" s="13">
        <f t="shared" si="30"/>
        <v>9.52</v>
      </c>
      <c r="I397" s="13">
        <f t="shared" si="31"/>
        <v>7.9344000000000001</v>
      </c>
      <c r="J397" s="13">
        <v>1.1838764E-2</v>
      </c>
      <c r="K397" s="13">
        <v>3.0587288800000001E-2</v>
      </c>
      <c r="L397" s="13">
        <v>0.18563801369999999</v>
      </c>
      <c r="M397" s="13">
        <v>0.18563801369999999</v>
      </c>
      <c r="N397" s="14">
        <v>18.88</v>
      </c>
      <c r="O397" s="15">
        <v>0</v>
      </c>
      <c r="P397" s="14">
        <v>9.36</v>
      </c>
      <c r="Q397" s="14">
        <v>1.5855999999999999</v>
      </c>
    </row>
    <row r="398" spans="1:17" ht="15" customHeight="1" x14ac:dyDescent="0.25">
      <c r="A398" s="32" t="s">
        <v>24</v>
      </c>
      <c r="B398" s="36" t="s">
        <v>274</v>
      </c>
      <c r="C398" s="37" t="s">
        <v>275</v>
      </c>
      <c r="D398" s="38" t="s">
        <v>27</v>
      </c>
      <c r="E398" s="11" t="s">
        <v>320</v>
      </c>
      <c r="F398" s="11" t="s">
        <v>27</v>
      </c>
      <c r="G398" s="12">
        <v>55</v>
      </c>
      <c r="H398" s="13">
        <f t="shared" si="30"/>
        <v>114.4</v>
      </c>
      <c r="I398" s="13">
        <f t="shared" si="31"/>
        <v>95.355700000000013</v>
      </c>
      <c r="J398" s="13">
        <v>0.14226413869999999</v>
      </c>
      <c r="K398" s="13">
        <v>0.36756153759999999</v>
      </c>
      <c r="L398" s="13">
        <v>2.2307761306999998</v>
      </c>
      <c r="M398" s="13">
        <v>2.2307761306999998</v>
      </c>
      <c r="N398" s="14">
        <v>154</v>
      </c>
      <c r="O398" s="15">
        <v>0</v>
      </c>
      <c r="P398" s="14">
        <v>39.6</v>
      </c>
      <c r="Q398" s="14">
        <v>19.0443</v>
      </c>
    </row>
    <row r="399" spans="1:17" ht="15" customHeight="1" x14ac:dyDescent="0.25">
      <c r="A399" s="32" t="s">
        <v>24</v>
      </c>
      <c r="B399" s="36" t="s">
        <v>274</v>
      </c>
      <c r="C399" s="37" t="s">
        <v>275</v>
      </c>
      <c r="D399" s="38" t="s">
        <v>27</v>
      </c>
      <c r="E399" s="35" t="s">
        <v>321</v>
      </c>
      <c r="F399" s="35" t="s">
        <v>109</v>
      </c>
      <c r="G399" s="12">
        <v>103</v>
      </c>
      <c r="H399" s="13">
        <f t="shared" si="30"/>
        <v>360.38000000000005</v>
      </c>
      <c r="I399" s="13">
        <f t="shared" si="31"/>
        <v>300.42500000000007</v>
      </c>
      <c r="J399" s="13">
        <v>0.4481569084</v>
      </c>
      <c r="K399" s="13">
        <v>1.1578831026</v>
      </c>
      <c r="L399" s="13">
        <v>7.0273348074999999</v>
      </c>
      <c r="M399" s="13">
        <v>7.0273348074999999</v>
      </c>
      <c r="N399" s="14">
        <v>359.47</v>
      </c>
      <c r="O399" s="14">
        <v>1.4</v>
      </c>
      <c r="P399" s="14">
        <v>-2.31</v>
      </c>
      <c r="Q399" s="14">
        <v>59.954999999999998</v>
      </c>
    </row>
    <row r="400" spans="1:17" ht="15" customHeight="1" x14ac:dyDescent="0.25">
      <c r="A400" s="32" t="s">
        <v>24</v>
      </c>
      <c r="B400" s="36" t="s">
        <v>274</v>
      </c>
      <c r="C400" s="37" t="s">
        <v>275</v>
      </c>
      <c r="D400" s="38" t="s">
        <v>27</v>
      </c>
      <c r="E400" s="54" t="s">
        <v>321</v>
      </c>
      <c r="F400" s="11" t="s">
        <v>27</v>
      </c>
      <c r="G400" s="12">
        <v>22</v>
      </c>
      <c r="H400" s="13">
        <f t="shared" si="30"/>
        <v>44.17</v>
      </c>
      <c r="I400" s="13">
        <f t="shared" si="31"/>
        <v>36.821800000000003</v>
      </c>
      <c r="J400" s="13">
        <v>5.4928382900000003E-2</v>
      </c>
      <c r="K400" s="13">
        <v>0.14191602380000001</v>
      </c>
      <c r="L400" s="13">
        <v>0.86130578400000002</v>
      </c>
      <c r="M400" s="13">
        <v>0.86130578400000002</v>
      </c>
      <c r="N400" s="14">
        <v>43.78</v>
      </c>
      <c r="O400" s="15">
        <v>0</v>
      </c>
      <c r="P400" s="14">
        <v>-0.39</v>
      </c>
      <c r="Q400" s="14">
        <v>7.3482000000000003</v>
      </c>
    </row>
    <row r="401" spans="1:17" ht="15" customHeight="1" x14ac:dyDescent="0.25">
      <c r="A401" s="8"/>
      <c r="B401" s="33"/>
      <c r="C401" s="34"/>
      <c r="D401" s="11"/>
      <c r="E401" s="39" t="s">
        <v>29</v>
      </c>
      <c r="F401" s="40"/>
      <c r="G401" s="41">
        <f>SUM(G323:G400)/1</f>
        <v>1588</v>
      </c>
      <c r="H401" s="42">
        <f>SUM(H323:H400)/1</f>
        <v>5128.2599999999993</v>
      </c>
      <c r="I401" s="42">
        <f>SUM(I323:I400)/1</f>
        <v>4277.3509999999978</v>
      </c>
      <c r="J401" s="42">
        <v>6.3773382181000002</v>
      </c>
      <c r="K401" s="42">
        <v>16.476845551499999</v>
      </c>
      <c r="L401" s="42">
        <v>99.999999999799996</v>
      </c>
      <c r="M401" s="42">
        <v>100</v>
      </c>
      <c r="N401" s="43">
        <f>SUM(N323:N400)/1</f>
        <v>5543.06</v>
      </c>
      <c r="O401" s="43">
        <f>SUM(O323:O400)/1</f>
        <v>12.91</v>
      </c>
      <c r="P401" s="43">
        <f>SUM(P323:P400)/1</f>
        <v>401.89000000000004</v>
      </c>
      <c r="Q401" s="43">
        <f>SUM(Q323:Q400)/1</f>
        <v>850.90900000000033</v>
      </c>
    </row>
    <row r="402" spans="1:17" ht="15" customHeight="1" x14ac:dyDescent="0.25">
      <c r="A402" s="8"/>
      <c r="B402" s="33"/>
      <c r="C402" s="10"/>
      <c r="D402" s="44" t="s">
        <v>30</v>
      </c>
      <c r="E402" s="44"/>
      <c r="F402" s="45"/>
      <c r="G402" s="46">
        <f>SUM(G323:G401)/2</f>
        <v>1588</v>
      </c>
      <c r="H402" s="47">
        <f>SUM(H323:H401)/2</f>
        <v>5128.2599999999993</v>
      </c>
      <c r="I402" s="47">
        <f>SUM(I323:I401)/2</f>
        <v>4277.3509999999978</v>
      </c>
      <c r="J402" s="47">
        <v>6.3773382181000002</v>
      </c>
      <c r="K402" s="47">
        <v>16.476845551499999</v>
      </c>
      <c r="L402" s="47">
        <v>99.999999999799996</v>
      </c>
      <c r="M402" s="47">
        <v>99.999999999799996</v>
      </c>
      <c r="N402" s="48">
        <f>SUM(N323:N401)/2</f>
        <v>5543.06</v>
      </c>
      <c r="O402" s="48">
        <f>SUM(O323:O401)/2</f>
        <v>12.91</v>
      </c>
      <c r="P402" s="48">
        <f>SUM(P323:P401)/2</f>
        <v>401.89000000000004</v>
      </c>
      <c r="Q402" s="48">
        <f>SUM(Q323:Q401)/2</f>
        <v>850.90900000000033</v>
      </c>
    </row>
    <row r="403" spans="1:17" ht="15" customHeight="1" x14ac:dyDescent="0.25">
      <c r="A403" s="8"/>
      <c r="B403" s="9"/>
      <c r="C403" s="49" t="s">
        <v>31</v>
      </c>
      <c r="D403" s="49"/>
      <c r="E403" s="49"/>
      <c r="F403" s="50"/>
      <c r="G403" s="51">
        <f>SUM(G323:G402)/3</f>
        <v>1588</v>
      </c>
      <c r="H403" s="52">
        <f>SUM(H323:H402)/3</f>
        <v>5128.2599999999993</v>
      </c>
      <c r="I403" s="52">
        <f>SUM(I323:I402)/3</f>
        <v>4277.3509999999978</v>
      </c>
      <c r="J403" s="52">
        <v>6.3773382181000002</v>
      </c>
      <c r="K403" s="52">
        <v>16.476845551499999</v>
      </c>
      <c r="L403" s="52">
        <v>100</v>
      </c>
      <c r="M403" s="52">
        <v>99.999999999799996</v>
      </c>
      <c r="N403" s="53">
        <f>SUM(N323:N402)/3</f>
        <v>5543.06</v>
      </c>
      <c r="O403" s="53">
        <f>SUM(O323:O402)/3</f>
        <v>12.910000000000002</v>
      </c>
      <c r="P403" s="53">
        <f>SUM(P323:P402)/3</f>
        <v>401.89000000000004</v>
      </c>
      <c r="Q403" s="53">
        <f>SUM(Q323:Q402)/3</f>
        <v>850.90900000000022</v>
      </c>
    </row>
    <row r="404" spans="1:17" ht="15" customHeight="1" x14ac:dyDescent="0.25">
      <c r="A404" s="32" t="s">
        <v>24</v>
      </c>
      <c r="B404" s="33" t="s">
        <v>322</v>
      </c>
      <c r="C404" s="34" t="s">
        <v>323</v>
      </c>
      <c r="D404" s="35" t="s">
        <v>27</v>
      </c>
      <c r="E404" s="35" t="s">
        <v>324</v>
      </c>
      <c r="F404" s="35" t="s">
        <v>325</v>
      </c>
      <c r="G404" s="12">
        <v>1</v>
      </c>
      <c r="H404" s="13">
        <f t="shared" ref="H404:H446" si="32">N404-O404-P404</f>
        <v>3.06</v>
      </c>
      <c r="I404" s="13">
        <f t="shared" ref="I404:I446" si="33">H404-Q404</f>
        <v>2.5483000000000002</v>
      </c>
      <c r="J404" s="13">
        <v>3.8053169999999999E-3</v>
      </c>
      <c r="K404" s="13">
        <v>9.8316285E-3</v>
      </c>
      <c r="L404" s="13">
        <v>0.1635183157</v>
      </c>
      <c r="M404" s="13">
        <v>0.1635183157</v>
      </c>
      <c r="N404" s="14">
        <v>3.06</v>
      </c>
      <c r="O404" s="15">
        <v>0</v>
      </c>
      <c r="P404" s="15">
        <v>0</v>
      </c>
      <c r="Q404" s="14">
        <v>0.51170000000000004</v>
      </c>
    </row>
    <row r="405" spans="1:17" ht="15" customHeight="1" x14ac:dyDescent="0.25">
      <c r="A405" s="32" t="s">
        <v>24</v>
      </c>
      <c r="B405" s="36" t="s">
        <v>322</v>
      </c>
      <c r="C405" s="37" t="s">
        <v>323</v>
      </c>
      <c r="D405" s="38" t="s">
        <v>27</v>
      </c>
      <c r="E405" s="38" t="s">
        <v>324</v>
      </c>
      <c r="F405" s="35" t="s">
        <v>326</v>
      </c>
      <c r="G405" s="12">
        <v>3</v>
      </c>
      <c r="H405" s="13">
        <f t="shared" si="32"/>
        <v>12.66</v>
      </c>
      <c r="I405" s="13">
        <f t="shared" si="33"/>
        <v>10.549300000000001</v>
      </c>
      <c r="J405" s="13">
        <v>1.5743566399999999E-2</v>
      </c>
      <c r="K405" s="13">
        <v>4.0675953399999999E-2</v>
      </c>
      <c r="L405" s="13">
        <v>0.67651695300000003</v>
      </c>
      <c r="M405" s="13">
        <v>0.67651695300000003</v>
      </c>
      <c r="N405" s="14">
        <v>12.66</v>
      </c>
      <c r="O405" s="15">
        <v>0</v>
      </c>
      <c r="P405" s="15">
        <v>0</v>
      </c>
      <c r="Q405" s="14">
        <v>2.1107</v>
      </c>
    </row>
    <row r="406" spans="1:17" ht="15" customHeight="1" x14ac:dyDescent="0.25">
      <c r="A406" s="32" t="s">
        <v>24</v>
      </c>
      <c r="B406" s="36" t="s">
        <v>322</v>
      </c>
      <c r="C406" s="37" t="s">
        <v>323</v>
      </c>
      <c r="D406" s="38" t="s">
        <v>27</v>
      </c>
      <c r="E406" s="54" t="s">
        <v>324</v>
      </c>
      <c r="F406" s="11" t="s">
        <v>327</v>
      </c>
      <c r="G406" s="12">
        <v>3</v>
      </c>
      <c r="H406" s="13">
        <f t="shared" si="32"/>
        <v>17.190000000000001</v>
      </c>
      <c r="I406" s="13">
        <f t="shared" si="33"/>
        <v>14.313800000000001</v>
      </c>
      <c r="J406" s="13">
        <v>2.1376927800000001E-2</v>
      </c>
      <c r="K406" s="13">
        <v>5.5230619199999997E-2</v>
      </c>
      <c r="L406" s="13">
        <v>0.91858818499999995</v>
      </c>
      <c r="M406" s="13">
        <v>0.91858818499999995</v>
      </c>
      <c r="N406" s="14">
        <v>17.190000000000001</v>
      </c>
      <c r="O406" s="15">
        <v>0</v>
      </c>
      <c r="P406" s="15">
        <v>0</v>
      </c>
      <c r="Q406" s="14">
        <v>2.8761999999999999</v>
      </c>
    </row>
    <row r="407" spans="1:17" ht="15" customHeight="1" x14ac:dyDescent="0.25">
      <c r="A407" s="32" t="s">
        <v>24</v>
      </c>
      <c r="B407" s="36" t="s">
        <v>322</v>
      </c>
      <c r="C407" s="37" t="s">
        <v>323</v>
      </c>
      <c r="D407" s="38" t="s">
        <v>27</v>
      </c>
      <c r="E407" s="11" t="s">
        <v>328</v>
      </c>
      <c r="F407" s="11" t="s">
        <v>329</v>
      </c>
      <c r="G407" s="12">
        <v>6</v>
      </c>
      <c r="H407" s="13">
        <f t="shared" si="32"/>
        <v>68.7</v>
      </c>
      <c r="I407" s="13">
        <f t="shared" si="33"/>
        <v>57.241900000000001</v>
      </c>
      <c r="J407" s="13">
        <v>8.5433097299999997E-2</v>
      </c>
      <c r="K407" s="13">
        <v>0.2207296996</v>
      </c>
      <c r="L407" s="13">
        <v>3.6711464985000002</v>
      </c>
      <c r="M407" s="13">
        <v>3.6711464985000002</v>
      </c>
      <c r="N407" s="14">
        <v>68.7</v>
      </c>
      <c r="O407" s="15">
        <v>0</v>
      </c>
      <c r="P407" s="15">
        <v>0</v>
      </c>
      <c r="Q407" s="14">
        <v>11.4581</v>
      </c>
    </row>
    <row r="408" spans="1:17" ht="15" customHeight="1" x14ac:dyDescent="0.25">
      <c r="A408" s="32" t="s">
        <v>24</v>
      </c>
      <c r="B408" s="36" t="s">
        <v>322</v>
      </c>
      <c r="C408" s="37" t="s">
        <v>323</v>
      </c>
      <c r="D408" s="38" t="s">
        <v>27</v>
      </c>
      <c r="E408" s="35" t="s">
        <v>330</v>
      </c>
      <c r="F408" s="35" t="s">
        <v>325</v>
      </c>
      <c r="G408" s="12">
        <v>7</v>
      </c>
      <c r="H408" s="13">
        <f t="shared" si="32"/>
        <v>14.26</v>
      </c>
      <c r="I408" s="13">
        <f t="shared" si="33"/>
        <v>11.8828</v>
      </c>
      <c r="J408" s="13">
        <v>1.7733274600000001E-2</v>
      </c>
      <c r="K408" s="13">
        <v>4.5816674199999997E-2</v>
      </c>
      <c r="L408" s="13">
        <v>0.76201672590000002</v>
      </c>
      <c r="M408" s="13">
        <v>0.76201672590000002</v>
      </c>
      <c r="N408" s="14">
        <v>13.86</v>
      </c>
      <c r="O408" s="15">
        <v>0</v>
      </c>
      <c r="P408" s="14">
        <v>-0.4</v>
      </c>
      <c r="Q408" s="14">
        <v>2.3772000000000002</v>
      </c>
    </row>
    <row r="409" spans="1:17" ht="15" customHeight="1" x14ac:dyDescent="0.25">
      <c r="A409" s="32" t="s">
        <v>24</v>
      </c>
      <c r="B409" s="36" t="s">
        <v>322</v>
      </c>
      <c r="C409" s="37" t="s">
        <v>323</v>
      </c>
      <c r="D409" s="38" t="s">
        <v>27</v>
      </c>
      <c r="E409" s="38" t="s">
        <v>330</v>
      </c>
      <c r="F409" s="35" t="s">
        <v>326</v>
      </c>
      <c r="G409" s="12">
        <v>23</v>
      </c>
      <c r="H409" s="13">
        <f t="shared" si="32"/>
        <v>60.18</v>
      </c>
      <c r="I409" s="13">
        <f t="shared" si="33"/>
        <v>50.143699999999995</v>
      </c>
      <c r="J409" s="13">
        <v>7.4837900999999998E-2</v>
      </c>
      <c r="K409" s="13">
        <v>0.1933553613</v>
      </c>
      <c r="L409" s="13">
        <v>3.2158602079</v>
      </c>
      <c r="M409" s="13">
        <v>3.2158602079</v>
      </c>
      <c r="N409" s="14">
        <v>62.1</v>
      </c>
      <c r="O409" s="15">
        <v>0</v>
      </c>
      <c r="P409" s="14">
        <v>1.92</v>
      </c>
      <c r="Q409" s="14">
        <v>10.036300000000001</v>
      </c>
    </row>
    <row r="410" spans="1:17" ht="15" customHeight="1" x14ac:dyDescent="0.25">
      <c r="A410" s="32" t="s">
        <v>24</v>
      </c>
      <c r="B410" s="36" t="s">
        <v>322</v>
      </c>
      <c r="C410" s="37" t="s">
        <v>323</v>
      </c>
      <c r="D410" s="38" t="s">
        <v>27</v>
      </c>
      <c r="E410" s="54" t="s">
        <v>330</v>
      </c>
      <c r="F410" s="11" t="s">
        <v>327</v>
      </c>
      <c r="G410" s="12">
        <v>48</v>
      </c>
      <c r="H410" s="13">
        <f t="shared" si="32"/>
        <v>166.04000000000002</v>
      </c>
      <c r="I410" s="13">
        <f t="shared" si="33"/>
        <v>138.36730000000003</v>
      </c>
      <c r="J410" s="13">
        <v>0.20648197200000001</v>
      </c>
      <c r="K410" s="13">
        <v>0.53347830169999999</v>
      </c>
      <c r="L410" s="13">
        <v>8.8727389318000007</v>
      </c>
      <c r="M410" s="13">
        <v>8.8727389318000007</v>
      </c>
      <c r="N410" s="14">
        <v>175.68</v>
      </c>
      <c r="O410" s="15">
        <v>0</v>
      </c>
      <c r="P410" s="14">
        <v>9.64</v>
      </c>
      <c r="Q410" s="14">
        <v>27.672699999999999</v>
      </c>
    </row>
    <row r="411" spans="1:17" ht="15" customHeight="1" x14ac:dyDescent="0.25">
      <c r="A411" s="32" t="s">
        <v>24</v>
      </c>
      <c r="B411" s="36" t="s">
        <v>322</v>
      </c>
      <c r="C411" s="37" t="s">
        <v>323</v>
      </c>
      <c r="D411" s="38" t="s">
        <v>27</v>
      </c>
      <c r="E411" s="35" t="s">
        <v>331</v>
      </c>
      <c r="F411" s="35" t="s">
        <v>325</v>
      </c>
      <c r="G411" s="12">
        <v>8</v>
      </c>
      <c r="H411" s="13">
        <f t="shared" si="32"/>
        <v>16.64</v>
      </c>
      <c r="I411" s="13">
        <f t="shared" si="33"/>
        <v>13.8642</v>
      </c>
      <c r="J411" s="13">
        <v>2.0692965600000002E-2</v>
      </c>
      <c r="K411" s="13">
        <v>5.3463496399999998E-2</v>
      </c>
      <c r="L411" s="13">
        <v>0.88919763809999997</v>
      </c>
      <c r="M411" s="13">
        <v>0.88919763809999997</v>
      </c>
      <c r="N411" s="14">
        <v>15.84</v>
      </c>
      <c r="O411" s="15">
        <v>0</v>
      </c>
      <c r="P411" s="14">
        <v>-0.8</v>
      </c>
      <c r="Q411" s="14">
        <v>2.7757999999999998</v>
      </c>
    </row>
    <row r="412" spans="1:17" ht="15" customHeight="1" x14ac:dyDescent="0.25">
      <c r="A412" s="32" t="s">
        <v>24</v>
      </c>
      <c r="B412" s="36" t="s">
        <v>322</v>
      </c>
      <c r="C412" s="37" t="s">
        <v>323</v>
      </c>
      <c r="D412" s="38" t="s">
        <v>27</v>
      </c>
      <c r="E412" s="38" t="s">
        <v>331</v>
      </c>
      <c r="F412" s="35" t="s">
        <v>326</v>
      </c>
      <c r="G412" s="12">
        <v>25</v>
      </c>
      <c r="H412" s="13">
        <f t="shared" si="32"/>
        <v>65.58</v>
      </c>
      <c r="I412" s="13">
        <f t="shared" si="33"/>
        <v>55.094999999999999</v>
      </c>
      <c r="J412" s="13">
        <v>8.1553166199999999E-2</v>
      </c>
      <c r="K412" s="13">
        <v>0.21070529399999999</v>
      </c>
      <c r="L412" s="13">
        <v>3.5044219414</v>
      </c>
      <c r="M412" s="13">
        <v>3.5044219414</v>
      </c>
      <c r="N412" s="14">
        <v>67.5</v>
      </c>
      <c r="O412" s="15">
        <v>0</v>
      </c>
      <c r="P412" s="14">
        <v>1.92</v>
      </c>
      <c r="Q412" s="14">
        <v>10.484999999999999</v>
      </c>
    </row>
    <row r="413" spans="1:17" ht="15" customHeight="1" x14ac:dyDescent="0.25">
      <c r="A413" s="32" t="s">
        <v>24</v>
      </c>
      <c r="B413" s="36" t="s">
        <v>322</v>
      </c>
      <c r="C413" s="37" t="s">
        <v>323</v>
      </c>
      <c r="D413" s="38" t="s">
        <v>27</v>
      </c>
      <c r="E413" s="54" t="s">
        <v>331</v>
      </c>
      <c r="F413" s="11" t="s">
        <v>327</v>
      </c>
      <c r="G413" s="12">
        <v>13</v>
      </c>
      <c r="H413" s="13">
        <f t="shared" si="32"/>
        <v>45.3</v>
      </c>
      <c r="I413" s="13">
        <f t="shared" si="33"/>
        <v>37.747399999999999</v>
      </c>
      <c r="J413" s="13">
        <v>5.6333614400000002E-2</v>
      </c>
      <c r="K413" s="13">
        <v>0.14554665780000001</v>
      </c>
      <c r="L413" s="13">
        <v>2.4207123199999998</v>
      </c>
      <c r="M413" s="13">
        <v>2.4207123199999998</v>
      </c>
      <c r="N413" s="14">
        <v>47.58</v>
      </c>
      <c r="O413" s="15">
        <v>0</v>
      </c>
      <c r="P413" s="14">
        <v>2.2799999999999998</v>
      </c>
      <c r="Q413" s="14">
        <v>7.5526</v>
      </c>
    </row>
    <row r="414" spans="1:17" ht="15" customHeight="1" x14ac:dyDescent="0.25">
      <c r="A414" s="32" t="s">
        <v>24</v>
      </c>
      <c r="B414" s="36" t="s">
        <v>322</v>
      </c>
      <c r="C414" s="37" t="s">
        <v>323</v>
      </c>
      <c r="D414" s="38" t="s">
        <v>27</v>
      </c>
      <c r="E414" s="35" t="s">
        <v>332</v>
      </c>
      <c r="F414" s="35" t="s">
        <v>325</v>
      </c>
      <c r="G414" s="12">
        <v>13</v>
      </c>
      <c r="H414" s="13">
        <f t="shared" si="32"/>
        <v>26.939999999999998</v>
      </c>
      <c r="I414" s="13">
        <f t="shared" si="33"/>
        <v>22.445299999999996</v>
      </c>
      <c r="J414" s="13">
        <v>3.3501712400000001E-2</v>
      </c>
      <c r="K414" s="13">
        <v>8.6556886599999994E-2</v>
      </c>
      <c r="L414" s="13">
        <v>1.4396024261</v>
      </c>
      <c r="M414" s="13">
        <v>1.4396024261</v>
      </c>
      <c r="N414" s="14">
        <v>25.74</v>
      </c>
      <c r="O414" s="15">
        <v>0</v>
      </c>
      <c r="P414" s="14">
        <v>-1.2</v>
      </c>
      <c r="Q414" s="14">
        <v>4.4946999999999999</v>
      </c>
    </row>
    <row r="415" spans="1:17" ht="15" customHeight="1" x14ac:dyDescent="0.25">
      <c r="A415" s="32" t="s">
        <v>24</v>
      </c>
      <c r="B415" s="36" t="s">
        <v>322</v>
      </c>
      <c r="C415" s="37" t="s">
        <v>323</v>
      </c>
      <c r="D415" s="38" t="s">
        <v>27</v>
      </c>
      <c r="E415" s="38" t="s">
        <v>332</v>
      </c>
      <c r="F415" s="35" t="s">
        <v>326</v>
      </c>
      <c r="G415" s="12">
        <v>50</v>
      </c>
      <c r="H415" s="13">
        <f t="shared" si="32"/>
        <v>128.32</v>
      </c>
      <c r="I415" s="13">
        <f t="shared" si="33"/>
        <v>106.91929999999999</v>
      </c>
      <c r="J415" s="13">
        <v>0.15957460039999999</v>
      </c>
      <c r="K415" s="13">
        <v>0.41228580869999998</v>
      </c>
      <c r="L415" s="13">
        <v>6.8570817859000002</v>
      </c>
      <c r="M415" s="13">
        <v>6.8570817859000002</v>
      </c>
      <c r="N415" s="14">
        <v>135</v>
      </c>
      <c r="O415" s="14">
        <v>1.56</v>
      </c>
      <c r="P415" s="14">
        <v>5.12</v>
      </c>
      <c r="Q415" s="14">
        <v>21.400700000000001</v>
      </c>
    </row>
    <row r="416" spans="1:17" ht="15" customHeight="1" x14ac:dyDescent="0.25">
      <c r="A416" s="32" t="s">
        <v>24</v>
      </c>
      <c r="B416" s="36" t="s">
        <v>322</v>
      </c>
      <c r="C416" s="37" t="s">
        <v>323</v>
      </c>
      <c r="D416" s="38" t="s">
        <v>27</v>
      </c>
      <c r="E416" s="54" t="s">
        <v>332</v>
      </c>
      <c r="F416" s="11" t="s">
        <v>327</v>
      </c>
      <c r="G416" s="12">
        <v>72</v>
      </c>
      <c r="H416" s="13">
        <f t="shared" si="32"/>
        <v>249.53999999999996</v>
      </c>
      <c r="I416" s="13">
        <f t="shared" si="33"/>
        <v>207.94139999999996</v>
      </c>
      <c r="J416" s="13">
        <v>0.31031987049999998</v>
      </c>
      <c r="K416" s="13">
        <v>0.80175966870000004</v>
      </c>
      <c r="L416" s="13">
        <v>13.3347583295</v>
      </c>
      <c r="M416" s="13">
        <v>13.3347583295</v>
      </c>
      <c r="N416" s="14">
        <v>263.52</v>
      </c>
      <c r="O416" s="14">
        <v>1.47</v>
      </c>
      <c r="P416" s="14">
        <v>12.51</v>
      </c>
      <c r="Q416" s="14">
        <v>41.598599999999998</v>
      </c>
    </row>
    <row r="417" spans="1:17" ht="15" customHeight="1" x14ac:dyDescent="0.25">
      <c r="A417" s="32" t="s">
        <v>24</v>
      </c>
      <c r="B417" s="36" t="s">
        <v>322</v>
      </c>
      <c r="C417" s="37" t="s">
        <v>323</v>
      </c>
      <c r="D417" s="38" t="s">
        <v>27</v>
      </c>
      <c r="E417" s="35" t="s">
        <v>333</v>
      </c>
      <c r="F417" s="35" t="s">
        <v>325</v>
      </c>
      <c r="G417" s="12">
        <v>6</v>
      </c>
      <c r="H417" s="13">
        <f t="shared" si="32"/>
        <v>11.88</v>
      </c>
      <c r="I417" s="13">
        <f t="shared" si="33"/>
        <v>9.8989000000000011</v>
      </c>
      <c r="J417" s="13">
        <v>1.4773583599999999E-2</v>
      </c>
      <c r="K417" s="13">
        <v>3.8169851999999997E-2</v>
      </c>
      <c r="L417" s="13">
        <v>0.63483581369999997</v>
      </c>
      <c r="M417" s="13">
        <v>0.63483581369999997</v>
      </c>
      <c r="N417" s="14">
        <v>11.88</v>
      </c>
      <c r="O417" s="15">
        <v>0</v>
      </c>
      <c r="P417" s="15">
        <v>0</v>
      </c>
      <c r="Q417" s="14">
        <v>1.9811000000000001</v>
      </c>
    </row>
    <row r="418" spans="1:17" ht="15" customHeight="1" x14ac:dyDescent="0.25">
      <c r="A418" s="32" t="s">
        <v>24</v>
      </c>
      <c r="B418" s="36" t="s">
        <v>322</v>
      </c>
      <c r="C418" s="37" t="s">
        <v>323</v>
      </c>
      <c r="D418" s="38" t="s">
        <v>27</v>
      </c>
      <c r="E418" s="38" t="s">
        <v>333</v>
      </c>
      <c r="F418" s="35" t="s">
        <v>326</v>
      </c>
      <c r="G418" s="12">
        <v>14</v>
      </c>
      <c r="H418" s="13">
        <f t="shared" si="32"/>
        <v>36.199999999999996</v>
      </c>
      <c r="I418" s="13">
        <f t="shared" si="33"/>
        <v>30.166099999999997</v>
      </c>
      <c r="J418" s="13">
        <v>4.5017148799999997E-2</v>
      </c>
      <c r="K418" s="13">
        <v>0.1163088082</v>
      </c>
      <c r="L418" s="13">
        <v>1.9344323617000001</v>
      </c>
      <c r="M418" s="13">
        <v>1.9344323617000001</v>
      </c>
      <c r="N418" s="14">
        <v>37.799999999999997</v>
      </c>
      <c r="O418" s="15">
        <v>0</v>
      </c>
      <c r="P418" s="14">
        <v>1.6</v>
      </c>
      <c r="Q418" s="14">
        <v>6.0339</v>
      </c>
    </row>
    <row r="419" spans="1:17" ht="15" customHeight="1" x14ac:dyDescent="0.25">
      <c r="A419" s="32" t="s">
        <v>24</v>
      </c>
      <c r="B419" s="36" t="s">
        <v>322</v>
      </c>
      <c r="C419" s="37" t="s">
        <v>323</v>
      </c>
      <c r="D419" s="38" t="s">
        <v>27</v>
      </c>
      <c r="E419" s="54" t="s">
        <v>333</v>
      </c>
      <c r="F419" s="11" t="s">
        <v>327</v>
      </c>
      <c r="G419" s="12">
        <v>22</v>
      </c>
      <c r="H419" s="13">
        <f t="shared" si="32"/>
        <v>72.459999999999994</v>
      </c>
      <c r="I419" s="13">
        <f t="shared" si="33"/>
        <v>60.395499999999991</v>
      </c>
      <c r="J419" s="13">
        <v>9.0108911700000002E-2</v>
      </c>
      <c r="K419" s="13">
        <v>0.23281039349999999</v>
      </c>
      <c r="L419" s="13">
        <v>3.8720709647999998</v>
      </c>
      <c r="M419" s="13">
        <v>3.8720709647999998</v>
      </c>
      <c r="N419" s="14">
        <v>80.52</v>
      </c>
      <c r="O419" s="15">
        <v>0</v>
      </c>
      <c r="P419" s="14">
        <v>8.06</v>
      </c>
      <c r="Q419" s="14">
        <v>12.064500000000001</v>
      </c>
    </row>
    <row r="420" spans="1:17" ht="15" customHeight="1" x14ac:dyDescent="0.25">
      <c r="A420" s="32" t="s">
        <v>24</v>
      </c>
      <c r="B420" s="36" t="s">
        <v>322</v>
      </c>
      <c r="C420" s="37" t="s">
        <v>323</v>
      </c>
      <c r="D420" s="38" t="s">
        <v>27</v>
      </c>
      <c r="E420" s="35" t="s">
        <v>334</v>
      </c>
      <c r="F420" s="35" t="s">
        <v>325</v>
      </c>
      <c r="G420" s="12">
        <v>1</v>
      </c>
      <c r="H420" s="13">
        <f t="shared" si="32"/>
        <v>2.38</v>
      </c>
      <c r="I420" s="13">
        <f t="shared" si="33"/>
        <v>1.9824999999999999</v>
      </c>
      <c r="J420" s="13">
        <v>2.959691E-3</v>
      </c>
      <c r="K420" s="13">
        <v>7.6468222000000002E-3</v>
      </c>
      <c r="L420" s="13">
        <v>0.1271809122</v>
      </c>
      <c r="M420" s="13">
        <v>0.1271809122</v>
      </c>
      <c r="N420" s="14">
        <v>2.69</v>
      </c>
      <c r="O420" s="15">
        <v>0</v>
      </c>
      <c r="P420" s="14">
        <v>0.31</v>
      </c>
      <c r="Q420" s="14">
        <v>0.39750000000000002</v>
      </c>
    </row>
    <row r="421" spans="1:17" ht="15" customHeight="1" x14ac:dyDescent="0.25">
      <c r="A421" s="32" t="s">
        <v>24</v>
      </c>
      <c r="B421" s="36" t="s">
        <v>322</v>
      </c>
      <c r="C421" s="37" t="s">
        <v>323</v>
      </c>
      <c r="D421" s="38" t="s">
        <v>27</v>
      </c>
      <c r="E421" s="38" t="s">
        <v>334</v>
      </c>
      <c r="F421" s="35" t="s">
        <v>326</v>
      </c>
      <c r="G421" s="12">
        <v>2</v>
      </c>
      <c r="H421" s="13">
        <f t="shared" si="32"/>
        <v>6.07</v>
      </c>
      <c r="I421" s="13">
        <f t="shared" si="33"/>
        <v>5.0556999999999999</v>
      </c>
      <c r="J421" s="13">
        <v>7.5484556000000001E-3</v>
      </c>
      <c r="K421" s="13">
        <v>1.9502609600000002E-2</v>
      </c>
      <c r="L421" s="13">
        <v>0.32436476339999998</v>
      </c>
      <c r="M421" s="13">
        <v>0.32436476339999998</v>
      </c>
      <c r="N421" s="14">
        <v>7.38</v>
      </c>
      <c r="O421" s="15">
        <v>0</v>
      </c>
      <c r="P421" s="14">
        <v>1.31</v>
      </c>
      <c r="Q421" s="14">
        <v>1.0143</v>
      </c>
    </row>
    <row r="422" spans="1:17" ht="15" customHeight="1" x14ac:dyDescent="0.25">
      <c r="A422" s="32" t="s">
        <v>24</v>
      </c>
      <c r="B422" s="36" t="s">
        <v>322</v>
      </c>
      <c r="C422" s="37" t="s">
        <v>323</v>
      </c>
      <c r="D422" s="38" t="s">
        <v>27</v>
      </c>
      <c r="E422" s="38" t="s">
        <v>334</v>
      </c>
      <c r="F422" s="35" t="s">
        <v>327</v>
      </c>
      <c r="G422" s="12">
        <v>4</v>
      </c>
      <c r="H422" s="13">
        <f t="shared" si="32"/>
        <v>16.579999999999998</v>
      </c>
      <c r="I422" s="13">
        <f t="shared" si="33"/>
        <v>13.810499999999998</v>
      </c>
      <c r="J422" s="13">
        <v>2.0618351600000001E-2</v>
      </c>
      <c r="K422" s="13">
        <v>5.3270719399999999E-2</v>
      </c>
      <c r="L422" s="13">
        <v>0.88599139660000004</v>
      </c>
      <c r="M422" s="13">
        <v>0.88599139660000004</v>
      </c>
      <c r="N422" s="14">
        <v>20.04</v>
      </c>
      <c r="O422" s="15">
        <v>0</v>
      </c>
      <c r="P422" s="14">
        <v>3.46</v>
      </c>
      <c r="Q422" s="14">
        <v>2.7694999999999999</v>
      </c>
    </row>
    <row r="423" spans="1:17" ht="15" customHeight="1" x14ac:dyDescent="0.25">
      <c r="A423" s="32" t="s">
        <v>24</v>
      </c>
      <c r="B423" s="36" t="s">
        <v>322</v>
      </c>
      <c r="C423" s="37" t="s">
        <v>323</v>
      </c>
      <c r="D423" s="38" t="s">
        <v>27</v>
      </c>
      <c r="E423" s="54" t="s">
        <v>334</v>
      </c>
      <c r="F423" s="11" t="s">
        <v>329</v>
      </c>
      <c r="G423" s="12">
        <v>1</v>
      </c>
      <c r="H423" s="13">
        <f t="shared" si="32"/>
        <v>13.46</v>
      </c>
      <c r="I423" s="13">
        <f t="shared" si="33"/>
        <v>11.22</v>
      </c>
      <c r="J423" s="13">
        <v>1.67384205E-2</v>
      </c>
      <c r="K423" s="13">
        <v>4.3246313799999998E-2</v>
      </c>
      <c r="L423" s="13">
        <v>0.71926683940000002</v>
      </c>
      <c r="M423" s="13">
        <v>0.71926683940000002</v>
      </c>
      <c r="N423" s="14">
        <v>13.46</v>
      </c>
      <c r="O423" s="15">
        <v>0</v>
      </c>
      <c r="P423" s="15">
        <v>0</v>
      </c>
      <c r="Q423" s="14">
        <v>2.2400000000000002</v>
      </c>
    </row>
    <row r="424" spans="1:17" ht="15" customHeight="1" x14ac:dyDescent="0.25">
      <c r="A424" s="32" t="s">
        <v>24</v>
      </c>
      <c r="B424" s="36" t="s">
        <v>322</v>
      </c>
      <c r="C424" s="37" t="s">
        <v>323</v>
      </c>
      <c r="D424" s="38" t="s">
        <v>27</v>
      </c>
      <c r="E424" s="11" t="s">
        <v>335</v>
      </c>
      <c r="F424" s="11" t="s">
        <v>329</v>
      </c>
      <c r="G424" s="12">
        <v>3</v>
      </c>
      <c r="H424" s="13">
        <f t="shared" si="32"/>
        <v>31.35</v>
      </c>
      <c r="I424" s="13">
        <f t="shared" si="33"/>
        <v>26.128300000000003</v>
      </c>
      <c r="J424" s="13">
        <v>3.8985845700000001E-2</v>
      </c>
      <c r="K424" s="13">
        <v>0.10072599829999999</v>
      </c>
      <c r="L424" s="13">
        <v>1.6752611750999999</v>
      </c>
      <c r="M424" s="13">
        <v>1.6752611750999999</v>
      </c>
      <c r="N424" s="14">
        <v>31.35</v>
      </c>
      <c r="O424" s="15">
        <v>0</v>
      </c>
      <c r="P424" s="15">
        <v>0</v>
      </c>
      <c r="Q424" s="14">
        <v>5.2217000000000002</v>
      </c>
    </row>
    <row r="425" spans="1:17" ht="15" customHeight="1" x14ac:dyDescent="0.25">
      <c r="A425" s="32" t="s">
        <v>24</v>
      </c>
      <c r="B425" s="36" t="s">
        <v>322</v>
      </c>
      <c r="C425" s="37" t="s">
        <v>323</v>
      </c>
      <c r="D425" s="38" t="s">
        <v>27</v>
      </c>
      <c r="E425" s="35" t="s">
        <v>336</v>
      </c>
      <c r="F425" s="35" t="s">
        <v>325</v>
      </c>
      <c r="G425" s="12">
        <v>3</v>
      </c>
      <c r="H425" s="13">
        <f t="shared" si="32"/>
        <v>7.14</v>
      </c>
      <c r="I425" s="13">
        <f t="shared" si="33"/>
        <v>5.9502999999999995</v>
      </c>
      <c r="J425" s="13">
        <v>8.8790729999999995E-3</v>
      </c>
      <c r="K425" s="13">
        <v>2.2940466600000001E-2</v>
      </c>
      <c r="L425" s="13">
        <v>0.38154273649999998</v>
      </c>
      <c r="M425" s="13">
        <v>0.38154273649999998</v>
      </c>
      <c r="N425" s="14">
        <v>9.18</v>
      </c>
      <c r="O425" s="15">
        <v>0</v>
      </c>
      <c r="P425" s="14">
        <v>2.04</v>
      </c>
      <c r="Q425" s="14">
        <v>1.1897</v>
      </c>
    </row>
    <row r="426" spans="1:17" ht="15" customHeight="1" x14ac:dyDescent="0.25">
      <c r="A426" s="32" t="s">
        <v>24</v>
      </c>
      <c r="B426" s="36" t="s">
        <v>322</v>
      </c>
      <c r="C426" s="37" t="s">
        <v>323</v>
      </c>
      <c r="D426" s="38" t="s">
        <v>27</v>
      </c>
      <c r="E426" s="38" t="s">
        <v>336</v>
      </c>
      <c r="F426" s="35" t="s">
        <v>326</v>
      </c>
      <c r="G426" s="12">
        <v>2</v>
      </c>
      <c r="H426" s="13">
        <f t="shared" si="32"/>
        <v>4.76</v>
      </c>
      <c r="I426" s="13">
        <f t="shared" si="33"/>
        <v>3.9667999999999997</v>
      </c>
      <c r="J426" s="13">
        <v>5.9193819999999999E-3</v>
      </c>
      <c r="K426" s="13">
        <v>1.52936444E-2</v>
      </c>
      <c r="L426" s="13">
        <v>0.25436182439999999</v>
      </c>
      <c r="M426" s="13">
        <v>0.25436182439999999</v>
      </c>
      <c r="N426" s="14">
        <v>8.44</v>
      </c>
      <c r="O426" s="15">
        <v>0</v>
      </c>
      <c r="P426" s="14">
        <v>3.68</v>
      </c>
      <c r="Q426" s="14">
        <v>0.79320000000000002</v>
      </c>
    </row>
    <row r="427" spans="1:17" ht="15" customHeight="1" x14ac:dyDescent="0.25">
      <c r="A427" s="32" t="s">
        <v>24</v>
      </c>
      <c r="B427" s="36" t="s">
        <v>322</v>
      </c>
      <c r="C427" s="37" t="s">
        <v>323</v>
      </c>
      <c r="D427" s="38" t="s">
        <v>27</v>
      </c>
      <c r="E427" s="54" t="s">
        <v>336</v>
      </c>
      <c r="F427" s="11" t="s">
        <v>327</v>
      </c>
      <c r="G427" s="12">
        <v>10</v>
      </c>
      <c r="H427" s="13">
        <f t="shared" si="32"/>
        <v>32.799999999999997</v>
      </c>
      <c r="I427" s="13">
        <f t="shared" si="33"/>
        <v>27.330399999999997</v>
      </c>
      <c r="J427" s="13">
        <v>4.07890188E-2</v>
      </c>
      <c r="K427" s="13">
        <v>0.1053847765</v>
      </c>
      <c r="L427" s="13">
        <v>1.7527453443000001</v>
      </c>
      <c r="M427" s="13">
        <v>1.7527453443000001</v>
      </c>
      <c r="N427" s="14">
        <v>57.3</v>
      </c>
      <c r="O427" s="15">
        <v>0</v>
      </c>
      <c r="P427" s="14">
        <v>24.5</v>
      </c>
      <c r="Q427" s="14">
        <v>5.4695999999999998</v>
      </c>
    </row>
    <row r="428" spans="1:17" ht="15" customHeight="1" x14ac:dyDescent="0.25">
      <c r="A428" s="32" t="s">
        <v>24</v>
      </c>
      <c r="B428" s="36" t="s">
        <v>322</v>
      </c>
      <c r="C428" s="37" t="s">
        <v>323</v>
      </c>
      <c r="D428" s="38" t="s">
        <v>27</v>
      </c>
      <c r="E428" s="35" t="s">
        <v>337</v>
      </c>
      <c r="F428" s="35" t="s">
        <v>326</v>
      </c>
      <c r="G428" s="12">
        <v>5</v>
      </c>
      <c r="H428" s="13">
        <f t="shared" si="32"/>
        <v>11.899999999999999</v>
      </c>
      <c r="I428" s="13">
        <f t="shared" si="33"/>
        <v>9.9155999999999977</v>
      </c>
      <c r="J428" s="13">
        <v>1.4798455E-2</v>
      </c>
      <c r="K428" s="13">
        <v>3.8234111000000001E-2</v>
      </c>
      <c r="L428" s="13">
        <v>0.63590456090000003</v>
      </c>
      <c r="M428" s="13">
        <v>0.63590456090000003</v>
      </c>
      <c r="N428" s="14">
        <v>19.95</v>
      </c>
      <c r="O428" s="15">
        <v>0</v>
      </c>
      <c r="P428" s="14">
        <v>8.0500000000000007</v>
      </c>
      <c r="Q428" s="14">
        <v>1.9843999999999999</v>
      </c>
    </row>
    <row r="429" spans="1:17" ht="15" customHeight="1" x14ac:dyDescent="0.25">
      <c r="A429" s="32" t="s">
        <v>24</v>
      </c>
      <c r="B429" s="36" t="s">
        <v>322</v>
      </c>
      <c r="C429" s="37" t="s">
        <v>323</v>
      </c>
      <c r="D429" s="38" t="s">
        <v>27</v>
      </c>
      <c r="E429" s="54" t="s">
        <v>337</v>
      </c>
      <c r="F429" s="11" t="s">
        <v>327</v>
      </c>
      <c r="G429" s="12">
        <v>3</v>
      </c>
      <c r="H429" s="13">
        <f t="shared" si="32"/>
        <v>9.8400000000000016</v>
      </c>
      <c r="I429" s="13">
        <f t="shared" si="33"/>
        <v>8.1981000000000019</v>
      </c>
      <c r="J429" s="13">
        <v>1.22367056E-2</v>
      </c>
      <c r="K429" s="13">
        <v>3.1615432999999998E-2</v>
      </c>
      <c r="L429" s="13">
        <v>0.5258236033</v>
      </c>
      <c r="M429" s="13">
        <v>0.5258236033</v>
      </c>
      <c r="N429" s="14">
        <v>17.190000000000001</v>
      </c>
      <c r="O429" s="15">
        <v>0</v>
      </c>
      <c r="P429" s="14">
        <v>7.35</v>
      </c>
      <c r="Q429" s="14">
        <v>1.6418999999999999</v>
      </c>
    </row>
    <row r="430" spans="1:17" ht="15" customHeight="1" x14ac:dyDescent="0.25">
      <c r="A430" s="32" t="s">
        <v>24</v>
      </c>
      <c r="B430" s="36" t="s">
        <v>322</v>
      </c>
      <c r="C430" s="37" t="s">
        <v>323</v>
      </c>
      <c r="D430" s="38" t="s">
        <v>27</v>
      </c>
      <c r="E430" s="35" t="s">
        <v>338</v>
      </c>
      <c r="F430" s="35" t="s">
        <v>326</v>
      </c>
      <c r="G430" s="12">
        <v>9</v>
      </c>
      <c r="H430" s="13">
        <f t="shared" si="32"/>
        <v>21.419999999999998</v>
      </c>
      <c r="I430" s="13">
        <f t="shared" si="33"/>
        <v>17.849699999999999</v>
      </c>
      <c r="J430" s="13">
        <v>2.6637219E-2</v>
      </c>
      <c r="K430" s="13">
        <v>6.8821399800000002E-2</v>
      </c>
      <c r="L430" s="13">
        <v>1.1446282096</v>
      </c>
      <c r="M430" s="13">
        <v>1.1446282096</v>
      </c>
      <c r="N430" s="14">
        <v>37.979999999999997</v>
      </c>
      <c r="O430" s="15">
        <v>0</v>
      </c>
      <c r="P430" s="14">
        <v>16.559999999999999</v>
      </c>
      <c r="Q430" s="14">
        <v>3.5703</v>
      </c>
    </row>
    <row r="431" spans="1:17" ht="15" customHeight="1" x14ac:dyDescent="0.25">
      <c r="A431" s="32" t="s">
        <v>24</v>
      </c>
      <c r="B431" s="36" t="s">
        <v>322</v>
      </c>
      <c r="C431" s="37" t="s">
        <v>323</v>
      </c>
      <c r="D431" s="38" t="s">
        <v>27</v>
      </c>
      <c r="E431" s="54" t="s">
        <v>338</v>
      </c>
      <c r="F431" s="11" t="s">
        <v>327</v>
      </c>
      <c r="G431" s="12">
        <v>14</v>
      </c>
      <c r="H431" s="13">
        <f t="shared" si="32"/>
        <v>45.92</v>
      </c>
      <c r="I431" s="13">
        <f t="shared" si="33"/>
        <v>38.268700000000003</v>
      </c>
      <c r="J431" s="13">
        <v>5.7104626300000003E-2</v>
      </c>
      <c r="K431" s="13">
        <v>0.14753868710000001</v>
      </c>
      <c r="L431" s="13">
        <v>2.4538434819999999</v>
      </c>
      <c r="M431" s="13">
        <v>2.4538434819999999</v>
      </c>
      <c r="N431" s="14">
        <v>80.22</v>
      </c>
      <c r="O431" s="15">
        <v>0</v>
      </c>
      <c r="P431" s="14">
        <v>34.299999999999997</v>
      </c>
      <c r="Q431" s="14">
        <v>7.6513</v>
      </c>
    </row>
    <row r="432" spans="1:17" ht="15" customHeight="1" x14ac:dyDescent="0.25">
      <c r="A432" s="32" t="s">
        <v>24</v>
      </c>
      <c r="B432" s="36" t="s">
        <v>322</v>
      </c>
      <c r="C432" s="37" t="s">
        <v>323</v>
      </c>
      <c r="D432" s="38" t="s">
        <v>27</v>
      </c>
      <c r="E432" s="11" t="s">
        <v>339</v>
      </c>
      <c r="F432" s="11" t="s">
        <v>326</v>
      </c>
      <c r="G432" s="12">
        <v>6</v>
      </c>
      <c r="H432" s="13">
        <f t="shared" si="32"/>
        <v>16.5</v>
      </c>
      <c r="I432" s="13">
        <f t="shared" si="33"/>
        <v>13.754100000000001</v>
      </c>
      <c r="J432" s="13">
        <v>2.0518866199999999E-2</v>
      </c>
      <c r="K432" s="13">
        <v>5.3013683300000003E-2</v>
      </c>
      <c r="L432" s="13">
        <v>0.88171640790000005</v>
      </c>
      <c r="M432" s="13">
        <v>0.88171640790000005</v>
      </c>
      <c r="N432" s="14">
        <v>20.94</v>
      </c>
      <c r="O432" s="15">
        <v>0</v>
      </c>
      <c r="P432" s="14">
        <v>4.4400000000000004</v>
      </c>
      <c r="Q432" s="14">
        <v>2.7458999999999998</v>
      </c>
    </row>
    <row r="433" spans="1:17" ht="15" customHeight="1" x14ac:dyDescent="0.25">
      <c r="A433" s="32" t="s">
        <v>24</v>
      </c>
      <c r="B433" s="36" t="s">
        <v>322</v>
      </c>
      <c r="C433" s="37" t="s">
        <v>323</v>
      </c>
      <c r="D433" s="38" t="s">
        <v>27</v>
      </c>
      <c r="E433" s="35" t="s">
        <v>340</v>
      </c>
      <c r="F433" s="35" t="s">
        <v>326</v>
      </c>
      <c r="G433" s="12">
        <v>10</v>
      </c>
      <c r="H433" s="13">
        <f t="shared" si="32"/>
        <v>34.199999999999996</v>
      </c>
      <c r="I433" s="13">
        <f t="shared" si="33"/>
        <v>28.501799999999996</v>
      </c>
      <c r="J433" s="13">
        <v>4.2530013499999998E-2</v>
      </c>
      <c r="K433" s="13">
        <v>0.1098829072</v>
      </c>
      <c r="L433" s="13">
        <v>1.8275576456</v>
      </c>
      <c r="M433" s="13">
        <v>1.8275576456</v>
      </c>
      <c r="N433" s="14">
        <v>34.9</v>
      </c>
      <c r="O433" s="14">
        <v>0.7</v>
      </c>
      <c r="P433" s="15">
        <v>0</v>
      </c>
      <c r="Q433" s="14">
        <v>5.6981999999999999</v>
      </c>
    </row>
    <row r="434" spans="1:17" ht="15" customHeight="1" x14ac:dyDescent="0.25">
      <c r="A434" s="32" t="s">
        <v>24</v>
      </c>
      <c r="B434" s="36" t="s">
        <v>322</v>
      </c>
      <c r="C434" s="37" t="s">
        <v>323</v>
      </c>
      <c r="D434" s="38" t="s">
        <v>27</v>
      </c>
      <c r="E434" s="54" t="s">
        <v>340</v>
      </c>
      <c r="F434" s="11" t="s">
        <v>329</v>
      </c>
      <c r="G434" s="12">
        <v>7</v>
      </c>
      <c r="H434" s="13">
        <f t="shared" si="32"/>
        <v>107.73</v>
      </c>
      <c r="I434" s="13">
        <f t="shared" si="33"/>
        <v>89.750100000000003</v>
      </c>
      <c r="J434" s="13">
        <v>0.13396954250000001</v>
      </c>
      <c r="K434" s="13">
        <v>0.34613115779999998</v>
      </c>
      <c r="L434" s="13">
        <v>5.7568065835000004</v>
      </c>
      <c r="M434" s="13">
        <v>5.7568065835000004</v>
      </c>
      <c r="N434" s="14">
        <v>107.73</v>
      </c>
      <c r="O434" s="15">
        <v>0</v>
      </c>
      <c r="P434" s="15">
        <v>0</v>
      </c>
      <c r="Q434" s="14">
        <v>17.979900000000001</v>
      </c>
    </row>
    <row r="435" spans="1:17" ht="15" customHeight="1" x14ac:dyDescent="0.25">
      <c r="A435" s="32" t="s">
        <v>24</v>
      </c>
      <c r="B435" s="36" t="s">
        <v>322</v>
      </c>
      <c r="C435" s="37" t="s">
        <v>323</v>
      </c>
      <c r="D435" s="38" t="s">
        <v>27</v>
      </c>
      <c r="E435" s="11" t="s">
        <v>341</v>
      </c>
      <c r="F435" s="11" t="s">
        <v>329</v>
      </c>
      <c r="G435" s="12">
        <v>2</v>
      </c>
      <c r="H435" s="13">
        <f t="shared" si="32"/>
        <v>22.9</v>
      </c>
      <c r="I435" s="13">
        <f t="shared" si="33"/>
        <v>19.079999999999998</v>
      </c>
      <c r="J435" s="13">
        <v>2.84776991E-2</v>
      </c>
      <c r="K435" s="13">
        <v>7.3576566499999996E-2</v>
      </c>
      <c r="L435" s="13">
        <v>1.2237154994999999</v>
      </c>
      <c r="M435" s="13">
        <v>1.2237154994999999</v>
      </c>
      <c r="N435" s="14">
        <v>22.9</v>
      </c>
      <c r="O435" s="15">
        <v>0</v>
      </c>
      <c r="P435" s="15">
        <v>0</v>
      </c>
      <c r="Q435" s="14">
        <v>3.82</v>
      </c>
    </row>
    <row r="436" spans="1:17" ht="15" customHeight="1" x14ac:dyDescent="0.25">
      <c r="A436" s="32" t="s">
        <v>24</v>
      </c>
      <c r="B436" s="36" t="s">
        <v>322</v>
      </c>
      <c r="C436" s="37" t="s">
        <v>323</v>
      </c>
      <c r="D436" s="38" t="s">
        <v>27</v>
      </c>
      <c r="E436" s="11" t="s">
        <v>342</v>
      </c>
      <c r="F436" s="11" t="s">
        <v>343</v>
      </c>
      <c r="G436" s="12">
        <v>16</v>
      </c>
      <c r="H436" s="13">
        <f t="shared" si="32"/>
        <v>70.72</v>
      </c>
      <c r="I436" s="13">
        <f t="shared" si="33"/>
        <v>58.911900000000003</v>
      </c>
      <c r="J436" s="13">
        <v>8.7945103900000002E-2</v>
      </c>
      <c r="K436" s="13">
        <v>0.22721985959999999</v>
      </c>
      <c r="L436" s="13">
        <v>3.7790899618</v>
      </c>
      <c r="M436" s="13">
        <v>3.7790899618</v>
      </c>
      <c r="N436" s="14">
        <v>70.72</v>
      </c>
      <c r="O436" s="15">
        <v>0</v>
      </c>
      <c r="P436" s="15">
        <v>0</v>
      </c>
      <c r="Q436" s="14">
        <v>11.8081</v>
      </c>
    </row>
    <row r="437" spans="1:17" ht="15" customHeight="1" x14ac:dyDescent="0.25">
      <c r="A437" s="32" t="s">
        <v>24</v>
      </c>
      <c r="B437" s="36" t="s">
        <v>322</v>
      </c>
      <c r="C437" s="37" t="s">
        <v>323</v>
      </c>
      <c r="D437" s="38" t="s">
        <v>27</v>
      </c>
      <c r="E437" s="11" t="s">
        <v>344</v>
      </c>
      <c r="F437" s="11" t="s">
        <v>343</v>
      </c>
      <c r="G437" s="12">
        <v>4</v>
      </c>
      <c r="H437" s="13">
        <f t="shared" si="32"/>
        <v>17.68</v>
      </c>
      <c r="I437" s="13">
        <f t="shared" si="33"/>
        <v>14.733799999999999</v>
      </c>
      <c r="J437" s="13">
        <v>2.1986275999999999E-2</v>
      </c>
      <c r="K437" s="13">
        <v>5.6804964899999998E-2</v>
      </c>
      <c r="L437" s="13">
        <v>0.9447724904</v>
      </c>
      <c r="M437" s="13">
        <v>0.9447724904</v>
      </c>
      <c r="N437" s="14">
        <v>17.68</v>
      </c>
      <c r="O437" s="15">
        <v>0</v>
      </c>
      <c r="P437" s="15">
        <v>0</v>
      </c>
      <c r="Q437" s="14">
        <v>2.9462000000000002</v>
      </c>
    </row>
    <row r="438" spans="1:17" ht="15" customHeight="1" x14ac:dyDescent="0.25">
      <c r="A438" s="32" t="s">
        <v>24</v>
      </c>
      <c r="B438" s="36" t="s">
        <v>322</v>
      </c>
      <c r="C438" s="37" t="s">
        <v>323</v>
      </c>
      <c r="D438" s="38" t="s">
        <v>27</v>
      </c>
      <c r="E438" s="35" t="s">
        <v>345</v>
      </c>
      <c r="F438" s="35" t="s">
        <v>326</v>
      </c>
      <c r="G438" s="12">
        <v>1</v>
      </c>
      <c r="H438" s="13">
        <f t="shared" si="32"/>
        <v>4.8600000000000003</v>
      </c>
      <c r="I438" s="13">
        <f t="shared" si="33"/>
        <v>4.0513000000000003</v>
      </c>
      <c r="J438" s="13">
        <v>6.0437388000000002E-3</v>
      </c>
      <c r="K438" s="13">
        <v>1.56149394E-2</v>
      </c>
      <c r="L438" s="13">
        <v>0.25970556020000002</v>
      </c>
      <c r="M438" s="13">
        <v>0.25970556020000002</v>
      </c>
      <c r="N438" s="14">
        <v>4.8600000000000003</v>
      </c>
      <c r="O438" s="15">
        <v>0</v>
      </c>
      <c r="P438" s="15">
        <v>0</v>
      </c>
      <c r="Q438" s="14">
        <v>0.80869999999999997</v>
      </c>
    </row>
    <row r="439" spans="1:17" ht="15" customHeight="1" x14ac:dyDescent="0.25">
      <c r="A439" s="32" t="s">
        <v>24</v>
      </c>
      <c r="B439" s="36" t="s">
        <v>322</v>
      </c>
      <c r="C439" s="37" t="s">
        <v>323</v>
      </c>
      <c r="D439" s="38" t="s">
        <v>27</v>
      </c>
      <c r="E439" s="38" t="s">
        <v>345</v>
      </c>
      <c r="F439" s="35" t="s">
        <v>327</v>
      </c>
      <c r="G439" s="12">
        <v>1</v>
      </c>
      <c r="H439" s="13">
        <f t="shared" si="32"/>
        <v>6.6</v>
      </c>
      <c r="I439" s="13">
        <f t="shared" si="33"/>
        <v>5.4992000000000001</v>
      </c>
      <c r="J439" s="13">
        <v>8.2075464999999993E-3</v>
      </c>
      <c r="K439" s="13">
        <v>2.12054733E-2</v>
      </c>
      <c r="L439" s="13">
        <v>0.35268656320000003</v>
      </c>
      <c r="M439" s="13">
        <v>0.35268656320000003</v>
      </c>
      <c r="N439" s="14">
        <v>6.6</v>
      </c>
      <c r="O439" s="15">
        <v>0</v>
      </c>
      <c r="P439" s="15">
        <v>0</v>
      </c>
      <c r="Q439" s="14">
        <v>1.1008</v>
      </c>
    </row>
    <row r="440" spans="1:17" ht="15" customHeight="1" x14ac:dyDescent="0.25">
      <c r="A440" s="32" t="s">
        <v>24</v>
      </c>
      <c r="B440" s="36" t="s">
        <v>322</v>
      </c>
      <c r="C440" s="37" t="s">
        <v>323</v>
      </c>
      <c r="D440" s="38" t="s">
        <v>27</v>
      </c>
      <c r="E440" s="54" t="s">
        <v>345</v>
      </c>
      <c r="F440" s="11" t="s">
        <v>329</v>
      </c>
      <c r="G440" s="12">
        <v>2</v>
      </c>
      <c r="H440" s="13">
        <f t="shared" si="32"/>
        <v>35.42</v>
      </c>
      <c r="I440" s="13">
        <f t="shared" si="33"/>
        <v>29.5169</v>
      </c>
      <c r="J440" s="13">
        <v>4.4047165999999999E-2</v>
      </c>
      <c r="K440" s="13">
        <v>0.1138027068</v>
      </c>
      <c r="L440" s="13">
        <v>1.8927512224</v>
      </c>
      <c r="M440" s="13">
        <v>1.8927512224</v>
      </c>
      <c r="N440" s="14">
        <v>35.42</v>
      </c>
      <c r="O440" s="15">
        <v>0</v>
      </c>
      <c r="P440" s="15">
        <v>0</v>
      </c>
      <c r="Q440" s="14">
        <v>5.9031000000000002</v>
      </c>
    </row>
    <row r="441" spans="1:17" ht="15" customHeight="1" x14ac:dyDescent="0.25">
      <c r="A441" s="32" t="s">
        <v>24</v>
      </c>
      <c r="B441" s="36" t="s">
        <v>322</v>
      </c>
      <c r="C441" s="37" t="s">
        <v>323</v>
      </c>
      <c r="D441" s="38" t="s">
        <v>27</v>
      </c>
      <c r="E441" s="35" t="s">
        <v>346</v>
      </c>
      <c r="F441" s="35" t="s">
        <v>326</v>
      </c>
      <c r="G441" s="12">
        <v>3</v>
      </c>
      <c r="H441" s="13">
        <f t="shared" si="32"/>
        <v>10.360000000000001</v>
      </c>
      <c r="I441" s="13">
        <f t="shared" si="33"/>
        <v>8.6288000000000018</v>
      </c>
      <c r="J441" s="13">
        <v>1.28833608E-2</v>
      </c>
      <c r="K441" s="13">
        <v>3.3286167200000001E-2</v>
      </c>
      <c r="L441" s="13">
        <v>0.55361102949999996</v>
      </c>
      <c r="M441" s="13">
        <v>0.55361102949999996</v>
      </c>
      <c r="N441" s="14">
        <v>11.97</v>
      </c>
      <c r="O441" s="15">
        <v>0</v>
      </c>
      <c r="P441" s="14">
        <v>1.61</v>
      </c>
      <c r="Q441" s="14">
        <v>1.7312000000000001</v>
      </c>
    </row>
    <row r="442" spans="1:17" ht="15" customHeight="1" x14ac:dyDescent="0.25">
      <c r="A442" s="32" t="s">
        <v>24</v>
      </c>
      <c r="B442" s="36" t="s">
        <v>322</v>
      </c>
      <c r="C442" s="37" t="s">
        <v>323</v>
      </c>
      <c r="D442" s="38" t="s">
        <v>27</v>
      </c>
      <c r="E442" s="54" t="s">
        <v>346</v>
      </c>
      <c r="F442" s="11" t="s">
        <v>327</v>
      </c>
      <c r="G442" s="12">
        <v>5</v>
      </c>
      <c r="H442" s="13">
        <f t="shared" si="32"/>
        <v>28.65</v>
      </c>
      <c r="I442" s="13">
        <f t="shared" si="33"/>
        <v>23.867799999999999</v>
      </c>
      <c r="J442" s="13">
        <v>3.56282131E-2</v>
      </c>
      <c r="K442" s="13">
        <v>9.2051031899999997E-2</v>
      </c>
      <c r="L442" s="13">
        <v>1.5309803083</v>
      </c>
      <c r="M442" s="13">
        <v>1.5309803083</v>
      </c>
      <c r="N442" s="14">
        <v>28.65</v>
      </c>
      <c r="O442" s="15">
        <v>0</v>
      </c>
      <c r="P442" s="15">
        <v>0</v>
      </c>
      <c r="Q442" s="14">
        <v>4.7821999999999996</v>
      </c>
    </row>
    <row r="443" spans="1:17" ht="15" customHeight="1" x14ac:dyDescent="0.25">
      <c r="A443" s="32" t="s">
        <v>24</v>
      </c>
      <c r="B443" s="36" t="s">
        <v>322</v>
      </c>
      <c r="C443" s="37" t="s">
        <v>323</v>
      </c>
      <c r="D443" s="38" t="s">
        <v>27</v>
      </c>
      <c r="E443" s="35" t="s">
        <v>347</v>
      </c>
      <c r="F443" s="35" t="s">
        <v>325</v>
      </c>
      <c r="G443" s="12">
        <v>9</v>
      </c>
      <c r="H443" s="13">
        <f t="shared" si="32"/>
        <v>26.18</v>
      </c>
      <c r="I443" s="13">
        <f t="shared" si="33"/>
        <v>21.809899999999999</v>
      </c>
      <c r="J443" s="13">
        <v>3.2556600999999998E-2</v>
      </c>
      <c r="K443" s="13">
        <v>8.4115044200000003E-2</v>
      </c>
      <c r="L443" s="13">
        <v>1.3989900339000001</v>
      </c>
      <c r="M443" s="13">
        <v>1.3989900339000001</v>
      </c>
      <c r="N443" s="14">
        <v>27.54</v>
      </c>
      <c r="O443" s="15">
        <v>0</v>
      </c>
      <c r="P443" s="14">
        <v>1.36</v>
      </c>
      <c r="Q443" s="14">
        <v>4.3700999999999999</v>
      </c>
    </row>
    <row r="444" spans="1:17" ht="15" customHeight="1" x14ac:dyDescent="0.25">
      <c r="A444" s="32" t="s">
        <v>24</v>
      </c>
      <c r="B444" s="36" t="s">
        <v>322</v>
      </c>
      <c r="C444" s="37" t="s">
        <v>323</v>
      </c>
      <c r="D444" s="38" t="s">
        <v>27</v>
      </c>
      <c r="E444" s="38" t="s">
        <v>347</v>
      </c>
      <c r="F444" s="35" t="s">
        <v>326</v>
      </c>
      <c r="G444" s="12">
        <v>20</v>
      </c>
      <c r="H444" s="13">
        <f t="shared" si="32"/>
        <v>82.56</v>
      </c>
      <c r="I444" s="13">
        <f t="shared" si="33"/>
        <v>68.803300000000007</v>
      </c>
      <c r="J444" s="13">
        <v>0.1026689449</v>
      </c>
      <c r="K444" s="13">
        <v>0.2652611936</v>
      </c>
      <c r="L444" s="13">
        <v>4.4117882811999998</v>
      </c>
      <c r="M444" s="13">
        <v>4.4117882811999998</v>
      </c>
      <c r="N444" s="14">
        <v>84.4</v>
      </c>
      <c r="O444" s="15">
        <v>0</v>
      </c>
      <c r="P444" s="14">
        <v>1.84</v>
      </c>
      <c r="Q444" s="14">
        <v>13.7567</v>
      </c>
    </row>
    <row r="445" spans="1:17" ht="15" customHeight="1" x14ac:dyDescent="0.25">
      <c r="A445" s="32" t="s">
        <v>24</v>
      </c>
      <c r="B445" s="36" t="s">
        <v>322</v>
      </c>
      <c r="C445" s="37" t="s">
        <v>323</v>
      </c>
      <c r="D445" s="38" t="s">
        <v>27</v>
      </c>
      <c r="E445" s="38" t="s">
        <v>347</v>
      </c>
      <c r="F445" s="35" t="s">
        <v>327</v>
      </c>
      <c r="G445" s="12">
        <v>18</v>
      </c>
      <c r="H445" s="13">
        <f t="shared" si="32"/>
        <v>100.69</v>
      </c>
      <c r="I445" s="13">
        <f t="shared" si="33"/>
        <v>83.880200000000002</v>
      </c>
      <c r="J445" s="13">
        <v>0.1252148263</v>
      </c>
      <c r="K445" s="13">
        <v>0.32351198619999999</v>
      </c>
      <c r="L445" s="13">
        <v>5.3806075827999997</v>
      </c>
      <c r="M445" s="13">
        <v>5.3806075827999997</v>
      </c>
      <c r="N445" s="14">
        <v>103.14</v>
      </c>
      <c r="O445" s="15">
        <v>0</v>
      </c>
      <c r="P445" s="14">
        <v>2.4500000000000002</v>
      </c>
      <c r="Q445" s="14">
        <v>16.809799999999999</v>
      </c>
    </row>
    <row r="446" spans="1:17" ht="15" customHeight="1" x14ac:dyDescent="0.25">
      <c r="A446" s="32" t="s">
        <v>24</v>
      </c>
      <c r="B446" s="36" t="s">
        <v>322</v>
      </c>
      <c r="C446" s="37" t="s">
        <v>323</v>
      </c>
      <c r="D446" s="38" t="s">
        <v>27</v>
      </c>
      <c r="E446" s="54" t="s">
        <v>347</v>
      </c>
      <c r="F446" s="11" t="s">
        <v>329</v>
      </c>
      <c r="G446" s="12">
        <v>7</v>
      </c>
      <c r="H446" s="13">
        <f t="shared" si="32"/>
        <v>107.73</v>
      </c>
      <c r="I446" s="13">
        <f t="shared" si="33"/>
        <v>89.754800000000003</v>
      </c>
      <c r="J446" s="13">
        <v>0.13396954250000001</v>
      </c>
      <c r="K446" s="13">
        <v>0.34613115779999998</v>
      </c>
      <c r="L446" s="13">
        <v>5.7568065835000004</v>
      </c>
      <c r="M446" s="13">
        <v>5.7568065835000004</v>
      </c>
      <c r="N446" s="14">
        <v>107.73</v>
      </c>
      <c r="O446" s="15">
        <v>0</v>
      </c>
      <c r="P446" s="15">
        <v>0</v>
      </c>
      <c r="Q446" s="14">
        <v>17.975200000000001</v>
      </c>
    </row>
    <row r="447" spans="1:17" ht="15" customHeight="1" x14ac:dyDescent="0.25">
      <c r="A447" s="8"/>
      <c r="B447" s="33"/>
      <c r="C447" s="34"/>
      <c r="D447" s="11"/>
      <c r="E447" s="39" t="s">
        <v>29</v>
      </c>
      <c r="F447" s="40"/>
      <c r="G447" s="41">
        <f>SUM(G404:G446)/1</f>
        <v>482</v>
      </c>
      <c r="H447" s="42">
        <f>SUM(H404:H446)/1</f>
        <v>1871.3500000000004</v>
      </c>
      <c r="I447" s="42">
        <f>SUM(I404:I446)/1</f>
        <v>1559.7406999999998</v>
      </c>
      <c r="J447" s="42">
        <v>2.3271503148999999</v>
      </c>
      <c r="K447" s="42">
        <v>6.0125549251999999</v>
      </c>
      <c r="L447" s="42"/>
      <c r="M447" s="42">
        <v>100</v>
      </c>
      <c r="N447" s="43">
        <f>SUM(N404:N446)/1</f>
        <v>2028.9900000000007</v>
      </c>
      <c r="O447" s="43">
        <f>SUM(O404:O446)/1</f>
        <v>3.7300000000000004</v>
      </c>
      <c r="P447" s="43">
        <f>SUM(P404:P446)/1</f>
        <v>153.91000000000003</v>
      </c>
      <c r="Q447" s="43">
        <f>SUM(Q404:Q446)/1</f>
        <v>311.60929999999985</v>
      </c>
    </row>
    <row r="448" spans="1:17" ht="15" customHeight="1" x14ac:dyDescent="0.25">
      <c r="A448" s="8"/>
      <c r="B448" s="33"/>
      <c r="C448" s="10"/>
      <c r="D448" s="44" t="s">
        <v>30</v>
      </c>
      <c r="E448" s="44"/>
      <c r="F448" s="45"/>
      <c r="G448" s="46">
        <f>SUM(G404:G447)/2</f>
        <v>482</v>
      </c>
      <c r="H448" s="47">
        <f>SUM(H404:H447)/2</f>
        <v>1871.3500000000004</v>
      </c>
      <c r="I448" s="47">
        <f>SUM(I404:I447)/2</f>
        <v>1559.7406999999998</v>
      </c>
      <c r="J448" s="47">
        <v>2.3271503148999999</v>
      </c>
      <c r="K448" s="47">
        <v>6.0125549251999999</v>
      </c>
      <c r="L448" s="47"/>
      <c r="M448" s="47"/>
      <c r="N448" s="48">
        <f>SUM(N404:N447)/2</f>
        <v>2028.9900000000007</v>
      </c>
      <c r="O448" s="48">
        <f>SUM(O404:O447)/2</f>
        <v>3.7300000000000004</v>
      </c>
      <c r="P448" s="48">
        <f>SUM(P404:P447)/2</f>
        <v>153.91000000000003</v>
      </c>
      <c r="Q448" s="48">
        <f>SUM(Q404:Q447)/2</f>
        <v>311.60929999999985</v>
      </c>
    </row>
    <row r="449" spans="1:17" ht="15" customHeight="1" x14ac:dyDescent="0.25">
      <c r="A449" s="8"/>
      <c r="B449" s="9"/>
      <c r="C449" s="49" t="s">
        <v>31</v>
      </c>
      <c r="D449" s="49"/>
      <c r="E449" s="49"/>
      <c r="F449" s="50"/>
      <c r="G449" s="51">
        <f>SUM(G404:G448)/3</f>
        <v>482</v>
      </c>
      <c r="H449" s="52">
        <f>SUM(H404:H448)/3</f>
        <v>1871.3500000000004</v>
      </c>
      <c r="I449" s="52">
        <f>SUM(I404:I448)/3</f>
        <v>1559.7406999999996</v>
      </c>
      <c r="J449" s="52">
        <v>2.3271503148999999</v>
      </c>
      <c r="K449" s="52">
        <v>6.0125549251999999</v>
      </c>
      <c r="L449" s="52">
        <v>100</v>
      </c>
      <c r="M449" s="52"/>
      <c r="N449" s="53">
        <f>SUM(N404:N448)/3</f>
        <v>2028.9900000000007</v>
      </c>
      <c r="O449" s="53">
        <f>SUM(O404:O448)/3</f>
        <v>3.7300000000000004</v>
      </c>
      <c r="P449" s="53">
        <f>SUM(P404:P448)/3</f>
        <v>153.91000000000003</v>
      </c>
      <c r="Q449" s="53">
        <f>SUM(Q404:Q448)/3</f>
        <v>311.60929999999985</v>
      </c>
    </row>
    <row r="450" spans="1:17" ht="15" customHeight="1" x14ac:dyDescent="0.25">
      <c r="A450" s="59"/>
      <c r="B450" s="60" t="s">
        <v>348</v>
      </c>
      <c r="C450" s="60"/>
      <c r="D450" s="60"/>
      <c r="E450" s="60"/>
      <c r="F450" s="61"/>
      <c r="G450" s="62">
        <f>SUM(G10:G449)/4</f>
        <v>13993</v>
      </c>
      <c r="H450" s="63">
        <f>SUM(H10:H449)/4</f>
        <v>31124.039999999968</v>
      </c>
      <c r="I450" s="63">
        <f>SUM(I10:I449)/4</f>
        <v>25951.822199999995</v>
      </c>
      <c r="J450" s="63">
        <v>38.704849167200003</v>
      </c>
      <c r="K450" s="63">
        <v>100</v>
      </c>
      <c r="L450" s="63"/>
      <c r="M450" s="63"/>
      <c r="N450" s="64">
        <f>SUM(N10:N449)/4</f>
        <v>36010.629999999961</v>
      </c>
      <c r="O450" s="64">
        <f>SUM(O10:O449)/4</f>
        <v>88.19</v>
      </c>
      <c r="P450" s="64">
        <f>SUM(P10:P449)/4</f>
        <v>4798.3999999999924</v>
      </c>
      <c r="Q450" s="64">
        <f>SUM(Q10:Q449)/4</f>
        <v>5172.2177999999922</v>
      </c>
    </row>
    <row r="451" spans="1:17" ht="15" customHeight="1" x14ac:dyDescent="0.25">
      <c r="A451" s="8" t="s">
        <v>349</v>
      </c>
      <c r="B451" s="33" t="s">
        <v>350</v>
      </c>
      <c r="C451" s="34" t="s">
        <v>351</v>
      </c>
      <c r="D451" s="35" t="s">
        <v>27</v>
      </c>
      <c r="E451" s="11" t="s">
        <v>352</v>
      </c>
      <c r="F451" s="11" t="s">
        <v>27</v>
      </c>
      <c r="G451" s="12">
        <v>64</v>
      </c>
      <c r="H451" s="13">
        <f t="shared" ref="H451:H482" si="34">N451-O451-P451</f>
        <v>78.72</v>
      </c>
      <c r="I451" s="13">
        <f t="shared" ref="I451:I482" si="35">H451-Q451</f>
        <v>65.593900000000005</v>
      </c>
      <c r="J451" s="13">
        <v>9.7893645099999996E-2</v>
      </c>
      <c r="K451" s="13">
        <v>0.1597086291</v>
      </c>
      <c r="L451" s="13">
        <v>1.3111652248000001</v>
      </c>
      <c r="M451" s="13">
        <v>1.3111652248000001</v>
      </c>
      <c r="N451" s="14">
        <v>78.72</v>
      </c>
      <c r="O451" s="15">
        <v>0</v>
      </c>
      <c r="P451" s="15">
        <v>0</v>
      </c>
      <c r="Q451" s="14">
        <v>13.126099999999999</v>
      </c>
    </row>
    <row r="452" spans="1:17" ht="15" customHeight="1" x14ac:dyDescent="0.25">
      <c r="A452" s="32" t="s">
        <v>349</v>
      </c>
      <c r="B452" s="36" t="s">
        <v>350</v>
      </c>
      <c r="C452" s="37" t="s">
        <v>351</v>
      </c>
      <c r="D452" s="38" t="s">
        <v>27</v>
      </c>
      <c r="E452" s="11" t="s">
        <v>353</v>
      </c>
      <c r="F452" s="11" t="s">
        <v>27</v>
      </c>
      <c r="G452" s="12">
        <v>130</v>
      </c>
      <c r="H452" s="13">
        <f t="shared" si="34"/>
        <v>104</v>
      </c>
      <c r="I452" s="13">
        <f t="shared" si="35"/>
        <v>86.798599999999993</v>
      </c>
      <c r="J452" s="13">
        <v>0.1293310352</v>
      </c>
      <c r="K452" s="13">
        <v>0.2109971726</v>
      </c>
      <c r="L452" s="13">
        <v>1.7322304798999999</v>
      </c>
      <c r="M452" s="13">
        <v>1.7322304798999999</v>
      </c>
      <c r="N452" s="14">
        <v>104</v>
      </c>
      <c r="O452" s="15">
        <v>0</v>
      </c>
      <c r="P452" s="15">
        <v>0</v>
      </c>
      <c r="Q452" s="14">
        <v>17.2014</v>
      </c>
    </row>
    <row r="453" spans="1:17" ht="15" customHeight="1" x14ac:dyDescent="0.25">
      <c r="A453" s="32" t="s">
        <v>349</v>
      </c>
      <c r="B453" s="36" t="s">
        <v>350</v>
      </c>
      <c r="C453" s="37" t="s">
        <v>351</v>
      </c>
      <c r="D453" s="38" t="s">
        <v>27</v>
      </c>
      <c r="E453" s="11" t="s">
        <v>354</v>
      </c>
      <c r="F453" s="11" t="s">
        <v>27</v>
      </c>
      <c r="G453" s="12">
        <v>303</v>
      </c>
      <c r="H453" s="13">
        <f t="shared" si="34"/>
        <v>154.53</v>
      </c>
      <c r="I453" s="13">
        <f t="shared" si="35"/>
        <v>128.7655</v>
      </c>
      <c r="J453" s="13">
        <v>0.19216850839999999</v>
      </c>
      <c r="K453" s="13">
        <v>0.31351339509999998</v>
      </c>
      <c r="L453" s="13">
        <v>2.5738613083000002</v>
      </c>
      <c r="M453" s="13">
        <v>2.5738613083000002</v>
      </c>
      <c r="N453" s="14">
        <v>154.53</v>
      </c>
      <c r="O453" s="15">
        <v>0</v>
      </c>
      <c r="P453" s="15">
        <v>0</v>
      </c>
      <c r="Q453" s="14">
        <v>25.764500000000002</v>
      </c>
    </row>
    <row r="454" spans="1:17" ht="15" customHeight="1" x14ac:dyDescent="0.25">
      <c r="A454" s="32" t="s">
        <v>349</v>
      </c>
      <c r="B454" s="36" t="s">
        <v>350</v>
      </c>
      <c r="C454" s="37" t="s">
        <v>351</v>
      </c>
      <c r="D454" s="38" t="s">
        <v>27</v>
      </c>
      <c r="E454" s="11" t="s">
        <v>355</v>
      </c>
      <c r="F454" s="11" t="s">
        <v>27</v>
      </c>
      <c r="G454" s="12">
        <v>21</v>
      </c>
      <c r="H454" s="13">
        <f t="shared" si="34"/>
        <v>12.48</v>
      </c>
      <c r="I454" s="13">
        <f t="shared" si="35"/>
        <v>10.397500000000001</v>
      </c>
      <c r="J454" s="13">
        <v>1.55197242E-2</v>
      </c>
      <c r="K454" s="13">
        <v>2.53196607E-2</v>
      </c>
      <c r="L454" s="13">
        <v>0.20786765760000001</v>
      </c>
      <c r="M454" s="13">
        <v>0.20786765760000001</v>
      </c>
      <c r="N454" s="14">
        <v>12.6</v>
      </c>
      <c r="O454" s="14">
        <v>0.12</v>
      </c>
      <c r="P454" s="15">
        <v>0</v>
      </c>
      <c r="Q454" s="14">
        <v>2.0825</v>
      </c>
    </row>
    <row r="455" spans="1:17" ht="15" customHeight="1" x14ac:dyDescent="0.25">
      <c r="A455" s="32" t="s">
        <v>349</v>
      </c>
      <c r="B455" s="36" t="s">
        <v>350</v>
      </c>
      <c r="C455" s="37" t="s">
        <v>351</v>
      </c>
      <c r="D455" s="38" t="s">
        <v>27</v>
      </c>
      <c r="E455" s="11" t="s">
        <v>356</v>
      </c>
      <c r="F455" s="11" t="s">
        <v>27</v>
      </c>
      <c r="G455" s="12">
        <v>7</v>
      </c>
      <c r="H455" s="13">
        <f t="shared" si="34"/>
        <v>4.08</v>
      </c>
      <c r="I455" s="13">
        <f t="shared" si="35"/>
        <v>3.3997999999999999</v>
      </c>
      <c r="J455" s="13">
        <v>5.0737559999999996E-3</v>
      </c>
      <c r="K455" s="13">
        <v>8.2775813999999993E-3</v>
      </c>
      <c r="L455" s="13">
        <v>6.7956734199999994E-2</v>
      </c>
      <c r="M455" s="13">
        <v>6.7956734199999994E-2</v>
      </c>
      <c r="N455" s="14">
        <v>4.2</v>
      </c>
      <c r="O455" s="14">
        <v>0.12</v>
      </c>
      <c r="P455" s="15">
        <v>0</v>
      </c>
      <c r="Q455" s="14">
        <v>0.68020000000000003</v>
      </c>
    </row>
    <row r="456" spans="1:17" ht="15" customHeight="1" x14ac:dyDescent="0.25">
      <c r="A456" s="32" t="s">
        <v>349</v>
      </c>
      <c r="B456" s="36" t="s">
        <v>350</v>
      </c>
      <c r="C456" s="37" t="s">
        <v>351</v>
      </c>
      <c r="D456" s="38" t="s">
        <v>27</v>
      </c>
      <c r="E456" s="11" t="s">
        <v>357</v>
      </c>
      <c r="F456" s="11" t="s">
        <v>27</v>
      </c>
      <c r="G456" s="12">
        <v>1</v>
      </c>
      <c r="H456" s="13">
        <f t="shared" si="34"/>
        <v>0.3</v>
      </c>
      <c r="I456" s="13">
        <f t="shared" si="35"/>
        <v>0.24989999999999998</v>
      </c>
      <c r="J456" s="13">
        <v>3.7307030000000003E-4</v>
      </c>
      <c r="K456" s="13">
        <v>6.0864570000000002E-4</v>
      </c>
      <c r="L456" s="13">
        <v>4.9968186999999999E-3</v>
      </c>
      <c r="M456" s="13">
        <v>4.9968186999999999E-3</v>
      </c>
      <c r="N456" s="14">
        <v>0.3</v>
      </c>
      <c r="O456" s="15">
        <v>0</v>
      </c>
      <c r="P456" s="15">
        <v>0</v>
      </c>
      <c r="Q456" s="14">
        <v>5.0099999999999999E-2</v>
      </c>
    </row>
    <row r="457" spans="1:17" ht="15" customHeight="1" x14ac:dyDescent="0.25">
      <c r="A457" s="32" t="s">
        <v>349</v>
      </c>
      <c r="B457" s="36" t="s">
        <v>350</v>
      </c>
      <c r="C457" s="37" t="s">
        <v>351</v>
      </c>
      <c r="D457" s="38" t="s">
        <v>27</v>
      </c>
      <c r="E457" s="11" t="s">
        <v>358</v>
      </c>
      <c r="F457" s="11" t="s">
        <v>27</v>
      </c>
      <c r="G457" s="12">
        <v>5</v>
      </c>
      <c r="H457" s="13">
        <f t="shared" si="34"/>
        <v>1.5</v>
      </c>
      <c r="I457" s="13">
        <f t="shared" si="35"/>
        <v>1.2496</v>
      </c>
      <c r="J457" s="13">
        <v>1.8653515000000001E-3</v>
      </c>
      <c r="K457" s="13">
        <v>3.0432285E-3</v>
      </c>
      <c r="L457" s="13">
        <v>2.4984093499999999E-2</v>
      </c>
      <c r="M457" s="13">
        <v>2.4984093499999999E-2</v>
      </c>
      <c r="N457" s="14">
        <v>1.5</v>
      </c>
      <c r="O457" s="15">
        <v>0</v>
      </c>
      <c r="P457" s="15">
        <v>0</v>
      </c>
      <c r="Q457" s="14">
        <v>0.25040000000000001</v>
      </c>
    </row>
    <row r="458" spans="1:17" ht="15" customHeight="1" x14ac:dyDescent="0.25">
      <c r="A458" s="32" t="s">
        <v>349</v>
      </c>
      <c r="B458" s="36" t="s">
        <v>350</v>
      </c>
      <c r="C458" s="37" t="s">
        <v>351</v>
      </c>
      <c r="D458" s="38" t="s">
        <v>27</v>
      </c>
      <c r="E458" s="11" t="s">
        <v>359</v>
      </c>
      <c r="F458" s="11" t="s">
        <v>27</v>
      </c>
      <c r="G458" s="12">
        <v>19</v>
      </c>
      <c r="H458" s="13">
        <f t="shared" si="34"/>
        <v>18.62</v>
      </c>
      <c r="I458" s="13">
        <f t="shared" si="35"/>
        <v>15.517100000000001</v>
      </c>
      <c r="J458" s="13">
        <v>2.31552296E-2</v>
      </c>
      <c r="K458" s="13">
        <v>3.7776609199999998E-2</v>
      </c>
      <c r="L458" s="13">
        <v>0.31013588019999999</v>
      </c>
      <c r="M458" s="13">
        <v>0.31013588019999999</v>
      </c>
      <c r="N458" s="14">
        <v>18.62</v>
      </c>
      <c r="O458" s="15">
        <v>0</v>
      </c>
      <c r="P458" s="15">
        <v>0</v>
      </c>
      <c r="Q458" s="14">
        <v>3.1029</v>
      </c>
    </row>
    <row r="459" spans="1:17" ht="15" customHeight="1" x14ac:dyDescent="0.25">
      <c r="A459" s="32" t="s">
        <v>349</v>
      </c>
      <c r="B459" s="36" t="s">
        <v>350</v>
      </c>
      <c r="C459" s="37" t="s">
        <v>351</v>
      </c>
      <c r="D459" s="38" t="s">
        <v>27</v>
      </c>
      <c r="E459" s="11" t="s">
        <v>360</v>
      </c>
      <c r="F459" s="11" t="s">
        <v>27</v>
      </c>
      <c r="G459" s="12">
        <v>32</v>
      </c>
      <c r="H459" s="13">
        <f t="shared" si="34"/>
        <v>19.079999999999998</v>
      </c>
      <c r="I459" s="13">
        <f t="shared" si="35"/>
        <v>15.896399999999998</v>
      </c>
      <c r="J459" s="13">
        <v>2.3727270700000001E-2</v>
      </c>
      <c r="K459" s="13">
        <v>3.8709865900000001E-2</v>
      </c>
      <c r="L459" s="13">
        <v>0.31779766879999999</v>
      </c>
      <c r="M459" s="13">
        <v>0.31779766879999999</v>
      </c>
      <c r="N459" s="14">
        <v>19.2</v>
      </c>
      <c r="O459" s="14">
        <v>0.12</v>
      </c>
      <c r="P459" s="15">
        <v>0</v>
      </c>
      <c r="Q459" s="14">
        <v>3.1836000000000002</v>
      </c>
    </row>
    <row r="460" spans="1:17" ht="15" customHeight="1" x14ac:dyDescent="0.25">
      <c r="A460" s="32" t="s">
        <v>349</v>
      </c>
      <c r="B460" s="36" t="s">
        <v>350</v>
      </c>
      <c r="C460" s="37" t="s">
        <v>351</v>
      </c>
      <c r="D460" s="38" t="s">
        <v>27</v>
      </c>
      <c r="E460" s="11" t="s">
        <v>361</v>
      </c>
      <c r="F460" s="11" t="s">
        <v>27</v>
      </c>
      <c r="G460" s="12">
        <v>6</v>
      </c>
      <c r="H460" s="13">
        <f t="shared" si="34"/>
        <v>6.9</v>
      </c>
      <c r="I460" s="13">
        <f t="shared" si="35"/>
        <v>5.7507000000000001</v>
      </c>
      <c r="J460" s="13">
        <v>8.5806167999999995E-3</v>
      </c>
      <c r="K460" s="13">
        <v>1.39988509E-2</v>
      </c>
      <c r="L460" s="13">
        <v>0.1149268299</v>
      </c>
      <c r="M460" s="13">
        <v>0.1149268299</v>
      </c>
      <c r="N460" s="14">
        <v>6.9</v>
      </c>
      <c r="O460" s="15">
        <v>0</v>
      </c>
      <c r="P460" s="15">
        <v>0</v>
      </c>
      <c r="Q460" s="14">
        <v>1.1493</v>
      </c>
    </row>
    <row r="461" spans="1:17" ht="15" customHeight="1" x14ac:dyDescent="0.25">
      <c r="A461" s="32" t="s">
        <v>349</v>
      </c>
      <c r="B461" s="36" t="s">
        <v>350</v>
      </c>
      <c r="C461" s="37" t="s">
        <v>351</v>
      </c>
      <c r="D461" s="38" t="s">
        <v>27</v>
      </c>
      <c r="E461" s="11" t="s">
        <v>362</v>
      </c>
      <c r="F461" s="11" t="s">
        <v>27</v>
      </c>
      <c r="G461" s="12">
        <v>47</v>
      </c>
      <c r="H461" s="13">
        <f t="shared" si="34"/>
        <v>329</v>
      </c>
      <c r="I461" s="13">
        <f t="shared" si="35"/>
        <v>274.13130000000001</v>
      </c>
      <c r="J461" s="13">
        <v>0.40913375559999998</v>
      </c>
      <c r="K461" s="13">
        <v>0.66748144040000001</v>
      </c>
      <c r="L461" s="13">
        <v>5.4798444990000004</v>
      </c>
      <c r="M461" s="13">
        <v>5.4798444990000004</v>
      </c>
      <c r="N461" s="14">
        <v>329</v>
      </c>
      <c r="O461" s="15">
        <v>0</v>
      </c>
      <c r="P461" s="15">
        <v>0</v>
      </c>
      <c r="Q461" s="14">
        <v>54.868699999999997</v>
      </c>
    </row>
    <row r="462" spans="1:17" ht="15" customHeight="1" x14ac:dyDescent="0.25">
      <c r="A462" s="32" t="s">
        <v>349</v>
      </c>
      <c r="B462" s="36" t="s">
        <v>350</v>
      </c>
      <c r="C462" s="37" t="s">
        <v>351</v>
      </c>
      <c r="D462" s="38" t="s">
        <v>27</v>
      </c>
      <c r="E462" s="11" t="s">
        <v>363</v>
      </c>
      <c r="F462" s="11" t="s">
        <v>27</v>
      </c>
      <c r="G462" s="12">
        <v>19</v>
      </c>
      <c r="H462" s="13">
        <f t="shared" si="34"/>
        <v>51.11</v>
      </c>
      <c r="I462" s="13">
        <f t="shared" si="35"/>
        <v>42.591700000000003</v>
      </c>
      <c r="J462" s="13">
        <v>6.3558742400000007E-2</v>
      </c>
      <c r="K462" s="13">
        <v>0.1036929374</v>
      </c>
      <c r="L462" s="13">
        <v>0.85129134449999999</v>
      </c>
      <c r="M462" s="13">
        <v>0.85129134449999999</v>
      </c>
      <c r="N462" s="14">
        <v>51.11</v>
      </c>
      <c r="O462" s="15">
        <v>0</v>
      </c>
      <c r="P462" s="15">
        <v>0</v>
      </c>
      <c r="Q462" s="14">
        <v>8.5183</v>
      </c>
    </row>
    <row r="463" spans="1:17" ht="15" customHeight="1" x14ac:dyDescent="0.25">
      <c r="A463" s="32" t="s">
        <v>349</v>
      </c>
      <c r="B463" s="36" t="s">
        <v>350</v>
      </c>
      <c r="C463" s="37" t="s">
        <v>351</v>
      </c>
      <c r="D463" s="38" t="s">
        <v>27</v>
      </c>
      <c r="E463" s="11" t="s">
        <v>364</v>
      </c>
      <c r="F463" s="11" t="s">
        <v>27</v>
      </c>
      <c r="G463" s="12">
        <v>11</v>
      </c>
      <c r="H463" s="13">
        <f t="shared" si="34"/>
        <v>32.89</v>
      </c>
      <c r="I463" s="13">
        <f t="shared" si="35"/>
        <v>27.406600000000001</v>
      </c>
      <c r="J463" s="13">
        <v>4.0900939900000002E-2</v>
      </c>
      <c r="K463" s="13">
        <v>6.6727855799999999E-2</v>
      </c>
      <c r="L463" s="13">
        <v>0.54781788929999997</v>
      </c>
      <c r="M463" s="13">
        <v>0.54781788929999997</v>
      </c>
      <c r="N463" s="14">
        <v>32.89</v>
      </c>
      <c r="O463" s="15">
        <v>0</v>
      </c>
      <c r="P463" s="15">
        <v>0</v>
      </c>
      <c r="Q463" s="14">
        <v>5.4833999999999996</v>
      </c>
    </row>
    <row r="464" spans="1:17" ht="15" customHeight="1" x14ac:dyDescent="0.25">
      <c r="A464" s="32" t="s">
        <v>349</v>
      </c>
      <c r="B464" s="36" t="s">
        <v>350</v>
      </c>
      <c r="C464" s="37" t="s">
        <v>351</v>
      </c>
      <c r="D464" s="38" t="s">
        <v>27</v>
      </c>
      <c r="E464" s="11" t="s">
        <v>365</v>
      </c>
      <c r="F464" s="11" t="s">
        <v>27</v>
      </c>
      <c r="G464" s="12">
        <v>44</v>
      </c>
      <c r="H464" s="13">
        <f t="shared" si="34"/>
        <v>196.63</v>
      </c>
      <c r="I464" s="13">
        <f t="shared" si="35"/>
        <v>163.83879999999999</v>
      </c>
      <c r="J464" s="13">
        <v>0.2445227063</v>
      </c>
      <c r="K464" s="13">
        <v>0.3989266736</v>
      </c>
      <c r="L464" s="13">
        <v>3.2750815314000001</v>
      </c>
      <c r="M464" s="13">
        <v>3.2750815314000001</v>
      </c>
      <c r="N464" s="14">
        <v>198.44</v>
      </c>
      <c r="O464" s="14">
        <v>1.81</v>
      </c>
      <c r="P464" s="15">
        <v>0</v>
      </c>
      <c r="Q464" s="14">
        <v>32.791200000000003</v>
      </c>
    </row>
    <row r="465" spans="1:17" ht="15" customHeight="1" x14ac:dyDescent="0.25">
      <c r="A465" s="32" t="s">
        <v>349</v>
      </c>
      <c r="B465" s="36" t="s">
        <v>350</v>
      </c>
      <c r="C465" s="37" t="s">
        <v>351</v>
      </c>
      <c r="D465" s="38" t="s">
        <v>27</v>
      </c>
      <c r="E465" s="11" t="s">
        <v>366</v>
      </c>
      <c r="F465" s="11" t="s">
        <v>27</v>
      </c>
      <c r="G465" s="12">
        <v>19</v>
      </c>
      <c r="H465" s="13">
        <f t="shared" si="34"/>
        <v>38.56</v>
      </c>
      <c r="I465" s="13">
        <f t="shared" si="35"/>
        <v>32.121600000000001</v>
      </c>
      <c r="J465" s="13">
        <v>4.7951968400000003E-2</v>
      </c>
      <c r="K465" s="13">
        <v>7.8231259400000003E-2</v>
      </c>
      <c r="L465" s="13">
        <v>0.6422577626</v>
      </c>
      <c r="M465" s="13">
        <v>0.6422577626</v>
      </c>
      <c r="N465" s="14">
        <v>53.01</v>
      </c>
      <c r="O465" s="15">
        <v>0</v>
      </c>
      <c r="P465" s="14">
        <v>14.45</v>
      </c>
      <c r="Q465" s="14">
        <v>6.4383999999999997</v>
      </c>
    </row>
    <row r="466" spans="1:17" ht="15" customHeight="1" x14ac:dyDescent="0.25">
      <c r="A466" s="32" t="s">
        <v>349</v>
      </c>
      <c r="B466" s="36" t="s">
        <v>350</v>
      </c>
      <c r="C466" s="37" t="s">
        <v>351</v>
      </c>
      <c r="D466" s="38" t="s">
        <v>27</v>
      </c>
      <c r="E466" s="11" t="s">
        <v>367</v>
      </c>
      <c r="F466" s="11" t="s">
        <v>27</v>
      </c>
      <c r="G466" s="12">
        <v>7</v>
      </c>
      <c r="H466" s="13">
        <f t="shared" si="34"/>
        <v>13.03</v>
      </c>
      <c r="I466" s="13">
        <f t="shared" si="35"/>
        <v>10.8575</v>
      </c>
      <c r="J466" s="13">
        <v>1.62036864E-2</v>
      </c>
      <c r="K466" s="13">
        <v>2.64355111E-2</v>
      </c>
      <c r="L466" s="13">
        <v>0.21702849190000001</v>
      </c>
      <c r="M466" s="13">
        <v>0.21702849190000001</v>
      </c>
      <c r="N466" s="14">
        <v>18.13</v>
      </c>
      <c r="O466" s="15">
        <v>0</v>
      </c>
      <c r="P466" s="14">
        <v>5.0999999999999996</v>
      </c>
      <c r="Q466" s="14">
        <v>2.1724999999999999</v>
      </c>
    </row>
    <row r="467" spans="1:17" ht="15" customHeight="1" x14ac:dyDescent="0.25">
      <c r="A467" s="32" t="s">
        <v>349</v>
      </c>
      <c r="B467" s="36" t="s">
        <v>350</v>
      </c>
      <c r="C467" s="37" t="s">
        <v>351</v>
      </c>
      <c r="D467" s="38" t="s">
        <v>27</v>
      </c>
      <c r="E467" s="11" t="s">
        <v>368</v>
      </c>
      <c r="F467" s="11" t="s">
        <v>27</v>
      </c>
      <c r="G467" s="12">
        <v>36</v>
      </c>
      <c r="H467" s="13">
        <f t="shared" si="34"/>
        <v>70.69</v>
      </c>
      <c r="I467" s="13">
        <f t="shared" si="35"/>
        <v>58.889699999999998</v>
      </c>
      <c r="J467" s="13">
        <v>8.7907796900000001E-2</v>
      </c>
      <c r="K467" s="13">
        <v>0.1434172128</v>
      </c>
      <c r="L467" s="13">
        <v>1.1774170445000001</v>
      </c>
      <c r="M467" s="13">
        <v>1.1774170445000001</v>
      </c>
      <c r="N467" s="14">
        <v>100.44</v>
      </c>
      <c r="O467" s="15">
        <v>0</v>
      </c>
      <c r="P467" s="14">
        <v>29.75</v>
      </c>
      <c r="Q467" s="14">
        <v>11.8003</v>
      </c>
    </row>
    <row r="468" spans="1:17" ht="15" customHeight="1" x14ac:dyDescent="0.25">
      <c r="A468" s="32" t="s">
        <v>349</v>
      </c>
      <c r="B468" s="36" t="s">
        <v>350</v>
      </c>
      <c r="C468" s="37" t="s">
        <v>351</v>
      </c>
      <c r="D468" s="38" t="s">
        <v>27</v>
      </c>
      <c r="E468" s="11" t="s">
        <v>369</v>
      </c>
      <c r="F468" s="11" t="s">
        <v>27</v>
      </c>
      <c r="G468" s="12">
        <v>41</v>
      </c>
      <c r="H468" s="13">
        <f t="shared" si="34"/>
        <v>215.82999999999998</v>
      </c>
      <c r="I468" s="13">
        <f t="shared" si="35"/>
        <v>179.83759999999998</v>
      </c>
      <c r="J468" s="13">
        <v>0.26839920509999998</v>
      </c>
      <c r="K468" s="13">
        <v>0.43787999779999998</v>
      </c>
      <c r="L468" s="13">
        <v>3.5948779276999998</v>
      </c>
      <c r="M468" s="13">
        <v>3.5948779276999998</v>
      </c>
      <c r="N468" s="14">
        <v>216.89</v>
      </c>
      <c r="O468" s="14">
        <v>1.06</v>
      </c>
      <c r="P468" s="15">
        <v>0</v>
      </c>
      <c r="Q468" s="14">
        <v>35.992400000000004</v>
      </c>
    </row>
    <row r="469" spans="1:17" ht="15" customHeight="1" x14ac:dyDescent="0.25">
      <c r="A469" s="32" t="s">
        <v>349</v>
      </c>
      <c r="B469" s="36" t="s">
        <v>350</v>
      </c>
      <c r="C469" s="37" t="s">
        <v>351</v>
      </c>
      <c r="D469" s="38" t="s">
        <v>27</v>
      </c>
      <c r="E469" s="11" t="s">
        <v>370</v>
      </c>
      <c r="F469" s="11" t="s">
        <v>27</v>
      </c>
      <c r="G469" s="12">
        <v>24</v>
      </c>
      <c r="H469" s="13">
        <f t="shared" si="34"/>
        <v>23.52</v>
      </c>
      <c r="I469" s="13">
        <f t="shared" si="35"/>
        <v>19.595700000000001</v>
      </c>
      <c r="J469" s="13">
        <v>2.9248711E-2</v>
      </c>
      <c r="K469" s="13">
        <v>4.7717822100000001E-2</v>
      </c>
      <c r="L469" s="13">
        <v>0.39175058550000003</v>
      </c>
      <c r="M469" s="13">
        <v>0.39175058550000003</v>
      </c>
      <c r="N469" s="14">
        <v>23.52</v>
      </c>
      <c r="O469" s="15">
        <v>0</v>
      </c>
      <c r="P469" s="15">
        <v>0</v>
      </c>
      <c r="Q469" s="14">
        <v>3.9243000000000001</v>
      </c>
    </row>
    <row r="470" spans="1:17" ht="15" customHeight="1" x14ac:dyDescent="0.25">
      <c r="A470" s="32" t="s">
        <v>349</v>
      </c>
      <c r="B470" s="36" t="s">
        <v>350</v>
      </c>
      <c r="C470" s="37" t="s">
        <v>351</v>
      </c>
      <c r="D470" s="38" t="s">
        <v>27</v>
      </c>
      <c r="E470" s="11" t="s">
        <v>371</v>
      </c>
      <c r="F470" s="11" t="s">
        <v>27</v>
      </c>
      <c r="G470" s="12">
        <v>48</v>
      </c>
      <c r="H470" s="13">
        <f t="shared" si="34"/>
        <v>143.52000000000001</v>
      </c>
      <c r="I470" s="13">
        <f t="shared" si="35"/>
        <v>119.59150000000001</v>
      </c>
      <c r="J470" s="13">
        <v>0.1784768286</v>
      </c>
      <c r="K470" s="13">
        <v>0.29117609820000001</v>
      </c>
      <c r="L470" s="13">
        <v>2.3904780623000002</v>
      </c>
      <c r="M470" s="13">
        <v>2.3904780623000002</v>
      </c>
      <c r="N470" s="14">
        <v>143.52000000000001</v>
      </c>
      <c r="O470" s="15">
        <v>0</v>
      </c>
      <c r="P470" s="15">
        <v>0</v>
      </c>
      <c r="Q470" s="14">
        <v>23.9285</v>
      </c>
    </row>
    <row r="471" spans="1:17" ht="15" customHeight="1" x14ac:dyDescent="0.25">
      <c r="A471" s="32" t="s">
        <v>349</v>
      </c>
      <c r="B471" s="36" t="s">
        <v>350</v>
      </c>
      <c r="C471" s="37" t="s">
        <v>351</v>
      </c>
      <c r="D471" s="38" t="s">
        <v>27</v>
      </c>
      <c r="E471" s="11" t="s">
        <v>372</v>
      </c>
      <c r="F471" s="11" t="s">
        <v>27</v>
      </c>
      <c r="G471" s="12">
        <v>5</v>
      </c>
      <c r="H471" s="13">
        <f t="shared" si="34"/>
        <v>14.95</v>
      </c>
      <c r="I471" s="13">
        <f t="shared" si="35"/>
        <v>12.457799999999999</v>
      </c>
      <c r="J471" s="13">
        <v>1.8591336300000001E-2</v>
      </c>
      <c r="K471" s="13">
        <v>3.0330843600000001E-2</v>
      </c>
      <c r="L471" s="13">
        <v>0.24900813150000001</v>
      </c>
      <c r="M471" s="13">
        <v>0.24900813150000001</v>
      </c>
      <c r="N471" s="14">
        <v>14.95</v>
      </c>
      <c r="O471" s="15">
        <v>0</v>
      </c>
      <c r="P471" s="15">
        <v>0</v>
      </c>
      <c r="Q471" s="14">
        <v>2.4922</v>
      </c>
    </row>
    <row r="472" spans="1:17" ht="15" customHeight="1" x14ac:dyDescent="0.25">
      <c r="A472" s="32" t="s">
        <v>349</v>
      </c>
      <c r="B472" s="36" t="s">
        <v>350</v>
      </c>
      <c r="C472" s="37" t="s">
        <v>351</v>
      </c>
      <c r="D472" s="38" t="s">
        <v>27</v>
      </c>
      <c r="E472" s="11" t="s">
        <v>373</v>
      </c>
      <c r="F472" s="11" t="s">
        <v>27</v>
      </c>
      <c r="G472" s="12">
        <v>9</v>
      </c>
      <c r="H472" s="13">
        <f t="shared" si="34"/>
        <v>31.41</v>
      </c>
      <c r="I472" s="13">
        <f t="shared" si="35"/>
        <v>26.748899999999999</v>
      </c>
      <c r="J472" s="13">
        <v>3.9060459800000003E-2</v>
      </c>
      <c r="K472" s="13">
        <v>6.3725203800000005E-2</v>
      </c>
      <c r="L472" s="13">
        <v>0.52316691709999996</v>
      </c>
      <c r="M472" s="13">
        <v>0.52316691709999996</v>
      </c>
      <c r="N472" s="14">
        <v>31.41</v>
      </c>
      <c r="O472" s="15">
        <v>0</v>
      </c>
      <c r="P472" s="15">
        <v>0</v>
      </c>
      <c r="Q472" s="14">
        <v>4.6611000000000002</v>
      </c>
    </row>
    <row r="473" spans="1:17" ht="15" customHeight="1" x14ac:dyDescent="0.25">
      <c r="A473" s="32" t="s">
        <v>349</v>
      </c>
      <c r="B473" s="36" t="s">
        <v>350</v>
      </c>
      <c r="C473" s="37" t="s">
        <v>351</v>
      </c>
      <c r="D473" s="38" t="s">
        <v>27</v>
      </c>
      <c r="E473" s="11" t="s">
        <v>374</v>
      </c>
      <c r="F473" s="11" t="s">
        <v>27</v>
      </c>
      <c r="G473" s="12">
        <v>253</v>
      </c>
      <c r="H473" s="13">
        <f t="shared" si="34"/>
        <v>1661.99</v>
      </c>
      <c r="I473" s="13">
        <f t="shared" si="35"/>
        <v>1385.9886999999999</v>
      </c>
      <c r="J473" s="13">
        <v>2.0667969926</v>
      </c>
      <c r="K473" s="13">
        <v>3.3718768361000002</v>
      </c>
      <c r="L473" s="13">
        <v>27.6822089936</v>
      </c>
      <c r="M473" s="13">
        <v>27.6822089936</v>
      </c>
      <c r="N473" s="14">
        <v>1667.27</v>
      </c>
      <c r="O473" s="14">
        <v>5.28</v>
      </c>
      <c r="P473" s="15">
        <v>0</v>
      </c>
      <c r="Q473" s="14">
        <v>276.00130000000001</v>
      </c>
    </row>
    <row r="474" spans="1:17" ht="15" customHeight="1" x14ac:dyDescent="0.25">
      <c r="A474" s="32" t="s">
        <v>349</v>
      </c>
      <c r="B474" s="36" t="s">
        <v>350</v>
      </c>
      <c r="C474" s="37" t="s">
        <v>351</v>
      </c>
      <c r="D474" s="38" t="s">
        <v>27</v>
      </c>
      <c r="E474" s="11" t="s">
        <v>375</v>
      </c>
      <c r="F474" s="11" t="s">
        <v>27</v>
      </c>
      <c r="G474" s="12">
        <v>17</v>
      </c>
      <c r="H474" s="13">
        <f t="shared" si="34"/>
        <v>109.39</v>
      </c>
      <c r="I474" s="13">
        <f t="shared" si="35"/>
        <v>91.166499999999999</v>
      </c>
      <c r="J474" s="13">
        <v>0.13603386479999999</v>
      </c>
      <c r="K474" s="13">
        <v>0.22193250689999999</v>
      </c>
      <c r="L474" s="13">
        <v>1.8220066558000001</v>
      </c>
      <c r="M474" s="13">
        <v>1.8220066558000001</v>
      </c>
      <c r="N474" s="14">
        <v>112.03</v>
      </c>
      <c r="O474" s="14">
        <v>2.64</v>
      </c>
      <c r="P474" s="15">
        <v>0</v>
      </c>
      <c r="Q474" s="14">
        <v>18.223500000000001</v>
      </c>
    </row>
    <row r="475" spans="1:17" ht="15" customHeight="1" x14ac:dyDescent="0.25">
      <c r="A475" s="32" t="s">
        <v>349</v>
      </c>
      <c r="B475" s="36" t="s">
        <v>350</v>
      </c>
      <c r="C475" s="37" t="s">
        <v>351</v>
      </c>
      <c r="D475" s="38" t="s">
        <v>27</v>
      </c>
      <c r="E475" s="11" t="s">
        <v>376</v>
      </c>
      <c r="F475" s="11" t="s">
        <v>27</v>
      </c>
      <c r="G475" s="12">
        <v>9</v>
      </c>
      <c r="H475" s="13">
        <f t="shared" si="34"/>
        <v>47.61</v>
      </c>
      <c r="I475" s="13">
        <f t="shared" si="35"/>
        <v>39.670200000000001</v>
      </c>
      <c r="J475" s="13">
        <v>5.92062556E-2</v>
      </c>
      <c r="K475" s="13">
        <v>9.6592071099999996E-2</v>
      </c>
      <c r="L475" s="13">
        <v>0.79299512640000003</v>
      </c>
      <c r="M475" s="13">
        <v>0.79299512640000003</v>
      </c>
      <c r="N475" s="14">
        <v>47.61</v>
      </c>
      <c r="O475" s="15">
        <v>0</v>
      </c>
      <c r="P475" s="15">
        <v>0</v>
      </c>
      <c r="Q475" s="14">
        <v>7.9398</v>
      </c>
    </row>
    <row r="476" spans="1:17" ht="15" customHeight="1" x14ac:dyDescent="0.25">
      <c r="A476" s="32" t="s">
        <v>349</v>
      </c>
      <c r="B476" s="36" t="s">
        <v>350</v>
      </c>
      <c r="C476" s="37" t="s">
        <v>351</v>
      </c>
      <c r="D476" s="38" t="s">
        <v>27</v>
      </c>
      <c r="E476" s="11" t="s">
        <v>377</v>
      </c>
      <c r="F476" s="11" t="s">
        <v>27</v>
      </c>
      <c r="G476" s="12">
        <v>75</v>
      </c>
      <c r="H476" s="13">
        <f t="shared" si="34"/>
        <v>162.19999999999999</v>
      </c>
      <c r="I476" s="13">
        <f t="shared" si="35"/>
        <v>135.18119999999999</v>
      </c>
      <c r="J476" s="13">
        <v>0.20170667219999999</v>
      </c>
      <c r="K476" s="13">
        <v>0.32907443660000002</v>
      </c>
      <c r="L476" s="13">
        <v>2.7016133062000001</v>
      </c>
      <c r="M476" s="13">
        <v>2.7016133062000001</v>
      </c>
      <c r="N476" s="14">
        <v>224.25</v>
      </c>
      <c r="O476" s="15">
        <v>0</v>
      </c>
      <c r="P476" s="14">
        <v>62.05</v>
      </c>
      <c r="Q476" s="14">
        <v>27.018799999999999</v>
      </c>
    </row>
    <row r="477" spans="1:17" ht="15" customHeight="1" x14ac:dyDescent="0.25">
      <c r="A477" s="32" t="s">
        <v>349</v>
      </c>
      <c r="B477" s="36" t="s">
        <v>350</v>
      </c>
      <c r="C477" s="37" t="s">
        <v>351</v>
      </c>
      <c r="D477" s="38" t="s">
        <v>27</v>
      </c>
      <c r="E477" s="11" t="s">
        <v>378</v>
      </c>
      <c r="F477" s="11" t="s">
        <v>27</v>
      </c>
      <c r="G477" s="12">
        <v>15</v>
      </c>
      <c r="H477" s="13">
        <f t="shared" si="34"/>
        <v>79.349999999999994</v>
      </c>
      <c r="I477" s="13">
        <f t="shared" si="35"/>
        <v>66.121799999999993</v>
      </c>
      <c r="J477" s="13">
        <v>9.8677092699999996E-2</v>
      </c>
      <c r="K477" s="13">
        <v>0.1609867851</v>
      </c>
      <c r="L477" s="13">
        <v>1.3216585440999999</v>
      </c>
      <c r="M477" s="13">
        <v>1.3216585440999999</v>
      </c>
      <c r="N477" s="14">
        <v>79.349999999999994</v>
      </c>
      <c r="O477" s="15">
        <v>0</v>
      </c>
      <c r="P477" s="15">
        <v>0</v>
      </c>
      <c r="Q477" s="14">
        <v>13.228199999999999</v>
      </c>
    </row>
    <row r="478" spans="1:17" ht="15" customHeight="1" x14ac:dyDescent="0.25">
      <c r="A478" s="32" t="s">
        <v>349</v>
      </c>
      <c r="B478" s="36" t="s">
        <v>350</v>
      </c>
      <c r="C478" s="37" t="s">
        <v>351</v>
      </c>
      <c r="D478" s="38" t="s">
        <v>27</v>
      </c>
      <c r="E478" s="11" t="s">
        <v>379</v>
      </c>
      <c r="F478" s="11" t="s">
        <v>27</v>
      </c>
      <c r="G478" s="12">
        <v>5</v>
      </c>
      <c r="H478" s="13">
        <f t="shared" si="34"/>
        <v>22.25</v>
      </c>
      <c r="I478" s="13">
        <f t="shared" si="35"/>
        <v>18.5398</v>
      </c>
      <c r="J478" s="13">
        <v>2.7669380100000002E-2</v>
      </c>
      <c r="K478" s="13">
        <v>4.5141222000000002E-2</v>
      </c>
      <c r="L478" s="13">
        <v>0.3705973863</v>
      </c>
      <c r="M478" s="13">
        <v>0.3705973863</v>
      </c>
      <c r="N478" s="14">
        <v>22.25</v>
      </c>
      <c r="O478" s="15">
        <v>0</v>
      </c>
      <c r="P478" s="15">
        <v>0</v>
      </c>
      <c r="Q478" s="14">
        <v>3.7101999999999999</v>
      </c>
    </row>
    <row r="479" spans="1:17" ht="15" customHeight="1" x14ac:dyDescent="0.25">
      <c r="A479" s="32" t="s">
        <v>349</v>
      </c>
      <c r="B479" s="36" t="s">
        <v>350</v>
      </c>
      <c r="C479" s="37" t="s">
        <v>351</v>
      </c>
      <c r="D479" s="38" t="s">
        <v>27</v>
      </c>
      <c r="E479" s="11" t="s">
        <v>380</v>
      </c>
      <c r="F479" s="11" t="s">
        <v>27</v>
      </c>
      <c r="G479" s="12">
        <v>8</v>
      </c>
      <c r="H479" s="13">
        <f t="shared" si="34"/>
        <v>41.12</v>
      </c>
      <c r="I479" s="13">
        <f t="shared" si="35"/>
        <v>34.2577</v>
      </c>
      <c r="J479" s="13">
        <v>5.1135501600000001E-2</v>
      </c>
      <c r="K479" s="13">
        <v>8.3425035999999994E-2</v>
      </c>
      <c r="L479" s="13">
        <v>0.6848972821</v>
      </c>
      <c r="M479" s="13">
        <v>0.6848972821</v>
      </c>
      <c r="N479" s="14">
        <v>41.12</v>
      </c>
      <c r="O479" s="15">
        <v>0</v>
      </c>
      <c r="P479" s="15">
        <v>0</v>
      </c>
      <c r="Q479" s="14">
        <v>6.8623000000000003</v>
      </c>
    </row>
    <row r="480" spans="1:17" ht="15" customHeight="1" x14ac:dyDescent="0.25">
      <c r="A480" s="32" t="s">
        <v>349</v>
      </c>
      <c r="B480" s="36" t="s">
        <v>350</v>
      </c>
      <c r="C480" s="37" t="s">
        <v>351</v>
      </c>
      <c r="D480" s="38" t="s">
        <v>27</v>
      </c>
      <c r="E480" s="11" t="s">
        <v>381</v>
      </c>
      <c r="F480" s="11" t="s">
        <v>27</v>
      </c>
      <c r="G480" s="12">
        <v>19</v>
      </c>
      <c r="H480" s="13">
        <f t="shared" si="34"/>
        <v>97.66</v>
      </c>
      <c r="I480" s="13">
        <f t="shared" si="35"/>
        <v>81.381299999999996</v>
      </c>
      <c r="J480" s="13">
        <v>0.1214468163</v>
      </c>
      <c r="K480" s="13">
        <v>0.19813446039999999</v>
      </c>
      <c r="L480" s="13">
        <v>1.6266310449000001</v>
      </c>
      <c r="M480" s="13">
        <v>1.6266310449000001</v>
      </c>
      <c r="N480" s="14">
        <v>97.66</v>
      </c>
      <c r="O480" s="15">
        <v>0</v>
      </c>
      <c r="P480" s="15">
        <v>0</v>
      </c>
      <c r="Q480" s="14">
        <v>16.278700000000001</v>
      </c>
    </row>
    <row r="481" spans="1:17" ht="15" customHeight="1" x14ac:dyDescent="0.25">
      <c r="A481" s="32" t="s">
        <v>349</v>
      </c>
      <c r="B481" s="36" t="s">
        <v>350</v>
      </c>
      <c r="C481" s="37" t="s">
        <v>351</v>
      </c>
      <c r="D481" s="38" t="s">
        <v>27</v>
      </c>
      <c r="E481" s="11" t="s">
        <v>382</v>
      </c>
      <c r="F481" s="11" t="s">
        <v>27</v>
      </c>
      <c r="G481" s="12">
        <v>7</v>
      </c>
      <c r="H481" s="13">
        <f t="shared" si="34"/>
        <v>13.93</v>
      </c>
      <c r="I481" s="13">
        <f t="shared" si="35"/>
        <v>11.6052</v>
      </c>
      <c r="J481" s="13">
        <v>1.7322897300000001E-2</v>
      </c>
      <c r="K481" s="13">
        <v>2.8261448200000001E-2</v>
      </c>
      <c r="L481" s="13">
        <v>0.23201894789999999</v>
      </c>
      <c r="M481" s="13">
        <v>0.23201894789999999</v>
      </c>
      <c r="N481" s="14">
        <v>13.93</v>
      </c>
      <c r="O481" s="15">
        <v>0</v>
      </c>
      <c r="P481" s="15">
        <v>0</v>
      </c>
      <c r="Q481" s="14">
        <v>2.3248000000000002</v>
      </c>
    </row>
    <row r="482" spans="1:17" ht="15" customHeight="1" x14ac:dyDescent="0.25">
      <c r="A482" s="32" t="s">
        <v>349</v>
      </c>
      <c r="B482" s="36" t="s">
        <v>350</v>
      </c>
      <c r="C482" s="37" t="s">
        <v>351</v>
      </c>
      <c r="D482" s="38" t="s">
        <v>27</v>
      </c>
      <c r="E482" s="11" t="s">
        <v>383</v>
      </c>
      <c r="F482" s="11" t="s">
        <v>27</v>
      </c>
      <c r="G482" s="12">
        <v>27</v>
      </c>
      <c r="H482" s="13">
        <f t="shared" si="34"/>
        <v>72.63</v>
      </c>
      <c r="I482" s="13">
        <f t="shared" si="35"/>
        <v>60.528399999999998</v>
      </c>
      <c r="J482" s="13">
        <v>9.0320318199999999E-2</v>
      </c>
      <c r="K482" s="13">
        <v>0.1473531216</v>
      </c>
      <c r="L482" s="13">
        <v>1.2097298054000001</v>
      </c>
      <c r="M482" s="13">
        <v>1.2097298054000001</v>
      </c>
      <c r="N482" s="14">
        <v>72.63</v>
      </c>
      <c r="O482" s="15">
        <v>0</v>
      </c>
      <c r="P482" s="15">
        <v>0</v>
      </c>
      <c r="Q482" s="14">
        <v>12.101599999999999</v>
      </c>
    </row>
    <row r="483" spans="1:17" ht="15" customHeight="1" x14ac:dyDescent="0.25">
      <c r="A483" s="32" t="s">
        <v>349</v>
      </c>
      <c r="B483" s="36" t="s">
        <v>350</v>
      </c>
      <c r="C483" s="37" t="s">
        <v>351</v>
      </c>
      <c r="D483" s="38" t="s">
        <v>27</v>
      </c>
      <c r="E483" s="11" t="s">
        <v>384</v>
      </c>
      <c r="F483" s="11" t="s">
        <v>27</v>
      </c>
      <c r="G483" s="12">
        <v>20</v>
      </c>
      <c r="H483" s="13">
        <f t="shared" ref="H483:H505" si="36">N483-O483-P483</f>
        <v>59.8</v>
      </c>
      <c r="I483" s="13">
        <f t="shared" ref="I483:I514" si="37">H483-Q483</f>
        <v>49.83</v>
      </c>
      <c r="J483" s="13">
        <v>7.4365345299999996E-2</v>
      </c>
      <c r="K483" s="13">
        <v>0.12132337429999999</v>
      </c>
      <c r="L483" s="13">
        <v>0.99603252600000003</v>
      </c>
      <c r="M483" s="13">
        <v>0.99603252600000003</v>
      </c>
      <c r="N483" s="14">
        <v>59.8</v>
      </c>
      <c r="O483" s="15">
        <v>0</v>
      </c>
      <c r="P483" s="15">
        <v>0</v>
      </c>
      <c r="Q483" s="14">
        <v>9.9700000000000006</v>
      </c>
    </row>
    <row r="484" spans="1:17" ht="15" customHeight="1" x14ac:dyDescent="0.25">
      <c r="A484" s="32" t="s">
        <v>349</v>
      </c>
      <c r="B484" s="36" t="s">
        <v>350</v>
      </c>
      <c r="C484" s="37" t="s">
        <v>351</v>
      </c>
      <c r="D484" s="38" t="s">
        <v>27</v>
      </c>
      <c r="E484" s="11" t="s">
        <v>385</v>
      </c>
      <c r="F484" s="11" t="s">
        <v>27</v>
      </c>
      <c r="G484" s="12">
        <v>39</v>
      </c>
      <c r="H484" s="13">
        <f t="shared" si="36"/>
        <v>65.13</v>
      </c>
      <c r="I484" s="13">
        <f t="shared" si="37"/>
        <v>54.273399999999995</v>
      </c>
      <c r="J484" s="13">
        <v>8.0993560800000003E-2</v>
      </c>
      <c r="K484" s="13">
        <v>0.13213697939999999</v>
      </c>
      <c r="L484" s="13">
        <v>1.0848093380999999</v>
      </c>
      <c r="M484" s="13">
        <v>1.0848093380999999</v>
      </c>
      <c r="N484" s="14">
        <v>65.13</v>
      </c>
      <c r="O484" s="15">
        <v>0</v>
      </c>
      <c r="P484" s="15">
        <v>0</v>
      </c>
      <c r="Q484" s="14">
        <v>10.8566</v>
      </c>
    </row>
    <row r="485" spans="1:17" ht="15" customHeight="1" x14ac:dyDescent="0.25">
      <c r="A485" s="32" t="s">
        <v>349</v>
      </c>
      <c r="B485" s="36" t="s">
        <v>350</v>
      </c>
      <c r="C485" s="37" t="s">
        <v>351</v>
      </c>
      <c r="D485" s="38" t="s">
        <v>27</v>
      </c>
      <c r="E485" s="11" t="s">
        <v>386</v>
      </c>
      <c r="F485" s="11" t="s">
        <v>27</v>
      </c>
      <c r="G485" s="12">
        <v>21</v>
      </c>
      <c r="H485" s="13">
        <f t="shared" si="36"/>
        <v>20.58</v>
      </c>
      <c r="I485" s="13">
        <f t="shared" si="37"/>
        <v>17.152699999999999</v>
      </c>
      <c r="J485" s="13">
        <v>2.5592622200000002E-2</v>
      </c>
      <c r="K485" s="13">
        <v>4.1753094400000003E-2</v>
      </c>
      <c r="L485" s="13">
        <v>0.34278176230000001</v>
      </c>
      <c r="M485" s="13">
        <v>0.34278176230000001</v>
      </c>
      <c r="N485" s="14">
        <v>20.58</v>
      </c>
      <c r="O485" s="15">
        <v>0</v>
      </c>
      <c r="P485" s="15">
        <v>0</v>
      </c>
      <c r="Q485" s="14">
        <v>3.4272999999999998</v>
      </c>
    </row>
    <row r="486" spans="1:17" ht="15" customHeight="1" x14ac:dyDescent="0.25">
      <c r="A486" s="32" t="s">
        <v>349</v>
      </c>
      <c r="B486" s="36" t="s">
        <v>350</v>
      </c>
      <c r="C486" s="37" t="s">
        <v>351</v>
      </c>
      <c r="D486" s="38" t="s">
        <v>27</v>
      </c>
      <c r="E486" s="11" t="s">
        <v>387</v>
      </c>
      <c r="F486" s="11" t="s">
        <v>27</v>
      </c>
      <c r="G486" s="12">
        <v>17</v>
      </c>
      <c r="H486" s="13">
        <f t="shared" si="36"/>
        <v>17.34</v>
      </c>
      <c r="I486" s="13">
        <f t="shared" si="37"/>
        <v>14.4496</v>
      </c>
      <c r="J486" s="13">
        <v>2.1563463000000001E-2</v>
      </c>
      <c r="K486" s="13">
        <v>3.5179720900000003E-2</v>
      </c>
      <c r="L486" s="13">
        <v>0.28881612039999999</v>
      </c>
      <c r="M486" s="13">
        <v>0.28881612039999999</v>
      </c>
      <c r="N486" s="14">
        <v>17.34</v>
      </c>
      <c r="O486" s="15">
        <v>0</v>
      </c>
      <c r="P486" s="15">
        <v>0</v>
      </c>
      <c r="Q486" s="14">
        <v>2.8904000000000001</v>
      </c>
    </row>
    <row r="487" spans="1:17" ht="15" customHeight="1" x14ac:dyDescent="0.25">
      <c r="A487" s="32" t="s">
        <v>349</v>
      </c>
      <c r="B487" s="36" t="s">
        <v>350</v>
      </c>
      <c r="C487" s="37" t="s">
        <v>351</v>
      </c>
      <c r="D487" s="38" t="s">
        <v>27</v>
      </c>
      <c r="E487" s="11" t="s">
        <v>388</v>
      </c>
      <c r="F487" s="11" t="s">
        <v>27</v>
      </c>
      <c r="G487" s="12">
        <v>33</v>
      </c>
      <c r="H487" s="13">
        <f t="shared" si="36"/>
        <v>32.14</v>
      </c>
      <c r="I487" s="13">
        <f t="shared" si="37"/>
        <v>26.7803</v>
      </c>
      <c r="J487" s="13">
        <v>3.9968264199999999E-2</v>
      </c>
      <c r="K487" s="13">
        <v>6.5206241600000006E-2</v>
      </c>
      <c r="L487" s="13">
        <v>0.53532584250000004</v>
      </c>
      <c r="M487" s="13">
        <v>0.53532584250000004</v>
      </c>
      <c r="N487" s="14">
        <v>32.340000000000003</v>
      </c>
      <c r="O487" s="14">
        <v>0.2</v>
      </c>
      <c r="P487" s="15">
        <v>0</v>
      </c>
      <c r="Q487" s="14">
        <v>5.3597000000000001</v>
      </c>
    </row>
    <row r="488" spans="1:17" ht="15" customHeight="1" x14ac:dyDescent="0.25">
      <c r="A488" s="32" t="s">
        <v>349</v>
      </c>
      <c r="B488" s="36" t="s">
        <v>350</v>
      </c>
      <c r="C488" s="37" t="s">
        <v>351</v>
      </c>
      <c r="D488" s="38" t="s">
        <v>27</v>
      </c>
      <c r="E488" s="11" t="s">
        <v>389</v>
      </c>
      <c r="F488" s="11" t="s">
        <v>27</v>
      </c>
      <c r="G488" s="12">
        <v>79</v>
      </c>
      <c r="H488" s="13">
        <f t="shared" si="36"/>
        <v>90.61999999999999</v>
      </c>
      <c r="I488" s="13">
        <f t="shared" si="37"/>
        <v>75.509599999999992</v>
      </c>
      <c r="J488" s="13">
        <v>0.1126921001</v>
      </c>
      <c r="K488" s="13">
        <v>0.18385157490000001</v>
      </c>
      <c r="L488" s="13">
        <v>1.5093723663</v>
      </c>
      <c r="M488" s="13">
        <v>1.5093723663</v>
      </c>
      <c r="N488" s="14">
        <v>90.85</v>
      </c>
      <c r="O488" s="14">
        <v>0.23</v>
      </c>
      <c r="P488" s="15">
        <v>0</v>
      </c>
      <c r="Q488" s="14">
        <v>15.1104</v>
      </c>
    </row>
    <row r="489" spans="1:17" ht="15" customHeight="1" x14ac:dyDescent="0.25">
      <c r="A489" s="32" t="s">
        <v>349</v>
      </c>
      <c r="B489" s="36" t="s">
        <v>350</v>
      </c>
      <c r="C489" s="37" t="s">
        <v>351</v>
      </c>
      <c r="D489" s="38" t="s">
        <v>27</v>
      </c>
      <c r="E489" s="11" t="s">
        <v>390</v>
      </c>
      <c r="F489" s="11" t="s">
        <v>27</v>
      </c>
      <c r="G489" s="12">
        <v>6</v>
      </c>
      <c r="H489" s="13">
        <f t="shared" si="36"/>
        <v>10.38</v>
      </c>
      <c r="I489" s="13">
        <f t="shared" si="37"/>
        <v>8.650500000000001</v>
      </c>
      <c r="J489" s="13">
        <v>1.29082322E-2</v>
      </c>
      <c r="K489" s="13">
        <v>2.1059140899999999E-2</v>
      </c>
      <c r="L489" s="13">
        <v>0.1728899267</v>
      </c>
      <c r="M489" s="13">
        <v>0.1728899267</v>
      </c>
      <c r="N489" s="14">
        <v>10.38</v>
      </c>
      <c r="O489" s="15">
        <v>0</v>
      </c>
      <c r="P489" s="15">
        <v>0</v>
      </c>
      <c r="Q489" s="14">
        <v>1.7295</v>
      </c>
    </row>
    <row r="490" spans="1:17" ht="15" customHeight="1" x14ac:dyDescent="0.25">
      <c r="A490" s="32" t="s">
        <v>349</v>
      </c>
      <c r="B490" s="36" t="s">
        <v>350</v>
      </c>
      <c r="C490" s="37" t="s">
        <v>351</v>
      </c>
      <c r="D490" s="38" t="s">
        <v>27</v>
      </c>
      <c r="E490" s="11" t="s">
        <v>391</v>
      </c>
      <c r="F490" s="11" t="s">
        <v>27</v>
      </c>
      <c r="G490" s="12">
        <v>9</v>
      </c>
      <c r="H490" s="13">
        <f t="shared" si="36"/>
        <v>5.13</v>
      </c>
      <c r="I490" s="13">
        <f t="shared" si="37"/>
        <v>4.2751000000000001</v>
      </c>
      <c r="J490" s="13">
        <v>6.3795019999999996E-3</v>
      </c>
      <c r="K490" s="13">
        <v>1.04078413E-2</v>
      </c>
      <c r="L490" s="13">
        <v>8.5445599600000005E-2</v>
      </c>
      <c r="M490" s="13">
        <v>8.5445599600000005E-2</v>
      </c>
      <c r="N490" s="14">
        <v>5.13</v>
      </c>
      <c r="O490" s="15">
        <v>0</v>
      </c>
      <c r="P490" s="15">
        <v>0</v>
      </c>
      <c r="Q490" s="14">
        <v>0.85489999999999999</v>
      </c>
    </row>
    <row r="491" spans="1:17" ht="15" customHeight="1" x14ac:dyDescent="0.25">
      <c r="A491" s="32" t="s">
        <v>349</v>
      </c>
      <c r="B491" s="36" t="s">
        <v>350</v>
      </c>
      <c r="C491" s="37" t="s">
        <v>351</v>
      </c>
      <c r="D491" s="38" t="s">
        <v>27</v>
      </c>
      <c r="E491" s="11" t="s">
        <v>392</v>
      </c>
      <c r="F491" s="11" t="s">
        <v>27</v>
      </c>
      <c r="G491" s="12">
        <v>76</v>
      </c>
      <c r="H491" s="13">
        <f t="shared" si="36"/>
        <v>227.24</v>
      </c>
      <c r="I491" s="13">
        <f t="shared" si="37"/>
        <v>189.35160000000002</v>
      </c>
      <c r="J491" s="13">
        <v>0.28258831200000001</v>
      </c>
      <c r="K491" s="13">
        <v>0.46102882220000002</v>
      </c>
      <c r="L491" s="13">
        <v>3.7849235985999998</v>
      </c>
      <c r="M491" s="13">
        <v>3.7849235985999998</v>
      </c>
      <c r="N491" s="14">
        <v>227.24</v>
      </c>
      <c r="O491" s="15">
        <v>0</v>
      </c>
      <c r="P491" s="15">
        <v>0</v>
      </c>
      <c r="Q491" s="14">
        <v>37.888399999999997</v>
      </c>
    </row>
    <row r="492" spans="1:17" ht="15" customHeight="1" x14ac:dyDescent="0.25">
      <c r="A492" s="32" t="s">
        <v>349</v>
      </c>
      <c r="B492" s="36" t="s">
        <v>350</v>
      </c>
      <c r="C492" s="37" t="s">
        <v>351</v>
      </c>
      <c r="D492" s="38" t="s">
        <v>27</v>
      </c>
      <c r="E492" s="11" t="s">
        <v>393</v>
      </c>
      <c r="F492" s="11" t="s">
        <v>27</v>
      </c>
      <c r="G492" s="12">
        <v>9</v>
      </c>
      <c r="H492" s="13">
        <f t="shared" si="36"/>
        <v>30.6</v>
      </c>
      <c r="I492" s="13">
        <f t="shared" si="37"/>
        <v>25.496300000000002</v>
      </c>
      <c r="J492" s="13">
        <v>3.8053169999999997E-2</v>
      </c>
      <c r="K492" s="13">
        <v>6.2081860400000001E-2</v>
      </c>
      <c r="L492" s="13">
        <v>0.50967550660000005</v>
      </c>
      <c r="M492" s="13">
        <v>0.50967550660000005</v>
      </c>
      <c r="N492" s="14">
        <v>30.6</v>
      </c>
      <c r="O492" s="15">
        <v>0</v>
      </c>
      <c r="P492" s="15">
        <v>0</v>
      </c>
      <c r="Q492" s="14">
        <v>5.1036999999999999</v>
      </c>
    </row>
    <row r="493" spans="1:17" ht="15" customHeight="1" x14ac:dyDescent="0.25">
      <c r="A493" s="32" t="s">
        <v>349</v>
      </c>
      <c r="B493" s="36" t="s">
        <v>350</v>
      </c>
      <c r="C493" s="37" t="s">
        <v>351</v>
      </c>
      <c r="D493" s="38" t="s">
        <v>27</v>
      </c>
      <c r="E493" s="11" t="s">
        <v>394</v>
      </c>
      <c r="F493" s="11" t="s">
        <v>27</v>
      </c>
      <c r="G493" s="12">
        <v>14</v>
      </c>
      <c r="H493" s="13">
        <f t="shared" si="36"/>
        <v>41.86</v>
      </c>
      <c r="I493" s="13">
        <f t="shared" si="37"/>
        <v>34.875999999999998</v>
      </c>
      <c r="J493" s="13">
        <v>5.2055741699999998E-2</v>
      </c>
      <c r="K493" s="13">
        <v>8.4926362000000005E-2</v>
      </c>
      <c r="L493" s="13">
        <v>0.69722276819999995</v>
      </c>
      <c r="M493" s="13">
        <v>0.69722276819999995</v>
      </c>
      <c r="N493" s="14">
        <v>41.86</v>
      </c>
      <c r="O493" s="15">
        <v>0</v>
      </c>
      <c r="P493" s="15">
        <v>0</v>
      </c>
      <c r="Q493" s="14">
        <v>6.984</v>
      </c>
    </row>
    <row r="494" spans="1:17" ht="15" customHeight="1" x14ac:dyDescent="0.25">
      <c r="A494" s="32" t="s">
        <v>349</v>
      </c>
      <c r="B494" s="36" t="s">
        <v>350</v>
      </c>
      <c r="C494" s="37" t="s">
        <v>351</v>
      </c>
      <c r="D494" s="38" t="s">
        <v>27</v>
      </c>
      <c r="E494" s="11" t="s">
        <v>395</v>
      </c>
      <c r="F494" s="11" t="s">
        <v>27</v>
      </c>
      <c r="G494" s="12">
        <v>26</v>
      </c>
      <c r="H494" s="13">
        <f t="shared" si="36"/>
        <v>133.63999999999999</v>
      </c>
      <c r="I494" s="13">
        <f t="shared" si="37"/>
        <v>111.35369999999999</v>
      </c>
      <c r="J494" s="13">
        <v>0.1661903803</v>
      </c>
      <c r="K494" s="13">
        <v>0.2711313668</v>
      </c>
      <c r="L494" s="13">
        <v>2.2259161666999998</v>
      </c>
      <c r="M494" s="13">
        <v>2.2259161666999998</v>
      </c>
      <c r="N494" s="14">
        <v>133.63999999999999</v>
      </c>
      <c r="O494" s="15">
        <v>0</v>
      </c>
      <c r="P494" s="15">
        <v>0</v>
      </c>
      <c r="Q494" s="14">
        <v>22.286300000000001</v>
      </c>
    </row>
    <row r="495" spans="1:17" ht="15" customHeight="1" x14ac:dyDescent="0.25">
      <c r="A495" s="32" t="s">
        <v>349</v>
      </c>
      <c r="B495" s="36" t="s">
        <v>350</v>
      </c>
      <c r="C495" s="37" t="s">
        <v>351</v>
      </c>
      <c r="D495" s="38" t="s">
        <v>27</v>
      </c>
      <c r="E495" s="11" t="s">
        <v>396</v>
      </c>
      <c r="F495" s="11" t="s">
        <v>27</v>
      </c>
      <c r="G495" s="12">
        <v>3</v>
      </c>
      <c r="H495" s="13">
        <f t="shared" si="36"/>
        <v>7.47</v>
      </c>
      <c r="I495" s="13">
        <f t="shared" si="37"/>
        <v>6.2203999999999997</v>
      </c>
      <c r="J495" s="13">
        <v>9.2894503E-3</v>
      </c>
      <c r="K495" s="13">
        <v>1.5155277700000001E-2</v>
      </c>
      <c r="L495" s="13">
        <v>0.1244207854</v>
      </c>
      <c r="M495" s="13">
        <v>0.1244207854</v>
      </c>
      <c r="N495" s="14">
        <v>7.47</v>
      </c>
      <c r="O495" s="15">
        <v>0</v>
      </c>
      <c r="P495" s="15">
        <v>0</v>
      </c>
      <c r="Q495" s="14">
        <v>1.2496</v>
      </c>
    </row>
    <row r="496" spans="1:17" ht="15" customHeight="1" x14ac:dyDescent="0.25">
      <c r="A496" s="32" t="s">
        <v>349</v>
      </c>
      <c r="B496" s="36" t="s">
        <v>350</v>
      </c>
      <c r="C496" s="37" t="s">
        <v>351</v>
      </c>
      <c r="D496" s="38" t="s">
        <v>27</v>
      </c>
      <c r="E496" s="11" t="s">
        <v>397</v>
      </c>
      <c r="F496" s="11" t="s">
        <v>27</v>
      </c>
      <c r="G496" s="12">
        <v>10</v>
      </c>
      <c r="H496" s="13">
        <f t="shared" si="36"/>
        <v>36.9</v>
      </c>
      <c r="I496" s="13">
        <f t="shared" si="37"/>
        <v>30.746599999999997</v>
      </c>
      <c r="J496" s="13">
        <v>4.58876462E-2</v>
      </c>
      <c r="K496" s="13">
        <v>7.4863419900000006E-2</v>
      </c>
      <c r="L496" s="13">
        <v>0.61460869910000004</v>
      </c>
      <c r="M496" s="13">
        <v>0.61460869910000004</v>
      </c>
      <c r="N496" s="14">
        <v>36.9</v>
      </c>
      <c r="O496" s="15">
        <v>0</v>
      </c>
      <c r="P496" s="15">
        <v>0</v>
      </c>
      <c r="Q496" s="14">
        <v>6.1534000000000004</v>
      </c>
    </row>
    <row r="497" spans="1:17" ht="15" customHeight="1" x14ac:dyDescent="0.25">
      <c r="A497" s="32" t="s">
        <v>349</v>
      </c>
      <c r="B497" s="36" t="s">
        <v>350</v>
      </c>
      <c r="C497" s="37" t="s">
        <v>351</v>
      </c>
      <c r="D497" s="38" t="s">
        <v>27</v>
      </c>
      <c r="E497" s="11" t="s">
        <v>398</v>
      </c>
      <c r="F497" s="11" t="s">
        <v>27</v>
      </c>
      <c r="G497" s="12">
        <v>30</v>
      </c>
      <c r="H497" s="13">
        <f t="shared" si="36"/>
        <v>52.35</v>
      </c>
      <c r="I497" s="13">
        <f t="shared" si="37"/>
        <v>43.610100000000003</v>
      </c>
      <c r="J497" s="13">
        <v>6.5100766300000001E-2</v>
      </c>
      <c r="K497" s="13">
        <v>0.106208673</v>
      </c>
      <c r="L497" s="13">
        <v>0.87194486179999997</v>
      </c>
      <c r="M497" s="13">
        <v>0.87194486179999997</v>
      </c>
      <c r="N497" s="14">
        <v>59.7</v>
      </c>
      <c r="O497" s="15">
        <v>0</v>
      </c>
      <c r="P497" s="14">
        <v>7.35</v>
      </c>
      <c r="Q497" s="14">
        <v>8.7399000000000004</v>
      </c>
    </row>
    <row r="498" spans="1:17" ht="15" customHeight="1" x14ac:dyDescent="0.25">
      <c r="A498" s="32" t="s">
        <v>349</v>
      </c>
      <c r="B498" s="36" t="s">
        <v>350</v>
      </c>
      <c r="C498" s="37" t="s">
        <v>351</v>
      </c>
      <c r="D498" s="38" t="s">
        <v>27</v>
      </c>
      <c r="E498" s="11" t="s">
        <v>399</v>
      </c>
      <c r="F498" s="11" t="s">
        <v>27</v>
      </c>
      <c r="G498" s="12">
        <v>189</v>
      </c>
      <c r="H498" s="13">
        <f t="shared" si="36"/>
        <v>942.11</v>
      </c>
      <c r="I498" s="13">
        <f t="shared" si="37"/>
        <v>785.0421</v>
      </c>
      <c r="J498" s="13">
        <v>1.1715775153000001</v>
      </c>
      <c r="K498" s="13">
        <v>1.9113706375999999</v>
      </c>
      <c r="L498" s="13">
        <v>15.69184286</v>
      </c>
      <c r="M498" s="13">
        <v>15.69184286</v>
      </c>
      <c r="N498" s="14">
        <v>943.11</v>
      </c>
      <c r="O498" s="14">
        <v>1</v>
      </c>
      <c r="P498" s="15">
        <v>0</v>
      </c>
      <c r="Q498" s="14">
        <v>157.06790000000001</v>
      </c>
    </row>
    <row r="499" spans="1:17" ht="15" customHeight="1" x14ac:dyDescent="0.25">
      <c r="A499" s="32" t="s">
        <v>349</v>
      </c>
      <c r="B499" s="36" t="s">
        <v>350</v>
      </c>
      <c r="C499" s="37" t="s">
        <v>351</v>
      </c>
      <c r="D499" s="38" t="s">
        <v>27</v>
      </c>
      <c r="E499" s="11" t="s">
        <v>400</v>
      </c>
      <c r="F499" s="11" t="s">
        <v>27</v>
      </c>
      <c r="G499" s="12">
        <v>1</v>
      </c>
      <c r="H499" s="13">
        <f t="shared" si="36"/>
        <v>2.69</v>
      </c>
      <c r="I499" s="13">
        <f t="shared" si="37"/>
        <v>2.2414000000000001</v>
      </c>
      <c r="J499" s="13">
        <v>3.3451969999999998E-3</v>
      </c>
      <c r="K499" s="13">
        <v>5.4575229999999997E-3</v>
      </c>
      <c r="L499" s="13">
        <v>4.4804807600000003E-2</v>
      </c>
      <c r="M499" s="13">
        <v>4.4804807600000003E-2</v>
      </c>
      <c r="N499" s="14">
        <v>2.69</v>
      </c>
      <c r="O499" s="15">
        <v>0</v>
      </c>
      <c r="P499" s="15">
        <v>0</v>
      </c>
      <c r="Q499" s="14">
        <v>0.4486</v>
      </c>
    </row>
    <row r="500" spans="1:17" ht="15" customHeight="1" x14ac:dyDescent="0.25">
      <c r="A500" s="32" t="s">
        <v>349</v>
      </c>
      <c r="B500" s="36" t="s">
        <v>350</v>
      </c>
      <c r="C500" s="37" t="s">
        <v>351</v>
      </c>
      <c r="D500" s="38" t="s">
        <v>27</v>
      </c>
      <c r="E500" s="11" t="s">
        <v>401</v>
      </c>
      <c r="F500" s="11" t="s">
        <v>27</v>
      </c>
      <c r="G500" s="12">
        <v>28</v>
      </c>
      <c r="H500" s="13">
        <f t="shared" si="36"/>
        <v>83.72</v>
      </c>
      <c r="I500" s="13">
        <f t="shared" si="37"/>
        <v>69.766800000000003</v>
      </c>
      <c r="J500" s="13">
        <v>0.1041114834</v>
      </c>
      <c r="K500" s="13">
        <v>0.16985272400000001</v>
      </c>
      <c r="L500" s="13">
        <v>1.3944455362999999</v>
      </c>
      <c r="M500" s="13">
        <v>1.3944455362999999</v>
      </c>
      <c r="N500" s="14">
        <v>83.72</v>
      </c>
      <c r="O500" s="15">
        <v>0</v>
      </c>
      <c r="P500" s="15">
        <v>0</v>
      </c>
      <c r="Q500" s="14">
        <v>13.953200000000001</v>
      </c>
    </row>
    <row r="501" spans="1:17" ht="15" customHeight="1" x14ac:dyDescent="0.25">
      <c r="A501" s="32" t="s">
        <v>349</v>
      </c>
      <c r="B501" s="36" t="s">
        <v>350</v>
      </c>
      <c r="C501" s="37" t="s">
        <v>351</v>
      </c>
      <c r="D501" s="38" t="s">
        <v>27</v>
      </c>
      <c r="E501" s="11" t="s">
        <v>402</v>
      </c>
      <c r="F501" s="11" t="s">
        <v>27</v>
      </c>
      <c r="G501" s="12">
        <v>1</v>
      </c>
      <c r="H501" s="13">
        <f t="shared" si="36"/>
        <v>2.69</v>
      </c>
      <c r="I501" s="13">
        <f t="shared" si="37"/>
        <v>2.2423000000000002</v>
      </c>
      <c r="J501" s="13">
        <v>3.3451969999999998E-3</v>
      </c>
      <c r="K501" s="13">
        <v>5.4575229999999997E-3</v>
      </c>
      <c r="L501" s="13">
        <v>4.4804807600000003E-2</v>
      </c>
      <c r="M501" s="13">
        <v>4.4804807600000003E-2</v>
      </c>
      <c r="N501" s="14">
        <v>2.69</v>
      </c>
      <c r="O501" s="15">
        <v>0</v>
      </c>
      <c r="P501" s="15">
        <v>0</v>
      </c>
      <c r="Q501" s="14">
        <v>0.44769999999999999</v>
      </c>
    </row>
    <row r="502" spans="1:17" ht="15" customHeight="1" x14ac:dyDescent="0.25">
      <c r="A502" s="32" t="s">
        <v>349</v>
      </c>
      <c r="B502" s="36" t="s">
        <v>350</v>
      </c>
      <c r="C502" s="37" t="s">
        <v>351</v>
      </c>
      <c r="D502" s="38" t="s">
        <v>27</v>
      </c>
      <c r="E502" s="11" t="s">
        <v>403</v>
      </c>
      <c r="F502" s="11" t="s">
        <v>27</v>
      </c>
      <c r="G502" s="12">
        <v>38</v>
      </c>
      <c r="H502" s="13">
        <f t="shared" si="36"/>
        <v>189.62</v>
      </c>
      <c r="I502" s="13">
        <f t="shared" si="37"/>
        <v>157.9984</v>
      </c>
      <c r="J502" s="13">
        <v>0.23580529710000001</v>
      </c>
      <c r="K502" s="13">
        <v>0.38470465259999997</v>
      </c>
      <c r="L502" s="13">
        <v>3.1583225346999999</v>
      </c>
      <c r="M502" s="13">
        <v>3.1583225346999999</v>
      </c>
      <c r="N502" s="14">
        <v>189.62</v>
      </c>
      <c r="O502" s="15">
        <v>0</v>
      </c>
      <c r="P502" s="15">
        <v>0</v>
      </c>
      <c r="Q502" s="14">
        <v>31.621600000000001</v>
      </c>
    </row>
    <row r="503" spans="1:17" ht="15" customHeight="1" x14ac:dyDescent="0.25">
      <c r="A503" s="32" t="s">
        <v>349</v>
      </c>
      <c r="B503" s="36" t="s">
        <v>350</v>
      </c>
      <c r="C503" s="37" t="s">
        <v>351</v>
      </c>
      <c r="D503" s="38" t="s">
        <v>27</v>
      </c>
      <c r="E503" s="11" t="s">
        <v>404</v>
      </c>
      <c r="F503" s="11" t="s">
        <v>27</v>
      </c>
      <c r="G503" s="12">
        <v>11</v>
      </c>
      <c r="H503" s="13">
        <f t="shared" si="36"/>
        <v>49.61</v>
      </c>
      <c r="I503" s="13">
        <f t="shared" si="37"/>
        <v>41.339500000000001</v>
      </c>
      <c r="J503" s="13">
        <v>6.1693390899999999E-2</v>
      </c>
      <c r="K503" s="13">
        <v>0.100649709</v>
      </c>
      <c r="L503" s="13">
        <v>0.82630725110000003</v>
      </c>
      <c r="M503" s="13">
        <v>0.82630725110000003</v>
      </c>
      <c r="N503" s="14">
        <v>49.61</v>
      </c>
      <c r="O503" s="15">
        <v>0</v>
      </c>
      <c r="P503" s="15">
        <v>0</v>
      </c>
      <c r="Q503" s="14">
        <v>8.2705000000000002</v>
      </c>
    </row>
    <row r="504" spans="1:17" ht="15" customHeight="1" x14ac:dyDescent="0.25">
      <c r="A504" s="32" t="s">
        <v>349</v>
      </c>
      <c r="B504" s="36" t="s">
        <v>350</v>
      </c>
      <c r="C504" s="37" t="s">
        <v>351</v>
      </c>
      <c r="D504" s="38" t="s">
        <v>27</v>
      </c>
      <c r="E504" s="11" t="s">
        <v>405</v>
      </c>
      <c r="F504" s="11" t="s">
        <v>27</v>
      </c>
      <c r="G504" s="12">
        <v>16</v>
      </c>
      <c r="H504" s="13">
        <f t="shared" si="36"/>
        <v>31.04</v>
      </c>
      <c r="I504" s="13">
        <f t="shared" si="37"/>
        <v>25.862099999999998</v>
      </c>
      <c r="J504" s="13">
        <v>3.86003397E-2</v>
      </c>
      <c r="K504" s="13">
        <v>6.2974540800000006E-2</v>
      </c>
      <c r="L504" s="13">
        <v>0.51700417399999998</v>
      </c>
      <c r="M504" s="13">
        <v>0.51700417399999998</v>
      </c>
      <c r="N504" s="14">
        <v>44.64</v>
      </c>
      <c r="O504" s="15">
        <v>0</v>
      </c>
      <c r="P504" s="14">
        <v>13.6</v>
      </c>
      <c r="Q504" s="14">
        <v>5.1779000000000002</v>
      </c>
    </row>
    <row r="505" spans="1:17" ht="15" customHeight="1" x14ac:dyDescent="0.25">
      <c r="A505" s="32" t="s">
        <v>349</v>
      </c>
      <c r="B505" s="36" t="s">
        <v>350</v>
      </c>
      <c r="C505" s="37" t="s">
        <v>351</v>
      </c>
      <c r="D505" s="38" t="s">
        <v>27</v>
      </c>
      <c r="E505" s="11" t="s">
        <v>406</v>
      </c>
      <c r="F505" s="11" t="s">
        <v>27</v>
      </c>
      <c r="G505" s="12">
        <v>2</v>
      </c>
      <c r="H505" s="13">
        <f t="shared" si="36"/>
        <v>1.68</v>
      </c>
      <c r="I505" s="13">
        <f t="shared" si="37"/>
        <v>1.3996</v>
      </c>
      <c r="J505" s="13">
        <v>2.0891935999999998E-3</v>
      </c>
      <c r="K505" s="13">
        <v>3.4084159E-3</v>
      </c>
      <c r="L505" s="13">
        <v>2.7982184699999999E-2</v>
      </c>
      <c r="M505" s="13">
        <v>2.7982184699999999E-2</v>
      </c>
      <c r="N505" s="14">
        <v>1.68</v>
      </c>
      <c r="O505" s="15">
        <v>0</v>
      </c>
      <c r="P505" s="15">
        <v>0</v>
      </c>
      <c r="Q505" s="14">
        <v>0.28039999999999998</v>
      </c>
    </row>
    <row r="506" spans="1:17" ht="15" customHeight="1" x14ac:dyDescent="0.25">
      <c r="A506" s="8"/>
      <c r="B506" s="33"/>
      <c r="C506" s="34"/>
      <c r="D506" s="11"/>
      <c r="E506" s="39" t="s">
        <v>29</v>
      </c>
      <c r="F506" s="40"/>
      <c r="G506" s="41">
        <f>SUM(G451:G505)/1</f>
        <v>2011</v>
      </c>
      <c r="H506" s="42">
        <f>SUM(H451:H505)/1</f>
        <v>6003.82</v>
      </c>
      <c r="I506" s="42">
        <f>SUM(I451:I505)/1</f>
        <v>5004.5965999999999</v>
      </c>
      <c r="J506" s="42">
        <v>7.4661563065000003</v>
      </c>
      <c r="K506" s="42">
        <v>12.1806638947</v>
      </c>
      <c r="L506" s="42"/>
      <c r="M506" s="42">
        <v>100</v>
      </c>
      <c r="N506" s="43">
        <f>SUM(N451:N505)/1</f>
        <v>6148.7</v>
      </c>
      <c r="O506" s="43">
        <f>SUM(O451:O505)/1</f>
        <v>12.58</v>
      </c>
      <c r="P506" s="43">
        <f>SUM(P451:P505)/1</f>
        <v>132.29999999999998</v>
      </c>
      <c r="Q506" s="43">
        <f>SUM(Q451:Q505)/1</f>
        <v>999.2234000000002</v>
      </c>
    </row>
    <row r="507" spans="1:17" ht="15" customHeight="1" x14ac:dyDescent="0.25">
      <c r="A507" s="8"/>
      <c r="B507" s="33"/>
      <c r="C507" s="10"/>
      <c r="D507" s="44" t="s">
        <v>30</v>
      </c>
      <c r="E507" s="44"/>
      <c r="F507" s="45"/>
      <c r="G507" s="46">
        <f>SUM(G451:G506)/2</f>
        <v>2011</v>
      </c>
      <c r="H507" s="47">
        <f>SUM(H451:H506)/2</f>
        <v>6003.82</v>
      </c>
      <c r="I507" s="47">
        <f>SUM(I451:I506)/2</f>
        <v>5004.5965999999999</v>
      </c>
      <c r="J507" s="47">
        <v>7.4661563065000003</v>
      </c>
      <c r="K507" s="47">
        <v>12.1806638947</v>
      </c>
      <c r="L507" s="47"/>
      <c r="M507" s="47"/>
      <c r="N507" s="48">
        <f>SUM(N451:N506)/2</f>
        <v>6148.7</v>
      </c>
      <c r="O507" s="48">
        <f>SUM(O451:O506)/2</f>
        <v>12.58</v>
      </c>
      <c r="P507" s="48">
        <f>SUM(P451:P506)/2</f>
        <v>132.29999999999998</v>
      </c>
      <c r="Q507" s="48">
        <f>SUM(Q451:Q506)/2</f>
        <v>999.2234000000002</v>
      </c>
    </row>
    <row r="508" spans="1:17" ht="15" customHeight="1" x14ac:dyDescent="0.25">
      <c r="A508" s="8"/>
      <c r="B508" s="9"/>
      <c r="C508" s="49" t="s">
        <v>31</v>
      </c>
      <c r="D508" s="49"/>
      <c r="E508" s="49"/>
      <c r="F508" s="50"/>
      <c r="G508" s="51">
        <f>SUM(G451:G507)/3</f>
        <v>2011</v>
      </c>
      <c r="H508" s="52">
        <f>SUM(H451:H507)/3</f>
        <v>6003.82</v>
      </c>
      <c r="I508" s="52">
        <f>SUM(I451:I507)/3</f>
        <v>5004.5965999999999</v>
      </c>
      <c r="J508" s="52">
        <v>7.4661563065000003</v>
      </c>
      <c r="K508" s="52">
        <v>12.1806638947</v>
      </c>
      <c r="L508" s="52">
        <v>100</v>
      </c>
      <c r="M508" s="52"/>
      <c r="N508" s="53">
        <f>SUM(N451:N507)/3</f>
        <v>6148.7</v>
      </c>
      <c r="O508" s="53">
        <f>SUM(O451:O507)/3</f>
        <v>12.58</v>
      </c>
      <c r="P508" s="53">
        <f>SUM(P451:P507)/3</f>
        <v>132.29999999999998</v>
      </c>
      <c r="Q508" s="53">
        <f>SUM(Q451:Q507)/3</f>
        <v>999.2234000000002</v>
      </c>
    </row>
    <row r="509" spans="1:17" ht="15" customHeight="1" x14ac:dyDescent="0.25">
      <c r="A509" s="32" t="s">
        <v>349</v>
      </c>
      <c r="B509" s="33" t="s">
        <v>407</v>
      </c>
      <c r="C509" s="34" t="s">
        <v>407</v>
      </c>
      <c r="D509" s="35" t="s">
        <v>27</v>
      </c>
      <c r="E509" s="11" t="s">
        <v>408</v>
      </c>
      <c r="F509" s="11" t="s">
        <v>27</v>
      </c>
      <c r="G509" s="12">
        <v>35</v>
      </c>
      <c r="H509" s="13">
        <f t="shared" ref="H509:H536" si="38">N509-O509-P509</f>
        <v>255.16</v>
      </c>
      <c r="I509" s="13">
        <f t="shared" ref="I509:I536" si="39">H509-Q509</f>
        <v>212.60759999999999</v>
      </c>
      <c r="J509" s="13">
        <v>0.31730872059999998</v>
      </c>
      <c r="K509" s="13">
        <v>0.51767344780000002</v>
      </c>
      <c r="L509" s="13">
        <v>3.0613958889999999</v>
      </c>
      <c r="M509" s="13">
        <v>3.0613958889999999</v>
      </c>
      <c r="N509" s="14">
        <v>300.3</v>
      </c>
      <c r="O509" s="14">
        <v>9.24</v>
      </c>
      <c r="P509" s="14">
        <v>35.9</v>
      </c>
      <c r="Q509" s="14">
        <v>42.552399999999999</v>
      </c>
    </row>
    <row r="510" spans="1:17" ht="15" customHeight="1" x14ac:dyDescent="0.25">
      <c r="A510" s="32" t="s">
        <v>349</v>
      </c>
      <c r="B510" s="36" t="s">
        <v>407</v>
      </c>
      <c r="C510" s="37" t="s">
        <v>407</v>
      </c>
      <c r="D510" s="38" t="s">
        <v>27</v>
      </c>
      <c r="E510" s="11" t="s">
        <v>409</v>
      </c>
      <c r="F510" s="11" t="s">
        <v>27</v>
      </c>
      <c r="G510" s="12">
        <v>8</v>
      </c>
      <c r="H510" s="13">
        <f t="shared" si="38"/>
        <v>54.97</v>
      </c>
      <c r="I510" s="13">
        <f t="shared" si="39"/>
        <v>45.806199999999997</v>
      </c>
      <c r="J510" s="13">
        <v>6.8358913499999993E-2</v>
      </c>
      <c r="K510" s="13">
        <v>0.1115241787</v>
      </c>
      <c r="L510" s="13">
        <v>0.65952708900000001</v>
      </c>
      <c r="M510" s="13">
        <v>0.65952708900000001</v>
      </c>
      <c r="N510" s="14">
        <v>63.92</v>
      </c>
      <c r="O510" s="14">
        <v>3</v>
      </c>
      <c r="P510" s="14">
        <v>5.95</v>
      </c>
      <c r="Q510" s="14">
        <v>9.1638000000000002</v>
      </c>
    </row>
    <row r="511" spans="1:17" ht="15" customHeight="1" x14ac:dyDescent="0.25">
      <c r="A511" s="32" t="s">
        <v>349</v>
      </c>
      <c r="B511" s="36" t="s">
        <v>407</v>
      </c>
      <c r="C511" s="37" t="s">
        <v>407</v>
      </c>
      <c r="D511" s="38" t="s">
        <v>27</v>
      </c>
      <c r="E511" s="11" t="s">
        <v>410</v>
      </c>
      <c r="F511" s="11" t="s">
        <v>27</v>
      </c>
      <c r="G511" s="12">
        <v>10</v>
      </c>
      <c r="H511" s="13">
        <f t="shared" si="38"/>
        <v>9.9</v>
      </c>
      <c r="I511" s="13">
        <f t="shared" si="39"/>
        <v>8.2477999999999998</v>
      </c>
      <c r="J511" s="13">
        <v>1.23113197E-2</v>
      </c>
      <c r="K511" s="13">
        <v>2.00853078E-2</v>
      </c>
      <c r="L511" s="13">
        <v>0.1187796649</v>
      </c>
      <c r="M511" s="13">
        <v>0.1187796649</v>
      </c>
      <c r="N511" s="14">
        <v>9.9</v>
      </c>
      <c r="O511" s="15">
        <v>0</v>
      </c>
      <c r="P511" s="15">
        <v>0</v>
      </c>
      <c r="Q511" s="14">
        <v>1.6521999999999999</v>
      </c>
    </row>
    <row r="512" spans="1:17" ht="15" customHeight="1" x14ac:dyDescent="0.25">
      <c r="A512" s="32" t="s">
        <v>349</v>
      </c>
      <c r="B512" s="36" t="s">
        <v>407</v>
      </c>
      <c r="C512" s="37" t="s">
        <v>407</v>
      </c>
      <c r="D512" s="38" t="s">
        <v>27</v>
      </c>
      <c r="E512" s="11" t="s">
        <v>411</v>
      </c>
      <c r="F512" s="11" t="s">
        <v>27</v>
      </c>
      <c r="G512" s="12">
        <v>149</v>
      </c>
      <c r="H512" s="13">
        <f t="shared" si="38"/>
        <v>1315.12</v>
      </c>
      <c r="I512" s="13">
        <f t="shared" si="39"/>
        <v>1095.9259</v>
      </c>
      <c r="J512" s="13">
        <v>1.6354406830999999</v>
      </c>
      <c r="K512" s="13">
        <v>2.6681404008</v>
      </c>
      <c r="L512" s="13">
        <v>15.7787386799</v>
      </c>
      <c r="M512" s="13">
        <v>15.7787386799</v>
      </c>
      <c r="N512" s="14">
        <v>1518.31</v>
      </c>
      <c r="O512" s="14">
        <v>52.26</v>
      </c>
      <c r="P512" s="14">
        <v>150.93</v>
      </c>
      <c r="Q512" s="14">
        <v>219.19409999999999</v>
      </c>
    </row>
    <row r="513" spans="1:17" ht="15" customHeight="1" x14ac:dyDescent="0.25">
      <c r="A513" s="32" t="s">
        <v>349</v>
      </c>
      <c r="B513" s="36" t="s">
        <v>407</v>
      </c>
      <c r="C513" s="37" t="s">
        <v>407</v>
      </c>
      <c r="D513" s="38" t="s">
        <v>27</v>
      </c>
      <c r="E513" s="11" t="s">
        <v>412</v>
      </c>
      <c r="F513" s="11" t="s">
        <v>27</v>
      </c>
      <c r="G513" s="12">
        <v>47</v>
      </c>
      <c r="H513" s="13">
        <f t="shared" si="38"/>
        <v>330.28</v>
      </c>
      <c r="I513" s="13">
        <f t="shared" si="39"/>
        <v>275.19989999999996</v>
      </c>
      <c r="J513" s="13">
        <v>0.41072552220000003</v>
      </c>
      <c r="K513" s="13">
        <v>0.67007832860000005</v>
      </c>
      <c r="L513" s="13">
        <v>3.9626815889000002</v>
      </c>
      <c r="M513" s="13">
        <v>3.9626815889000002</v>
      </c>
      <c r="N513" s="14">
        <v>375.53</v>
      </c>
      <c r="O513" s="15">
        <v>0</v>
      </c>
      <c r="P513" s="14">
        <v>45.25</v>
      </c>
      <c r="Q513" s="14">
        <v>55.080100000000002</v>
      </c>
    </row>
    <row r="514" spans="1:17" ht="15" customHeight="1" x14ac:dyDescent="0.25">
      <c r="A514" s="32" t="s">
        <v>349</v>
      </c>
      <c r="B514" s="36" t="s">
        <v>407</v>
      </c>
      <c r="C514" s="37" t="s">
        <v>407</v>
      </c>
      <c r="D514" s="38" t="s">
        <v>27</v>
      </c>
      <c r="E514" s="11" t="s">
        <v>413</v>
      </c>
      <c r="F514" s="11" t="s">
        <v>27</v>
      </c>
      <c r="G514" s="12">
        <v>70</v>
      </c>
      <c r="H514" s="13">
        <f t="shared" si="38"/>
        <v>636.37</v>
      </c>
      <c r="I514" s="13">
        <f t="shared" si="39"/>
        <v>530.30680000000007</v>
      </c>
      <c r="J514" s="13">
        <v>0.79136914309999995</v>
      </c>
      <c r="K514" s="13">
        <v>1.2910795264999999</v>
      </c>
      <c r="L514" s="13">
        <v>7.6351328653000001</v>
      </c>
      <c r="M514" s="13">
        <v>7.6351328653000001</v>
      </c>
      <c r="N514" s="14">
        <v>713.3</v>
      </c>
      <c r="O514" s="14">
        <v>1.8</v>
      </c>
      <c r="P514" s="14">
        <v>75.13</v>
      </c>
      <c r="Q514" s="14">
        <v>106.06319999999999</v>
      </c>
    </row>
    <row r="515" spans="1:17" ht="15" customHeight="1" x14ac:dyDescent="0.25">
      <c r="A515" s="32" t="s">
        <v>349</v>
      </c>
      <c r="B515" s="36" t="s">
        <v>407</v>
      </c>
      <c r="C515" s="37" t="s">
        <v>407</v>
      </c>
      <c r="D515" s="38" t="s">
        <v>27</v>
      </c>
      <c r="E515" s="11" t="s">
        <v>414</v>
      </c>
      <c r="F515" s="11" t="s">
        <v>27</v>
      </c>
      <c r="G515" s="12">
        <v>18</v>
      </c>
      <c r="H515" s="13">
        <f t="shared" si="38"/>
        <v>166.39</v>
      </c>
      <c r="I515" s="13">
        <f t="shared" si="39"/>
        <v>138.6635</v>
      </c>
      <c r="J515" s="13">
        <v>0.20691722069999999</v>
      </c>
      <c r="K515" s="13">
        <v>0.33757518800000003</v>
      </c>
      <c r="L515" s="13">
        <v>1.9963382269000001</v>
      </c>
      <c r="M515" s="13">
        <v>1.9963382269000001</v>
      </c>
      <c r="N515" s="14">
        <v>183.42</v>
      </c>
      <c r="O515" s="15">
        <v>0</v>
      </c>
      <c r="P515" s="14">
        <v>17.03</v>
      </c>
      <c r="Q515" s="14">
        <v>27.726500000000001</v>
      </c>
    </row>
    <row r="516" spans="1:17" ht="15" customHeight="1" x14ac:dyDescent="0.25">
      <c r="A516" s="32" t="s">
        <v>349</v>
      </c>
      <c r="B516" s="36" t="s">
        <v>407</v>
      </c>
      <c r="C516" s="37" t="s">
        <v>407</v>
      </c>
      <c r="D516" s="38" t="s">
        <v>27</v>
      </c>
      <c r="E516" s="11" t="s">
        <v>415</v>
      </c>
      <c r="F516" s="11" t="s">
        <v>27</v>
      </c>
      <c r="G516" s="12">
        <v>119</v>
      </c>
      <c r="H516" s="13">
        <f t="shared" si="38"/>
        <v>1052.7099999999998</v>
      </c>
      <c r="I516" s="13">
        <f t="shared" si="39"/>
        <v>877.26289999999983</v>
      </c>
      <c r="J516" s="13">
        <v>1.309116097</v>
      </c>
      <c r="K516" s="13">
        <v>2.1357580155</v>
      </c>
      <c r="L516" s="13">
        <v>12.6303576828</v>
      </c>
      <c r="M516" s="13">
        <v>12.6303576828</v>
      </c>
      <c r="N516" s="14">
        <v>1212.6099999999999</v>
      </c>
      <c r="O516" s="14">
        <v>29.25</v>
      </c>
      <c r="P516" s="14">
        <v>130.65</v>
      </c>
      <c r="Q516" s="14">
        <v>175.44710000000001</v>
      </c>
    </row>
    <row r="517" spans="1:17" ht="15" customHeight="1" x14ac:dyDescent="0.25">
      <c r="A517" s="32" t="s">
        <v>349</v>
      </c>
      <c r="B517" s="36" t="s">
        <v>407</v>
      </c>
      <c r="C517" s="37" t="s">
        <v>407</v>
      </c>
      <c r="D517" s="38" t="s">
        <v>27</v>
      </c>
      <c r="E517" s="11" t="s">
        <v>416</v>
      </c>
      <c r="F517" s="11" t="s">
        <v>27</v>
      </c>
      <c r="G517" s="12">
        <v>89</v>
      </c>
      <c r="H517" s="13">
        <f t="shared" si="38"/>
        <v>797.3</v>
      </c>
      <c r="I517" s="13">
        <f t="shared" si="39"/>
        <v>664.42840000000001</v>
      </c>
      <c r="J517" s="13">
        <v>0.99149648440000004</v>
      </c>
      <c r="K517" s="13">
        <v>1.6175773629000001</v>
      </c>
      <c r="L517" s="13">
        <v>9.5659623072999995</v>
      </c>
      <c r="M517" s="13">
        <v>9.5659623072999995</v>
      </c>
      <c r="N517" s="14">
        <v>906.91</v>
      </c>
      <c r="O517" s="14">
        <v>11.41</v>
      </c>
      <c r="P517" s="14">
        <v>98.2</v>
      </c>
      <c r="Q517" s="14">
        <v>132.8716</v>
      </c>
    </row>
    <row r="518" spans="1:17" ht="15" customHeight="1" x14ac:dyDescent="0.25">
      <c r="A518" s="32" t="s">
        <v>349</v>
      </c>
      <c r="B518" s="36" t="s">
        <v>407</v>
      </c>
      <c r="C518" s="37" t="s">
        <v>407</v>
      </c>
      <c r="D518" s="38" t="s">
        <v>27</v>
      </c>
      <c r="E518" s="11" t="s">
        <v>417</v>
      </c>
      <c r="F518" s="11" t="s">
        <v>27</v>
      </c>
      <c r="G518" s="12">
        <v>66</v>
      </c>
      <c r="H518" s="13">
        <f t="shared" si="38"/>
        <v>468.90000000000003</v>
      </c>
      <c r="I518" s="13">
        <f t="shared" si="39"/>
        <v>390.72430000000003</v>
      </c>
      <c r="J518" s="13">
        <v>0.58310886939999995</v>
      </c>
      <c r="K518" s="13">
        <v>0.95131321390000001</v>
      </c>
      <c r="L518" s="13">
        <v>5.6258368567000003</v>
      </c>
      <c r="M518" s="13">
        <v>5.6258368567000003</v>
      </c>
      <c r="N518" s="14">
        <v>527.34</v>
      </c>
      <c r="O518" s="14">
        <v>1.74</v>
      </c>
      <c r="P518" s="14">
        <v>56.7</v>
      </c>
      <c r="Q518" s="14">
        <v>78.175700000000006</v>
      </c>
    </row>
    <row r="519" spans="1:17" ht="15" customHeight="1" x14ac:dyDescent="0.25">
      <c r="A519" s="32" t="s">
        <v>349</v>
      </c>
      <c r="B519" s="36" t="s">
        <v>407</v>
      </c>
      <c r="C519" s="37" t="s">
        <v>407</v>
      </c>
      <c r="D519" s="38" t="s">
        <v>27</v>
      </c>
      <c r="E519" s="11" t="s">
        <v>418</v>
      </c>
      <c r="F519" s="11" t="s">
        <v>27</v>
      </c>
      <c r="G519" s="12">
        <v>39</v>
      </c>
      <c r="H519" s="13">
        <f t="shared" si="38"/>
        <v>359.04</v>
      </c>
      <c r="I519" s="13">
        <f t="shared" si="39"/>
        <v>299.21700000000004</v>
      </c>
      <c r="J519" s="13">
        <v>0.44649052769999997</v>
      </c>
      <c r="K519" s="13">
        <v>0.72842716220000003</v>
      </c>
      <c r="L519" s="13">
        <v>4.3077425145000001</v>
      </c>
      <c r="M519" s="13">
        <v>4.3077425145000001</v>
      </c>
      <c r="N519" s="14">
        <v>397.41</v>
      </c>
      <c r="O519" s="15">
        <v>0</v>
      </c>
      <c r="P519" s="14">
        <v>38.369999999999997</v>
      </c>
      <c r="Q519" s="14">
        <v>59.823</v>
      </c>
    </row>
    <row r="520" spans="1:17" ht="15" customHeight="1" x14ac:dyDescent="0.25">
      <c r="A520" s="32" t="s">
        <v>349</v>
      </c>
      <c r="B520" s="36" t="s">
        <v>407</v>
      </c>
      <c r="C520" s="37" t="s">
        <v>407</v>
      </c>
      <c r="D520" s="38" t="s">
        <v>27</v>
      </c>
      <c r="E520" s="11" t="s">
        <v>419</v>
      </c>
      <c r="F520" s="11" t="s">
        <v>27</v>
      </c>
      <c r="G520" s="12">
        <v>58</v>
      </c>
      <c r="H520" s="13">
        <f t="shared" si="38"/>
        <v>525.15</v>
      </c>
      <c r="I520" s="13">
        <f t="shared" si="39"/>
        <v>437.6103</v>
      </c>
      <c r="J520" s="13">
        <v>0.6530595495</v>
      </c>
      <c r="K520" s="13">
        <v>1.0654342808999999</v>
      </c>
      <c r="L520" s="13">
        <v>6.3007213164999998</v>
      </c>
      <c r="M520" s="13">
        <v>6.3007213164999998</v>
      </c>
      <c r="N520" s="14">
        <v>591.02</v>
      </c>
      <c r="O520" s="14">
        <v>1</v>
      </c>
      <c r="P520" s="14">
        <v>64.87</v>
      </c>
      <c r="Q520" s="14">
        <v>87.539699999999996</v>
      </c>
    </row>
    <row r="521" spans="1:17" ht="15" customHeight="1" x14ac:dyDescent="0.25">
      <c r="A521" s="32" t="s">
        <v>349</v>
      </c>
      <c r="B521" s="36" t="s">
        <v>407</v>
      </c>
      <c r="C521" s="37" t="s">
        <v>407</v>
      </c>
      <c r="D521" s="38" t="s">
        <v>27</v>
      </c>
      <c r="E521" s="11" t="s">
        <v>420</v>
      </c>
      <c r="F521" s="11" t="s">
        <v>27</v>
      </c>
      <c r="G521" s="12">
        <v>8</v>
      </c>
      <c r="H521" s="13">
        <f t="shared" si="38"/>
        <v>18.72</v>
      </c>
      <c r="I521" s="13">
        <f t="shared" si="39"/>
        <v>15.599499999999999</v>
      </c>
      <c r="J521" s="13">
        <v>2.3279586299999998E-2</v>
      </c>
      <c r="K521" s="13">
        <v>3.7979491099999999E-2</v>
      </c>
      <c r="L521" s="13">
        <v>0.2246015482</v>
      </c>
      <c r="M521" s="13">
        <v>0.2246015482</v>
      </c>
      <c r="N521" s="14">
        <v>18.72</v>
      </c>
      <c r="O521" s="15">
        <v>0</v>
      </c>
      <c r="P521" s="15">
        <v>0</v>
      </c>
      <c r="Q521" s="14">
        <v>3.1204999999999998</v>
      </c>
    </row>
    <row r="522" spans="1:17" ht="15" customHeight="1" x14ac:dyDescent="0.25">
      <c r="A522" s="32" t="s">
        <v>349</v>
      </c>
      <c r="B522" s="36" t="s">
        <v>407</v>
      </c>
      <c r="C522" s="37" t="s">
        <v>407</v>
      </c>
      <c r="D522" s="38" t="s">
        <v>27</v>
      </c>
      <c r="E522" s="11" t="s">
        <v>421</v>
      </c>
      <c r="F522" s="11" t="s">
        <v>27</v>
      </c>
      <c r="G522" s="12">
        <v>3</v>
      </c>
      <c r="H522" s="13">
        <f t="shared" si="38"/>
        <v>6.72</v>
      </c>
      <c r="I522" s="13">
        <f t="shared" si="39"/>
        <v>5.5991</v>
      </c>
      <c r="J522" s="13">
        <v>8.3567746000000002E-3</v>
      </c>
      <c r="K522" s="13">
        <v>1.36336635E-2</v>
      </c>
      <c r="L522" s="13">
        <v>8.0626196799999994E-2</v>
      </c>
      <c r="M522" s="13">
        <v>8.0626196799999994E-2</v>
      </c>
      <c r="N522" s="14">
        <v>6.72</v>
      </c>
      <c r="O522" s="15">
        <v>0</v>
      </c>
      <c r="P522" s="15">
        <v>0</v>
      </c>
      <c r="Q522" s="14">
        <v>1.1209</v>
      </c>
    </row>
    <row r="523" spans="1:17" ht="15" customHeight="1" x14ac:dyDescent="0.25">
      <c r="A523" s="32" t="s">
        <v>349</v>
      </c>
      <c r="B523" s="36" t="s">
        <v>407</v>
      </c>
      <c r="C523" s="37" t="s">
        <v>407</v>
      </c>
      <c r="D523" s="38" t="s">
        <v>27</v>
      </c>
      <c r="E523" s="11" t="s">
        <v>422</v>
      </c>
      <c r="F523" s="11" t="s">
        <v>27</v>
      </c>
      <c r="G523" s="12">
        <v>9</v>
      </c>
      <c r="H523" s="13">
        <f t="shared" si="38"/>
        <v>14.58</v>
      </c>
      <c r="I523" s="13">
        <f t="shared" si="39"/>
        <v>12.149699999999999</v>
      </c>
      <c r="J523" s="13">
        <v>1.8131216299999999E-2</v>
      </c>
      <c r="K523" s="13">
        <v>2.9580180500000001E-2</v>
      </c>
      <c r="L523" s="13">
        <v>0.174930052</v>
      </c>
      <c r="M523" s="13">
        <v>0.174930052</v>
      </c>
      <c r="N523" s="14">
        <v>14.58</v>
      </c>
      <c r="O523" s="15">
        <v>0</v>
      </c>
      <c r="P523" s="15">
        <v>0</v>
      </c>
      <c r="Q523" s="14">
        <v>2.4302999999999999</v>
      </c>
    </row>
    <row r="524" spans="1:17" ht="15" customHeight="1" x14ac:dyDescent="0.25">
      <c r="A524" s="32" t="s">
        <v>349</v>
      </c>
      <c r="B524" s="36" t="s">
        <v>407</v>
      </c>
      <c r="C524" s="37" t="s">
        <v>407</v>
      </c>
      <c r="D524" s="38" t="s">
        <v>27</v>
      </c>
      <c r="E524" s="11" t="s">
        <v>423</v>
      </c>
      <c r="F524" s="11" t="s">
        <v>27</v>
      </c>
      <c r="G524" s="12">
        <v>10</v>
      </c>
      <c r="H524" s="13">
        <f t="shared" si="38"/>
        <v>21.95</v>
      </c>
      <c r="I524" s="13">
        <f t="shared" si="39"/>
        <v>18.289899999999999</v>
      </c>
      <c r="J524" s="13">
        <v>2.7296309800000002E-2</v>
      </c>
      <c r="K524" s="13">
        <v>4.4532576300000001E-2</v>
      </c>
      <c r="L524" s="13">
        <v>0.26335491360000002</v>
      </c>
      <c r="M524" s="13">
        <v>0.26335491360000002</v>
      </c>
      <c r="N524" s="14">
        <v>22.4</v>
      </c>
      <c r="O524" s="14">
        <v>0.45</v>
      </c>
      <c r="P524" s="15">
        <v>0</v>
      </c>
      <c r="Q524" s="14">
        <v>3.6600999999999999</v>
      </c>
    </row>
    <row r="525" spans="1:17" ht="15" customHeight="1" x14ac:dyDescent="0.25">
      <c r="A525" s="32" t="s">
        <v>349</v>
      </c>
      <c r="B525" s="36" t="s">
        <v>407</v>
      </c>
      <c r="C525" s="37" t="s">
        <v>407</v>
      </c>
      <c r="D525" s="38" t="s">
        <v>27</v>
      </c>
      <c r="E525" s="11" t="s">
        <v>424</v>
      </c>
      <c r="F525" s="11" t="s">
        <v>27</v>
      </c>
      <c r="G525" s="12">
        <v>22</v>
      </c>
      <c r="H525" s="13">
        <f t="shared" si="38"/>
        <v>45.54</v>
      </c>
      <c r="I525" s="13">
        <f t="shared" si="39"/>
        <v>37.947499999999998</v>
      </c>
      <c r="J525" s="13">
        <v>5.6632070600000001E-2</v>
      </c>
      <c r="K525" s="13">
        <v>9.2392415800000002E-2</v>
      </c>
      <c r="L525" s="13">
        <v>0.54638645860000001</v>
      </c>
      <c r="M525" s="13">
        <v>0.54638645860000001</v>
      </c>
      <c r="N525" s="14">
        <v>45.54</v>
      </c>
      <c r="O525" s="15">
        <v>0</v>
      </c>
      <c r="P525" s="15">
        <v>0</v>
      </c>
      <c r="Q525" s="14">
        <v>7.5925000000000002</v>
      </c>
    </row>
    <row r="526" spans="1:17" ht="15" customHeight="1" x14ac:dyDescent="0.25">
      <c r="A526" s="32" t="s">
        <v>349</v>
      </c>
      <c r="B526" s="36" t="s">
        <v>407</v>
      </c>
      <c r="C526" s="37" t="s">
        <v>407</v>
      </c>
      <c r="D526" s="38" t="s">
        <v>27</v>
      </c>
      <c r="E526" s="11" t="s">
        <v>425</v>
      </c>
      <c r="F526" s="11" t="s">
        <v>27</v>
      </c>
      <c r="G526" s="12">
        <v>21</v>
      </c>
      <c r="H526" s="13">
        <f t="shared" si="38"/>
        <v>33.700000000000003</v>
      </c>
      <c r="I526" s="13">
        <f t="shared" si="39"/>
        <v>28.351300000000002</v>
      </c>
      <c r="J526" s="13">
        <v>4.1908229700000001E-2</v>
      </c>
      <c r="K526" s="13">
        <v>6.8371199199999996E-2</v>
      </c>
      <c r="L526" s="13">
        <v>0.4043307786</v>
      </c>
      <c r="M526" s="13">
        <v>0.4043307786</v>
      </c>
      <c r="N526" s="14">
        <v>34.020000000000003</v>
      </c>
      <c r="O526" s="14">
        <v>0.32</v>
      </c>
      <c r="P526" s="15">
        <v>0</v>
      </c>
      <c r="Q526" s="14">
        <v>5.3487</v>
      </c>
    </row>
    <row r="527" spans="1:17" ht="15" customHeight="1" x14ac:dyDescent="0.25">
      <c r="A527" s="32" t="s">
        <v>349</v>
      </c>
      <c r="B527" s="36" t="s">
        <v>407</v>
      </c>
      <c r="C527" s="37" t="s">
        <v>407</v>
      </c>
      <c r="D527" s="38" t="s">
        <v>27</v>
      </c>
      <c r="E527" s="11" t="s">
        <v>426</v>
      </c>
      <c r="F527" s="11" t="s">
        <v>27</v>
      </c>
      <c r="G527" s="12">
        <v>29</v>
      </c>
      <c r="H527" s="13">
        <f t="shared" si="38"/>
        <v>59.620000000000005</v>
      </c>
      <c r="I527" s="13">
        <f t="shared" si="39"/>
        <v>50.027800000000006</v>
      </c>
      <c r="J527" s="13">
        <v>7.4141503100000006E-2</v>
      </c>
      <c r="K527" s="13">
        <v>0.1209581869</v>
      </c>
      <c r="L527" s="13">
        <v>0.71531753760000005</v>
      </c>
      <c r="M527" s="13">
        <v>0.71531753760000005</v>
      </c>
      <c r="N527" s="14">
        <v>60.03</v>
      </c>
      <c r="O527" s="14">
        <v>0.41</v>
      </c>
      <c r="P527" s="15">
        <v>0</v>
      </c>
      <c r="Q527" s="14">
        <v>9.5922000000000001</v>
      </c>
    </row>
    <row r="528" spans="1:17" ht="15" customHeight="1" x14ac:dyDescent="0.25">
      <c r="A528" s="32" t="s">
        <v>349</v>
      </c>
      <c r="B528" s="36" t="s">
        <v>407</v>
      </c>
      <c r="C528" s="37" t="s">
        <v>407</v>
      </c>
      <c r="D528" s="38" t="s">
        <v>27</v>
      </c>
      <c r="E528" s="11" t="s">
        <v>427</v>
      </c>
      <c r="F528" s="11" t="s">
        <v>27</v>
      </c>
      <c r="G528" s="12">
        <v>10</v>
      </c>
      <c r="H528" s="13">
        <f t="shared" si="38"/>
        <v>16.2</v>
      </c>
      <c r="I528" s="13">
        <f t="shared" si="39"/>
        <v>13.499799999999999</v>
      </c>
      <c r="J528" s="13">
        <v>2.0145795899999999E-2</v>
      </c>
      <c r="K528" s="13">
        <v>3.2866867299999998E-2</v>
      </c>
      <c r="L528" s="13">
        <v>0.1943667244</v>
      </c>
      <c r="M528" s="13">
        <v>0.1943667244</v>
      </c>
      <c r="N528" s="14">
        <v>16.2</v>
      </c>
      <c r="O528" s="15">
        <v>0</v>
      </c>
      <c r="P528" s="15">
        <v>0</v>
      </c>
      <c r="Q528" s="14">
        <v>2.7002000000000002</v>
      </c>
    </row>
    <row r="529" spans="1:17" ht="15" customHeight="1" x14ac:dyDescent="0.25">
      <c r="A529" s="32" t="s">
        <v>349</v>
      </c>
      <c r="B529" s="36" t="s">
        <v>407</v>
      </c>
      <c r="C529" s="37" t="s">
        <v>407</v>
      </c>
      <c r="D529" s="38" t="s">
        <v>27</v>
      </c>
      <c r="E529" s="11" t="s">
        <v>428</v>
      </c>
      <c r="F529" s="11" t="s">
        <v>27</v>
      </c>
      <c r="G529" s="12">
        <v>5</v>
      </c>
      <c r="H529" s="13">
        <f t="shared" si="38"/>
        <v>10.35</v>
      </c>
      <c r="I529" s="13">
        <f t="shared" si="39"/>
        <v>8.6250999999999998</v>
      </c>
      <c r="J529" s="13">
        <v>1.28709251E-2</v>
      </c>
      <c r="K529" s="13">
        <v>2.09982763E-2</v>
      </c>
      <c r="L529" s="13">
        <v>0.1241787406</v>
      </c>
      <c r="M529" s="13">
        <v>0.1241787406</v>
      </c>
      <c r="N529" s="14">
        <v>10.35</v>
      </c>
      <c r="O529" s="15">
        <v>0</v>
      </c>
      <c r="P529" s="15">
        <v>0</v>
      </c>
      <c r="Q529" s="14">
        <v>1.7249000000000001</v>
      </c>
    </row>
    <row r="530" spans="1:17" ht="15" customHeight="1" x14ac:dyDescent="0.25">
      <c r="A530" s="32" t="s">
        <v>349</v>
      </c>
      <c r="B530" s="36" t="s">
        <v>407</v>
      </c>
      <c r="C530" s="37" t="s">
        <v>407</v>
      </c>
      <c r="D530" s="38" t="s">
        <v>27</v>
      </c>
      <c r="E530" s="11" t="s">
        <v>429</v>
      </c>
      <c r="F530" s="11" t="s">
        <v>27</v>
      </c>
      <c r="G530" s="12">
        <v>31</v>
      </c>
      <c r="H530" s="13">
        <f t="shared" si="38"/>
        <v>217.56</v>
      </c>
      <c r="I530" s="13">
        <f t="shared" si="39"/>
        <v>181.2791</v>
      </c>
      <c r="J530" s="13">
        <v>0.27055057710000002</v>
      </c>
      <c r="K530" s="13">
        <v>0.44138985460000002</v>
      </c>
      <c r="L530" s="13">
        <v>2.6102731212000001</v>
      </c>
      <c r="M530" s="13">
        <v>2.6102731212000001</v>
      </c>
      <c r="N530" s="14">
        <v>247.69</v>
      </c>
      <c r="O530" s="14">
        <v>1.63</v>
      </c>
      <c r="P530" s="14">
        <v>28.5</v>
      </c>
      <c r="Q530" s="14">
        <v>36.280900000000003</v>
      </c>
    </row>
    <row r="531" spans="1:17" ht="15" customHeight="1" x14ac:dyDescent="0.25">
      <c r="A531" s="32" t="s">
        <v>349</v>
      </c>
      <c r="B531" s="36" t="s">
        <v>407</v>
      </c>
      <c r="C531" s="37" t="s">
        <v>407</v>
      </c>
      <c r="D531" s="38" t="s">
        <v>27</v>
      </c>
      <c r="E531" s="11" t="s">
        <v>430</v>
      </c>
      <c r="F531" s="11" t="s">
        <v>27</v>
      </c>
      <c r="G531" s="12">
        <v>30</v>
      </c>
      <c r="H531" s="13">
        <f t="shared" si="38"/>
        <v>147.54999999999998</v>
      </c>
      <c r="I531" s="13">
        <f t="shared" si="39"/>
        <v>122.95499999999998</v>
      </c>
      <c r="J531" s="13">
        <v>0.18348840620000001</v>
      </c>
      <c r="K531" s="13">
        <v>0.2993522387</v>
      </c>
      <c r="L531" s="13">
        <v>1.7702969252</v>
      </c>
      <c r="M531" s="13">
        <v>1.7702969252</v>
      </c>
      <c r="N531" s="14">
        <v>172.2</v>
      </c>
      <c r="O531" s="15">
        <v>0</v>
      </c>
      <c r="P531" s="14">
        <v>24.65</v>
      </c>
      <c r="Q531" s="14">
        <v>24.594999999999999</v>
      </c>
    </row>
    <row r="532" spans="1:17" ht="15" customHeight="1" x14ac:dyDescent="0.25">
      <c r="A532" s="32" t="s">
        <v>349</v>
      </c>
      <c r="B532" s="36" t="s">
        <v>407</v>
      </c>
      <c r="C532" s="37" t="s">
        <v>407</v>
      </c>
      <c r="D532" s="38" t="s">
        <v>27</v>
      </c>
      <c r="E532" s="11" t="s">
        <v>431</v>
      </c>
      <c r="F532" s="11" t="s">
        <v>27</v>
      </c>
      <c r="G532" s="12">
        <v>36</v>
      </c>
      <c r="H532" s="13">
        <f t="shared" si="38"/>
        <v>255.33999999999997</v>
      </c>
      <c r="I532" s="13">
        <f t="shared" si="39"/>
        <v>212.75589999999997</v>
      </c>
      <c r="J532" s="13">
        <v>0.31753256279999997</v>
      </c>
      <c r="K532" s="13">
        <v>0.51803863520000004</v>
      </c>
      <c r="L532" s="13">
        <v>3.0635555192999999</v>
      </c>
      <c r="M532" s="13">
        <v>3.0635555192999999</v>
      </c>
      <c r="N532" s="14">
        <v>287.64</v>
      </c>
      <c r="O532" s="14">
        <v>2.25</v>
      </c>
      <c r="P532" s="14">
        <v>30.05</v>
      </c>
      <c r="Q532" s="14">
        <v>42.584099999999999</v>
      </c>
    </row>
    <row r="533" spans="1:17" ht="15" customHeight="1" x14ac:dyDescent="0.25">
      <c r="A533" s="32" t="s">
        <v>349</v>
      </c>
      <c r="B533" s="36" t="s">
        <v>407</v>
      </c>
      <c r="C533" s="37" t="s">
        <v>407</v>
      </c>
      <c r="D533" s="38" t="s">
        <v>27</v>
      </c>
      <c r="E533" s="11" t="s">
        <v>432</v>
      </c>
      <c r="F533" s="11" t="s">
        <v>27</v>
      </c>
      <c r="G533" s="12">
        <v>25</v>
      </c>
      <c r="H533" s="13">
        <f t="shared" si="38"/>
        <v>123.1</v>
      </c>
      <c r="I533" s="13">
        <f t="shared" si="39"/>
        <v>102.5735</v>
      </c>
      <c r="J533" s="13">
        <v>0.15308317730000001</v>
      </c>
      <c r="K533" s="13">
        <v>0.2497476149</v>
      </c>
      <c r="L533" s="13">
        <v>1.4769471465999999</v>
      </c>
      <c r="M533" s="13">
        <v>1.4769471465999999</v>
      </c>
      <c r="N533" s="14">
        <v>143.5</v>
      </c>
      <c r="O533" s="15">
        <v>0</v>
      </c>
      <c r="P533" s="14">
        <v>20.399999999999999</v>
      </c>
      <c r="Q533" s="14">
        <v>20.526499999999999</v>
      </c>
    </row>
    <row r="534" spans="1:17" ht="15" customHeight="1" x14ac:dyDescent="0.25">
      <c r="A534" s="32" t="s">
        <v>349</v>
      </c>
      <c r="B534" s="36" t="s">
        <v>407</v>
      </c>
      <c r="C534" s="37" t="s">
        <v>407</v>
      </c>
      <c r="D534" s="38" t="s">
        <v>27</v>
      </c>
      <c r="E534" s="11" t="s">
        <v>433</v>
      </c>
      <c r="F534" s="11" t="s">
        <v>27</v>
      </c>
      <c r="G534" s="12">
        <v>48</v>
      </c>
      <c r="H534" s="13">
        <f t="shared" si="38"/>
        <v>490.08000000000004</v>
      </c>
      <c r="I534" s="13">
        <f t="shared" si="39"/>
        <v>408.35720000000003</v>
      </c>
      <c r="J534" s="13">
        <v>0.60944763209999997</v>
      </c>
      <c r="K534" s="13">
        <v>0.99428359970000002</v>
      </c>
      <c r="L534" s="13">
        <v>5.8799533520000002</v>
      </c>
      <c r="M534" s="13">
        <v>5.8799533520000002</v>
      </c>
      <c r="N534" s="14">
        <v>559.20000000000005</v>
      </c>
      <c r="O534" s="14">
        <v>23.1</v>
      </c>
      <c r="P534" s="14">
        <v>46.02</v>
      </c>
      <c r="Q534" s="14">
        <v>81.722800000000007</v>
      </c>
    </row>
    <row r="535" spans="1:17" ht="15" customHeight="1" x14ac:dyDescent="0.25">
      <c r="A535" s="32" t="s">
        <v>349</v>
      </c>
      <c r="B535" s="36" t="s">
        <v>407</v>
      </c>
      <c r="C535" s="37" t="s">
        <v>407</v>
      </c>
      <c r="D535" s="38" t="s">
        <v>27</v>
      </c>
      <c r="E535" s="11" t="s">
        <v>434</v>
      </c>
      <c r="F535" s="11" t="s">
        <v>27</v>
      </c>
      <c r="G535" s="12">
        <v>76</v>
      </c>
      <c r="H535" s="13">
        <f t="shared" si="38"/>
        <v>699.29000000000008</v>
      </c>
      <c r="I535" s="13">
        <f t="shared" si="39"/>
        <v>582.74590000000012</v>
      </c>
      <c r="J535" s="13">
        <v>0.86961441939999995</v>
      </c>
      <c r="K535" s="13">
        <v>1.4187328159000001</v>
      </c>
      <c r="L535" s="13">
        <v>8.3900436245000005</v>
      </c>
      <c r="M535" s="13">
        <v>8.3900436245000005</v>
      </c>
      <c r="N535" s="14">
        <v>774.44</v>
      </c>
      <c r="O535" s="14">
        <v>1.87</v>
      </c>
      <c r="P535" s="14">
        <v>73.28</v>
      </c>
      <c r="Q535" s="14">
        <v>116.5441</v>
      </c>
    </row>
    <row r="536" spans="1:17" ht="15" customHeight="1" x14ac:dyDescent="0.25">
      <c r="A536" s="32" t="s">
        <v>349</v>
      </c>
      <c r="B536" s="36" t="s">
        <v>407</v>
      </c>
      <c r="C536" s="37" t="s">
        <v>407</v>
      </c>
      <c r="D536" s="38" t="s">
        <v>27</v>
      </c>
      <c r="E536" s="11" t="s">
        <v>435</v>
      </c>
      <c r="F536" s="11" t="s">
        <v>27</v>
      </c>
      <c r="G536" s="12">
        <v>23</v>
      </c>
      <c r="H536" s="13">
        <f t="shared" si="38"/>
        <v>203.17000000000002</v>
      </c>
      <c r="I536" s="13">
        <f t="shared" si="39"/>
        <v>169.29630000000003</v>
      </c>
      <c r="J536" s="13">
        <v>0.25265563870000002</v>
      </c>
      <c r="K536" s="13">
        <v>0.41219514969999999</v>
      </c>
      <c r="L536" s="13">
        <v>2.437622679</v>
      </c>
      <c r="M536" s="13">
        <v>2.437622679</v>
      </c>
      <c r="N536" s="14">
        <v>234.37</v>
      </c>
      <c r="O536" s="14">
        <v>4.7</v>
      </c>
      <c r="P536" s="14">
        <v>26.5</v>
      </c>
      <c r="Q536" s="14">
        <v>33.873699999999999</v>
      </c>
    </row>
    <row r="537" spans="1:17" ht="15" customHeight="1" x14ac:dyDescent="0.25">
      <c r="A537" s="8"/>
      <c r="B537" s="33"/>
      <c r="C537" s="34"/>
      <c r="D537" s="11"/>
      <c r="E537" s="39" t="s">
        <v>29</v>
      </c>
      <c r="F537" s="40"/>
      <c r="G537" s="41">
        <f>SUM(G509:G536)/1</f>
        <v>1094</v>
      </c>
      <c r="H537" s="42">
        <f>SUM(H509:H536)/1</f>
        <v>8334.76</v>
      </c>
      <c r="I537" s="42">
        <f>SUM(I509:I536)/1</f>
        <v>6946.0532000000003</v>
      </c>
      <c r="J537" s="42">
        <v>10.364837875899999</v>
      </c>
      <c r="K537" s="42">
        <v>16.9097191792</v>
      </c>
      <c r="L537" s="42">
        <v>99.999999999899998</v>
      </c>
      <c r="M537" s="42">
        <v>100</v>
      </c>
      <c r="N537" s="43">
        <f>SUM(N509:N536)/1</f>
        <v>9447.5700000000015</v>
      </c>
      <c r="O537" s="43">
        <f>SUM(O509:O536)/1</f>
        <v>144.42999999999998</v>
      </c>
      <c r="P537" s="43">
        <f>SUM(P509:P536)/1</f>
        <v>968.37999999999988</v>
      </c>
      <c r="Q537" s="43">
        <f>SUM(Q509:Q536)/1</f>
        <v>1388.7068000000002</v>
      </c>
    </row>
    <row r="538" spans="1:17" ht="15" customHeight="1" x14ac:dyDescent="0.25">
      <c r="A538" s="8"/>
      <c r="B538" s="33"/>
      <c r="C538" s="10"/>
      <c r="D538" s="44" t="s">
        <v>30</v>
      </c>
      <c r="E538" s="44"/>
      <c r="F538" s="45"/>
      <c r="G538" s="46">
        <f>SUM(G509:G537)/2</f>
        <v>1094</v>
      </c>
      <c r="H538" s="47">
        <f>SUM(H509:H537)/2</f>
        <v>8334.76</v>
      </c>
      <c r="I538" s="47">
        <f>SUM(I509:I537)/2</f>
        <v>6946.0532000000003</v>
      </c>
      <c r="J538" s="47">
        <v>10.364837875899999</v>
      </c>
      <c r="K538" s="47">
        <v>16.9097191792</v>
      </c>
      <c r="L538" s="47">
        <v>99.999999999899998</v>
      </c>
      <c r="M538" s="47">
        <v>99.999999999899998</v>
      </c>
      <c r="N538" s="48">
        <f>SUM(N509:N537)/2</f>
        <v>9447.5700000000015</v>
      </c>
      <c r="O538" s="48">
        <f>SUM(O509:O537)/2</f>
        <v>144.42999999999998</v>
      </c>
      <c r="P538" s="48">
        <f>SUM(P509:P537)/2</f>
        <v>968.37999999999988</v>
      </c>
      <c r="Q538" s="48">
        <f>SUM(Q509:Q537)/2</f>
        <v>1388.7068000000002</v>
      </c>
    </row>
    <row r="539" spans="1:17" ht="15" customHeight="1" x14ac:dyDescent="0.25">
      <c r="A539" s="8"/>
      <c r="B539" s="9"/>
      <c r="C539" s="49" t="s">
        <v>31</v>
      </c>
      <c r="D539" s="49"/>
      <c r="E539" s="49"/>
      <c r="F539" s="50"/>
      <c r="G539" s="51">
        <f>SUM(G509:G538)/3</f>
        <v>1094</v>
      </c>
      <c r="H539" s="52">
        <f>SUM(H509:H538)/3</f>
        <v>8334.76</v>
      </c>
      <c r="I539" s="52">
        <f>SUM(I509:I538)/3</f>
        <v>6946.0531999999994</v>
      </c>
      <c r="J539" s="52">
        <v>10.364837875899999</v>
      </c>
      <c r="K539" s="52">
        <v>16.9097191792</v>
      </c>
      <c r="L539" s="52">
        <v>100</v>
      </c>
      <c r="M539" s="52">
        <v>99.999999999899998</v>
      </c>
      <c r="N539" s="53">
        <f>SUM(N509:N538)/3</f>
        <v>9447.5700000000015</v>
      </c>
      <c r="O539" s="53">
        <f>SUM(O509:O538)/3</f>
        <v>144.42999999999998</v>
      </c>
      <c r="P539" s="53">
        <f>SUM(P509:P538)/3</f>
        <v>968.37999999999977</v>
      </c>
      <c r="Q539" s="53">
        <f>SUM(Q509:Q538)/3</f>
        <v>1388.7068000000002</v>
      </c>
    </row>
    <row r="540" spans="1:17" ht="15" customHeight="1" x14ac:dyDescent="0.25">
      <c r="A540" s="32" t="s">
        <v>349</v>
      </c>
      <c r="B540" s="33" t="s">
        <v>436</v>
      </c>
      <c r="C540" s="34" t="s">
        <v>437</v>
      </c>
      <c r="D540" s="35" t="s">
        <v>27</v>
      </c>
      <c r="E540" s="11" t="s">
        <v>438</v>
      </c>
      <c r="F540" s="11" t="s">
        <v>27</v>
      </c>
      <c r="G540" s="12">
        <v>12</v>
      </c>
      <c r="H540" s="13">
        <f t="shared" ref="H540:H556" si="40">N540-O540-P540</f>
        <v>25.680000000000003</v>
      </c>
      <c r="I540" s="13">
        <f t="shared" ref="I540:I556" si="41">H540-Q540</f>
        <v>21.399100000000004</v>
      </c>
      <c r="J540" s="13">
        <v>3.19348172E-2</v>
      </c>
      <c r="K540" s="13">
        <v>5.2100071099999999E-2</v>
      </c>
      <c r="L540" s="13">
        <v>4.2462423731000003</v>
      </c>
      <c r="M540" s="13">
        <v>4.2462423731000003</v>
      </c>
      <c r="N540" s="14">
        <v>35.880000000000003</v>
      </c>
      <c r="O540" s="15">
        <v>0</v>
      </c>
      <c r="P540" s="14">
        <v>10.199999999999999</v>
      </c>
      <c r="Q540" s="14">
        <v>4.2808999999999999</v>
      </c>
    </row>
    <row r="541" spans="1:17" ht="15" customHeight="1" x14ac:dyDescent="0.25">
      <c r="A541" s="32" t="s">
        <v>349</v>
      </c>
      <c r="B541" s="36" t="s">
        <v>436</v>
      </c>
      <c r="C541" s="37" t="s">
        <v>437</v>
      </c>
      <c r="D541" s="38" t="s">
        <v>27</v>
      </c>
      <c r="E541" s="11" t="s">
        <v>439</v>
      </c>
      <c r="F541" s="11" t="s">
        <v>27</v>
      </c>
      <c r="G541" s="12">
        <v>8</v>
      </c>
      <c r="H541" s="13">
        <f t="shared" si="40"/>
        <v>35.459999999999994</v>
      </c>
      <c r="I541" s="13">
        <f t="shared" si="41"/>
        <v>29.546299999999995</v>
      </c>
      <c r="J541" s="13">
        <v>4.40969087E-2</v>
      </c>
      <c r="K541" s="13">
        <v>7.1941920600000001E-2</v>
      </c>
      <c r="L541" s="13">
        <v>5.8633860806999998</v>
      </c>
      <c r="M541" s="13">
        <v>5.8633860806999998</v>
      </c>
      <c r="N541" s="14">
        <v>40.799999999999997</v>
      </c>
      <c r="O541" s="15">
        <v>0</v>
      </c>
      <c r="P541" s="14">
        <v>5.34</v>
      </c>
      <c r="Q541" s="14">
        <v>5.9137000000000004</v>
      </c>
    </row>
    <row r="542" spans="1:17" ht="15" customHeight="1" x14ac:dyDescent="0.25">
      <c r="A542" s="32" t="s">
        <v>349</v>
      </c>
      <c r="B542" s="36" t="s">
        <v>436</v>
      </c>
      <c r="C542" s="37" t="s">
        <v>437</v>
      </c>
      <c r="D542" s="38" t="s">
        <v>27</v>
      </c>
      <c r="E542" s="11" t="s">
        <v>440</v>
      </c>
      <c r="F542" s="11" t="s">
        <v>27</v>
      </c>
      <c r="G542" s="12">
        <v>1</v>
      </c>
      <c r="H542" s="13">
        <f t="shared" si="40"/>
        <v>5.75</v>
      </c>
      <c r="I542" s="13">
        <f t="shared" si="41"/>
        <v>4.7912999999999997</v>
      </c>
      <c r="J542" s="13">
        <v>7.1505140000000002E-3</v>
      </c>
      <c r="K542" s="13">
        <v>1.1665709099999999E-2</v>
      </c>
      <c r="L542" s="13">
        <v>0.95077467469999999</v>
      </c>
      <c r="M542" s="13">
        <v>0.95077467469999999</v>
      </c>
      <c r="N542" s="14">
        <v>5.75</v>
      </c>
      <c r="O542" s="15">
        <v>0</v>
      </c>
      <c r="P542" s="15">
        <v>0</v>
      </c>
      <c r="Q542" s="14">
        <v>0.9587</v>
      </c>
    </row>
    <row r="543" spans="1:17" ht="15" customHeight="1" x14ac:dyDescent="0.25">
      <c r="A543" s="32" t="s">
        <v>349</v>
      </c>
      <c r="B543" s="36" t="s">
        <v>436</v>
      </c>
      <c r="C543" s="37" t="s">
        <v>437</v>
      </c>
      <c r="D543" s="38" t="s">
        <v>27</v>
      </c>
      <c r="E543" s="11" t="s">
        <v>441</v>
      </c>
      <c r="F543" s="11" t="s">
        <v>27</v>
      </c>
      <c r="G543" s="12">
        <v>1</v>
      </c>
      <c r="H543" s="13">
        <f t="shared" si="40"/>
        <v>5.01</v>
      </c>
      <c r="I543" s="13">
        <f t="shared" si="41"/>
        <v>4.1747999999999994</v>
      </c>
      <c r="J543" s="13">
        <v>6.2302738999999996E-3</v>
      </c>
      <c r="K543" s="13">
        <v>1.0164383000000001E-2</v>
      </c>
      <c r="L543" s="13">
        <v>0.82841410780000002</v>
      </c>
      <c r="M543" s="13">
        <v>0.82841410780000002</v>
      </c>
      <c r="N543" s="14">
        <v>5.75</v>
      </c>
      <c r="O543" s="15">
        <v>0</v>
      </c>
      <c r="P543" s="14">
        <v>0.74</v>
      </c>
      <c r="Q543" s="14">
        <v>0.83520000000000005</v>
      </c>
    </row>
    <row r="544" spans="1:17" ht="15" customHeight="1" x14ac:dyDescent="0.25">
      <c r="A544" s="32" t="s">
        <v>349</v>
      </c>
      <c r="B544" s="36" t="s">
        <v>436</v>
      </c>
      <c r="C544" s="37" t="s">
        <v>437</v>
      </c>
      <c r="D544" s="38" t="s">
        <v>27</v>
      </c>
      <c r="E544" s="11" t="s">
        <v>442</v>
      </c>
      <c r="F544" s="11" t="s">
        <v>27</v>
      </c>
      <c r="G544" s="12">
        <v>5</v>
      </c>
      <c r="H544" s="13">
        <f t="shared" si="40"/>
        <v>22.85</v>
      </c>
      <c r="I544" s="13">
        <f t="shared" si="41"/>
        <v>19.040500000000002</v>
      </c>
      <c r="J544" s="13">
        <v>2.8415520699999999E-2</v>
      </c>
      <c r="K544" s="13">
        <v>4.6358513400000002E-2</v>
      </c>
      <c r="L544" s="13">
        <v>3.7782958811</v>
      </c>
      <c r="M544" s="13">
        <v>3.7782958811</v>
      </c>
      <c r="N544" s="14">
        <v>25.5</v>
      </c>
      <c r="O544" s="15">
        <v>0</v>
      </c>
      <c r="P544" s="14">
        <v>2.65</v>
      </c>
      <c r="Q544" s="14">
        <v>3.8094999999999999</v>
      </c>
    </row>
    <row r="545" spans="1:17" ht="15" customHeight="1" x14ac:dyDescent="0.25">
      <c r="A545" s="32" t="s">
        <v>349</v>
      </c>
      <c r="B545" s="36" t="s">
        <v>436</v>
      </c>
      <c r="C545" s="37" t="s">
        <v>437</v>
      </c>
      <c r="D545" s="38" t="s">
        <v>27</v>
      </c>
      <c r="E545" s="11" t="s">
        <v>443</v>
      </c>
      <c r="F545" s="11" t="s">
        <v>27</v>
      </c>
      <c r="G545" s="12">
        <v>1</v>
      </c>
      <c r="H545" s="13">
        <f t="shared" si="40"/>
        <v>3.7899999999999996</v>
      </c>
      <c r="I545" s="13">
        <f t="shared" si="41"/>
        <v>3.1568999999999994</v>
      </c>
      <c r="J545" s="13">
        <v>4.7131213999999999E-3</v>
      </c>
      <c r="K545" s="13">
        <v>7.6892239000000001E-3</v>
      </c>
      <c r="L545" s="13">
        <v>0.62668452470000002</v>
      </c>
      <c r="M545" s="13">
        <v>0.62668452470000002</v>
      </c>
      <c r="N545" s="14">
        <v>5.0999999999999996</v>
      </c>
      <c r="O545" s="15">
        <v>0</v>
      </c>
      <c r="P545" s="14">
        <v>1.31</v>
      </c>
      <c r="Q545" s="14">
        <v>0.6331</v>
      </c>
    </row>
    <row r="546" spans="1:17" ht="15" customHeight="1" x14ac:dyDescent="0.25">
      <c r="A546" s="32" t="s">
        <v>349</v>
      </c>
      <c r="B546" s="36" t="s">
        <v>436</v>
      </c>
      <c r="C546" s="37" t="s">
        <v>437</v>
      </c>
      <c r="D546" s="38" t="s">
        <v>27</v>
      </c>
      <c r="E546" s="11" t="s">
        <v>444</v>
      </c>
      <c r="F546" s="11" t="s">
        <v>27</v>
      </c>
      <c r="G546" s="12">
        <v>1</v>
      </c>
      <c r="H546" s="13">
        <f t="shared" si="40"/>
        <v>4.3999999999999995</v>
      </c>
      <c r="I546" s="13">
        <f t="shared" si="41"/>
        <v>3.6666999999999996</v>
      </c>
      <c r="J546" s="13">
        <v>5.4716976000000004E-3</v>
      </c>
      <c r="K546" s="13">
        <v>8.9268035000000003E-3</v>
      </c>
      <c r="L546" s="13">
        <v>0.72754931629999997</v>
      </c>
      <c r="M546" s="13">
        <v>0.72754931629999997</v>
      </c>
      <c r="N546" s="14">
        <v>5.0999999999999996</v>
      </c>
      <c r="O546" s="15">
        <v>0</v>
      </c>
      <c r="P546" s="14">
        <v>0.7</v>
      </c>
      <c r="Q546" s="14">
        <v>0.73329999999999995</v>
      </c>
    </row>
    <row r="547" spans="1:17" ht="15" customHeight="1" x14ac:dyDescent="0.25">
      <c r="A547" s="32" t="s">
        <v>349</v>
      </c>
      <c r="B547" s="36" t="s">
        <v>436</v>
      </c>
      <c r="C547" s="37" t="s">
        <v>437</v>
      </c>
      <c r="D547" s="38" t="s">
        <v>27</v>
      </c>
      <c r="E547" s="11" t="s">
        <v>445</v>
      </c>
      <c r="F547" s="11" t="s">
        <v>27</v>
      </c>
      <c r="G547" s="12">
        <v>26</v>
      </c>
      <c r="H547" s="13">
        <f t="shared" si="40"/>
        <v>131.46</v>
      </c>
      <c r="I547" s="13">
        <f t="shared" si="41"/>
        <v>109.53840000000001</v>
      </c>
      <c r="J547" s="13">
        <v>0.16347940280000001</v>
      </c>
      <c r="K547" s="13">
        <v>0.26670854150000001</v>
      </c>
      <c r="L547" s="13">
        <v>21.737189344699999</v>
      </c>
      <c r="M547" s="13">
        <v>21.737189344699999</v>
      </c>
      <c r="N547" s="14">
        <v>149.5</v>
      </c>
      <c r="O547" s="15">
        <v>0</v>
      </c>
      <c r="P547" s="14">
        <v>18.04</v>
      </c>
      <c r="Q547" s="14">
        <v>21.921600000000002</v>
      </c>
    </row>
    <row r="548" spans="1:17" ht="15" customHeight="1" x14ac:dyDescent="0.25">
      <c r="A548" s="32" t="s">
        <v>349</v>
      </c>
      <c r="B548" s="36" t="s">
        <v>436</v>
      </c>
      <c r="C548" s="37" t="s">
        <v>437</v>
      </c>
      <c r="D548" s="38" t="s">
        <v>27</v>
      </c>
      <c r="E548" s="11" t="s">
        <v>446</v>
      </c>
      <c r="F548" s="11" t="s">
        <v>27</v>
      </c>
      <c r="G548" s="12">
        <v>10</v>
      </c>
      <c r="H548" s="13">
        <f t="shared" si="40"/>
        <v>44.13</v>
      </c>
      <c r="I548" s="13">
        <f t="shared" si="41"/>
        <v>36.778800000000004</v>
      </c>
      <c r="J548" s="13">
        <v>5.4878640200000002E-2</v>
      </c>
      <c r="K548" s="13">
        <v>8.9531781000000005E-2</v>
      </c>
      <c r="L548" s="13">
        <v>7.2969889379000001</v>
      </c>
      <c r="M548" s="13">
        <v>7.2969889379000001</v>
      </c>
      <c r="N548" s="14">
        <v>51</v>
      </c>
      <c r="O548" s="15">
        <v>0</v>
      </c>
      <c r="P548" s="14">
        <v>6.87</v>
      </c>
      <c r="Q548" s="14">
        <v>7.3512000000000004</v>
      </c>
    </row>
    <row r="549" spans="1:17" ht="15" customHeight="1" x14ac:dyDescent="0.25">
      <c r="A549" s="32" t="s">
        <v>349</v>
      </c>
      <c r="B549" s="36" t="s">
        <v>436</v>
      </c>
      <c r="C549" s="37" t="s">
        <v>437</v>
      </c>
      <c r="D549" s="38" t="s">
        <v>27</v>
      </c>
      <c r="E549" s="11" t="s">
        <v>447</v>
      </c>
      <c r="F549" s="11" t="s">
        <v>27</v>
      </c>
      <c r="G549" s="12">
        <v>27</v>
      </c>
      <c r="H549" s="13">
        <f t="shared" si="40"/>
        <v>118.78999999999999</v>
      </c>
      <c r="I549" s="13">
        <f t="shared" si="41"/>
        <v>98.99069999999999</v>
      </c>
      <c r="J549" s="13">
        <v>0.14772340070000001</v>
      </c>
      <c r="K549" s="13">
        <v>0.24100340519999999</v>
      </c>
      <c r="L549" s="13">
        <v>19.642178018100001</v>
      </c>
      <c r="M549" s="13">
        <v>19.642178018100001</v>
      </c>
      <c r="N549" s="14">
        <v>137.69999999999999</v>
      </c>
      <c r="O549" s="14">
        <v>0.76</v>
      </c>
      <c r="P549" s="14">
        <v>18.149999999999999</v>
      </c>
      <c r="Q549" s="14">
        <v>19.799299999999999</v>
      </c>
    </row>
    <row r="550" spans="1:17" ht="15" customHeight="1" x14ac:dyDescent="0.25">
      <c r="A550" s="32" t="s">
        <v>349</v>
      </c>
      <c r="B550" s="36" t="s">
        <v>436</v>
      </c>
      <c r="C550" s="37" t="s">
        <v>437</v>
      </c>
      <c r="D550" s="38" t="s">
        <v>27</v>
      </c>
      <c r="E550" s="11" t="s">
        <v>448</v>
      </c>
      <c r="F550" s="11" t="s">
        <v>27</v>
      </c>
      <c r="G550" s="12">
        <v>17</v>
      </c>
      <c r="H550" s="13">
        <f t="shared" si="40"/>
        <v>83.39</v>
      </c>
      <c r="I550" s="13">
        <f t="shared" si="41"/>
        <v>69.485900000000001</v>
      </c>
      <c r="J550" s="13">
        <v>0.103701106</v>
      </c>
      <c r="K550" s="13">
        <v>0.1691832137</v>
      </c>
      <c r="L550" s="13">
        <v>13.7887130645</v>
      </c>
      <c r="M550" s="13">
        <v>13.7887130645</v>
      </c>
      <c r="N550" s="14">
        <v>97.75</v>
      </c>
      <c r="O550" s="15">
        <v>0</v>
      </c>
      <c r="P550" s="14">
        <v>14.36</v>
      </c>
      <c r="Q550" s="14">
        <v>13.9041</v>
      </c>
    </row>
    <row r="551" spans="1:17" ht="15" customHeight="1" x14ac:dyDescent="0.25">
      <c r="A551" s="32" t="s">
        <v>349</v>
      </c>
      <c r="B551" s="36" t="s">
        <v>436</v>
      </c>
      <c r="C551" s="37" t="s">
        <v>437</v>
      </c>
      <c r="D551" s="38" t="s">
        <v>27</v>
      </c>
      <c r="E551" s="11" t="s">
        <v>449</v>
      </c>
      <c r="F551" s="11" t="s">
        <v>27</v>
      </c>
      <c r="G551" s="12">
        <v>1</v>
      </c>
      <c r="H551" s="58">
        <f t="shared" si="40"/>
        <v>0</v>
      </c>
      <c r="I551" s="58">
        <f t="shared" si="41"/>
        <v>0</v>
      </c>
      <c r="J551" s="58">
        <v>0</v>
      </c>
      <c r="K551" s="58">
        <v>0</v>
      </c>
      <c r="L551" s="58">
        <v>0</v>
      </c>
      <c r="M551" s="58">
        <v>0</v>
      </c>
      <c r="N551" s="15">
        <v>0</v>
      </c>
      <c r="O551" s="15">
        <v>0</v>
      </c>
      <c r="P551" s="15">
        <v>0</v>
      </c>
      <c r="Q551" s="15">
        <v>0</v>
      </c>
    </row>
    <row r="552" spans="1:17" ht="15" customHeight="1" x14ac:dyDescent="0.25">
      <c r="A552" s="32" t="s">
        <v>349</v>
      </c>
      <c r="B552" s="36" t="s">
        <v>436</v>
      </c>
      <c r="C552" s="37" t="s">
        <v>437</v>
      </c>
      <c r="D552" s="38" t="s">
        <v>27</v>
      </c>
      <c r="E552" s="11" t="s">
        <v>450</v>
      </c>
      <c r="F552" s="11" t="s">
        <v>27</v>
      </c>
      <c r="G552" s="12">
        <v>11</v>
      </c>
      <c r="H552" s="13">
        <f t="shared" si="40"/>
        <v>50.800000000000004</v>
      </c>
      <c r="I552" s="13">
        <f t="shared" si="41"/>
        <v>42.332100000000004</v>
      </c>
      <c r="J552" s="13">
        <v>6.3173236399999999E-2</v>
      </c>
      <c r="K552" s="13">
        <v>0.1030640036</v>
      </c>
      <c r="L552" s="13">
        <v>8.3998875605999999</v>
      </c>
      <c r="M552" s="13">
        <v>8.3998875605999999</v>
      </c>
      <c r="N552" s="14">
        <v>56.1</v>
      </c>
      <c r="O552" s="15">
        <v>0</v>
      </c>
      <c r="P552" s="14">
        <v>5.3</v>
      </c>
      <c r="Q552" s="14">
        <v>8.4679000000000002</v>
      </c>
    </row>
    <row r="553" spans="1:17" ht="15" customHeight="1" x14ac:dyDescent="0.25">
      <c r="A553" s="32" t="s">
        <v>349</v>
      </c>
      <c r="B553" s="36" t="s">
        <v>436</v>
      </c>
      <c r="C553" s="37" t="s">
        <v>437</v>
      </c>
      <c r="D553" s="38" t="s">
        <v>27</v>
      </c>
      <c r="E553" s="11" t="s">
        <v>451</v>
      </c>
      <c r="F553" s="11" t="s">
        <v>27</v>
      </c>
      <c r="G553" s="12">
        <v>11</v>
      </c>
      <c r="H553" s="13">
        <f t="shared" si="40"/>
        <v>54.34</v>
      </c>
      <c r="I553" s="13">
        <f t="shared" si="41"/>
        <v>45.282700000000006</v>
      </c>
      <c r="J553" s="13">
        <v>6.7575465900000006E-2</v>
      </c>
      <c r="K553" s="13">
        <v>0.1102460227</v>
      </c>
      <c r="L553" s="13">
        <v>8.9852340558999995</v>
      </c>
      <c r="M553" s="13">
        <v>8.9852340558999995</v>
      </c>
      <c r="N553" s="14">
        <v>63.25</v>
      </c>
      <c r="O553" s="15">
        <v>0</v>
      </c>
      <c r="P553" s="14">
        <v>8.91</v>
      </c>
      <c r="Q553" s="14">
        <v>9.0572999999999997</v>
      </c>
    </row>
    <row r="554" spans="1:17" ht="15" customHeight="1" x14ac:dyDescent="0.25">
      <c r="A554" s="32" t="s">
        <v>349</v>
      </c>
      <c r="B554" s="36" t="s">
        <v>436</v>
      </c>
      <c r="C554" s="37" t="s">
        <v>437</v>
      </c>
      <c r="D554" s="38" t="s">
        <v>27</v>
      </c>
      <c r="E554" s="11" t="s">
        <v>452</v>
      </c>
      <c r="F554" s="11" t="s">
        <v>27</v>
      </c>
      <c r="G554" s="12">
        <v>3</v>
      </c>
      <c r="H554" s="13">
        <f t="shared" si="40"/>
        <v>4.92</v>
      </c>
      <c r="I554" s="13">
        <f t="shared" si="41"/>
        <v>4.0946999999999996</v>
      </c>
      <c r="J554" s="13">
        <v>6.1183527999999999E-3</v>
      </c>
      <c r="K554" s="13">
        <v>9.9817893000000001E-3</v>
      </c>
      <c r="L554" s="13">
        <v>0.81353241730000003</v>
      </c>
      <c r="M554" s="13">
        <v>0.81353241730000003</v>
      </c>
      <c r="N554" s="14">
        <v>7.47</v>
      </c>
      <c r="O554" s="15">
        <v>0</v>
      </c>
      <c r="P554" s="14">
        <v>2.5499999999999998</v>
      </c>
      <c r="Q554" s="14">
        <v>0.82530000000000003</v>
      </c>
    </row>
    <row r="555" spans="1:17" ht="15" customHeight="1" x14ac:dyDescent="0.25">
      <c r="A555" s="32" t="s">
        <v>349</v>
      </c>
      <c r="B555" s="36" t="s">
        <v>436</v>
      </c>
      <c r="C555" s="37" t="s">
        <v>437</v>
      </c>
      <c r="D555" s="38" t="s">
        <v>27</v>
      </c>
      <c r="E555" s="11" t="s">
        <v>453</v>
      </c>
      <c r="F555" s="11" t="s">
        <v>27</v>
      </c>
      <c r="G555" s="12">
        <v>1</v>
      </c>
      <c r="H555" s="13">
        <f t="shared" si="40"/>
        <v>5.01</v>
      </c>
      <c r="I555" s="13">
        <f t="shared" si="41"/>
        <v>4.1749999999999998</v>
      </c>
      <c r="J555" s="13">
        <v>6.2302738999999996E-3</v>
      </c>
      <c r="K555" s="13">
        <v>1.0164383000000001E-2</v>
      </c>
      <c r="L555" s="13">
        <v>0.82841410780000002</v>
      </c>
      <c r="M555" s="13">
        <v>0.82841410780000002</v>
      </c>
      <c r="N555" s="14">
        <v>5.75</v>
      </c>
      <c r="O555" s="15">
        <v>0</v>
      </c>
      <c r="P555" s="14">
        <v>0.74</v>
      </c>
      <c r="Q555" s="14">
        <v>0.83499999999999996</v>
      </c>
    </row>
    <row r="556" spans="1:17" ht="15" customHeight="1" x14ac:dyDescent="0.25">
      <c r="A556" s="32" t="s">
        <v>349</v>
      </c>
      <c r="B556" s="36" t="s">
        <v>436</v>
      </c>
      <c r="C556" s="37" t="s">
        <v>437</v>
      </c>
      <c r="D556" s="38" t="s">
        <v>27</v>
      </c>
      <c r="E556" s="11" t="s">
        <v>454</v>
      </c>
      <c r="F556" s="11" t="s">
        <v>27</v>
      </c>
      <c r="G556" s="12">
        <v>2</v>
      </c>
      <c r="H556" s="13">
        <f t="shared" si="40"/>
        <v>8.99</v>
      </c>
      <c r="I556" s="13">
        <f t="shared" si="41"/>
        <v>7.4921000000000006</v>
      </c>
      <c r="J556" s="13">
        <v>1.1179673100000001E-2</v>
      </c>
      <c r="K556" s="13">
        <v>1.82390825E-2</v>
      </c>
      <c r="L556" s="13">
        <v>1.4865155348000001</v>
      </c>
      <c r="M556" s="13">
        <v>1.4865155348000001</v>
      </c>
      <c r="N556" s="14">
        <v>11.5</v>
      </c>
      <c r="O556" s="14">
        <v>0.99</v>
      </c>
      <c r="P556" s="14">
        <v>1.52</v>
      </c>
      <c r="Q556" s="14">
        <v>1.4979</v>
      </c>
    </row>
    <row r="557" spans="1:17" ht="15" customHeight="1" x14ac:dyDescent="0.25">
      <c r="A557" s="8"/>
      <c r="B557" s="33"/>
      <c r="C557" s="34"/>
      <c r="D557" s="11"/>
      <c r="E557" s="39" t="s">
        <v>29</v>
      </c>
      <c r="F557" s="40"/>
      <c r="G557" s="41">
        <f>SUM(G540:G556)/1</f>
        <v>138</v>
      </c>
      <c r="H557" s="42">
        <f>SUM(H540:H556)/1</f>
        <v>604.77</v>
      </c>
      <c r="I557" s="42">
        <f>SUM(I540:I556)/1</f>
        <v>503.94600000000003</v>
      </c>
      <c r="J557" s="42">
        <v>0.75207240529999997</v>
      </c>
      <c r="K557" s="42">
        <v>1.2269688471</v>
      </c>
      <c r="L557" s="42"/>
      <c r="M557" s="42">
        <v>100</v>
      </c>
      <c r="N557" s="43">
        <f>SUM(N540:N556)/1</f>
        <v>703.9</v>
      </c>
      <c r="O557" s="43">
        <f>SUM(O540:O556)/1</f>
        <v>1.75</v>
      </c>
      <c r="P557" s="43">
        <f>SUM(P540:P556)/1</f>
        <v>97.379999999999967</v>
      </c>
      <c r="Q557" s="43">
        <f>SUM(Q540:Q556)/1</f>
        <v>100.82399999999998</v>
      </c>
    </row>
    <row r="558" spans="1:17" ht="15" customHeight="1" x14ac:dyDescent="0.25">
      <c r="A558" s="8"/>
      <c r="B558" s="33"/>
      <c r="C558" s="10"/>
      <c r="D558" s="44" t="s">
        <v>30</v>
      </c>
      <c r="E558" s="44"/>
      <c r="F558" s="45"/>
      <c r="G558" s="46">
        <f>SUM(G540:G557)/2</f>
        <v>138</v>
      </c>
      <c r="H558" s="47">
        <f>SUM(H540:H557)/2</f>
        <v>604.77</v>
      </c>
      <c r="I558" s="47">
        <f>SUM(I540:I557)/2</f>
        <v>503.94600000000003</v>
      </c>
      <c r="J558" s="47">
        <v>0.75207240529999997</v>
      </c>
      <c r="K558" s="47">
        <v>1.2269688471</v>
      </c>
      <c r="L558" s="47"/>
      <c r="M558" s="47"/>
      <c r="N558" s="48">
        <f>SUM(N540:N557)/2</f>
        <v>703.9</v>
      </c>
      <c r="O558" s="48">
        <f>SUM(O540:O557)/2</f>
        <v>1.75</v>
      </c>
      <c r="P558" s="48">
        <f>SUM(P540:P557)/2</f>
        <v>97.379999999999967</v>
      </c>
      <c r="Q558" s="48">
        <f>SUM(Q540:Q557)/2</f>
        <v>100.82399999999998</v>
      </c>
    </row>
    <row r="559" spans="1:17" ht="15" customHeight="1" x14ac:dyDescent="0.25">
      <c r="A559" s="8"/>
      <c r="B559" s="9"/>
      <c r="C559" s="49" t="s">
        <v>31</v>
      </c>
      <c r="D559" s="49"/>
      <c r="E559" s="49"/>
      <c r="F559" s="50"/>
      <c r="G559" s="51">
        <f>SUM(G540:G558)/3</f>
        <v>138</v>
      </c>
      <c r="H559" s="52">
        <f>SUM(H540:H558)/3</f>
        <v>604.77</v>
      </c>
      <c r="I559" s="52">
        <f>SUM(I540:I558)/3</f>
        <v>503.94600000000008</v>
      </c>
      <c r="J559" s="52">
        <v>0.75207240529999997</v>
      </c>
      <c r="K559" s="52">
        <v>1.2269688471</v>
      </c>
      <c r="L559" s="52">
        <v>100</v>
      </c>
      <c r="M559" s="52"/>
      <c r="N559" s="53">
        <f>SUM(N540:N558)/3</f>
        <v>703.9</v>
      </c>
      <c r="O559" s="53">
        <f>SUM(O540:O558)/3</f>
        <v>1.75</v>
      </c>
      <c r="P559" s="53">
        <f>SUM(P540:P558)/3</f>
        <v>97.379999999999953</v>
      </c>
      <c r="Q559" s="53">
        <f>SUM(Q540:Q558)/3</f>
        <v>100.824</v>
      </c>
    </row>
    <row r="560" spans="1:17" ht="15" customHeight="1" x14ac:dyDescent="0.25">
      <c r="A560" s="32" t="s">
        <v>349</v>
      </c>
      <c r="B560" s="33" t="s">
        <v>455</v>
      </c>
      <c r="C560" s="34" t="s">
        <v>456</v>
      </c>
      <c r="D560" s="35" t="s">
        <v>27</v>
      </c>
      <c r="E560" s="11" t="s">
        <v>457</v>
      </c>
      <c r="F560" s="11" t="s">
        <v>27</v>
      </c>
      <c r="G560" s="12">
        <v>50</v>
      </c>
      <c r="H560" s="13">
        <f t="shared" ref="H560:H569" si="42">N560-O560-P560</f>
        <v>25.9</v>
      </c>
      <c r="I560" s="13">
        <f t="shared" ref="I560:I569" si="43">H560-Q560</f>
        <v>21.581199999999999</v>
      </c>
      <c r="J560" s="13">
        <v>3.2208401999999997E-2</v>
      </c>
      <c r="K560" s="13">
        <v>5.2546411299999998E-2</v>
      </c>
      <c r="L560" s="13">
        <v>11.5847385606</v>
      </c>
      <c r="M560" s="13">
        <v>11.5847385606</v>
      </c>
      <c r="N560" s="14">
        <v>26</v>
      </c>
      <c r="O560" s="14">
        <v>0.1</v>
      </c>
      <c r="P560" s="15">
        <v>0</v>
      </c>
      <c r="Q560" s="14">
        <v>4.3188000000000004</v>
      </c>
    </row>
    <row r="561" spans="1:17" ht="15" customHeight="1" x14ac:dyDescent="0.25">
      <c r="A561" s="32" t="s">
        <v>349</v>
      </c>
      <c r="B561" s="36" t="s">
        <v>455</v>
      </c>
      <c r="C561" s="37" t="s">
        <v>456</v>
      </c>
      <c r="D561" s="38" t="s">
        <v>27</v>
      </c>
      <c r="E561" s="11" t="s">
        <v>458</v>
      </c>
      <c r="F561" s="11" t="s">
        <v>27</v>
      </c>
      <c r="G561" s="12">
        <v>5</v>
      </c>
      <c r="H561" s="13">
        <f t="shared" si="42"/>
        <v>9.3000000000000007</v>
      </c>
      <c r="I561" s="13">
        <f t="shared" si="43"/>
        <v>7.7465000000000011</v>
      </c>
      <c r="J561" s="13">
        <v>1.15651791E-2</v>
      </c>
      <c r="K561" s="13">
        <v>1.88680164E-2</v>
      </c>
      <c r="L561" s="13">
        <v>4.1597709890000001</v>
      </c>
      <c r="M561" s="13">
        <v>4.1597709890000001</v>
      </c>
      <c r="N561" s="14">
        <v>9.3000000000000007</v>
      </c>
      <c r="O561" s="15">
        <v>0</v>
      </c>
      <c r="P561" s="15">
        <v>0</v>
      </c>
      <c r="Q561" s="14">
        <v>1.5535000000000001</v>
      </c>
    </row>
    <row r="562" spans="1:17" ht="15" customHeight="1" x14ac:dyDescent="0.25">
      <c r="A562" s="32" t="s">
        <v>349</v>
      </c>
      <c r="B562" s="36" t="s">
        <v>455</v>
      </c>
      <c r="C562" s="37" t="s">
        <v>456</v>
      </c>
      <c r="D562" s="38" t="s">
        <v>27</v>
      </c>
      <c r="E562" s="11" t="s">
        <v>459</v>
      </c>
      <c r="F562" s="11" t="s">
        <v>27</v>
      </c>
      <c r="G562" s="12">
        <v>3</v>
      </c>
      <c r="H562" s="13">
        <f t="shared" si="42"/>
        <v>22.830000000000002</v>
      </c>
      <c r="I562" s="13">
        <f t="shared" si="43"/>
        <v>19.023400000000002</v>
      </c>
      <c r="J562" s="13">
        <v>2.8390649399999999E-2</v>
      </c>
      <c r="K562" s="13">
        <v>4.6317937000000003E-2</v>
      </c>
      <c r="L562" s="13">
        <v>10.2115668471</v>
      </c>
      <c r="M562" s="13">
        <v>10.2115668471</v>
      </c>
      <c r="N562" s="14">
        <v>30.42</v>
      </c>
      <c r="O562" s="15">
        <v>0</v>
      </c>
      <c r="P562" s="14">
        <v>7.59</v>
      </c>
      <c r="Q562" s="14">
        <v>3.8066</v>
      </c>
    </row>
    <row r="563" spans="1:17" ht="15" customHeight="1" x14ac:dyDescent="0.25">
      <c r="A563" s="32" t="s">
        <v>349</v>
      </c>
      <c r="B563" s="36" t="s">
        <v>455</v>
      </c>
      <c r="C563" s="37" t="s">
        <v>456</v>
      </c>
      <c r="D563" s="38" t="s">
        <v>27</v>
      </c>
      <c r="E563" s="11" t="s">
        <v>460</v>
      </c>
      <c r="F563" s="11" t="s">
        <v>27</v>
      </c>
      <c r="G563" s="12">
        <v>3</v>
      </c>
      <c r="H563" s="13">
        <f t="shared" si="42"/>
        <v>5.58</v>
      </c>
      <c r="I563" s="13">
        <f t="shared" si="43"/>
        <v>4.6508000000000003</v>
      </c>
      <c r="J563" s="13">
        <v>6.9391074999999997E-3</v>
      </c>
      <c r="K563" s="13">
        <v>1.13208098E-2</v>
      </c>
      <c r="L563" s="13">
        <v>2.4958625934000001</v>
      </c>
      <c r="M563" s="13">
        <v>2.4958625934000001</v>
      </c>
      <c r="N563" s="14">
        <v>5.58</v>
      </c>
      <c r="O563" s="15">
        <v>0</v>
      </c>
      <c r="P563" s="15">
        <v>0</v>
      </c>
      <c r="Q563" s="14">
        <v>0.92920000000000003</v>
      </c>
    </row>
    <row r="564" spans="1:17" ht="15" customHeight="1" x14ac:dyDescent="0.25">
      <c r="A564" s="32" t="s">
        <v>349</v>
      </c>
      <c r="B564" s="36" t="s">
        <v>455</v>
      </c>
      <c r="C564" s="37" t="s">
        <v>456</v>
      </c>
      <c r="D564" s="38" t="s">
        <v>27</v>
      </c>
      <c r="E564" s="11" t="s">
        <v>461</v>
      </c>
      <c r="F564" s="11" t="s">
        <v>27</v>
      </c>
      <c r="G564" s="12">
        <v>85</v>
      </c>
      <c r="H564" s="13">
        <f t="shared" si="42"/>
        <v>44.2</v>
      </c>
      <c r="I564" s="13">
        <f t="shared" si="43"/>
        <v>36.830100000000002</v>
      </c>
      <c r="J564" s="13">
        <v>5.4965689999999998E-2</v>
      </c>
      <c r="K564" s="13">
        <v>8.9673798400000004E-2</v>
      </c>
      <c r="L564" s="13">
        <v>19.7700943776</v>
      </c>
      <c r="M564" s="13">
        <v>19.7700943776</v>
      </c>
      <c r="N564" s="14">
        <v>44.2</v>
      </c>
      <c r="O564" s="15">
        <v>0</v>
      </c>
      <c r="P564" s="15">
        <v>0</v>
      </c>
      <c r="Q564" s="14">
        <v>7.3699000000000003</v>
      </c>
    </row>
    <row r="565" spans="1:17" ht="15" customHeight="1" x14ac:dyDescent="0.25">
      <c r="A565" s="32" t="s">
        <v>349</v>
      </c>
      <c r="B565" s="36" t="s">
        <v>455</v>
      </c>
      <c r="C565" s="37" t="s">
        <v>456</v>
      </c>
      <c r="D565" s="38" t="s">
        <v>27</v>
      </c>
      <c r="E565" s="11" t="s">
        <v>462</v>
      </c>
      <c r="F565" s="11" t="s">
        <v>27</v>
      </c>
      <c r="G565" s="12">
        <v>39</v>
      </c>
      <c r="H565" s="13">
        <f t="shared" si="42"/>
        <v>72.540000000000006</v>
      </c>
      <c r="I565" s="13">
        <f t="shared" si="43"/>
        <v>60.446300000000008</v>
      </c>
      <c r="J565" s="13">
        <v>9.0208397100000004E-2</v>
      </c>
      <c r="K565" s="13">
        <v>0.14717052789999999</v>
      </c>
      <c r="L565" s="13">
        <v>32.446213713799999</v>
      </c>
      <c r="M565" s="13">
        <v>32.446213713799999</v>
      </c>
      <c r="N565" s="14">
        <v>72.540000000000006</v>
      </c>
      <c r="O565" s="15">
        <v>0</v>
      </c>
      <c r="P565" s="15">
        <v>0</v>
      </c>
      <c r="Q565" s="14">
        <v>12.0937</v>
      </c>
    </row>
    <row r="566" spans="1:17" ht="15" customHeight="1" x14ac:dyDescent="0.25">
      <c r="A566" s="32" t="s">
        <v>349</v>
      </c>
      <c r="B566" s="36" t="s">
        <v>455</v>
      </c>
      <c r="C566" s="37" t="s">
        <v>456</v>
      </c>
      <c r="D566" s="38" t="s">
        <v>27</v>
      </c>
      <c r="E566" s="11" t="s">
        <v>463</v>
      </c>
      <c r="F566" s="11" t="s">
        <v>27</v>
      </c>
      <c r="G566" s="12">
        <v>2</v>
      </c>
      <c r="H566" s="13">
        <f t="shared" si="42"/>
        <v>3.72</v>
      </c>
      <c r="I566" s="13">
        <f t="shared" si="43"/>
        <v>3.1</v>
      </c>
      <c r="J566" s="13">
        <v>4.6260716E-3</v>
      </c>
      <c r="K566" s="13">
        <v>7.5472066000000001E-3</v>
      </c>
      <c r="L566" s="13">
        <v>1.6639083956</v>
      </c>
      <c r="M566" s="13">
        <v>1.6639083956</v>
      </c>
      <c r="N566" s="14">
        <v>3.72</v>
      </c>
      <c r="O566" s="15">
        <v>0</v>
      </c>
      <c r="P566" s="15">
        <v>0</v>
      </c>
      <c r="Q566" s="14">
        <v>0.62</v>
      </c>
    </row>
    <row r="567" spans="1:17" ht="15" customHeight="1" x14ac:dyDescent="0.25">
      <c r="A567" s="32" t="s">
        <v>349</v>
      </c>
      <c r="B567" s="36" t="s">
        <v>455</v>
      </c>
      <c r="C567" s="37" t="s">
        <v>456</v>
      </c>
      <c r="D567" s="38" t="s">
        <v>27</v>
      </c>
      <c r="E567" s="11" t="s">
        <v>464</v>
      </c>
      <c r="F567" s="11" t="s">
        <v>27</v>
      </c>
      <c r="G567" s="12">
        <v>93</v>
      </c>
      <c r="H567" s="58">
        <f t="shared" si="42"/>
        <v>0</v>
      </c>
      <c r="I567" s="58">
        <f t="shared" si="43"/>
        <v>0</v>
      </c>
      <c r="J567" s="58">
        <v>0</v>
      </c>
      <c r="K567" s="58">
        <v>0</v>
      </c>
      <c r="L567" s="58">
        <v>0</v>
      </c>
      <c r="M567" s="58">
        <v>0</v>
      </c>
      <c r="N567" s="15">
        <v>0</v>
      </c>
      <c r="O567" s="15">
        <v>0</v>
      </c>
      <c r="P567" s="15">
        <v>0</v>
      </c>
      <c r="Q567" s="15">
        <v>0</v>
      </c>
    </row>
    <row r="568" spans="1:17" ht="15" customHeight="1" x14ac:dyDescent="0.25">
      <c r="A568" s="32" t="s">
        <v>349</v>
      </c>
      <c r="B568" s="36" t="s">
        <v>455</v>
      </c>
      <c r="C568" s="37" t="s">
        <v>456</v>
      </c>
      <c r="D568" s="38" t="s">
        <v>27</v>
      </c>
      <c r="E568" s="11" t="s">
        <v>465</v>
      </c>
      <c r="F568" s="11" t="s">
        <v>27</v>
      </c>
      <c r="G568" s="12">
        <v>5</v>
      </c>
      <c r="H568" s="13">
        <f t="shared" si="42"/>
        <v>38.050000000000004</v>
      </c>
      <c r="I568" s="13">
        <f t="shared" si="43"/>
        <v>31.710100000000004</v>
      </c>
      <c r="J568" s="13">
        <v>4.7317748899999998E-2</v>
      </c>
      <c r="K568" s="13">
        <v>7.7196561699999999E-2</v>
      </c>
      <c r="L568" s="13">
        <v>17.019278078500001</v>
      </c>
      <c r="M568" s="13">
        <v>17.019278078500001</v>
      </c>
      <c r="N568" s="14">
        <v>50.7</v>
      </c>
      <c r="O568" s="15">
        <v>0</v>
      </c>
      <c r="P568" s="14">
        <v>12.65</v>
      </c>
      <c r="Q568" s="14">
        <v>6.3399000000000001</v>
      </c>
    </row>
    <row r="569" spans="1:17" ht="15" customHeight="1" x14ac:dyDescent="0.25">
      <c r="A569" s="32" t="s">
        <v>349</v>
      </c>
      <c r="B569" s="36" t="s">
        <v>455</v>
      </c>
      <c r="C569" s="37" t="s">
        <v>456</v>
      </c>
      <c r="D569" s="38" t="s">
        <v>27</v>
      </c>
      <c r="E569" s="11" t="s">
        <v>466</v>
      </c>
      <c r="F569" s="11" t="s">
        <v>27</v>
      </c>
      <c r="G569" s="12">
        <v>1</v>
      </c>
      <c r="H569" s="13">
        <f t="shared" si="42"/>
        <v>1.45</v>
      </c>
      <c r="I569" s="13">
        <f t="shared" si="43"/>
        <v>1.21</v>
      </c>
      <c r="J569" s="13">
        <v>1.8031731E-3</v>
      </c>
      <c r="K569" s="13">
        <v>2.9417875000000001E-3</v>
      </c>
      <c r="L569" s="13">
        <v>0.64856644450000001</v>
      </c>
      <c r="M569" s="13">
        <v>0.64856644450000001</v>
      </c>
      <c r="N569" s="14">
        <v>1.45</v>
      </c>
      <c r="O569" s="15">
        <v>0</v>
      </c>
      <c r="P569" s="15">
        <v>0</v>
      </c>
      <c r="Q569" s="14">
        <v>0.24</v>
      </c>
    </row>
    <row r="570" spans="1:17" ht="15" customHeight="1" x14ac:dyDescent="0.25">
      <c r="A570" s="8"/>
      <c r="B570" s="33"/>
      <c r="C570" s="34"/>
      <c r="D570" s="11"/>
      <c r="E570" s="39" t="s">
        <v>29</v>
      </c>
      <c r="F570" s="40"/>
      <c r="G570" s="41">
        <f>SUM(G560:G569)/1</f>
        <v>286</v>
      </c>
      <c r="H570" s="42">
        <f>SUM(H560:H569)/1</f>
        <v>223.57000000000002</v>
      </c>
      <c r="I570" s="42">
        <f>SUM(I560:I569)/1</f>
        <v>186.29840000000002</v>
      </c>
      <c r="J570" s="42">
        <v>0.2780244187</v>
      </c>
      <c r="K570" s="42">
        <v>0.45358305659999998</v>
      </c>
      <c r="L570" s="42"/>
      <c r="M570" s="42">
        <v>100</v>
      </c>
      <c r="N570" s="43">
        <f>SUM(N560:N569)/1</f>
        <v>243.91000000000003</v>
      </c>
      <c r="O570" s="43">
        <f>SUM(O560:O569)/1</f>
        <v>0.1</v>
      </c>
      <c r="P570" s="43">
        <f>SUM(P560:P569)/1</f>
        <v>20.240000000000002</v>
      </c>
      <c r="Q570" s="43">
        <f>SUM(Q560:Q569)/1</f>
        <v>37.271599999999999</v>
      </c>
    </row>
    <row r="571" spans="1:17" ht="15" customHeight="1" x14ac:dyDescent="0.25">
      <c r="A571" s="8"/>
      <c r="B571" s="33"/>
      <c r="C571" s="10"/>
      <c r="D571" s="44" t="s">
        <v>30</v>
      </c>
      <c r="E571" s="44"/>
      <c r="F571" s="45"/>
      <c r="G571" s="46">
        <f>SUM(G560:G570)/2</f>
        <v>286</v>
      </c>
      <c r="H571" s="47">
        <f>SUM(H560:H570)/2</f>
        <v>223.57000000000002</v>
      </c>
      <c r="I571" s="47">
        <f>SUM(I560:I570)/2</f>
        <v>186.29840000000002</v>
      </c>
      <c r="J571" s="47">
        <v>0.2780244187</v>
      </c>
      <c r="K571" s="47">
        <v>0.45358305659999998</v>
      </c>
      <c r="L571" s="47"/>
      <c r="M571" s="47"/>
      <c r="N571" s="48">
        <f>SUM(N560:N570)/2</f>
        <v>243.91000000000003</v>
      </c>
      <c r="O571" s="48">
        <f>SUM(O560:O570)/2</f>
        <v>0.1</v>
      </c>
      <c r="P571" s="48">
        <f>SUM(P560:P570)/2</f>
        <v>20.240000000000002</v>
      </c>
      <c r="Q571" s="48">
        <f>SUM(Q560:Q570)/2</f>
        <v>37.271599999999999</v>
      </c>
    </row>
    <row r="572" spans="1:17" ht="15" customHeight="1" x14ac:dyDescent="0.25">
      <c r="A572" s="8"/>
      <c r="B572" s="9"/>
      <c r="C572" s="49" t="s">
        <v>31</v>
      </c>
      <c r="D572" s="49"/>
      <c r="E572" s="49"/>
      <c r="F572" s="50"/>
      <c r="G572" s="51">
        <f>SUM(G560:G571)/3</f>
        <v>286</v>
      </c>
      <c r="H572" s="52">
        <f>SUM(H560:H571)/3</f>
        <v>223.57000000000002</v>
      </c>
      <c r="I572" s="52">
        <f>SUM(I560:I571)/3</f>
        <v>186.29840000000002</v>
      </c>
      <c r="J572" s="52">
        <v>0.2780244187</v>
      </c>
      <c r="K572" s="52">
        <v>0.45358305659999998</v>
      </c>
      <c r="L572" s="52">
        <v>100</v>
      </c>
      <c r="M572" s="52"/>
      <c r="N572" s="53">
        <f>SUM(N560:N571)/3</f>
        <v>243.91</v>
      </c>
      <c r="O572" s="53">
        <f>SUM(O560:O571)/3</f>
        <v>0.10000000000000002</v>
      </c>
      <c r="P572" s="53">
        <f>SUM(P560:P571)/3</f>
        <v>20.240000000000002</v>
      </c>
      <c r="Q572" s="53">
        <f>SUM(Q560:Q571)/3</f>
        <v>37.271599999999999</v>
      </c>
    </row>
    <row r="573" spans="1:17" ht="15" customHeight="1" x14ac:dyDescent="0.25">
      <c r="A573" s="32" t="s">
        <v>349</v>
      </c>
      <c r="B573" s="33" t="s">
        <v>467</v>
      </c>
      <c r="C573" s="34" t="s">
        <v>467</v>
      </c>
      <c r="D573" s="35" t="s">
        <v>27</v>
      </c>
      <c r="E573" s="11" t="s">
        <v>468</v>
      </c>
      <c r="F573" s="11" t="s">
        <v>27</v>
      </c>
      <c r="G573" s="12">
        <v>7</v>
      </c>
      <c r="H573" s="13">
        <f t="shared" ref="H573:H591" si="44">N573-O573-P573</f>
        <v>33.74</v>
      </c>
      <c r="I573" s="13">
        <f t="shared" ref="I573:I591" si="45">H573-Q573</f>
        <v>28.123900000000003</v>
      </c>
      <c r="J573" s="13">
        <v>4.1957972400000002E-2</v>
      </c>
      <c r="K573" s="13">
        <v>6.8452351999999994E-2</v>
      </c>
      <c r="L573" s="13">
        <v>1.3142928372</v>
      </c>
      <c r="M573" s="13">
        <v>1.3142928372</v>
      </c>
      <c r="N573" s="14">
        <v>33.74</v>
      </c>
      <c r="O573" s="15">
        <v>0</v>
      </c>
      <c r="P573" s="15">
        <v>0</v>
      </c>
      <c r="Q573" s="14">
        <v>5.6161000000000003</v>
      </c>
    </row>
    <row r="574" spans="1:17" ht="15" customHeight="1" x14ac:dyDescent="0.25">
      <c r="A574" s="32" t="s">
        <v>349</v>
      </c>
      <c r="B574" s="36" t="s">
        <v>467</v>
      </c>
      <c r="C574" s="37" t="s">
        <v>467</v>
      </c>
      <c r="D574" s="38" t="s">
        <v>27</v>
      </c>
      <c r="E574" s="11" t="s">
        <v>469</v>
      </c>
      <c r="F574" s="11" t="s">
        <v>27</v>
      </c>
      <c r="G574" s="12">
        <v>1</v>
      </c>
      <c r="H574" s="13">
        <f t="shared" si="44"/>
        <v>4.82</v>
      </c>
      <c r="I574" s="13">
        <f t="shared" si="45"/>
        <v>4.0150000000000006</v>
      </c>
      <c r="J574" s="13">
        <v>5.9939961000000002E-3</v>
      </c>
      <c r="K574" s="13">
        <v>9.7789074E-3</v>
      </c>
      <c r="L574" s="13">
        <v>0.18775611959999999</v>
      </c>
      <c r="M574" s="13">
        <v>0.18775611959999999</v>
      </c>
      <c r="N574" s="14">
        <v>4.82</v>
      </c>
      <c r="O574" s="15">
        <v>0</v>
      </c>
      <c r="P574" s="15">
        <v>0</v>
      </c>
      <c r="Q574" s="14">
        <v>0.80500000000000005</v>
      </c>
    </row>
    <row r="575" spans="1:17" ht="15" customHeight="1" x14ac:dyDescent="0.25">
      <c r="A575" s="32" t="s">
        <v>349</v>
      </c>
      <c r="B575" s="36" t="s">
        <v>467</v>
      </c>
      <c r="C575" s="37" t="s">
        <v>467</v>
      </c>
      <c r="D575" s="38" t="s">
        <v>27</v>
      </c>
      <c r="E575" s="11" t="s">
        <v>470</v>
      </c>
      <c r="F575" s="11" t="s">
        <v>27</v>
      </c>
      <c r="G575" s="12">
        <v>7</v>
      </c>
      <c r="H575" s="13">
        <f t="shared" si="44"/>
        <v>33.74</v>
      </c>
      <c r="I575" s="13">
        <f t="shared" si="45"/>
        <v>28.1205</v>
      </c>
      <c r="J575" s="13">
        <v>4.1957972400000002E-2</v>
      </c>
      <c r="K575" s="13">
        <v>6.8452351999999994E-2</v>
      </c>
      <c r="L575" s="13">
        <v>1.3142928372</v>
      </c>
      <c r="M575" s="13">
        <v>1.3142928372</v>
      </c>
      <c r="N575" s="14">
        <v>33.74</v>
      </c>
      <c r="O575" s="15">
        <v>0</v>
      </c>
      <c r="P575" s="15">
        <v>0</v>
      </c>
      <c r="Q575" s="14">
        <v>5.6195000000000004</v>
      </c>
    </row>
    <row r="576" spans="1:17" ht="15" customHeight="1" x14ac:dyDescent="0.25">
      <c r="A576" s="32" t="s">
        <v>349</v>
      </c>
      <c r="B576" s="36" t="s">
        <v>467</v>
      </c>
      <c r="C576" s="37" t="s">
        <v>467</v>
      </c>
      <c r="D576" s="38" t="s">
        <v>27</v>
      </c>
      <c r="E576" s="11" t="s">
        <v>471</v>
      </c>
      <c r="F576" s="11" t="s">
        <v>27</v>
      </c>
      <c r="G576" s="12">
        <v>2</v>
      </c>
      <c r="H576" s="13">
        <f t="shared" si="44"/>
        <v>9.64</v>
      </c>
      <c r="I576" s="13">
        <f t="shared" si="45"/>
        <v>8.0305999999999997</v>
      </c>
      <c r="J576" s="13">
        <v>1.1987992100000001E-2</v>
      </c>
      <c r="K576" s="13">
        <v>1.95578148E-2</v>
      </c>
      <c r="L576" s="13">
        <v>0.37551223919999999</v>
      </c>
      <c r="M576" s="13">
        <v>0.37551223919999999</v>
      </c>
      <c r="N576" s="14">
        <v>9.64</v>
      </c>
      <c r="O576" s="15">
        <v>0</v>
      </c>
      <c r="P576" s="15">
        <v>0</v>
      </c>
      <c r="Q576" s="14">
        <v>1.6093999999999999</v>
      </c>
    </row>
    <row r="577" spans="1:17" ht="15" customHeight="1" x14ac:dyDescent="0.25">
      <c r="A577" s="32" t="s">
        <v>349</v>
      </c>
      <c r="B577" s="36" t="s">
        <v>467</v>
      </c>
      <c r="C577" s="37" t="s">
        <v>467</v>
      </c>
      <c r="D577" s="38" t="s">
        <v>27</v>
      </c>
      <c r="E577" s="11" t="s">
        <v>472</v>
      </c>
      <c r="F577" s="11" t="s">
        <v>27</v>
      </c>
      <c r="G577" s="12">
        <v>5</v>
      </c>
      <c r="H577" s="13">
        <f t="shared" si="44"/>
        <v>24.1</v>
      </c>
      <c r="I577" s="13">
        <f t="shared" si="45"/>
        <v>20.082300000000004</v>
      </c>
      <c r="J577" s="13">
        <v>2.9969980300000001E-2</v>
      </c>
      <c r="K577" s="13">
        <v>4.8894537100000003E-2</v>
      </c>
      <c r="L577" s="13">
        <v>0.93878059800000002</v>
      </c>
      <c r="M577" s="13">
        <v>0.93878059800000002</v>
      </c>
      <c r="N577" s="14">
        <v>24.1</v>
      </c>
      <c r="O577" s="15">
        <v>0</v>
      </c>
      <c r="P577" s="15">
        <v>0</v>
      </c>
      <c r="Q577" s="14">
        <v>4.0176999999999996</v>
      </c>
    </row>
    <row r="578" spans="1:17" ht="15" customHeight="1" x14ac:dyDescent="0.25">
      <c r="A578" s="32" t="s">
        <v>349</v>
      </c>
      <c r="B578" s="36" t="s">
        <v>467</v>
      </c>
      <c r="C578" s="37" t="s">
        <v>467</v>
      </c>
      <c r="D578" s="38" t="s">
        <v>27</v>
      </c>
      <c r="E578" s="11" t="s">
        <v>473</v>
      </c>
      <c r="F578" s="11" t="s">
        <v>27</v>
      </c>
      <c r="G578" s="12">
        <v>10</v>
      </c>
      <c r="H578" s="13">
        <f t="shared" si="44"/>
        <v>48.2</v>
      </c>
      <c r="I578" s="13">
        <f t="shared" si="45"/>
        <v>40.163200000000003</v>
      </c>
      <c r="J578" s="13">
        <v>5.9939960600000002E-2</v>
      </c>
      <c r="K578" s="13">
        <v>9.7789074200000006E-2</v>
      </c>
      <c r="L578" s="13">
        <v>1.877561196</v>
      </c>
      <c r="M578" s="13">
        <v>1.877561196</v>
      </c>
      <c r="N578" s="14">
        <v>48.2</v>
      </c>
      <c r="O578" s="15">
        <v>0</v>
      </c>
      <c r="P578" s="15">
        <v>0</v>
      </c>
      <c r="Q578" s="14">
        <v>8.0367999999999995</v>
      </c>
    </row>
    <row r="579" spans="1:17" ht="15" customHeight="1" x14ac:dyDescent="0.25">
      <c r="A579" s="32" t="s">
        <v>349</v>
      </c>
      <c r="B579" s="36" t="s">
        <v>467</v>
      </c>
      <c r="C579" s="37" t="s">
        <v>467</v>
      </c>
      <c r="D579" s="38" t="s">
        <v>27</v>
      </c>
      <c r="E579" s="11" t="s">
        <v>474</v>
      </c>
      <c r="F579" s="11" t="s">
        <v>27</v>
      </c>
      <c r="G579" s="12">
        <v>1</v>
      </c>
      <c r="H579" s="13">
        <f t="shared" si="44"/>
        <v>4.82</v>
      </c>
      <c r="I579" s="13">
        <f t="shared" si="45"/>
        <v>4.0200000000000005</v>
      </c>
      <c r="J579" s="13">
        <v>5.9939961000000002E-3</v>
      </c>
      <c r="K579" s="13">
        <v>9.7789074E-3</v>
      </c>
      <c r="L579" s="13">
        <v>0.18775611959999999</v>
      </c>
      <c r="M579" s="13">
        <v>0.18775611959999999</v>
      </c>
      <c r="N579" s="14">
        <v>4.82</v>
      </c>
      <c r="O579" s="15">
        <v>0</v>
      </c>
      <c r="P579" s="15">
        <v>0</v>
      </c>
      <c r="Q579" s="14">
        <v>0.8</v>
      </c>
    </row>
    <row r="580" spans="1:17" ht="15" customHeight="1" x14ac:dyDescent="0.25">
      <c r="A580" s="32" t="s">
        <v>349</v>
      </c>
      <c r="B580" s="36" t="s">
        <v>467</v>
      </c>
      <c r="C580" s="37" t="s">
        <v>467</v>
      </c>
      <c r="D580" s="38" t="s">
        <v>27</v>
      </c>
      <c r="E580" s="11" t="s">
        <v>475</v>
      </c>
      <c r="F580" s="11" t="s">
        <v>27</v>
      </c>
      <c r="G580" s="12">
        <v>62</v>
      </c>
      <c r="H580" s="13">
        <f t="shared" si="44"/>
        <v>321.33</v>
      </c>
      <c r="I580" s="13">
        <f t="shared" si="45"/>
        <v>271.75209999999998</v>
      </c>
      <c r="J580" s="13">
        <v>0.39959559179999998</v>
      </c>
      <c r="K580" s="13">
        <v>0.65192039889999998</v>
      </c>
      <c r="L580" s="13">
        <v>12.516944795000001</v>
      </c>
      <c r="M580" s="13">
        <v>12.516944795000001</v>
      </c>
      <c r="N580" s="14">
        <v>372</v>
      </c>
      <c r="O580" s="14">
        <v>3.07</v>
      </c>
      <c r="P580" s="14">
        <v>47.6</v>
      </c>
      <c r="Q580" s="14">
        <v>49.5779</v>
      </c>
    </row>
    <row r="581" spans="1:17" ht="15" customHeight="1" x14ac:dyDescent="0.25">
      <c r="A581" s="32" t="s">
        <v>349</v>
      </c>
      <c r="B581" s="36" t="s">
        <v>467</v>
      </c>
      <c r="C581" s="37" t="s">
        <v>467</v>
      </c>
      <c r="D581" s="38" t="s">
        <v>27</v>
      </c>
      <c r="E581" s="11" t="s">
        <v>476</v>
      </c>
      <c r="F581" s="11" t="s">
        <v>27</v>
      </c>
      <c r="G581" s="12">
        <v>20</v>
      </c>
      <c r="H581" s="13">
        <f t="shared" si="44"/>
        <v>104.27</v>
      </c>
      <c r="I581" s="13">
        <f t="shared" si="45"/>
        <v>87.886499999999998</v>
      </c>
      <c r="J581" s="13">
        <v>0.12966679850000001</v>
      </c>
      <c r="K581" s="13">
        <v>0.21154495379999999</v>
      </c>
      <c r="L581" s="13">
        <v>4.0616868445999996</v>
      </c>
      <c r="M581" s="13">
        <v>4.0616868445999996</v>
      </c>
      <c r="N581" s="14">
        <v>120</v>
      </c>
      <c r="O581" s="14">
        <v>0.43</v>
      </c>
      <c r="P581" s="14">
        <v>15.3</v>
      </c>
      <c r="Q581" s="14">
        <v>16.383500000000002</v>
      </c>
    </row>
    <row r="582" spans="1:17" ht="15" customHeight="1" x14ac:dyDescent="0.25">
      <c r="A582" s="32" t="s">
        <v>349</v>
      </c>
      <c r="B582" s="36" t="s">
        <v>467</v>
      </c>
      <c r="C582" s="37" t="s">
        <v>467</v>
      </c>
      <c r="D582" s="38" t="s">
        <v>27</v>
      </c>
      <c r="E582" s="11" t="s">
        <v>477</v>
      </c>
      <c r="F582" s="11" t="s">
        <v>27</v>
      </c>
      <c r="G582" s="12">
        <v>50</v>
      </c>
      <c r="H582" s="13">
        <f t="shared" si="44"/>
        <v>260.17999999999995</v>
      </c>
      <c r="I582" s="13">
        <f t="shared" si="45"/>
        <v>216.79729999999995</v>
      </c>
      <c r="J582" s="13">
        <v>0.32355143019999999</v>
      </c>
      <c r="K582" s="13">
        <v>0.52785811900000001</v>
      </c>
      <c r="L582" s="13">
        <v>10.1349351034</v>
      </c>
      <c r="M582" s="13">
        <v>10.1349351034</v>
      </c>
      <c r="N582" s="14">
        <v>300</v>
      </c>
      <c r="O582" s="14">
        <v>0.72</v>
      </c>
      <c r="P582" s="14">
        <v>39.1</v>
      </c>
      <c r="Q582" s="14">
        <v>43.3827</v>
      </c>
    </row>
    <row r="583" spans="1:17" ht="15" customHeight="1" x14ac:dyDescent="0.25">
      <c r="A583" s="32" t="s">
        <v>349</v>
      </c>
      <c r="B583" s="36" t="s">
        <v>467</v>
      </c>
      <c r="C583" s="37" t="s">
        <v>467</v>
      </c>
      <c r="D583" s="38" t="s">
        <v>27</v>
      </c>
      <c r="E583" s="11" t="s">
        <v>478</v>
      </c>
      <c r="F583" s="11" t="s">
        <v>27</v>
      </c>
      <c r="G583" s="12">
        <v>11</v>
      </c>
      <c r="H583" s="13">
        <f t="shared" si="44"/>
        <v>59.2</v>
      </c>
      <c r="I583" s="13">
        <f t="shared" si="45"/>
        <v>49.326900000000002</v>
      </c>
      <c r="J583" s="13">
        <v>7.3619204699999996E-2</v>
      </c>
      <c r="K583" s="13">
        <v>0.12010608289999999</v>
      </c>
      <c r="L583" s="13">
        <v>2.3060502657000002</v>
      </c>
      <c r="M583" s="13">
        <v>2.3060502657000002</v>
      </c>
      <c r="N583" s="14">
        <v>66</v>
      </c>
      <c r="O583" s="15">
        <v>0</v>
      </c>
      <c r="P583" s="14">
        <v>6.8</v>
      </c>
      <c r="Q583" s="14">
        <v>9.8731000000000009</v>
      </c>
    </row>
    <row r="584" spans="1:17" ht="15" customHeight="1" x14ac:dyDescent="0.25">
      <c r="A584" s="32" t="s">
        <v>349</v>
      </c>
      <c r="B584" s="36" t="s">
        <v>467</v>
      </c>
      <c r="C584" s="37" t="s">
        <v>467</v>
      </c>
      <c r="D584" s="38" t="s">
        <v>27</v>
      </c>
      <c r="E584" s="11" t="s">
        <v>479</v>
      </c>
      <c r="F584" s="11" t="s">
        <v>27</v>
      </c>
      <c r="G584" s="12">
        <v>5</v>
      </c>
      <c r="H584" s="13">
        <f t="shared" si="44"/>
        <v>26.6</v>
      </c>
      <c r="I584" s="13">
        <f t="shared" si="45"/>
        <v>22.168700000000001</v>
      </c>
      <c r="J584" s="13">
        <v>3.30788994E-2</v>
      </c>
      <c r="K584" s="13">
        <v>5.3966584499999998E-2</v>
      </c>
      <c r="L584" s="13">
        <v>1.0361644775000001</v>
      </c>
      <c r="M584" s="13">
        <v>1.0361644775000001</v>
      </c>
      <c r="N584" s="14">
        <v>30</v>
      </c>
      <c r="O584" s="15">
        <v>0</v>
      </c>
      <c r="P584" s="14">
        <v>3.4</v>
      </c>
      <c r="Q584" s="14">
        <v>4.4313000000000002</v>
      </c>
    </row>
    <row r="585" spans="1:17" ht="15" customHeight="1" x14ac:dyDescent="0.25">
      <c r="A585" s="32" t="s">
        <v>349</v>
      </c>
      <c r="B585" s="36" t="s">
        <v>467</v>
      </c>
      <c r="C585" s="37" t="s">
        <v>467</v>
      </c>
      <c r="D585" s="38" t="s">
        <v>27</v>
      </c>
      <c r="E585" s="11" t="s">
        <v>480</v>
      </c>
      <c r="F585" s="11" t="s">
        <v>27</v>
      </c>
      <c r="G585" s="12">
        <v>35</v>
      </c>
      <c r="H585" s="13">
        <f t="shared" si="44"/>
        <v>179.22</v>
      </c>
      <c r="I585" s="13">
        <f t="shared" si="45"/>
        <v>149.33779999999999</v>
      </c>
      <c r="J585" s="13">
        <v>0.22287219359999999</v>
      </c>
      <c r="K585" s="13">
        <v>0.3636049354</v>
      </c>
      <c r="L585" s="13">
        <v>6.9812555509000003</v>
      </c>
      <c r="M585" s="13">
        <v>6.9812555509000003</v>
      </c>
      <c r="N585" s="14">
        <v>210</v>
      </c>
      <c r="O585" s="14">
        <v>1.03</v>
      </c>
      <c r="P585" s="14">
        <v>29.75</v>
      </c>
      <c r="Q585" s="14">
        <v>29.882200000000001</v>
      </c>
    </row>
    <row r="586" spans="1:17" ht="15" customHeight="1" x14ac:dyDescent="0.25">
      <c r="A586" s="32" t="s">
        <v>349</v>
      </c>
      <c r="B586" s="36" t="s">
        <v>467</v>
      </c>
      <c r="C586" s="37" t="s">
        <v>467</v>
      </c>
      <c r="D586" s="38" t="s">
        <v>27</v>
      </c>
      <c r="E586" s="11" t="s">
        <v>481</v>
      </c>
      <c r="F586" s="11" t="s">
        <v>27</v>
      </c>
      <c r="G586" s="12">
        <v>9</v>
      </c>
      <c r="H586" s="13">
        <f t="shared" si="44"/>
        <v>48.05</v>
      </c>
      <c r="I586" s="13">
        <f t="shared" si="45"/>
        <v>40.036299999999997</v>
      </c>
      <c r="J586" s="13">
        <v>5.9753425399999997E-2</v>
      </c>
      <c r="K586" s="13">
        <v>9.74847514E-2</v>
      </c>
      <c r="L586" s="13">
        <v>1.8717181633</v>
      </c>
      <c r="M586" s="13">
        <v>1.8717181633</v>
      </c>
      <c r="N586" s="14">
        <v>54</v>
      </c>
      <c r="O586" s="15">
        <v>0</v>
      </c>
      <c r="P586" s="14">
        <v>5.95</v>
      </c>
      <c r="Q586" s="14">
        <v>8.0137</v>
      </c>
    </row>
    <row r="587" spans="1:17" ht="15" customHeight="1" x14ac:dyDescent="0.25">
      <c r="A587" s="32" t="s">
        <v>349</v>
      </c>
      <c r="B587" s="36" t="s">
        <v>467</v>
      </c>
      <c r="C587" s="37" t="s">
        <v>467</v>
      </c>
      <c r="D587" s="38" t="s">
        <v>27</v>
      </c>
      <c r="E587" s="11" t="s">
        <v>482</v>
      </c>
      <c r="F587" s="11" t="s">
        <v>27</v>
      </c>
      <c r="G587" s="12">
        <v>47</v>
      </c>
      <c r="H587" s="13">
        <f t="shared" si="44"/>
        <v>241.69</v>
      </c>
      <c r="I587" s="13">
        <f t="shared" si="45"/>
        <v>201.3997</v>
      </c>
      <c r="J587" s="13">
        <v>0.30055786439999999</v>
      </c>
      <c r="K587" s="13">
        <v>0.49034525629999998</v>
      </c>
      <c r="L587" s="13">
        <v>9.4146839309000008</v>
      </c>
      <c r="M587" s="13">
        <v>9.4146839309000008</v>
      </c>
      <c r="N587" s="14">
        <v>282</v>
      </c>
      <c r="O587" s="14">
        <v>2.06</v>
      </c>
      <c r="P587" s="14">
        <v>38.25</v>
      </c>
      <c r="Q587" s="14">
        <v>40.290300000000002</v>
      </c>
    </row>
    <row r="588" spans="1:17" ht="15" customHeight="1" x14ac:dyDescent="0.25">
      <c r="A588" s="32" t="s">
        <v>349</v>
      </c>
      <c r="B588" s="36" t="s">
        <v>467</v>
      </c>
      <c r="C588" s="37" t="s">
        <v>467</v>
      </c>
      <c r="D588" s="38" t="s">
        <v>27</v>
      </c>
      <c r="E588" s="11" t="s">
        <v>483</v>
      </c>
      <c r="F588" s="11" t="s">
        <v>27</v>
      </c>
      <c r="G588" s="12">
        <v>24</v>
      </c>
      <c r="H588" s="13">
        <f t="shared" si="44"/>
        <v>124.45</v>
      </c>
      <c r="I588" s="13">
        <f t="shared" si="45"/>
        <v>103.7028</v>
      </c>
      <c r="J588" s="13">
        <v>0.15476199360000001</v>
      </c>
      <c r="K588" s="13">
        <v>0.25248652049999998</v>
      </c>
      <c r="L588" s="13">
        <v>4.8477695195999999</v>
      </c>
      <c r="M588" s="13">
        <v>4.8477695195999999</v>
      </c>
      <c r="N588" s="14">
        <v>144</v>
      </c>
      <c r="O588" s="15">
        <v>0</v>
      </c>
      <c r="P588" s="14">
        <v>19.55</v>
      </c>
      <c r="Q588" s="14">
        <v>20.747199999999999</v>
      </c>
    </row>
    <row r="589" spans="1:17" ht="15" customHeight="1" x14ac:dyDescent="0.25">
      <c r="A589" s="32" t="s">
        <v>349</v>
      </c>
      <c r="B589" s="36" t="s">
        <v>467</v>
      </c>
      <c r="C589" s="37" t="s">
        <v>467</v>
      </c>
      <c r="D589" s="38" t="s">
        <v>27</v>
      </c>
      <c r="E589" s="11" t="s">
        <v>484</v>
      </c>
      <c r="F589" s="11" t="s">
        <v>27</v>
      </c>
      <c r="G589" s="12">
        <v>66</v>
      </c>
      <c r="H589" s="13">
        <f t="shared" si="44"/>
        <v>341.42</v>
      </c>
      <c r="I589" s="13">
        <f t="shared" si="45"/>
        <v>284.49340000000001</v>
      </c>
      <c r="J589" s="13">
        <v>0.42457886579999998</v>
      </c>
      <c r="K589" s="13">
        <v>0.69267937189999995</v>
      </c>
      <c r="L589" s="13">
        <v>13.299521650399999</v>
      </c>
      <c r="M589" s="13">
        <v>13.299521650399999</v>
      </c>
      <c r="N589" s="14">
        <v>396</v>
      </c>
      <c r="O589" s="14">
        <v>1.03</v>
      </c>
      <c r="P589" s="14">
        <v>53.55</v>
      </c>
      <c r="Q589" s="14">
        <v>56.926600000000001</v>
      </c>
    </row>
    <row r="590" spans="1:17" ht="15" customHeight="1" x14ac:dyDescent="0.25">
      <c r="A590" s="32" t="s">
        <v>349</v>
      </c>
      <c r="B590" s="36" t="s">
        <v>467</v>
      </c>
      <c r="C590" s="37" t="s">
        <v>467</v>
      </c>
      <c r="D590" s="38" t="s">
        <v>27</v>
      </c>
      <c r="E590" s="11" t="s">
        <v>485</v>
      </c>
      <c r="F590" s="11" t="s">
        <v>27</v>
      </c>
      <c r="G590" s="12">
        <v>123</v>
      </c>
      <c r="H590" s="13">
        <f t="shared" si="44"/>
        <v>639.04000000000008</v>
      </c>
      <c r="I590" s="13">
        <f t="shared" si="45"/>
        <v>534.47860000000003</v>
      </c>
      <c r="J590" s="13">
        <v>0.79468946870000001</v>
      </c>
      <c r="K590" s="13">
        <v>1.2964964730999999</v>
      </c>
      <c r="L590" s="13">
        <v>24.892877732599999</v>
      </c>
      <c r="M590" s="13">
        <v>24.892877732599999</v>
      </c>
      <c r="N590" s="14">
        <v>738</v>
      </c>
      <c r="O590" s="14">
        <v>2.06</v>
      </c>
      <c r="P590" s="14">
        <v>96.9</v>
      </c>
      <c r="Q590" s="14">
        <v>104.56140000000001</v>
      </c>
    </row>
    <row r="591" spans="1:17" ht="15" customHeight="1" x14ac:dyDescent="0.25">
      <c r="A591" s="32" t="s">
        <v>349</v>
      </c>
      <c r="B591" s="36" t="s">
        <v>467</v>
      </c>
      <c r="C591" s="37" t="s">
        <v>467</v>
      </c>
      <c r="D591" s="38" t="s">
        <v>27</v>
      </c>
      <c r="E591" s="11" t="s">
        <v>486</v>
      </c>
      <c r="F591" s="11" t="s">
        <v>27</v>
      </c>
      <c r="G591" s="12">
        <v>12</v>
      </c>
      <c r="H591" s="13">
        <f t="shared" si="44"/>
        <v>62.65</v>
      </c>
      <c r="I591" s="13">
        <f t="shared" si="45"/>
        <v>52.21</v>
      </c>
      <c r="J591" s="13">
        <v>7.7909513E-2</v>
      </c>
      <c r="K591" s="13">
        <v>0.1271055083</v>
      </c>
      <c r="L591" s="13">
        <v>2.4404400193</v>
      </c>
      <c r="M591" s="13">
        <v>2.4404400193</v>
      </c>
      <c r="N591" s="14">
        <v>72</v>
      </c>
      <c r="O591" s="15">
        <v>0</v>
      </c>
      <c r="P591" s="14">
        <v>9.35</v>
      </c>
      <c r="Q591" s="14">
        <v>10.44</v>
      </c>
    </row>
    <row r="592" spans="1:17" ht="15" customHeight="1" x14ac:dyDescent="0.25">
      <c r="A592" s="8"/>
      <c r="B592" s="33"/>
      <c r="C592" s="34"/>
      <c r="D592" s="11"/>
      <c r="E592" s="39" t="s">
        <v>29</v>
      </c>
      <c r="F592" s="40"/>
      <c r="G592" s="41">
        <f>SUM(G573:G591)/1</f>
        <v>497</v>
      </c>
      <c r="H592" s="42">
        <f>SUM(H573:H591)/1</f>
        <v>2567.1600000000003</v>
      </c>
      <c r="I592" s="42">
        <f>SUM(I573:I591)/1</f>
        <v>2146.1455999999998</v>
      </c>
      <c r="J592" s="42">
        <v>3.1924371191000001</v>
      </c>
      <c r="K592" s="42">
        <v>5.2083029008999997</v>
      </c>
      <c r="L592" s="42"/>
      <c r="M592" s="42">
        <v>100</v>
      </c>
      <c r="N592" s="43">
        <f>SUM(N573:N591)/1</f>
        <v>2943.06</v>
      </c>
      <c r="O592" s="43">
        <f>SUM(O573:O591)/1</f>
        <v>10.4</v>
      </c>
      <c r="P592" s="43">
        <f>SUM(P573:P591)/1</f>
        <v>365.5</v>
      </c>
      <c r="Q592" s="43">
        <f>SUM(Q573:Q591)/1</f>
        <v>421.01439999999997</v>
      </c>
    </row>
    <row r="593" spans="1:17" ht="15" customHeight="1" x14ac:dyDescent="0.25">
      <c r="A593" s="8"/>
      <c r="B593" s="33"/>
      <c r="C593" s="10"/>
      <c r="D593" s="44" t="s">
        <v>30</v>
      </c>
      <c r="E593" s="44"/>
      <c r="F593" s="45"/>
      <c r="G593" s="46">
        <f>SUM(G573:G592)/2</f>
        <v>497</v>
      </c>
      <c r="H593" s="47">
        <f>SUM(H573:H592)/2</f>
        <v>2567.1600000000003</v>
      </c>
      <c r="I593" s="47">
        <f>SUM(I573:I592)/2</f>
        <v>2146.1455999999998</v>
      </c>
      <c r="J593" s="47">
        <v>3.1924371191000001</v>
      </c>
      <c r="K593" s="47">
        <v>5.2083029008999997</v>
      </c>
      <c r="L593" s="47"/>
      <c r="M593" s="47"/>
      <c r="N593" s="48">
        <f>SUM(N573:N592)/2</f>
        <v>2943.06</v>
      </c>
      <c r="O593" s="48">
        <f>SUM(O573:O592)/2</f>
        <v>10.4</v>
      </c>
      <c r="P593" s="48">
        <f>SUM(P573:P592)/2</f>
        <v>365.5</v>
      </c>
      <c r="Q593" s="48">
        <f>SUM(Q573:Q592)/2</f>
        <v>421.01439999999997</v>
      </c>
    </row>
    <row r="594" spans="1:17" ht="15" customHeight="1" x14ac:dyDescent="0.25">
      <c r="A594" s="32" t="s">
        <v>349</v>
      </c>
      <c r="B594" s="36" t="s">
        <v>467</v>
      </c>
      <c r="C594" s="10" t="s">
        <v>487</v>
      </c>
      <c r="D594" s="11" t="s">
        <v>27</v>
      </c>
      <c r="E594" s="11" t="s">
        <v>488</v>
      </c>
      <c r="F594" s="11" t="s">
        <v>27</v>
      </c>
      <c r="G594" s="12">
        <v>13</v>
      </c>
      <c r="H594" s="58">
        <f>N594-O594-P594</f>
        <v>0</v>
      </c>
      <c r="I594" s="58">
        <f>H594-Q594</f>
        <v>0</v>
      </c>
      <c r="J594" s="58">
        <v>0</v>
      </c>
      <c r="K594" s="58">
        <v>0</v>
      </c>
      <c r="L594" s="58">
        <v>0</v>
      </c>
      <c r="M594" s="58">
        <v>0</v>
      </c>
      <c r="N594" s="15">
        <v>0</v>
      </c>
      <c r="O594" s="15">
        <v>0</v>
      </c>
      <c r="P594" s="15">
        <v>0</v>
      </c>
      <c r="Q594" s="15">
        <v>0</v>
      </c>
    </row>
    <row r="595" spans="1:17" hidden="1" x14ac:dyDescent="0.25">
      <c r="A595" s="16"/>
      <c r="B595" s="17"/>
      <c r="C595" s="18"/>
      <c r="D595" s="19"/>
      <c r="E595" s="20" t="s">
        <v>29</v>
      </c>
      <c r="F595" s="20"/>
      <c r="G595" s="21">
        <f>SUM(G594:G594)/1</f>
        <v>13</v>
      </c>
      <c r="H595" s="23">
        <f>SUM(H594:H594)/1</f>
        <v>0</v>
      </c>
      <c r="I595" s="23">
        <f>SUM(I594:I594)/1</f>
        <v>0</v>
      </c>
      <c r="J595" s="23">
        <v>0</v>
      </c>
      <c r="K595" s="23">
        <v>0</v>
      </c>
      <c r="L595" s="23">
        <v>0</v>
      </c>
      <c r="M595" s="22">
        <v>100</v>
      </c>
      <c r="N595" s="23">
        <f>SUM(N594:N594)/1</f>
        <v>0</v>
      </c>
      <c r="O595" s="23">
        <f>SUM(O594:O594)/1</f>
        <v>0</v>
      </c>
      <c r="P595" s="23">
        <f>SUM(P594:P594)/1</f>
        <v>0</v>
      </c>
      <c r="Q595" s="23">
        <f>SUM(Q594:Q594)/1</f>
        <v>0</v>
      </c>
    </row>
    <row r="596" spans="1:17" hidden="1" x14ac:dyDescent="0.25">
      <c r="A596" s="16"/>
      <c r="B596" s="17"/>
      <c r="C596" s="18"/>
      <c r="D596" s="24" t="s">
        <v>30</v>
      </c>
      <c r="E596" s="24"/>
      <c r="F596" s="24"/>
      <c r="G596" s="25">
        <f>SUM(G594:G595)/2</f>
        <v>13</v>
      </c>
      <c r="H596" s="27">
        <f>SUM(H594:H595)/2</f>
        <v>0</v>
      </c>
      <c r="I596" s="27">
        <f>SUM(I594:I595)/2</f>
        <v>0</v>
      </c>
      <c r="J596" s="27">
        <v>0</v>
      </c>
      <c r="K596" s="27">
        <v>0</v>
      </c>
      <c r="L596" s="27">
        <v>0</v>
      </c>
      <c r="M596" s="27">
        <v>0</v>
      </c>
      <c r="N596" s="27">
        <f>SUM(N594:N595)/2</f>
        <v>0</v>
      </c>
      <c r="O596" s="27">
        <f>SUM(O594:O595)/2</f>
        <v>0</v>
      </c>
      <c r="P596" s="27">
        <f>SUM(P594:P595)/2</f>
        <v>0</v>
      </c>
      <c r="Q596" s="27">
        <f>SUM(Q594:Q595)/2</f>
        <v>0</v>
      </c>
    </row>
    <row r="597" spans="1:17" ht="15" customHeight="1" x14ac:dyDescent="0.25">
      <c r="A597" s="8"/>
      <c r="B597" s="9"/>
      <c r="C597" s="49" t="s">
        <v>31</v>
      </c>
      <c r="D597" s="49"/>
      <c r="E597" s="49"/>
      <c r="F597" s="50"/>
      <c r="G597" s="51">
        <f>SUM(G573:G596)/3</f>
        <v>510</v>
      </c>
      <c r="H597" s="52">
        <f>SUM(H573:H596)/3</f>
        <v>2567.1600000000003</v>
      </c>
      <c r="I597" s="52">
        <f>SUM(I573:I596)/3</f>
        <v>2146.1455999999998</v>
      </c>
      <c r="J597" s="52">
        <v>3.1924371191000001</v>
      </c>
      <c r="K597" s="52">
        <v>5.2083029008999997</v>
      </c>
      <c r="L597" s="52">
        <v>100</v>
      </c>
      <c r="M597" s="52"/>
      <c r="N597" s="53">
        <f>SUM(N573:N596)/3</f>
        <v>2943.06</v>
      </c>
      <c r="O597" s="53">
        <f>SUM(O573:O596)/3</f>
        <v>10.4</v>
      </c>
      <c r="P597" s="53">
        <f>SUM(P573:P596)/3</f>
        <v>365.5</v>
      </c>
      <c r="Q597" s="53">
        <f>SUM(Q573:Q596)/3</f>
        <v>421.01439999999997</v>
      </c>
    </row>
    <row r="598" spans="1:17" ht="15" customHeight="1" x14ac:dyDescent="0.25">
      <c r="A598" s="32" t="s">
        <v>349</v>
      </c>
      <c r="B598" s="33" t="s">
        <v>489</v>
      </c>
      <c r="C598" s="34" t="s">
        <v>489</v>
      </c>
      <c r="D598" s="35" t="s">
        <v>27</v>
      </c>
      <c r="E598" s="11" t="s">
        <v>490</v>
      </c>
      <c r="F598" s="11" t="s">
        <v>27</v>
      </c>
      <c r="G598" s="12">
        <v>28</v>
      </c>
      <c r="H598" s="13">
        <f t="shared" ref="H598:H614" si="46">N598-O598-P598</f>
        <v>161.56</v>
      </c>
      <c r="I598" s="13">
        <f t="shared" ref="I598:I614" si="47">H598-Q598</f>
        <v>134.6431</v>
      </c>
      <c r="J598" s="13">
        <v>0.2009107889</v>
      </c>
      <c r="K598" s="13">
        <v>0.32777599239999999</v>
      </c>
      <c r="L598" s="13">
        <v>7.3560078314000004</v>
      </c>
      <c r="M598" s="13">
        <v>7.3560078314000004</v>
      </c>
      <c r="N598" s="14">
        <v>161.56</v>
      </c>
      <c r="O598" s="15">
        <v>0</v>
      </c>
      <c r="P598" s="15">
        <v>0</v>
      </c>
      <c r="Q598" s="14">
        <v>26.916899999999998</v>
      </c>
    </row>
    <row r="599" spans="1:17" ht="15" customHeight="1" x14ac:dyDescent="0.25">
      <c r="A599" s="32" t="s">
        <v>349</v>
      </c>
      <c r="B599" s="36" t="s">
        <v>489</v>
      </c>
      <c r="C599" s="37" t="s">
        <v>489</v>
      </c>
      <c r="D599" s="38" t="s">
        <v>27</v>
      </c>
      <c r="E599" s="11" t="s">
        <v>491</v>
      </c>
      <c r="F599" s="11" t="s">
        <v>27</v>
      </c>
      <c r="G599" s="12">
        <v>46</v>
      </c>
      <c r="H599" s="13">
        <f t="shared" si="46"/>
        <v>252.08</v>
      </c>
      <c r="I599" s="13">
        <f t="shared" si="47"/>
        <v>210.12050000000002</v>
      </c>
      <c r="J599" s="13">
        <v>0.3134785323</v>
      </c>
      <c r="K599" s="13">
        <v>0.51142468539999997</v>
      </c>
      <c r="L599" s="13">
        <v>11.477484860900001</v>
      </c>
      <c r="M599" s="13">
        <v>11.477484860900001</v>
      </c>
      <c r="N599" s="14">
        <v>252.08</v>
      </c>
      <c r="O599" s="15">
        <v>0</v>
      </c>
      <c r="P599" s="15">
        <v>0</v>
      </c>
      <c r="Q599" s="14">
        <v>41.959499999999998</v>
      </c>
    </row>
    <row r="600" spans="1:17" ht="15" customHeight="1" x14ac:dyDescent="0.25">
      <c r="A600" s="32" t="s">
        <v>349</v>
      </c>
      <c r="B600" s="36" t="s">
        <v>489</v>
      </c>
      <c r="C600" s="37" t="s">
        <v>489</v>
      </c>
      <c r="D600" s="38" t="s">
        <v>27</v>
      </c>
      <c r="E600" s="11" t="s">
        <v>492</v>
      </c>
      <c r="F600" s="11" t="s">
        <v>27</v>
      </c>
      <c r="G600" s="12">
        <v>61</v>
      </c>
      <c r="H600" s="13">
        <f t="shared" si="46"/>
        <v>329.88</v>
      </c>
      <c r="I600" s="13">
        <f t="shared" si="47"/>
        <v>274.94889999999998</v>
      </c>
      <c r="J600" s="13">
        <v>0.41022809519999998</v>
      </c>
      <c r="K600" s="13">
        <v>0.66926680110000003</v>
      </c>
      <c r="L600" s="13">
        <v>15.0198060374</v>
      </c>
      <c r="M600" s="13">
        <v>15.0198060374</v>
      </c>
      <c r="N600" s="14">
        <v>334.28</v>
      </c>
      <c r="O600" s="14">
        <v>4.4000000000000004</v>
      </c>
      <c r="P600" s="15">
        <v>0</v>
      </c>
      <c r="Q600" s="14">
        <v>54.931100000000001</v>
      </c>
    </row>
    <row r="601" spans="1:17" ht="15" customHeight="1" x14ac:dyDescent="0.25">
      <c r="A601" s="32" t="s">
        <v>349</v>
      </c>
      <c r="B601" s="36" t="s">
        <v>489</v>
      </c>
      <c r="C601" s="37" t="s">
        <v>489</v>
      </c>
      <c r="D601" s="38" t="s">
        <v>27</v>
      </c>
      <c r="E601" s="11" t="s">
        <v>493</v>
      </c>
      <c r="F601" s="11" t="s">
        <v>27</v>
      </c>
      <c r="G601" s="12">
        <v>77</v>
      </c>
      <c r="H601" s="13">
        <f t="shared" si="46"/>
        <v>419.76</v>
      </c>
      <c r="I601" s="13">
        <f t="shared" si="47"/>
        <v>351.69189999999998</v>
      </c>
      <c r="J601" s="13">
        <v>0.52199995519999998</v>
      </c>
      <c r="K601" s="13">
        <v>0.85161704989999998</v>
      </c>
      <c r="L601" s="13">
        <v>19.112143149800001</v>
      </c>
      <c r="M601" s="13">
        <v>19.112143149800001</v>
      </c>
      <c r="N601" s="14">
        <v>421.96</v>
      </c>
      <c r="O601" s="14">
        <v>2.2000000000000002</v>
      </c>
      <c r="P601" s="15">
        <v>0</v>
      </c>
      <c r="Q601" s="14">
        <v>68.068100000000001</v>
      </c>
    </row>
    <row r="602" spans="1:17" ht="15" customHeight="1" x14ac:dyDescent="0.25">
      <c r="A602" s="32" t="s">
        <v>349</v>
      </c>
      <c r="B602" s="36" t="s">
        <v>489</v>
      </c>
      <c r="C602" s="37" t="s">
        <v>489</v>
      </c>
      <c r="D602" s="38" t="s">
        <v>27</v>
      </c>
      <c r="E602" s="11" t="s">
        <v>494</v>
      </c>
      <c r="F602" s="11" t="s">
        <v>27</v>
      </c>
      <c r="G602" s="12">
        <v>54</v>
      </c>
      <c r="H602" s="13">
        <f t="shared" si="46"/>
        <v>106.38</v>
      </c>
      <c r="I602" s="13">
        <f t="shared" si="47"/>
        <v>88.5779</v>
      </c>
      <c r="J602" s="13">
        <v>0.13229072619999999</v>
      </c>
      <c r="K602" s="13">
        <v>0.21582576179999999</v>
      </c>
      <c r="L602" s="13">
        <v>4.8436006010000003</v>
      </c>
      <c r="M602" s="13">
        <v>4.8436006010000003</v>
      </c>
      <c r="N602" s="14">
        <v>106.38</v>
      </c>
      <c r="O602" s="15">
        <v>0</v>
      </c>
      <c r="P602" s="15">
        <v>0</v>
      </c>
      <c r="Q602" s="14">
        <v>17.802099999999999</v>
      </c>
    </row>
    <row r="603" spans="1:17" ht="15" customHeight="1" x14ac:dyDescent="0.25">
      <c r="A603" s="32" t="s">
        <v>349</v>
      </c>
      <c r="B603" s="36" t="s">
        <v>489</v>
      </c>
      <c r="C603" s="37" t="s">
        <v>489</v>
      </c>
      <c r="D603" s="38" t="s">
        <v>27</v>
      </c>
      <c r="E603" s="11" t="s">
        <v>495</v>
      </c>
      <c r="F603" s="11" t="s">
        <v>27</v>
      </c>
      <c r="G603" s="12">
        <v>11</v>
      </c>
      <c r="H603" s="13">
        <f t="shared" si="46"/>
        <v>56.54</v>
      </c>
      <c r="I603" s="13">
        <f t="shared" si="47"/>
        <v>47.101999999999997</v>
      </c>
      <c r="J603" s="13">
        <v>7.0311314700000002E-2</v>
      </c>
      <c r="K603" s="13">
        <v>0.1147094244</v>
      </c>
      <c r="L603" s="13">
        <v>2.5743295543000002</v>
      </c>
      <c r="M603" s="13">
        <v>2.5743295543000002</v>
      </c>
      <c r="N603" s="14">
        <v>56.54</v>
      </c>
      <c r="O603" s="15">
        <v>0</v>
      </c>
      <c r="P603" s="15">
        <v>0</v>
      </c>
      <c r="Q603" s="14">
        <v>9.4380000000000006</v>
      </c>
    </row>
    <row r="604" spans="1:17" ht="15" customHeight="1" x14ac:dyDescent="0.25">
      <c r="A604" s="32" t="s">
        <v>349</v>
      </c>
      <c r="B604" s="36" t="s">
        <v>489</v>
      </c>
      <c r="C604" s="37" t="s">
        <v>489</v>
      </c>
      <c r="D604" s="38" t="s">
        <v>27</v>
      </c>
      <c r="E604" s="11" t="s">
        <v>496</v>
      </c>
      <c r="F604" s="11" t="s">
        <v>27</v>
      </c>
      <c r="G604" s="12">
        <v>12</v>
      </c>
      <c r="H604" s="13">
        <f t="shared" si="46"/>
        <v>5.64</v>
      </c>
      <c r="I604" s="13">
        <f t="shared" si="47"/>
        <v>4.6994999999999996</v>
      </c>
      <c r="J604" s="13">
        <v>7.0137215000000003E-3</v>
      </c>
      <c r="K604" s="13">
        <v>1.1442539E-2</v>
      </c>
      <c r="L604" s="13">
        <v>0.25679551969999997</v>
      </c>
      <c r="M604" s="13">
        <v>0.25679551969999997</v>
      </c>
      <c r="N604" s="14">
        <v>5.64</v>
      </c>
      <c r="O604" s="15">
        <v>0</v>
      </c>
      <c r="P604" s="15">
        <v>0</v>
      </c>
      <c r="Q604" s="14">
        <v>0.9405</v>
      </c>
    </row>
    <row r="605" spans="1:17" ht="15" customHeight="1" x14ac:dyDescent="0.25">
      <c r="A605" s="32" t="s">
        <v>349</v>
      </c>
      <c r="B605" s="36" t="s">
        <v>489</v>
      </c>
      <c r="C605" s="37" t="s">
        <v>489</v>
      </c>
      <c r="D605" s="38" t="s">
        <v>27</v>
      </c>
      <c r="E605" s="11" t="s">
        <v>497</v>
      </c>
      <c r="F605" s="11" t="s">
        <v>27</v>
      </c>
      <c r="G605" s="12">
        <v>11</v>
      </c>
      <c r="H605" s="13">
        <f t="shared" si="46"/>
        <v>5.17</v>
      </c>
      <c r="I605" s="13">
        <f t="shared" si="47"/>
        <v>4.3064999999999998</v>
      </c>
      <c r="J605" s="13">
        <v>6.4292447000000004E-3</v>
      </c>
      <c r="K605" s="13">
        <v>1.0488994099999999E-2</v>
      </c>
      <c r="L605" s="13">
        <v>0.2353958931</v>
      </c>
      <c r="M605" s="13">
        <v>0.2353958931</v>
      </c>
      <c r="N605" s="14">
        <v>5.17</v>
      </c>
      <c r="O605" s="15">
        <v>0</v>
      </c>
      <c r="P605" s="15">
        <v>0</v>
      </c>
      <c r="Q605" s="14">
        <v>0.86350000000000005</v>
      </c>
    </row>
    <row r="606" spans="1:17" ht="15" customHeight="1" x14ac:dyDescent="0.25">
      <c r="A606" s="32" t="s">
        <v>349</v>
      </c>
      <c r="B606" s="36" t="s">
        <v>489</v>
      </c>
      <c r="C606" s="37" t="s">
        <v>489</v>
      </c>
      <c r="D606" s="38" t="s">
        <v>27</v>
      </c>
      <c r="E606" s="11" t="s">
        <v>498</v>
      </c>
      <c r="F606" s="11" t="s">
        <v>27</v>
      </c>
      <c r="G606" s="12">
        <v>10</v>
      </c>
      <c r="H606" s="13">
        <f t="shared" si="46"/>
        <v>34.9</v>
      </c>
      <c r="I606" s="13">
        <f t="shared" si="47"/>
        <v>29.086799999999997</v>
      </c>
      <c r="J606" s="13">
        <v>4.3400510900000001E-2</v>
      </c>
      <c r="K606" s="13">
        <v>7.0805781999999998E-2</v>
      </c>
      <c r="L606" s="13">
        <v>1.5890361062</v>
      </c>
      <c r="M606" s="13">
        <v>1.5890361062</v>
      </c>
      <c r="N606" s="14">
        <v>34.9</v>
      </c>
      <c r="O606" s="15">
        <v>0</v>
      </c>
      <c r="P606" s="15">
        <v>0</v>
      </c>
      <c r="Q606" s="14">
        <v>5.8132000000000001</v>
      </c>
    </row>
    <row r="607" spans="1:17" ht="15" customHeight="1" x14ac:dyDescent="0.25">
      <c r="A607" s="32" t="s">
        <v>349</v>
      </c>
      <c r="B607" s="36" t="s">
        <v>489</v>
      </c>
      <c r="C607" s="37" t="s">
        <v>489</v>
      </c>
      <c r="D607" s="38" t="s">
        <v>27</v>
      </c>
      <c r="E607" s="11" t="s">
        <v>499</v>
      </c>
      <c r="F607" s="11" t="s">
        <v>27</v>
      </c>
      <c r="G607" s="12">
        <v>22</v>
      </c>
      <c r="H607" s="13">
        <f t="shared" si="46"/>
        <v>43.34</v>
      </c>
      <c r="I607" s="13">
        <f t="shared" si="47"/>
        <v>36.099000000000004</v>
      </c>
      <c r="J607" s="13">
        <v>5.3896221799999998E-2</v>
      </c>
      <c r="K607" s="13">
        <v>8.7929014099999994E-2</v>
      </c>
      <c r="L607" s="13">
        <v>1.9733187634</v>
      </c>
      <c r="M607" s="13">
        <v>1.9733187634</v>
      </c>
      <c r="N607" s="14">
        <v>43.34</v>
      </c>
      <c r="O607" s="15">
        <v>0</v>
      </c>
      <c r="P607" s="15">
        <v>0</v>
      </c>
      <c r="Q607" s="14">
        <v>7.2409999999999997</v>
      </c>
    </row>
    <row r="608" spans="1:17" ht="15" customHeight="1" x14ac:dyDescent="0.25">
      <c r="A608" s="32" t="s">
        <v>349</v>
      </c>
      <c r="B608" s="36" t="s">
        <v>489</v>
      </c>
      <c r="C608" s="37" t="s">
        <v>489</v>
      </c>
      <c r="D608" s="38" t="s">
        <v>27</v>
      </c>
      <c r="E608" s="11" t="s">
        <v>500</v>
      </c>
      <c r="F608" s="11" t="s">
        <v>27</v>
      </c>
      <c r="G608" s="12">
        <v>2</v>
      </c>
      <c r="H608" s="13">
        <f t="shared" si="46"/>
        <v>2.2999999999999998</v>
      </c>
      <c r="I608" s="13">
        <f t="shared" si="47"/>
        <v>1.9185999999999999</v>
      </c>
      <c r="J608" s="13">
        <v>2.8602056E-3</v>
      </c>
      <c r="K608" s="13">
        <v>4.6662835999999996E-3</v>
      </c>
      <c r="L608" s="13">
        <v>0.1047215772</v>
      </c>
      <c r="M608" s="13">
        <v>0.1047215772</v>
      </c>
      <c r="N608" s="14">
        <v>2.2999999999999998</v>
      </c>
      <c r="O608" s="15">
        <v>0</v>
      </c>
      <c r="P608" s="15">
        <v>0</v>
      </c>
      <c r="Q608" s="14">
        <v>0.38140000000000002</v>
      </c>
    </row>
    <row r="609" spans="1:17" ht="15" customHeight="1" x14ac:dyDescent="0.25">
      <c r="A609" s="32" t="s">
        <v>349</v>
      </c>
      <c r="B609" s="36" t="s">
        <v>489</v>
      </c>
      <c r="C609" s="37" t="s">
        <v>489</v>
      </c>
      <c r="D609" s="38" t="s">
        <v>27</v>
      </c>
      <c r="E609" s="11" t="s">
        <v>501</v>
      </c>
      <c r="F609" s="11" t="s">
        <v>27</v>
      </c>
      <c r="G609" s="12">
        <v>40</v>
      </c>
      <c r="H609" s="13">
        <f t="shared" si="46"/>
        <v>92.8</v>
      </c>
      <c r="I609" s="13">
        <f t="shared" si="47"/>
        <v>77.283000000000001</v>
      </c>
      <c r="J609" s="13">
        <v>0.1154030776</v>
      </c>
      <c r="K609" s="13">
        <v>0.1882744002</v>
      </c>
      <c r="L609" s="13">
        <v>4.2252879843000004</v>
      </c>
      <c r="M609" s="13">
        <v>4.2252879843000004</v>
      </c>
      <c r="N609" s="14">
        <v>92.8</v>
      </c>
      <c r="O609" s="15">
        <v>0</v>
      </c>
      <c r="P609" s="15">
        <v>0</v>
      </c>
      <c r="Q609" s="14">
        <v>15.516999999999999</v>
      </c>
    </row>
    <row r="610" spans="1:17" ht="15" customHeight="1" x14ac:dyDescent="0.25">
      <c r="A610" s="32" t="s">
        <v>349</v>
      </c>
      <c r="B610" s="36" t="s">
        <v>489</v>
      </c>
      <c r="C610" s="37" t="s">
        <v>489</v>
      </c>
      <c r="D610" s="38" t="s">
        <v>27</v>
      </c>
      <c r="E610" s="11" t="s">
        <v>502</v>
      </c>
      <c r="F610" s="11" t="s">
        <v>27</v>
      </c>
      <c r="G610" s="12">
        <v>57</v>
      </c>
      <c r="H610" s="13">
        <f t="shared" si="46"/>
        <v>178.41</v>
      </c>
      <c r="I610" s="13">
        <f t="shared" si="47"/>
        <v>148.71359999999999</v>
      </c>
      <c r="J610" s="13">
        <v>0.22186490380000001</v>
      </c>
      <c r="K610" s="13">
        <v>0.361961592</v>
      </c>
      <c r="L610" s="13">
        <v>8.1232072121000005</v>
      </c>
      <c r="M610" s="13">
        <v>8.1232072121000005</v>
      </c>
      <c r="N610" s="14">
        <v>178.41</v>
      </c>
      <c r="O610" s="15">
        <v>0</v>
      </c>
      <c r="P610" s="15">
        <v>0</v>
      </c>
      <c r="Q610" s="14">
        <v>29.696400000000001</v>
      </c>
    </row>
    <row r="611" spans="1:17" ht="15" customHeight="1" x14ac:dyDescent="0.25">
      <c r="A611" s="32" t="s">
        <v>349</v>
      </c>
      <c r="B611" s="36" t="s">
        <v>489</v>
      </c>
      <c r="C611" s="37" t="s">
        <v>489</v>
      </c>
      <c r="D611" s="38" t="s">
        <v>27</v>
      </c>
      <c r="E611" s="11" t="s">
        <v>503</v>
      </c>
      <c r="F611" s="11" t="s">
        <v>27</v>
      </c>
      <c r="G611" s="12">
        <v>67</v>
      </c>
      <c r="H611" s="13">
        <f t="shared" si="46"/>
        <v>208.45000000000002</v>
      </c>
      <c r="I611" s="13">
        <f t="shared" si="47"/>
        <v>173.7407</v>
      </c>
      <c r="J611" s="13">
        <v>0.2592216759</v>
      </c>
      <c r="K611" s="13">
        <v>0.42290731380000002</v>
      </c>
      <c r="L611" s="13">
        <v>9.4909620726000004</v>
      </c>
      <c r="M611" s="13">
        <v>9.4909620726000004</v>
      </c>
      <c r="N611" s="14">
        <v>209.71</v>
      </c>
      <c r="O611" s="14">
        <v>1.26</v>
      </c>
      <c r="P611" s="15">
        <v>0</v>
      </c>
      <c r="Q611" s="14">
        <v>34.709299999999999</v>
      </c>
    </row>
    <row r="612" spans="1:17" ht="15" customHeight="1" x14ac:dyDescent="0.25">
      <c r="A612" s="32" t="s">
        <v>349</v>
      </c>
      <c r="B612" s="36" t="s">
        <v>489</v>
      </c>
      <c r="C612" s="37" t="s">
        <v>489</v>
      </c>
      <c r="D612" s="38" t="s">
        <v>27</v>
      </c>
      <c r="E612" s="11" t="s">
        <v>504</v>
      </c>
      <c r="F612" s="11" t="s">
        <v>27</v>
      </c>
      <c r="G612" s="12">
        <v>8</v>
      </c>
      <c r="H612" s="13">
        <f t="shared" si="46"/>
        <v>29.52</v>
      </c>
      <c r="I612" s="13">
        <f t="shared" si="47"/>
        <v>24.584</v>
      </c>
      <c r="J612" s="13">
        <v>3.6710116899999999E-2</v>
      </c>
      <c r="K612" s="13">
        <v>5.9890735899999999E-2</v>
      </c>
      <c r="L612" s="13">
        <v>1.3440786778</v>
      </c>
      <c r="M612" s="13">
        <v>1.3440786778</v>
      </c>
      <c r="N612" s="14">
        <v>29.52</v>
      </c>
      <c r="O612" s="15">
        <v>0</v>
      </c>
      <c r="P612" s="15">
        <v>0</v>
      </c>
      <c r="Q612" s="14">
        <v>4.9359999999999999</v>
      </c>
    </row>
    <row r="613" spans="1:17" ht="15" customHeight="1" x14ac:dyDescent="0.25">
      <c r="A613" s="32" t="s">
        <v>349</v>
      </c>
      <c r="B613" s="36" t="s">
        <v>489</v>
      </c>
      <c r="C613" s="37" t="s">
        <v>489</v>
      </c>
      <c r="D613" s="38" t="s">
        <v>27</v>
      </c>
      <c r="E613" s="11" t="s">
        <v>505</v>
      </c>
      <c r="F613" s="11" t="s">
        <v>27</v>
      </c>
      <c r="G613" s="12">
        <v>13</v>
      </c>
      <c r="H613" s="13">
        <f t="shared" si="46"/>
        <v>70.14</v>
      </c>
      <c r="I613" s="13">
        <f t="shared" si="47"/>
        <v>58.467700000000001</v>
      </c>
      <c r="J613" s="13">
        <v>8.7223834700000002E-2</v>
      </c>
      <c r="K613" s="13">
        <v>0.14230136239999999</v>
      </c>
      <c r="L613" s="13">
        <v>3.1935527932999999</v>
      </c>
      <c r="M613" s="13">
        <v>3.1935527932999999</v>
      </c>
      <c r="N613" s="14">
        <v>71.239999999999995</v>
      </c>
      <c r="O613" s="14">
        <v>1.1000000000000001</v>
      </c>
      <c r="P613" s="15">
        <v>0</v>
      </c>
      <c r="Q613" s="14">
        <v>11.6723</v>
      </c>
    </row>
    <row r="614" spans="1:17" ht="15" customHeight="1" x14ac:dyDescent="0.25">
      <c r="A614" s="32" t="s">
        <v>349</v>
      </c>
      <c r="B614" s="36" t="s">
        <v>489</v>
      </c>
      <c r="C614" s="37" t="s">
        <v>489</v>
      </c>
      <c r="D614" s="38" t="s">
        <v>27</v>
      </c>
      <c r="E614" s="11" t="s">
        <v>506</v>
      </c>
      <c r="F614" s="11" t="s">
        <v>27</v>
      </c>
      <c r="G614" s="12">
        <v>39</v>
      </c>
      <c r="H614" s="13">
        <f t="shared" si="46"/>
        <v>199.43</v>
      </c>
      <c r="I614" s="13">
        <f t="shared" si="47"/>
        <v>166.12870000000001</v>
      </c>
      <c r="J614" s="13">
        <v>0.2480046957</v>
      </c>
      <c r="K614" s="13">
        <v>0.40460736670000003</v>
      </c>
      <c r="L614" s="13">
        <v>9.0802713654999998</v>
      </c>
      <c r="M614" s="13">
        <v>9.0802713654999998</v>
      </c>
      <c r="N614" s="14">
        <v>200.46</v>
      </c>
      <c r="O614" s="14">
        <v>1.03</v>
      </c>
      <c r="P614" s="15">
        <v>0</v>
      </c>
      <c r="Q614" s="14">
        <v>33.301299999999998</v>
      </c>
    </row>
    <row r="615" spans="1:17" ht="15" customHeight="1" x14ac:dyDescent="0.25">
      <c r="A615" s="8"/>
      <c r="B615" s="33"/>
      <c r="C615" s="34"/>
      <c r="D615" s="11"/>
      <c r="E615" s="39" t="s">
        <v>29</v>
      </c>
      <c r="F615" s="40"/>
      <c r="G615" s="41">
        <f>SUM(G598:G614)/1</f>
        <v>558</v>
      </c>
      <c r="H615" s="42">
        <f>SUM(H598:H614)/1</f>
        <v>2196.3000000000002</v>
      </c>
      <c r="I615" s="42">
        <f>SUM(I598:I614)/1</f>
        <v>1832.1123999999998</v>
      </c>
      <c r="J615" s="42">
        <v>2.7312476216000001</v>
      </c>
      <c r="K615" s="42">
        <v>4.4558950988000001</v>
      </c>
      <c r="L615" s="42">
        <v>100</v>
      </c>
      <c r="M615" s="42">
        <v>100</v>
      </c>
      <c r="N615" s="43">
        <f>SUM(N598:N614)/1</f>
        <v>2206.29</v>
      </c>
      <c r="O615" s="43">
        <f>SUM(O598:O614)/1</f>
        <v>9.99</v>
      </c>
      <c r="P615" s="55">
        <f>SUM(P598:P614)/1</f>
        <v>0</v>
      </c>
      <c r="Q615" s="43">
        <f>SUM(Q598:Q614)/1</f>
        <v>364.18759999999997</v>
      </c>
    </row>
    <row r="616" spans="1:17" ht="15" customHeight="1" x14ac:dyDescent="0.25">
      <c r="A616" s="8"/>
      <c r="B616" s="33"/>
      <c r="C616" s="10"/>
      <c r="D616" s="44" t="s">
        <v>30</v>
      </c>
      <c r="E616" s="44"/>
      <c r="F616" s="45"/>
      <c r="G616" s="46">
        <f>SUM(G598:G615)/2</f>
        <v>558</v>
      </c>
      <c r="H616" s="47">
        <f>SUM(H598:H615)/2</f>
        <v>2196.3000000000002</v>
      </c>
      <c r="I616" s="47">
        <f>SUM(I598:I615)/2</f>
        <v>1832.1123999999998</v>
      </c>
      <c r="J616" s="47">
        <v>2.7312476216000001</v>
      </c>
      <c r="K616" s="47">
        <v>4.4558950988000001</v>
      </c>
      <c r="L616" s="47">
        <v>100</v>
      </c>
      <c r="M616" s="47">
        <v>100</v>
      </c>
      <c r="N616" s="48">
        <f>SUM(N598:N615)/2</f>
        <v>2206.29</v>
      </c>
      <c r="O616" s="48">
        <f>SUM(O598:O615)/2</f>
        <v>9.99</v>
      </c>
      <c r="P616" s="56">
        <f>SUM(P598:P615)/2</f>
        <v>0</v>
      </c>
      <c r="Q616" s="48">
        <f>SUM(Q598:Q615)/2</f>
        <v>364.18759999999997</v>
      </c>
    </row>
    <row r="617" spans="1:17" ht="15" customHeight="1" x14ac:dyDescent="0.25">
      <c r="A617" s="8"/>
      <c r="B617" s="9"/>
      <c r="C617" s="49" t="s">
        <v>31</v>
      </c>
      <c r="D617" s="49"/>
      <c r="E617" s="49"/>
      <c r="F617" s="50"/>
      <c r="G617" s="51">
        <f>SUM(G598:G616)/3</f>
        <v>558</v>
      </c>
      <c r="H617" s="52">
        <f>SUM(H598:H616)/3</f>
        <v>2196.3000000000002</v>
      </c>
      <c r="I617" s="52">
        <f>SUM(I598:I616)/3</f>
        <v>1832.1123999999998</v>
      </c>
      <c r="J617" s="52">
        <v>2.7312476216000001</v>
      </c>
      <c r="K617" s="52">
        <v>4.4558950988000001</v>
      </c>
      <c r="L617" s="52">
        <v>100</v>
      </c>
      <c r="M617" s="52">
        <v>100</v>
      </c>
      <c r="N617" s="53">
        <f>SUM(N598:N616)/3</f>
        <v>2206.29</v>
      </c>
      <c r="O617" s="53">
        <f>SUM(O598:O616)/3</f>
        <v>9.99</v>
      </c>
      <c r="P617" s="57">
        <f>SUM(P598:P616)/3</f>
        <v>0</v>
      </c>
      <c r="Q617" s="53">
        <f>SUM(Q598:Q616)/3</f>
        <v>364.18759999999997</v>
      </c>
    </row>
    <row r="618" spans="1:17" ht="15" customHeight="1" x14ac:dyDescent="0.25">
      <c r="A618" s="32" t="s">
        <v>349</v>
      </c>
      <c r="B618" s="33" t="s">
        <v>507</v>
      </c>
      <c r="C618" s="34" t="s">
        <v>508</v>
      </c>
      <c r="D618" s="35" t="s">
        <v>27</v>
      </c>
      <c r="E618" s="11" t="s">
        <v>509</v>
      </c>
      <c r="F618" s="11" t="s">
        <v>27</v>
      </c>
      <c r="G618" s="12">
        <v>32</v>
      </c>
      <c r="H618" s="58">
        <f t="shared" ref="H618:H646" si="48">N618-O618-P618</f>
        <v>0</v>
      </c>
      <c r="I618" s="58">
        <f t="shared" ref="I618:I646" si="49">H618-Q618</f>
        <v>0</v>
      </c>
      <c r="J618" s="58">
        <v>0</v>
      </c>
      <c r="K618" s="58">
        <v>0</v>
      </c>
      <c r="L618" s="58">
        <v>0</v>
      </c>
      <c r="M618" s="58">
        <v>0</v>
      </c>
      <c r="N618" s="15">
        <v>0</v>
      </c>
      <c r="O618" s="15">
        <v>0</v>
      </c>
      <c r="P618" s="15">
        <v>0</v>
      </c>
      <c r="Q618" s="15">
        <v>0</v>
      </c>
    </row>
    <row r="619" spans="1:17" ht="15" customHeight="1" x14ac:dyDescent="0.25">
      <c r="A619" s="32" t="s">
        <v>349</v>
      </c>
      <c r="B619" s="36" t="s">
        <v>507</v>
      </c>
      <c r="C619" s="37" t="s">
        <v>508</v>
      </c>
      <c r="D619" s="38" t="s">
        <v>27</v>
      </c>
      <c r="E619" s="11" t="s">
        <v>510</v>
      </c>
      <c r="F619" s="11" t="s">
        <v>27</v>
      </c>
      <c r="G619" s="12">
        <v>53</v>
      </c>
      <c r="H619" s="58">
        <f t="shared" si="48"/>
        <v>0</v>
      </c>
      <c r="I619" s="58">
        <f t="shared" si="49"/>
        <v>0</v>
      </c>
      <c r="J619" s="58">
        <v>0</v>
      </c>
      <c r="K619" s="58">
        <v>0</v>
      </c>
      <c r="L619" s="58">
        <v>0</v>
      </c>
      <c r="M619" s="58">
        <v>0</v>
      </c>
      <c r="N619" s="15">
        <v>0</v>
      </c>
      <c r="O619" s="15">
        <v>0</v>
      </c>
      <c r="P619" s="15">
        <v>0</v>
      </c>
      <c r="Q619" s="15">
        <v>0</v>
      </c>
    </row>
    <row r="620" spans="1:17" ht="15" customHeight="1" x14ac:dyDescent="0.25">
      <c r="A620" s="32" t="s">
        <v>349</v>
      </c>
      <c r="B620" s="36" t="s">
        <v>507</v>
      </c>
      <c r="C620" s="37" t="s">
        <v>508</v>
      </c>
      <c r="D620" s="38" t="s">
        <v>27</v>
      </c>
      <c r="E620" s="11" t="s">
        <v>410</v>
      </c>
      <c r="F620" s="11" t="s">
        <v>27</v>
      </c>
      <c r="G620" s="12">
        <v>34</v>
      </c>
      <c r="H620" s="13">
        <f t="shared" si="48"/>
        <v>33.659999999999997</v>
      </c>
      <c r="I620" s="13">
        <f t="shared" si="49"/>
        <v>28.051899999999996</v>
      </c>
      <c r="J620" s="13">
        <v>4.1858487E-2</v>
      </c>
      <c r="K620" s="13">
        <v>6.8290046500000007E-2</v>
      </c>
      <c r="L620" s="13">
        <v>7.0502482038999998</v>
      </c>
      <c r="M620" s="13">
        <v>11.0183639399</v>
      </c>
      <c r="N620" s="14">
        <v>33.659999999999997</v>
      </c>
      <c r="O620" s="15">
        <v>0</v>
      </c>
      <c r="P620" s="15">
        <v>0</v>
      </c>
      <c r="Q620" s="14">
        <v>5.6081000000000003</v>
      </c>
    </row>
    <row r="621" spans="1:17" ht="15" customHeight="1" x14ac:dyDescent="0.25">
      <c r="A621" s="32" t="s">
        <v>349</v>
      </c>
      <c r="B621" s="36" t="s">
        <v>507</v>
      </c>
      <c r="C621" s="37" t="s">
        <v>508</v>
      </c>
      <c r="D621" s="38" t="s">
        <v>27</v>
      </c>
      <c r="E621" s="11" t="s">
        <v>511</v>
      </c>
      <c r="F621" s="11" t="s">
        <v>27</v>
      </c>
      <c r="G621" s="12">
        <v>27</v>
      </c>
      <c r="H621" s="13">
        <f t="shared" si="48"/>
        <v>26.73</v>
      </c>
      <c r="I621" s="13">
        <f t="shared" si="49"/>
        <v>22.275600000000001</v>
      </c>
      <c r="J621" s="13">
        <v>3.3240563200000003E-2</v>
      </c>
      <c r="K621" s="13">
        <v>5.4230331E-2</v>
      </c>
      <c r="L621" s="13">
        <v>5.5987265149000001</v>
      </c>
      <c r="M621" s="13">
        <v>8.7498772464000005</v>
      </c>
      <c r="N621" s="14">
        <v>26.73</v>
      </c>
      <c r="O621" s="15">
        <v>0</v>
      </c>
      <c r="P621" s="15">
        <v>0</v>
      </c>
      <c r="Q621" s="14">
        <v>4.4543999999999997</v>
      </c>
    </row>
    <row r="622" spans="1:17" ht="15" customHeight="1" x14ac:dyDescent="0.25">
      <c r="A622" s="32" t="s">
        <v>349</v>
      </c>
      <c r="B622" s="36" t="s">
        <v>507</v>
      </c>
      <c r="C622" s="37" t="s">
        <v>508</v>
      </c>
      <c r="D622" s="38" t="s">
        <v>27</v>
      </c>
      <c r="E622" s="11" t="s">
        <v>512</v>
      </c>
      <c r="F622" s="11" t="s">
        <v>27</v>
      </c>
      <c r="G622" s="12">
        <v>22</v>
      </c>
      <c r="H622" s="58">
        <f t="shared" si="48"/>
        <v>0</v>
      </c>
      <c r="I622" s="58">
        <f t="shared" si="49"/>
        <v>0</v>
      </c>
      <c r="J622" s="58">
        <v>0</v>
      </c>
      <c r="K622" s="58">
        <v>0</v>
      </c>
      <c r="L622" s="58">
        <v>0</v>
      </c>
      <c r="M622" s="58">
        <v>0</v>
      </c>
      <c r="N622" s="15">
        <v>0</v>
      </c>
      <c r="O622" s="15">
        <v>0</v>
      </c>
      <c r="P622" s="15">
        <v>0</v>
      </c>
      <c r="Q622" s="15">
        <v>0</v>
      </c>
    </row>
    <row r="623" spans="1:17" ht="15" customHeight="1" x14ac:dyDescent="0.25">
      <c r="A623" s="32" t="s">
        <v>349</v>
      </c>
      <c r="B623" s="36" t="s">
        <v>507</v>
      </c>
      <c r="C623" s="37" t="s">
        <v>508</v>
      </c>
      <c r="D623" s="38" t="s">
        <v>27</v>
      </c>
      <c r="E623" s="11" t="s">
        <v>513</v>
      </c>
      <c r="F623" s="11" t="s">
        <v>27</v>
      </c>
      <c r="G623" s="12">
        <v>4</v>
      </c>
      <c r="H623" s="13">
        <f t="shared" si="48"/>
        <v>2</v>
      </c>
      <c r="I623" s="13">
        <f t="shared" si="49"/>
        <v>1.6663999999999999</v>
      </c>
      <c r="J623" s="13">
        <v>2.4871352999999998E-3</v>
      </c>
      <c r="K623" s="13">
        <v>4.0576379000000001E-3</v>
      </c>
      <c r="L623" s="13">
        <v>0.41890957839999998</v>
      </c>
      <c r="M623" s="13">
        <v>0.65468591440000001</v>
      </c>
      <c r="N623" s="14">
        <v>2</v>
      </c>
      <c r="O623" s="15">
        <v>0</v>
      </c>
      <c r="P623" s="15">
        <v>0</v>
      </c>
      <c r="Q623" s="14">
        <v>0.33360000000000001</v>
      </c>
    </row>
    <row r="624" spans="1:17" ht="15" customHeight="1" x14ac:dyDescent="0.25">
      <c r="A624" s="32" t="s">
        <v>349</v>
      </c>
      <c r="B624" s="36" t="s">
        <v>507</v>
      </c>
      <c r="C624" s="37" t="s">
        <v>508</v>
      </c>
      <c r="D624" s="38" t="s">
        <v>27</v>
      </c>
      <c r="E624" s="11" t="s">
        <v>514</v>
      </c>
      <c r="F624" s="11" t="s">
        <v>27</v>
      </c>
      <c r="G624" s="12">
        <v>37</v>
      </c>
      <c r="H624" s="13">
        <f t="shared" si="48"/>
        <v>36.630000000000003</v>
      </c>
      <c r="I624" s="13">
        <f t="shared" si="49"/>
        <v>30.528600000000004</v>
      </c>
      <c r="J624" s="13">
        <v>4.55518829E-2</v>
      </c>
      <c r="K624" s="13">
        <v>7.43156388E-2</v>
      </c>
      <c r="L624" s="13">
        <v>7.6723289277999998</v>
      </c>
      <c r="M624" s="13">
        <v>11.990572522800001</v>
      </c>
      <c r="N624" s="14">
        <v>36.630000000000003</v>
      </c>
      <c r="O624" s="15">
        <v>0</v>
      </c>
      <c r="P624" s="15">
        <v>0</v>
      </c>
      <c r="Q624" s="14">
        <v>6.1013999999999999</v>
      </c>
    </row>
    <row r="625" spans="1:17" ht="15" customHeight="1" x14ac:dyDescent="0.25">
      <c r="A625" s="32" t="s">
        <v>349</v>
      </c>
      <c r="B625" s="36" t="s">
        <v>507</v>
      </c>
      <c r="C625" s="37" t="s">
        <v>508</v>
      </c>
      <c r="D625" s="38" t="s">
        <v>27</v>
      </c>
      <c r="E625" s="11" t="s">
        <v>515</v>
      </c>
      <c r="F625" s="11" t="s">
        <v>27</v>
      </c>
      <c r="G625" s="12">
        <v>437</v>
      </c>
      <c r="H625" s="58">
        <f t="shared" si="48"/>
        <v>0</v>
      </c>
      <c r="I625" s="58">
        <f t="shared" si="49"/>
        <v>0</v>
      </c>
      <c r="J625" s="58">
        <v>0</v>
      </c>
      <c r="K625" s="58">
        <v>0</v>
      </c>
      <c r="L625" s="58">
        <v>0</v>
      </c>
      <c r="M625" s="58">
        <v>0</v>
      </c>
      <c r="N625" s="15">
        <v>0</v>
      </c>
      <c r="O625" s="15">
        <v>0</v>
      </c>
      <c r="P625" s="15">
        <v>0</v>
      </c>
      <c r="Q625" s="15">
        <v>0</v>
      </c>
    </row>
    <row r="626" spans="1:17" ht="15" customHeight="1" x14ac:dyDescent="0.25">
      <c r="A626" s="32" t="s">
        <v>349</v>
      </c>
      <c r="B626" s="36" t="s">
        <v>507</v>
      </c>
      <c r="C626" s="37" t="s">
        <v>508</v>
      </c>
      <c r="D626" s="38" t="s">
        <v>27</v>
      </c>
      <c r="E626" s="11" t="s">
        <v>516</v>
      </c>
      <c r="F626" s="11" t="s">
        <v>27</v>
      </c>
      <c r="G626" s="12">
        <v>75</v>
      </c>
      <c r="H626" s="58">
        <f t="shared" si="48"/>
        <v>0</v>
      </c>
      <c r="I626" s="58">
        <f t="shared" si="49"/>
        <v>0</v>
      </c>
      <c r="J626" s="58">
        <v>0</v>
      </c>
      <c r="K626" s="58">
        <v>0</v>
      </c>
      <c r="L626" s="58">
        <v>0</v>
      </c>
      <c r="M626" s="58">
        <v>0</v>
      </c>
      <c r="N626" s="15">
        <v>0</v>
      </c>
      <c r="O626" s="15">
        <v>0</v>
      </c>
      <c r="P626" s="15">
        <v>0</v>
      </c>
      <c r="Q626" s="15">
        <v>0</v>
      </c>
    </row>
    <row r="627" spans="1:17" ht="15" customHeight="1" x14ac:dyDescent="0.25">
      <c r="A627" s="32" t="s">
        <v>349</v>
      </c>
      <c r="B627" s="36" t="s">
        <v>507</v>
      </c>
      <c r="C627" s="37" t="s">
        <v>508</v>
      </c>
      <c r="D627" s="38" t="s">
        <v>27</v>
      </c>
      <c r="E627" s="11" t="s">
        <v>517</v>
      </c>
      <c r="F627" s="11" t="s">
        <v>27</v>
      </c>
      <c r="G627" s="12">
        <v>5</v>
      </c>
      <c r="H627" s="58">
        <f t="shared" si="48"/>
        <v>0</v>
      </c>
      <c r="I627" s="58">
        <f t="shared" si="49"/>
        <v>0</v>
      </c>
      <c r="J627" s="58">
        <v>0</v>
      </c>
      <c r="K627" s="58">
        <v>0</v>
      </c>
      <c r="L627" s="58">
        <v>0</v>
      </c>
      <c r="M627" s="58">
        <v>0</v>
      </c>
      <c r="N627" s="15">
        <v>0</v>
      </c>
      <c r="O627" s="15">
        <v>0</v>
      </c>
      <c r="P627" s="15">
        <v>0</v>
      </c>
      <c r="Q627" s="15">
        <v>0</v>
      </c>
    </row>
    <row r="628" spans="1:17" ht="15" customHeight="1" x14ac:dyDescent="0.25">
      <c r="A628" s="32" t="s">
        <v>349</v>
      </c>
      <c r="B628" s="36" t="s">
        <v>507</v>
      </c>
      <c r="C628" s="37" t="s">
        <v>508</v>
      </c>
      <c r="D628" s="38" t="s">
        <v>27</v>
      </c>
      <c r="E628" s="11" t="s">
        <v>518</v>
      </c>
      <c r="F628" s="11" t="s">
        <v>27</v>
      </c>
      <c r="G628" s="12">
        <v>127</v>
      </c>
      <c r="H628" s="58">
        <f t="shared" si="48"/>
        <v>0</v>
      </c>
      <c r="I628" s="58">
        <f t="shared" si="49"/>
        <v>0</v>
      </c>
      <c r="J628" s="58">
        <v>0</v>
      </c>
      <c r="K628" s="58">
        <v>0</v>
      </c>
      <c r="L628" s="58">
        <v>0</v>
      </c>
      <c r="M628" s="58">
        <v>0</v>
      </c>
      <c r="N628" s="15">
        <v>0</v>
      </c>
      <c r="O628" s="15">
        <v>0</v>
      </c>
      <c r="P628" s="15">
        <v>0</v>
      </c>
      <c r="Q628" s="15">
        <v>0</v>
      </c>
    </row>
    <row r="629" spans="1:17" ht="15" customHeight="1" x14ac:dyDescent="0.25">
      <c r="A629" s="32" t="s">
        <v>349</v>
      </c>
      <c r="B629" s="36" t="s">
        <v>507</v>
      </c>
      <c r="C629" s="37" t="s">
        <v>508</v>
      </c>
      <c r="D629" s="38" t="s">
        <v>27</v>
      </c>
      <c r="E629" s="11" t="s">
        <v>519</v>
      </c>
      <c r="F629" s="11" t="s">
        <v>27</v>
      </c>
      <c r="G629" s="12">
        <v>34</v>
      </c>
      <c r="H629" s="13">
        <f t="shared" si="48"/>
        <v>33.659999999999997</v>
      </c>
      <c r="I629" s="13">
        <f t="shared" si="49"/>
        <v>28.056199999999997</v>
      </c>
      <c r="J629" s="13">
        <v>4.1858487E-2</v>
      </c>
      <c r="K629" s="13">
        <v>6.8290046500000007E-2</v>
      </c>
      <c r="L629" s="13">
        <v>7.0502482038999998</v>
      </c>
      <c r="M629" s="13">
        <v>11.0183639399</v>
      </c>
      <c r="N629" s="14">
        <v>33.659999999999997</v>
      </c>
      <c r="O629" s="15">
        <v>0</v>
      </c>
      <c r="P629" s="15">
        <v>0</v>
      </c>
      <c r="Q629" s="14">
        <v>5.6037999999999997</v>
      </c>
    </row>
    <row r="630" spans="1:17" ht="15" customHeight="1" x14ac:dyDescent="0.25">
      <c r="A630" s="32" t="s">
        <v>349</v>
      </c>
      <c r="B630" s="36" t="s">
        <v>507</v>
      </c>
      <c r="C630" s="37" t="s">
        <v>508</v>
      </c>
      <c r="D630" s="38" t="s">
        <v>27</v>
      </c>
      <c r="E630" s="11" t="s">
        <v>520</v>
      </c>
      <c r="F630" s="11" t="s">
        <v>27</v>
      </c>
      <c r="G630" s="12">
        <v>93</v>
      </c>
      <c r="H630" s="13">
        <f t="shared" si="48"/>
        <v>30.69</v>
      </c>
      <c r="I630" s="13">
        <f t="shared" si="49"/>
        <v>25.571300000000001</v>
      </c>
      <c r="J630" s="13">
        <v>3.81650911E-2</v>
      </c>
      <c r="K630" s="13">
        <v>6.2264454099999998E-2</v>
      </c>
      <c r="L630" s="13">
        <v>6.4281674799999999</v>
      </c>
      <c r="M630" s="13">
        <v>10.046155357</v>
      </c>
      <c r="N630" s="14">
        <v>30.69</v>
      </c>
      <c r="O630" s="15">
        <v>0</v>
      </c>
      <c r="P630" s="15">
        <v>0</v>
      </c>
      <c r="Q630" s="14">
        <v>5.1186999999999996</v>
      </c>
    </row>
    <row r="631" spans="1:17" ht="15" customHeight="1" x14ac:dyDescent="0.25">
      <c r="A631" s="32" t="s">
        <v>349</v>
      </c>
      <c r="B631" s="36" t="s">
        <v>507</v>
      </c>
      <c r="C631" s="37" t="s">
        <v>508</v>
      </c>
      <c r="D631" s="38" t="s">
        <v>27</v>
      </c>
      <c r="E631" s="11" t="s">
        <v>521</v>
      </c>
      <c r="F631" s="11" t="s">
        <v>27</v>
      </c>
      <c r="G631" s="12">
        <v>63</v>
      </c>
      <c r="H631" s="13">
        <f t="shared" si="48"/>
        <v>62.37</v>
      </c>
      <c r="I631" s="13">
        <f t="shared" si="49"/>
        <v>51.967399999999998</v>
      </c>
      <c r="J631" s="13">
        <v>7.7561314100000001E-2</v>
      </c>
      <c r="K631" s="13">
        <v>0.126537439</v>
      </c>
      <c r="L631" s="13">
        <v>13.0636952014</v>
      </c>
      <c r="M631" s="13">
        <v>20.416380241599999</v>
      </c>
      <c r="N631" s="14">
        <v>62.37</v>
      </c>
      <c r="O631" s="15">
        <v>0</v>
      </c>
      <c r="P631" s="15">
        <v>0</v>
      </c>
      <c r="Q631" s="14">
        <v>10.4026</v>
      </c>
    </row>
    <row r="632" spans="1:17" ht="15" customHeight="1" x14ac:dyDescent="0.25">
      <c r="A632" s="32" t="s">
        <v>349</v>
      </c>
      <c r="B632" s="36" t="s">
        <v>507</v>
      </c>
      <c r="C632" s="37" t="s">
        <v>508</v>
      </c>
      <c r="D632" s="38" t="s">
        <v>27</v>
      </c>
      <c r="E632" s="11" t="s">
        <v>522</v>
      </c>
      <c r="F632" s="11" t="s">
        <v>27</v>
      </c>
      <c r="G632" s="12">
        <v>12</v>
      </c>
      <c r="H632" s="58">
        <f t="shared" si="48"/>
        <v>0</v>
      </c>
      <c r="I632" s="58">
        <f t="shared" si="49"/>
        <v>0</v>
      </c>
      <c r="J632" s="58">
        <v>0</v>
      </c>
      <c r="K632" s="58">
        <v>0</v>
      </c>
      <c r="L632" s="58">
        <v>0</v>
      </c>
      <c r="M632" s="58">
        <v>0</v>
      </c>
      <c r="N632" s="15">
        <v>0</v>
      </c>
      <c r="O632" s="15">
        <v>0</v>
      </c>
      <c r="P632" s="15">
        <v>0</v>
      </c>
      <c r="Q632" s="15">
        <v>0</v>
      </c>
    </row>
    <row r="633" spans="1:17" ht="15" customHeight="1" x14ac:dyDescent="0.25">
      <c r="A633" s="32" t="s">
        <v>349</v>
      </c>
      <c r="B633" s="36" t="s">
        <v>507</v>
      </c>
      <c r="C633" s="37" t="s">
        <v>508</v>
      </c>
      <c r="D633" s="38" t="s">
        <v>27</v>
      </c>
      <c r="E633" s="11" t="s">
        <v>523</v>
      </c>
      <c r="F633" s="11" t="s">
        <v>27</v>
      </c>
      <c r="G633" s="12">
        <v>5</v>
      </c>
      <c r="H633" s="58">
        <f t="shared" si="48"/>
        <v>0</v>
      </c>
      <c r="I633" s="58">
        <f t="shared" si="49"/>
        <v>0</v>
      </c>
      <c r="J633" s="58">
        <v>0</v>
      </c>
      <c r="K633" s="58">
        <v>0</v>
      </c>
      <c r="L633" s="58">
        <v>0</v>
      </c>
      <c r="M633" s="58">
        <v>0</v>
      </c>
      <c r="N633" s="15">
        <v>0</v>
      </c>
      <c r="O633" s="15">
        <v>0</v>
      </c>
      <c r="P633" s="15">
        <v>0</v>
      </c>
      <c r="Q633" s="15">
        <v>0</v>
      </c>
    </row>
    <row r="634" spans="1:17" ht="15" customHeight="1" x14ac:dyDescent="0.25">
      <c r="A634" s="32" t="s">
        <v>349</v>
      </c>
      <c r="B634" s="36" t="s">
        <v>507</v>
      </c>
      <c r="C634" s="37" t="s">
        <v>508</v>
      </c>
      <c r="D634" s="38" t="s">
        <v>27</v>
      </c>
      <c r="E634" s="11" t="s">
        <v>524</v>
      </c>
      <c r="F634" s="11" t="s">
        <v>27</v>
      </c>
      <c r="G634" s="12">
        <v>5</v>
      </c>
      <c r="H634" s="13">
        <f t="shared" si="48"/>
        <v>4.95</v>
      </c>
      <c r="I634" s="13">
        <f t="shared" si="49"/>
        <v>4.1242999999999999</v>
      </c>
      <c r="J634" s="13">
        <v>6.1556598000000002E-3</v>
      </c>
      <c r="K634" s="13">
        <v>1.00426539E-2</v>
      </c>
      <c r="L634" s="13">
        <v>1.0368012065000001</v>
      </c>
      <c r="M634" s="13">
        <v>1.6203476381999999</v>
      </c>
      <c r="N634" s="14">
        <v>4.95</v>
      </c>
      <c r="O634" s="15">
        <v>0</v>
      </c>
      <c r="P634" s="15">
        <v>0</v>
      </c>
      <c r="Q634" s="14">
        <v>0.82569999999999999</v>
      </c>
    </row>
    <row r="635" spans="1:17" ht="15" customHeight="1" x14ac:dyDescent="0.25">
      <c r="A635" s="32" t="s">
        <v>349</v>
      </c>
      <c r="B635" s="36" t="s">
        <v>507</v>
      </c>
      <c r="C635" s="37" t="s">
        <v>508</v>
      </c>
      <c r="D635" s="38" t="s">
        <v>27</v>
      </c>
      <c r="E635" s="11" t="s">
        <v>525</v>
      </c>
      <c r="F635" s="11" t="s">
        <v>27</v>
      </c>
      <c r="G635" s="12">
        <v>16</v>
      </c>
      <c r="H635" s="58">
        <f t="shared" si="48"/>
        <v>0</v>
      </c>
      <c r="I635" s="58">
        <f t="shared" si="49"/>
        <v>0</v>
      </c>
      <c r="J635" s="58">
        <v>0</v>
      </c>
      <c r="K635" s="58">
        <v>0</v>
      </c>
      <c r="L635" s="58">
        <v>0</v>
      </c>
      <c r="M635" s="58">
        <v>0</v>
      </c>
      <c r="N635" s="15">
        <v>0</v>
      </c>
      <c r="O635" s="15">
        <v>0</v>
      </c>
      <c r="P635" s="15">
        <v>0</v>
      </c>
      <c r="Q635" s="15">
        <v>0</v>
      </c>
    </row>
    <row r="636" spans="1:17" ht="15" customHeight="1" x14ac:dyDescent="0.25">
      <c r="A636" s="32" t="s">
        <v>349</v>
      </c>
      <c r="B636" s="36" t="s">
        <v>507</v>
      </c>
      <c r="C636" s="37" t="s">
        <v>508</v>
      </c>
      <c r="D636" s="38" t="s">
        <v>27</v>
      </c>
      <c r="E636" s="11" t="s">
        <v>526</v>
      </c>
      <c r="F636" s="11" t="s">
        <v>27</v>
      </c>
      <c r="G636" s="12">
        <v>23</v>
      </c>
      <c r="H636" s="58">
        <f t="shared" si="48"/>
        <v>0</v>
      </c>
      <c r="I636" s="58">
        <f t="shared" si="49"/>
        <v>0</v>
      </c>
      <c r="J636" s="58">
        <v>0</v>
      </c>
      <c r="K636" s="58">
        <v>0</v>
      </c>
      <c r="L636" s="58">
        <v>0</v>
      </c>
      <c r="M636" s="58">
        <v>0</v>
      </c>
      <c r="N636" s="15">
        <v>0</v>
      </c>
      <c r="O636" s="15">
        <v>0</v>
      </c>
      <c r="P636" s="15">
        <v>0</v>
      </c>
      <c r="Q636" s="15">
        <v>0</v>
      </c>
    </row>
    <row r="637" spans="1:17" ht="15" customHeight="1" x14ac:dyDescent="0.25">
      <c r="A637" s="32" t="s">
        <v>349</v>
      </c>
      <c r="B637" s="36" t="s">
        <v>507</v>
      </c>
      <c r="C637" s="37" t="s">
        <v>508</v>
      </c>
      <c r="D637" s="38" t="s">
        <v>27</v>
      </c>
      <c r="E637" s="11" t="s">
        <v>527</v>
      </c>
      <c r="F637" s="11" t="s">
        <v>27</v>
      </c>
      <c r="G637" s="12">
        <v>34</v>
      </c>
      <c r="H637" s="13">
        <f t="shared" si="48"/>
        <v>29.26</v>
      </c>
      <c r="I637" s="13">
        <f t="shared" si="49"/>
        <v>24.637500000000003</v>
      </c>
      <c r="J637" s="13">
        <v>3.63867893E-2</v>
      </c>
      <c r="K637" s="13">
        <v>5.9363243000000003E-2</v>
      </c>
      <c r="L637" s="13">
        <v>6.1286471315000002</v>
      </c>
      <c r="M637" s="13">
        <v>9.5780549281000003</v>
      </c>
      <c r="N637" s="14">
        <v>29.26</v>
      </c>
      <c r="O637" s="15">
        <v>0</v>
      </c>
      <c r="P637" s="15">
        <v>0</v>
      </c>
      <c r="Q637" s="14">
        <v>4.6224999999999996</v>
      </c>
    </row>
    <row r="638" spans="1:17" ht="15" customHeight="1" x14ac:dyDescent="0.25">
      <c r="A638" s="32" t="s">
        <v>349</v>
      </c>
      <c r="B638" s="36" t="s">
        <v>507</v>
      </c>
      <c r="C638" s="37" t="s">
        <v>508</v>
      </c>
      <c r="D638" s="38" t="s">
        <v>27</v>
      </c>
      <c r="E638" s="11" t="s">
        <v>528</v>
      </c>
      <c r="F638" s="11" t="s">
        <v>27</v>
      </c>
      <c r="G638" s="12">
        <v>190</v>
      </c>
      <c r="H638" s="58">
        <f t="shared" si="48"/>
        <v>0</v>
      </c>
      <c r="I638" s="58">
        <f t="shared" si="49"/>
        <v>0</v>
      </c>
      <c r="J638" s="58">
        <v>0</v>
      </c>
      <c r="K638" s="58">
        <v>0</v>
      </c>
      <c r="L638" s="58">
        <v>0</v>
      </c>
      <c r="M638" s="58">
        <v>0</v>
      </c>
      <c r="N638" s="15">
        <v>0</v>
      </c>
      <c r="O638" s="15">
        <v>0</v>
      </c>
      <c r="P638" s="15">
        <v>0</v>
      </c>
      <c r="Q638" s="15">
        <v>0</v>
      </c>
    </row>
    <row r="639" spans="1:17" ht="15" customHeight="1" x14ac:dyDescent="0.25">
      <c r="A639" s="32" t="s">
        <v>349</v>
      </c>
      <c r="B639" s="36" t="s">
        <v>507</v>
      </c>
      <c r="C639" s="37" t="s">
        <v>508</v>
      </c>
      <c r="D639" s="38" t="s">
        <v>27</v>
      </c>
      <c r="E639" s="11" t="s">
        <v>529</v>
      </c>
      <c r="F639" s="11" t="s">
        <v>27</v>
      </c>
      <c r="G639" s="12">
        <v>26</v>
      </c>
      <c r="H639" s="13">
        <f t="shared" si="48"/>
        <v>25.74</v>
      </c>
      <c r="I639" s="13">
        <f t="shared" si="49"/>
        <v>21.447799999999997</v>
      </c>
      <c r="J639" s="13">
        <v>3.2009431200000001E-2</v>
      </c>
      <c r="K639" s="13">
        <v>5.2221800200000001E-2</v>
      </c>
      <c r="L639" s="13">
        <v>5.3913662736000001</v>
      </c>
      <c r="M639" s="13">
        <v>8.4258077186999998</v>
      </c>
      <c r="N639" s="14">
        <v>25.74</v>
      </c>
      <c r="O639" s="15">
        <v>0</v>
      </c>
      <c r="P639" s="15">
        <v>0</v>
      </c>
      <c r="Q639" s="14">
        <v>4.2922000000000002</v>
      </c>
    </row>
    <row r="640" spans="1:17" ht="15" customHeight="1" x14ac:dyDescent="0.25">
      <c r="A640" s="32" t="s">
        <v>349</v>
      </c>
      <c r="B640" s="36" t="s">
        <v>507</v>
      </c>
      <c r="C640" s="37" t="s">
        <v>508</v>
      </c>
      <c r="D640" s="38" t="s">
        <v>27</v>
      </c>
      <c r="E640" s="11" t="s">
        <v>530</v>
      </c>
      <c r="F640" s="11" t="s">
        <v>27</v>
      </c>
      <c r="G640" s="12">
        <v>5</v>
      </c>
      <c r="H640" s="58">
        <f t="shared" si="48"/>
        <v>0</v>
      </c>
      <c r="I640" s="58">
        <f t="shared" si="49"/>
        <v>0</v>
      </c>
      <c r="J640" s="58">
        <v>0</v>
      </c>
      <c r="K640" s="58">
        <v>0</v>
      </c>
      <c r="L640" s="58">
        <v>0</v>
      </c>
      <c r="M640" s="58">
        <v>0</v>
      </c>
      <c r="N640" s="15">
        <v>0</v>
      </c>
      <c r="O640" s="15">
        <v>0</v>
      </c>
      <c r="P640" s="15">
        <v>0</v>
      </c>
      <c r="Q640" s="15">
        <v>0</v>
      </c>
    </row>
    <row r="641" spans="1:17" ht="15" customHeight="1" x14ac:dyDescent="0.25">
      <c r="A641" s="32" t="s">
        <v>349</v>
      </c>
      <c r="B641" s="36" t="s">
        <v>507</v>
      </c>
      <c r="C641" s="37" t="s">
        <v>508</v>
      </c>
      <c r="D641" s="38" t="s">
        <v>27</v>
      </c>
      <c r="E641" s="11" t="s">
        <v>531</v>
      </c>
      <c r="F641" s="11" t="s">
        <v>27</v>
      </c>
      <c r="G641" s="12">
        <v>229</v>
      </c>
      <c r="H641" s="58">
        <f t="shared" si="48"/>
        <v>0</v>
      </c>
      <c r="I641" s="58">
        <f t="shared" si="49"/>
        <v>0</v>
      </c>
      <c r="J641" s="58">
        <v>0</v>
      </c>
      <c r="K641" s="58">
        <v>0</v>
      </c>
      <c r="L641" s="58">
        <v>0</v>
      </c>
      <c r="M641" s="58">
        <v>0</v>
      </c>
      <c r="N641" s="15">
        <v>0</v>
      </c>
      <c r="O641" s="15">
        <v>0</v>
      </c>
      <c r="P641" s="15">
        <v>0</v>
      </c>
      <c r="Q641" s="15">
        <v>0</v>
      </c>
    </row>
    <row r="642" spans="1:17" ht="15" customHeight="1" x14ac:dyDescent="0.25">
      <c r="A642" s="32" t="s">
        <v>349</v>
      </c>
      <c r="B642" s="36" t="s">
        <v>507</v>
      </c>
      <c r="C642" s="37" t="s">
        <v>508</v>
      </c>
      <c r="D642" s="38" t="s">
        <v>27</v>
      </c>
      <c r="E642" s="11" t="s">
        <v>532</v>
      </c>
      <c r="F642" s="11" t="s">
        <v>27</v>
      </c>
      <c r="G642" s="12">
        <v>28</v>
      </c>
      <c r="H642" s="58">
        <f t="shared" si="48"/>
        <v>0</v>
      </c>
      <c r="I642" s="58">
        <f t="shared" si="49"/>
        <v>0</v>
      </c>
      <c r="J642" s="58">
        <v>0</v>
      </c>
      <c r="K642" s="58">
        <v>0</v>
      </c>
      <c r="L642" s="58">
        <v>0</v>
      </c>
      <c r="M642" s="58">
        <v>0</v>
      </c>
      <c r="N642" s="15">
        <v>0</v>
      </c>
      <c r="O642" s="15">
        <v>0</v>
      </c>
      <c r="P642" s="15">
        <v>0</v>
      </c>
      <c r="Q642" s="15">
        <v>0</v>
      </c>
    </row>
    <row r="643" spans="1:17" ht="15" customHeight="1" x14ac:dyDescent="0.25">
      <c r="A643" s="32" t="s">
        <v>349</v>
      </c>
      <c r="B643" s="36" t="s">
        <v>507</v>
      </c>
      <c r="C643" s="37" t="s">
        <v>508</v>
      </c>
      <c r="D643" s="38" t="s">
        <v>27</v>
      </c>
      <c r="E643" s="11" t="s">
        <v>533</v>
      </c>
      <c r="F643" s="11" t="s">
        <v>27</v>
      </c>
      <c r="G643" s="12">
        <v>299</v>
      </c>
      <c r="H643" s="58">
        <f t="shared" si="48"/>
        <v>0</v>
      </c>
      <c r="I643" s="58">
        <f t="shared" si="49"/>
        <v>0</v>
      </c>
      <c r="J643" s="58">
        <v>0</v>
      </c>
      <c r="K643" s="58">
        <v>0</v>
      </c>
      <c r="L643" s="58">
        <v>0</v>
      </c>
      <c r="M643" s="58">
        <v>0</v>
      </c>
      <c r="N643" s="15">
        <v>0</v>
      </c>
      <c r="O643" s="15">
        <v>0</v>
      </c>
      <c r="P643" s="15">
        <v>0</v>
      </c>
      <c r="Q643" s="15">
        <v>0</v>
      </c>
    </row>
    <row r="644" spans="1:17" ht="15" customHeight="1" x14ac:dyDescent="0.25">
      <c r="A644" s="32" t="s">
        <v>349</v>
      </c>
      <c r="B644" s="36" t="s">
        <v>507</v>
      </c>
      <c r="C644" s="37" t="s">
        <v>508</v>
      </c>
      <c r="D644" s="38" t="s">
        <v>27</v>
      </c>
      <c r="E644" s="11" t="s">
        <v>534</v>
      </c>
      <c r="F644" s="11" t="s">
        <v>27</v>
      </c>
      <c r="G644" s="12">
        <v>36</v>
      </c>
      <c r="H644" s="58">
        <f t="shared" si="48"/>
        <v>0</v>
      </c>
      <c r="I644" s="58">
        <f t="shared" si="49"/>
        <v>0</v>
      </c>
      <c r="J644" s="58">
        <v>0</v>
      </c>
      <c r="K644" s="58">
        <v>0</v>
      </c>
      <c r="L644" s="58">
        <v>0</v>
      </c>
      <c r="M644" s="58">
        <v>0</v>
      </c>
      <c r="N644" s="15">
        <v>0</v>
      </c>
      <c r="O644" s="15">
        <v>0</v>
      </c>
      <c r="P644" s="15">
        <v>0</v>
      </c>
      <c r="Q644" s="15">
        <v>0</v>
      </c>
    </row>
    <row r="645" spans="1:17" ht="15" customHeight="1" x14ac:dyDescent="0.25">
      <c r="A645" s="32" t="s">
        <v>349</v>
      </c>
      <c r="B645" s="36" t="s">
        <v>507</v>
      </c>
      <c r="C645" s="37" t="s">
        <v>508</v>
      </c>
      <c r="D645" s="38" t="s">
        <v>27</v>
      </c>
      <c r="E645" s="11" t="s">
        <v>535</v>
      </c>
      <c r="F645" s="11" t="s">
        <v>27</v>
      </c>
      <c r="G645" s="12">
        <v>9</v>
      </c>
      <c r="H645" s="58">
        <f t="shared" si="48"/>
        <v>0</v>
      </c>
      <c r="I645" s="58">
        <f t="shared" si="49"/>
        <v>0</v>
      </c>
      <c r="J645" s="58">
        <v>0</v>
      </c>
      <c r="K645" s="58">
        <v>0</v>
      </c>
      <c r="L645" s="58">
        <v>0</v>
      </c>
      <c r="M645" s="58">
        <v>0</v>
      </c>
      <c r="N645" s="15">
        <v>0</v>
      </c>
      <c r="O645" s="15">
        <v>0</v>
      </c>
      <c r="P645" s="15">
        <v>0</v>
      </c>
      <c r="Q645" s="15">
        <v>0</v>
      </c>
    </row>
    <row r="646" spans="1:17" ht="15" customHeight="1" x14ac:dyDescent="0.25">
      <c r="A646" s="32" t="s">
        <v>349</v>
      </c>
      <c r="B646" s="36" t="s">
        <v>507</v>
      </c>
      <c r="C646" s="37" t="s">
        <v>508</v>
      </c>
      <c r="D646" s="38" t="s">
        <v>27</v>
      </c>
      <c r="E646" s="11" t="s">
        <v>536</v>
      </c>
      <c r="F646" s="11" t="s">
        <v>27</v>
      </c>
      <c r="G646" s="12">
        <v>20</v>
      </c>
      <c r="H646" s="13">
        <f t="shared" si="48"/>
        <v>19.8</v>
      </c>
      <c r="I646" s="13">
        <f t="shared" si="49"/>
        <v>16.502400000000002</v>
      </c>
      <c r="J646" s="13">
        <v>2.46226394E-2</v>
      </c>
      <c r="K646" s="13">
        <v>4.0170615600000001E-2</v>
      </c>
      <c r="L646" s="13">
        <v>4.1472048258000003</v>
      </c>
      <c r="M646" s="13">
        <v>6.4813905528999998</v>
      </c>
      <c r="N646" s="14">
        <v>19.8</v>
      </c>
      <c r="O646" s="15">
        <v>0</v>
      </c>
      <c r="P646" s="15">
        <v>0</v>
      </c>
      <c r="Q646" s="14">
        <v>3.2976000000000001</v>
      </c>
    </row>
    <row r="647" spans="1:17" ht="15" customHeight="1" x14ac:dyDescent="0.25">
      <c r="A647" s="8"/>
      <c r="B647" s="33"/>
      <c r="C647" s="34"/>
      <c r="D647" s="11"/>
      <c r="E647" s="39" t="s">
        <v>29</v>
      </c>
      <c r="F647" s="40"/>
      <c r="G647" s="41">
        <f>SUM(G618:G646)/1</f>
        <v>1980</v>
      </c>
      <c r="H647" s="42">
        <f>SUM(H618:H646)/1</f>
        <v>305.49</v>
      </c>
      <c r="I647" s="42">
        <f>SUM(I618:I646)/1</f>
        <v>254.82940000000002</v>
      </c>
      <c r="J647" s="42">
        <v>0.37989748029999998</v>
      </c>
      <c r="K647" s="42">
        <v>0.61978390650000004</v>
      </c>
      <c r="L647" s="42">
        <v>63.986343547700002</v>
      </c>
      <c r="M647" s="42">
        <v>100</v>
      </c>
      <c r="N647" s="43">
        <f>SUM(N618:N646)/1</f>
        <v>305.49</v>
      </c>
      <c r="O647" s="55">
        <f>SUM(O618:O646)/1</f>
        <v>0</v>
      </c>
      <c r="P647" s="55">
        <f>SUM(P618:P646)/1</f>
        <v>0</v>
      </c>
      <c r="Q647" s="43">
        <f>SUM(Q618:Q646)/1</f>
        <v>50.660600000000009</v>
      </c>
    </row>
    <row r="648" spans="1:17" ht="15" customHeight="1" x14ac:dyDescent="0.25">
      <c r="A648" s="8"/>
      <c r="B648" s="33"/>
      <c r="C648" s="10"/>
      <c r="D648" s="44" t="s">
        <v>30</v>
      </c>
      <c r="E648" s="44"/>
      <c r="F648" s="45"/>
      <c r="G648" s="46">
        <f>SUM(G618:G647)/2</f>
        <v>1980</v>
      </c>
      <c r="H648" s="47">
        <f>SUM(H618:H647)/2</f>
        <v>305.49</v>
      </c>
      <c r="I648" s="47">
        <f>SUM(I618:I647)/2</f>
        <v>254.82940000000002</v>
      </c>
      <c r="J648" s="47">
        <v>0.37989748029999998</v>
      </c>
      <c r="K648" s="47">
        <v>0.61978390650000004</v>
      </c>
      <c r="L648" s="47">
        <v>63.986343547700002</v>
      </c>
      <c r="M648" s="47">
        <v>99.999999999899998</v>
      </c>
      <c r="N648" s="48">
        <f>SUM(N618:N647)/2</f>
        <v>305.49</v>
      </c>
      <c r="O648" s="56">
        <f>SUM(O618:O647)/2</f>
        <v>0</v>
      </c>
      <c r="P648" s="56">
        <f>SUM(P618:P647)/2</f>
        <v>0</v>
      </c>
      <c r="Q648" s="48">
        <f>SUM(Q618:Q647)/2</f>
        <v>50.660600000000009</v>
      </c>
    </row>
    <row r="649" spans="1:17" ht="15" customHeight="1" x14ac:dyDescent="0.25">
      <c r="A649" s="32" t="s">
        <v>349</v>
      </c>
      <c r="B649" s="36" t="s">
        <v>507</v>
      </c>
      <c r="C649" s="34" t="s">
        <v>537</v>
      </c>
      <c r="D649" s="35" t="s">
        <v>27</v>
      </c>
      <c r="E649" s="11" t="s">
        <v>538</v>
      </c>
      <c r="F649" s="11" t="s">
        <v>27</v>
      </c>
      <c r="G649" s="12">
        <v>5</v>
      </c>
      <c r="H649" s="13">
        <f t="shared" ref="H649:H668" si="50">N649-O649-P649</f>
        <v>6.6</v>
      </c>
      <c r="I649" s="13">
        <f t="shared" ref="I649:I668" si="51">H649-Q649</f>
        <v>5.4997999999999996</v>
      </c>
      <c r="J649" s="13">
        <v>8.2075464999999993E-3</v>
      </c>
      <c r="K649" s="13">
        <v>1.33902052E-2</v>
      </c>
      <c r="L649" s="13">
        <v>1.3824016085999999</v>
      </c>
      <c r="M649" s="13">
        <v>3.8385483308000001</v>
      </c>
      <c r="N649" s="14">
        <v>6.6</v>
      </c>
      <c r="O649" s="15">
        <v>0</v>
      </c>
      <c r="P649" s="15">
        <v>0</v>
      </c>
      <c r="Q649" s="14">
        <v>1.1002000000000001</v>
      </c>
    </row>
    <row r="650" spans="1:17" ht="15" customHeight="1" x14ac:dyDescent="0.25">
      <c r="A650" s="32" t="s">
        <v>349</v>
      </c>
      <c r="B650" s="36" t="s">
        <v>507</v>
      </c>
      <c r="C650" s="37" t="s">
        <v>537</v>
      </c>
      <c r="D650" s="38" t="s">
        <v>27</v>
      </c>
      <c r="E650" s="11" t="s">
        <v>539</v>
      </c>
      <c r="F650" s="11" t="s">
        <v>27</v>
      </c>
      <c r="G650" s="12">
        <v>6</v>
      </c>
      <c r="H650" s="13">
        <f t="shared" si="50"/>
        <v>18.54</v>
      </c>
      <c r="I650" s="13">
        <f t="shared" si="51"/>
        <v>15.4498</v>
      </c>
      <c r="J650" s="13">
        <v>2.3055744199999999E-2</v>
      </c>
      <c r="K650" s="13">
        <v>3.7614303699999997E-2</v>
      </c>
      <c r="L650" s="13">
        <v>3.8832917915</v>
      </c>
      <c r="M650" s="13">
        <v>10.7828312202</v>
      </c>
      <c r="N650" s="14">
        <v>18.54</v>
      </c>
      <c r="O650" s="15">
        <v>0</v>
      </c>
      <c r="P650" s="15">
        <v>0</v>
      </c>
      <c r="Q650" s="14">
        <v>3.0901999999999998</v>
      </c>
    </row>
    <row r="651" spans="1:17" ht="15" customHeight="1" x14ac:dyDescent="0.25">
      <c r="A651" s="32" t="s">
        <v>349</v>
      </c>
      <c r="B651" s="36" t="s">
        <v>507</v>
      </c>
      <c r="C651" s="37" t="s">
        <v>537</v>
      </c>
      <c r="D651" s="38" t="s">
        <v>27</v>
      </c>
      <c r="E651" s="11" t="s">
        <v>540</v>
      </c>
      <c r="F651" s="11" t="s">
        <v>27</v>
      </c>
      <c r="G651" s="12">
        <v>1</v>
      </c>
      <c r="H651" s="13">
        <f t="shared" si="50"/>
        <v>2.0699999999999998</v>
      </c>
      <c r="I651" s="13">
        <f t="shared" si="51"/>
        <v>1.7246999999999999</v>
      </c>
      <c r="J651" s="13">
        <v>2.5741850000000001E-3</v>
      </c>
      <c r="K651" s="13">
        <v>4.1996552999999997E-3</v>
      </c>
      <c r="L651" s="13">
        <v>0.43357141360000001</v>
      </c>
      <c r="M651" s="13">
        <v>1.2039083400999999</v>
      </c>
      <c r="N651" s="14">
        <v>2.0699999999999998</v>
      </c>
      <c r="O651" s="15">
        <v>0</v>
      </c>
      <c r="P651" s="15">
        <v>0</v>
      </c>
      <c r="Q651" s="14">
        <v>0.3453</v>
      </c>
    </row>
    <row r="652" spans="1:17" ht="15" customHeight="1" x14ac:dyDescent="0.25">
      <c r="A652" s="32" t="s">
        <v>349</v>
      </c>
      <c r="B652" s="36" t="s">
        <v>507</v>
      </c>
      <c r="C652" s="37" t="s">
        <v>537</v>
      </c>
      <c r="D652" s="38" t="s">
        <v>27</v>
      </c>
      <c r="E652" s="11" t="s">
        <v>541</v>
      </c>
      <c r="F652" s="11" t="s">
        <v>27</v>
      </c>
      <c r="G652" s="12">
        <v>24</v>
      </c>
      <c r="H652" s="13">
        <f t="shared" si="50"/>
        <v>31.419999999999998</v>
      </c>
      <c r="I652" s="13">
        <f t="shared" si="51"/>
        <v>26.180799999999998</v>
      </c>
      <c r="J652" s="13">
        <v>3.9072895400000002E-2</v>
      </c>
      <c r="K652" s="13">
        <v>6.3745492000000001E-2</v>
      </c>
      <c r="L652" s="13">
        <v>6.5810694761999997</v>
      </c>
      <c r="M652" s="13">
        <v>18.273816447600002</v>
      </c>
      <c r="N652" s="14">
        <v>31.68</v>
      </c>
      <c r="O652" s="14">
        <v>0.26</v>
      </c>
      <c r="P652" s="15">
        <v>0</v>
      </c>
      <c r="Q652" s="14">
        <v>5.2392000000000003</v>
      </c>
    </row>
    <row r="653" spans="1:17" ht="15" customHeight="1" x14ac:dyDescent="0.25">
      <c r="A653" s="32" t="s">
        <v>349</v>
      </c>
      <c r="B653" s="36" t="s">
        <v>507</v>
      </c>
      <c r="C653" s="37" t="s">
        <v>537</v>
      </c>
      <c r="D653" s="38" t="s">
        <v>27</v>
      </c>
      <c r="E653" s="11" t="s">
        <v>542</v>
      </c>
      <c r="F653" s="11" t="s">
        <v>27</v>
      </c>
      <c r="G653" s="12">
        <v>8</v>
      </c>
      <c r="H653" s="13">
        <f t="shared" si="50"/>
        <v>10.56</v>
      </c>
      <c r="I653" s="13">
        <f t="shared" si="51"/>
        <v>8.799100000000001</v>
      </c>
      <c r="J653" s="13">
        <v>1.3132074299999999E-2</v>
      </c>
      <c r="K653" s="13">
        <v>2.14243283E-2</v>
      </c>
      <c r="L653" s="13">
        <v>2.2118425737999998</v>
      </c>
      <c r="M653" s="13">
        <v>6.1416773293000002</v>
      </c>
      <c r="N653" s="14">
        <v>10.56</v>
      </c>
      <c r="O653" s="15">
        <v>0</v>
      </c>
      <c r="P653" s="15">
        <v>0</v>
      </c>
      <c r="Q653" s="14">
        <v>1.7608999999999999</v>
      </c>
    </row>
    <row r="654" spans="1:17" ht="15" customHeight="1" x14ac:dyDescent="0.25">
      <c r="A654" s="32" t="s">
        <v>349</v>
      </c>
      <c r="B654" s="36" t="s">
        <v>507</v>
      </c>
      <c r="C654" s="37" t="s">
        <v>537</v>
      </c>
      <c r="D654" s="38" t="s">
        <v>27</v>
      </c>
      <c r="E654" s="11" t="s">
        <v>543</v>
      </c>
      <c r="F654" s="11" t="s">
        <v>27</v>
      </c>
      <c r="G654" s="12">
        <v>5</v>
      </c>
      <c r="H654" s="13">
        <f t="shared" si="50"/>
        <v>9.2099999999999991</v>
      </c>
      <c r="I654" s="13">
        <f t="shared" si="51"/>
        <v>7.9942999999999991</v>
      </c>
      <c r="J654" s="13">
        <v>1.1453257999999999E-2</v>
      </c>
      <c r="K654" s="13">
        <v>1.8685422699999999E-2</v>
      </c>
      <c r="L654" s="13">
        <v>1.9290786084</v>
      </c>
      <c r="M654" s="13">
        <v>5.3565197162000002</v>
      </c>
      <c r="N654" s="14">
        <v>9.6</v>
      </c>
      <c r="O654" s="14">
        <v>0.39</v>
      </c>
      <c r="P654" s="15">
        <v>0</v>
      </c>
      <c r="Q654" s="14">
        <v>1.2157</v>
      </c>
    </row>
    <row r="655" spans="1:17" ht="15" customHeight="1" x14ac:dyDescent="0.25">
      <c r="A655" s="32" t="s">
        <v>349</v>
      </c>
      <c r="B655" s="36" t="s">
        <v>507</v>
      </c>
      <c r="C655" s="37" t="s">
        <v>537</v>
      </c>
      <c r="D655" s="38" t="s">
        <v>27</v>
      </c>
      <c r="E655" s="11" t="s">
        <v>544</v>
      </c>
      <c r="F655" s="11" t="s">
        <v>27</v>
      </c>
      <c r="G655" s="12">
        <v>6</v>
      </c>
      <c r="H655" s="13">
        <f t="shared" si="50"/>
        <v>11.67</v>
      </c>
      <c r="I655" s="13">
        <f t="shared" si="51"/>
        <v>9.7238000000000007</v>
      </c>
      <c r="J655" s="13">
        <v>1.45124344E-2</v>
      </c>
      <c r="K655" s="13">
        <v>2.3676317400000001E-2</v>
      </c>
      <c r="L655" s="13">
        <v>2.4443373897999998</v>
      </c>
      <c r="M655" s="13">
        <v>6.7872513667999996</v>
      </c>
      <c r="N655" s="14">
        <v>11.67</v>
      </c>
      <c r="O655" s="15">
        <v>0</v>
      </c>
      <c r="P655" s="15">
        <v>0</v>
      </c>
      <c r="Q655" s="14">
        <v>1.9461999999999999</v>
      </c>
    </row>
    <row r="656" spans="1:17" ht="15" customHeight="1" x14ac:dyDescent="0.25">
      <c r="A656" s="32" t="s">
        <v>349</v>
      </c>
      <c r="B656" s="36" t="s">
        <v>507</v>
      </c>
      <c r="C656" s="37" t="s">
        <v>537</v>
      </c>
      <c r="D656" s="38" t="s">
        <v>27</v>
      </c>
      <c r="E656" s="11" t="s">
        <v>545</v>
      </c>
      <c r="F656" s="11" t="s">
        <v>27</v>
      </c>
      <c r="G656" s="12">
        <v>4</v>
      </c>
      <c r="H656" s="13">
        <f t="shared" si="50"/>
        <v>5.28</v>
      </c>
      <c r="I656" s="13">
        <f t="shared" si="51"/>
        <v>4.3993000000000002</v>
      </c>
      <c r="J656" s="13">
        <v>6.5660372000000003E-3</v>
      </c>
      <c r="K656" s="13">
        <v>1.0712164099999999E-2</v>
      </c>
      <c r="L656" s="13">
        <v>1.1059212868999999</v>
      </c>
      <c r="M656" s="13">
        <v>3.0708386647000001</v>
      </c>
      <c r="N656" s="14">
        <v>5.28</v>
      </c>
      <c r="O656" s="15">
        <v>0</v>
      </c>
      <c r="P656" s="15">
        <v>0</v>
      </c>
      <c r="Q656" s="14">
        <v>0.88070000000000004</v>
      </c>
    </row>
    <row r="657" spans="1:17" ht="15" customHeight="1" x14ac:dyDescent="0.25">
      <c r="A657" s="32" t="s">
        <v>349</v>
      </c>
      <c r="B657" s="36" t="s">
        <v>507</v>
      </c>
      <c r="C657" s="37" t="s">
        <v>537</v>
      </c>
      <c r="D657" s="38" t="s">
        <v>27</v>
      </c>
      <c r="E657" s="11" t="s">
        <v>546</v>
      </c>
      <c r="F657" s="11" t="s">
        <v>27</v>
      </c>
      <c r="G657" s="12">
        <v>1</v>
      </c>
      <c r="H657" s="13">
        <f t="shared" si="50"/>
        <v>1.32</v>
      </c>
      <c r="I657" s="13">
        <f t="shared" si="51"/>
        <v>1.0996000000000001</v>
      </c>
      <c r="J657" s="13">
        <v>1.6415093000000001E-3</v>
      </c>
      <c r="K657" s="13">
        <v>2.6780409999999999E-3</v>
      </c>
      <c r="L657" s="13">
        <v>0.27648032169999998</v>
      </c>
      <c r="M657" s="13">
        <v>0.76770966620000003</v>
      </c>
      <c r="N657" s="14">
        <v>1.32</v>
      </c>
      <c r="O657" s="15">
        <v>0</v>
      </c>
      <c r="P657" s="15">
        <v>0</v>
      </c>
      <c r="Q657" s="14">
        <v>0.22040000000000001</v>
      </c>
    </row>
    <row r="658" spans="1:17" ht="15" customHeight="1" x14ac:dyDescent="0.25">
      <c r="A658" s="32" t="s">
        <v>349</v>
      </c>
      <c r="B658" s="36" t="s">
        <v>507</v>
      </c>
      <c r="C658" s="37" t="s">
        <v>537</v>
      </c>
      <c r="D658" s="38" t="s">
        <v>27</v>
      </c>
      <c r="E658" s="11" t="s">
        <v>547</v>
      </c>
      <c r="F658" s="11" t="s">
        <v>27</v>
      </c>
      <c r="G658" s="12">
        <v>1</v>
      </c>
      <c r="H658" s="13">
        <f t="shared" si="50"/>
        <v>3.09</v>
      </c>
      <c r="I658" s="13">
        <f t="shared" si="51"/>
        <v>2.5749999999999997</v>
      </c>
      <c r="J658" s="13">
        <v>3.8426240000000002E-3</v>
      </c>
      <c r="K658" s="13">
        <v>6.2690506000000002E-3</v>
      </c>
      <c r="L658" s="13">
        <v>0.64721529860000004</v>
      </c>
      <c r="M658" s="13">
        <v>1.7971385366999999</v>
      </c>
      <c r="N658" s="14">
        <v>3.09</v>
      </c>
      <c r="O658" s="15">
        <v>0</v>
      </c>
      <c r="P658" s="15">
        <v>0</v>
      </c>
      <c r="Q658" s="14">
        <v>0.51500000000000001</v>
      </c>
    </row>
    <row r="659" spans="1:17" ht="15" customHeight="1" x14ac:dyDescent="0.25">
      <c r="A659" s="32" t="s">
        <v>349</v>
      </c>
      <c r="B659" s="36" t="s">
        <v>507</v>
      </c>
      <c r="C659" s="37" t="s">
        <v>537</v>
      </c>
      <c r="D659" s="38" t="s">
        <v>27</v>
      </c>
      <c r="E659" s="11" t="s">
        <v>548</v>
      </c>
      <c r="F659" s="11" t="s">
        <v>27</v>
      </c>
      <c r="G659" s="12">
        <v>15</v>
      </c>
      <c r="H659" s="13">
        <f t="shared" si="50"/>
        <v>14.85</v>
      </c>
      <c r="I659" s="13">
        <f t="shared" si="51"/>
        <v>12.3672</v>
      </c>
      <c r="J659" s="13">
        <v>1.8466979500000001E-2</v>
      </c>
      <c r="K659" s="13">
        <v>3.0127961700000001E-2</v>
      </c>
      <c r="L659" s="13">
        <v>3.1104036194</v>
      </c>
      <c r="M659" s="13">
        <v>8.6367337443000007</v>
      </c>
      <c r="N659" s="14">
        <v>14.85</v>
      </c>
      <c r="O659" s="15">
        <v>0</v>
      </c>
      <c r="P659" s="15">
        <v>0</v>
      </c>
      <c r="Q659" s="14">
        <v>2.4828000000000001</v>
      </c>
    </row>
    <row r="660" spans="1:17" ht="15" customHeight="1" x14ac:dyDescent="0.25">
      <c r="A660" s="32" t="s">
        <v>349</v>
      </c>
      <c r="B660" s="36" t="s">
        <v>507</v>
      </c>
      <c r="C660" s="37" t="s">
        <v>537</v>
      </c>
      <c r="D660" s="38" t="s">
        <v>27</v>
      </c>
      <c r="E660" s="11" t="s">
        <v>549</v>
      </c>
      <c r="F660" s="11" t="s">
        <v>27</v>
      </c>
      <c r="G660" s="12">
        <v>13</v>
      </c>
      <c r="H660" s="13">
        <f t="shared" si="50"/>
        <v>12.87</v>
      </c>
      <c r="I660" s="13">
        <f t="shared" si="51"/>
        <v>10.723199999999999</v>
      </c>
      <c r="J660" s="13">
        <v>1.60047156E-2</v>
      </c>
      <c r="K660" s="13">
        <v>2.6110900100000001E-2</v>
      </c>
      <c r="L660" s="13">
        <v>2.6956831368</v>
      </c>
      <c r="M660" s="13">
        <v>7.4851692450999998</v>
      </c>
      <c r="N660" s="14">
        <v>12.87</v>
      </c>
      <c r="O660" s="15">
        <v>0</v>
      </c>
      <c r="P660" s="15">
        <v>0</v>
      </c>
      <c r="Q660" s="14">
        <v>2.1467999999999998</v>
      </c>
    </row>
    <row r="661" spans="1:17" ht="15" customHeight="1" x14ac:dyDescent="0.25">
      <c r="A661" s="32" t="s">
        <v>349</v>
      </c>
      <c r="B661" s="36" t="s">
        <v>507</v>
      </c>
      <c r="C661" s="37" t="s">
        <v>537</v>
      </c>
      <c r="D661" s="38" t="s">
        <v>27</v>
      </c>
      <c r="E661" s="11" t="s">
        <v>550</v>
      </c>
      <c r="F661" s="11" t="s">
        <v>27</v>
      </c>
      <c r="G661" s="12">
        <v>4</v>
      </c>
      <c r="H661" s="13">
        <f t="shared" si="50"/>
        <v>3.96</v>
      </c>
      <c r="I661" s="13">
        <f t="shared" si="51"/>
        <v>3.2946</v>
      </c>
      <c r="J661" s="13">
        <v>4.9245278999999996E-3</v>
      </c>
      <c r="K661" s="13">
        <v>8.0341231000000003E-3</v>
      </c>
      <c r="L661" s="13">
        <v>0.82944096519999999</v>
      </c>
      <c r="M661" s="13">
        <v>2.3031289985000001</v>
      </c>
      <c r="N661" s="14">
        <v>3.96</v>
      </c>
      <c r="O661" s="15">
        <v>0</v>
      </c>
      <c r="P661" s="15">
        <v>0</v>
      </c>
      <c r="Q661" s="14">
        <v>0.66539999999999999</v>
      </c>
    </row>
    <row r="662" spans="1:17" ht="15" customHeight="1" x14ac:dyDescent="0.25">
      <c r="A662" s="32" t="s">
        <v>349</v>
      </c>
      <c r="B662" s="36" t="s">
        <v>507</v>
      </c>
      <c r="C662" s="37" t="s">
        <v>537</v>
      </c>
      <c r="D662" s="38" t="s">
        <v>27</v>
      </c>
      <c r="E662" s="11" t="s">
        <v>551</v>
      </c>
      <c r="F662" s="11" t="s">
        <v>27</v>
      </c>
      <c r="G662" s="12">
        <v>2</v>
      </c>
      <c r="H662" s="13">
        <f t="shared" si="50"/>
        <v>1.98</v>
      </c>
      <c r="I662" s="13">
        <f t="shared" si="51"/>
        <v>1.6512</v>
      </c>
      <c r="J662" s="13">
        <v>2.4622639E-3</v>
      </c>
      <c r="K662" s="13">
        <v>4.0170615999999999E-3</v>
      </c>
      <c r="L662" s="13">
        <v>0.4147204826</v>
      </c>
      <c r="M662" s="13">
        <v>1.1515644992</v>
      </c>
      <c r="N662" s="14">
        <v>1.98</v>
      </c>
      <c r="O662" s="15">
        <v>0</v>
      </c>
      <c r="P662" s="15">
        <v>0</v>
      </c>
      <c r="Q662" s="14">
        <v>0.32879999999999998</v>
      </c>
    </row>
    <row r="663" spans="1:17" ht="15" customHeight="1" x14ac:dyDescent="0.25">
      <c r="A663" s="32" t="s">
        <v>349</v>
      </c>
      <c r="B663" s="36" t="s">
        <v>507</v>
      </c>
      <c r="C663" s="37" t="s">
        <v>537</v>
      </c>
      <c r="D663" s="38" t="s">
        <v>27</v>
      </c>
      <c r="E663" s="11" t="s">
        <v>552</v>
      </c>
      <c r="F663" s="11" t="s">
        <v>27</v>
      </c>
      <c r="G663" s="12">
        <v>10</v>
      </c>
      <c r="H663" s="13">
        <f t="shared" si="50"/>
        <v>9.9</v>
      </c>
      <c r="I663" s="13">
        <f t="shared" si="51"/>
        <v>8.2451000000000008</v>
      </c>
      <c r="J663" s="13">
        <v>1.23113197E-2</v>
      </c>
      <c r="K663" s="13">
        <v>2.00853078E-2</v>
      </c>
      <c r="L663" s="13">
        <v>2.0736024129000001</v>
      </c>
      <c r="M663" s="13">
        <v>5.7578224962000002</v>
      </c>
      <c r="N663" s="14">
        <v>9.9</v>
      </c>
      <c r="O663" s="15">
        <v>0</v>
      </c>
      <c r="P663" s="15">
        <v>0</v>
      </c>
      <c r="Q663" s="14">
        <v>1.6549</v>
      </c>
    </row>
    <row r="664" spans="1:17" ht="15" customHeight="1" x14ac:dyDescent="0.25">
      <c r="A664" s="32" t="s">
        <v>349</v>
      </c>
      <c r="B664" s="36" t="s">
        <v>507</v>
      </c>
      <c r="C664" s="37" t="s">
        <v>537</v>
      </c>
      <c r="D664" s="38" t="s">
        <v>27</v>
      </c>
      <c r="E664" s="11" t="s">
        <v>553</v>
      </c>
      <c r="F664" s="11" t="s">
        <v>27</v>
      </c>
      <c r="G664" s="12">
        <v>1</v>
      </c>
      <c r="H664" s="13">
        <f t="shared" si="50"/>
        <v>0.99</v>
      </c>
      <c r="I664" s="13">
        <f t="shared" si="51"/>
        <v>0.82509999999999994</v>
      </c>
      <c r="J664" s="13">
        <v>1.231132E-3</v>
      </c>
      <c r="K664" s="13">
        <v>2.0085308E-3</v>
      </c>
      <c r="L664" s="13">
        <v>0.2073602413</v>
      </c>
      <c r="M664" s="13">
        <v>0.57578224960000002</v>
      </c>
      <c r="N664" s="14">
        <v>0.99</v>
      </c>
      <c r="O664" s="15">
        <v>0</v>
      </c>
      <c r="P664" s="15">
        <v>0</v>
      </c>
      <c r="Q664" s="14">
        <v>0.16489999999999999</v>
      </c>
    </row>
    <row r="665" spans="1:17" ht="15" customHeight="1" x14ac:dyDescent="0.25">
      <c r="A665" s="32" t="s">
        <v>349</v>
      </c>
      <c r="B665" s="36" t="s">
        <v>507</v>
      </c>
      <c r="C665" s="37" t="s">
        <v>537</v>
      </c>
      <c r="D665" s="38" t="s">
        <v>27</v>
      </c>
      <c r="E665" s="11" t="s">
        <v>554</v>
      </c>
      <c r="F665" s="11" t="s">
        <v>27</v>
      </c>
      <c r="G665" s="12">
        <v>2</v>
      </c>
      <c r="H665" s="13">
        <f t="shared" si="50"/>
        <v>6.18</v>
      </c>
      <c r="I665" s="13">
        <f t="shared" si="51"/>
        <v>5.1513</v>
      </c>
      <c r="J665" s="13">
        <v>7.6852481E-3</v>
      </c>
      <c r="K665" s="13">
        <v>1.25381012E-2</v>
      </c>
      <c r="L665" s="13">
        <v>1.2944305972000001</v>
      </c>
      <c r="M665" s="13">
        <v>3.5942770733999998</v>
      </c>
      <c r="N665" s="14">
        <v>6.18</v>
      </c>
      <c r="O665" s="15">
        <v>0</v>
      </c>
      <c r="P665" s="15">
        <v>0</v>
      </c>
      <c r="Q665" s="14">
        <v>1.0286999999999999</v>
      </c>
    </row>
    <row r="666" spans="1:17" ht="15" customHeight="1" x14ac:dyDescent="0.25">
      <c r="A666" s="32" t="s">
        <v>349</v>
      </c>
      <c r="B666" s="36" t="s">
        <v>507</v>
      </c>
      <c r="C666" s="37" t="s">
        <v>537</v>
      </c>
      <c r="D666" s="38" t="s">
        <v>27</v>
      </c>
      <c r="E666" s="11" t="s">
        <v>555</v>
      </c>
      <c r="F666" s="11" t="s">
        <v>27</v>
      </c>
      <c r="G666" s="12">
        <v>3</v>
      </c>
      <c r="H666" s="13">
        <f t="shared" si="50"/>
        <v>2.97</v>
      </c>
      <c r="I666" s="13">
        <f t="shared" si="51"/>
        <v>2.4747000000000003</v>
      </c>
      <c r="J666" s="13">
        <v>3.6933958999999998E-3</v>
      </c>
      <c r="K666" s="13">
        <v>6.0255923000000003E-3</v>
      </c>
      <c r="L666" s="13">
        <v>0.62208072390000002</v>
      </c>
      <c r="M666" s="13">
        <v>1.7273467489000001</v>
      </c>
      <c r="N666" s="14">
        <v>2.97</v>
      </c>
      <c r="O666" s="15">
        <v>0</v>
      </c>
      <c r="P666" s="15">
        <v>0</v>
      </c>
      <c r="Q666" s="14">
        <v>0.49530000000000002</v>
      </c>
    </row>
    <row r="667" spans="1:17" ht="15" customHeight="1" x14ac:dyDescent="0.25">
      <c r="A667" s="32" t="s">
        <v>349</v>
      </c>
      <c r="B667" s="36" t="s">
        <v>507</v>
      </c>
      <c r="C667" s="37" t="s">
        <v>537</v>
      </c>
      <c r="D667" s="38" t="s">
        <v>27</v>
      </c>
      <c r="E667" s="11" t="s">
        <v>556</v>
      </c>
      <c r="F667" s="11" t="s">
        <v>27</v>
      </c>
      <c r="G667" s="12">
        <v>4</v>
      </c>
      <c r="H667" s="13">
        <f t="shared" si="50"/>
        <v>3.96</v>
      </c>
      <c r="I667" s="13">
        <f t="shared" si="51"/>
        <v>3.2984999999999998</v>
      </c>
      <c r="J667" s="13">
        <v>4.9245278999999996E-3</v>
      </c>
      <c r="K667" s="13">
        <v>8.0341231000000003E-3</v>
      </c>
      <c r="L667" s="13">
        <v>0.82944096519999999</v>
      </c>
      <c r="M667" s="13">
        <v>2.3031289985000001</v>
      </c>
      <c r="N667" s="14">
        <v>3.96</v>
      </c>
      <c r="O667" s="15">
        <v>0</v>
      </c>
      <c r="P667" s="15">
        <v>0</v>
      </c>
      <c r="Q667" s="14">
        <v>0.66149999999999998</v>
      </c>
    </row>
    <row r="668" spans="1:17" ht="15" customHeight="1" x14ac:dyDescent="0.25">
      <c r="A668" s="32" t="s">
        <v>349</v>
      </c>
      <c r="B668" s="36" t="s">
        <v>507</v>
      </c>
      <c r="C668" s="37" t="s">
        <v>537</v>
      </c>
      <c r="D668" s="38" t="s">
        <v>27</v>
      </c>
      <c r="E668" s="11" t="s">
        <v>557</v>
      </c>
      <c r="F668" s="11" t="s">
        <v>27</v>
      </c>
      <c r="G668" s="12">
        <v>11</v>
      </c>
      <c r="H668" s="13">
        <f t="shared" si="50"/>
        <v>14.52</v>
      </c>
      <c r="I668" s="13">
        <f t="shared" si="51"/>
        <v>12.101699999999999</v>
      </c>
      <c r="J668" s="13">
        <v>1.8056602200000001E-2</v>
      </c>
      <c r="K668" s="13">
        <v>2.9458451399999998E-2</v>
      </c>
      <c r="L668" s="13">
        <v>3.0412835389000001</v>
      </c>
      <c r="M668" s="13">
        <v>8.4448063278000003</v>
      </c>
      <c r="N668" s="14">
        <v>14.52</v>
      </c>
      <c r="O668" s="15">
        <v>0</v>
      </c>
      <c r="P668" s="15">
        <v>0</v>
      </c>
      <c r="Q668" s="14">
        <v>2.4182999999999999</v>
      </c>
    </row>
    <row r="669" spans="1:17" ht="15" customHeight="1" x14ac:dyDescent="0.25">
      <c r="A669" s="8"/>
      <c r="B669" s="33"/>
      <c r="C669" s="34"/>
      <c r="D669" s="11"/>
      <c r="E669" s="39" t="s">
        <v>29</v>
      </c>
      <c r="F669" s="40"/>
      <c r="G669" s="41">
        <f>SUM(G649:G668)/1</f>
        <v>126</v>
      </c>
      <c r="H669" s="42">
        <f>SUM(H649:H668)/1</f>
        <v>171.94000000000003</v>
      </c>
      <c r="I669" s="42">
        <f>SUM(I649:I668)/1</f>
        <v>143.5788</v>
      </c>
      <c r="J669" s="42">
        <v>0.213819021</v>
      </c>
      <c r="K669" s="42">
        <v>0.3488351334</v>
      </c>
      <c r="L669" s="42">
        <v>36.013656452500001</v>
      </c>
      <c r="M669" s="42">
        <v>100</v>
      </c>
      <c r="N669" s="43">
        <f>SUM(N649:N668)/1</f>
        <v>172.59000000000003</v>
      </c>
      <c r="O669" s="43">
        <f>SUM(O649:O668)/1</f>
        <v>0.65</v>
      </c>
      <c r="P669" s="55">
        <f>SUM(P649:P668)/1</f>
        <v>0</v>
      </c>
      <c r="Q669" s="43">
        <f>SUM(Q649:Q668)/1</f>
        <v>28.361199999999997</v>
      </c>
    </row>
    <row r="670" spans="1:17" ht="15" customHeight="1" x14ac:dyDescent="0.25">
      <c r="A670" s="8"/>
      <c r="B670" s="33"/>
      <c r="C670" s="10"/>
      <c r="D670" s="44" t="s">
        <v>30</v>
      </c>
      <c r="E670" s="44"/>
      <c r="F670" s="45"/>
      <c r="G670" s="46">
        <f>SUM(G649:G669)/2</f>
        <v>126</v>
      </c>
      <c r="H670" s="47">
        <f>SUM(H649:H669)/2</f>
        <v>171.94000000000003</v>
      </c>
      <c r="I670" s="47">
        <f>SUM(I649:I669)/2</f>
        <v>143.5788</v>
      </c>
      <c r="J670" s="47">
        <v>0.213819021</v>
      </c>
      <c r="K670" s="47">
        <v>0.3488351334</v>
      </c>
      <c r="L670" s="47">
        <v>36.013656452500001</v>
      </c>
      <c r="M670" s="47"/>
      <c r="N670" s="48">
        <f>SUM(N649:N669)/2</f>
        <v>172.59000000000003</v>
      </c>
      <c r="O670" s="48">
        <f>SUM(O649:O669)/2</f>
        <v>0.65</v>
      </c>
      <c r="P670" s="56">
        <f>SUM(P649:P669)/2</f>
        <v>0</v>
      </c>
      <c r="Q670" s="48">
        <f>SUM(Q649:Q669)/2</f>
        <v>28.361199999999997</v>
      </c>
    </row>
    <row r="671" spans="1:17" ht="15" customHeight="1" x14ac:dyDescent="0.25">
      <c r="A671" s="8"/>
      <c r="B671" s="9"/>
      <c r="C671" s="49" t="s">
        <v>31</v>
      </c>
      <c r="D671" s="49"/>
      <c r="E671" s="49"/>
      <c r="F671" s="50"/>
      <c r="G671" s="51">
        <f>SUM(G618:G670)/3</f>
        <v>2106</v>
      </c>
      <c r="H671" s="52">
        <f>SUM(H618:H670)/3</f>
        <v>477.43000000000006</v>
      </c>
      <c r="I671" s="52">
        <f>SUM(I618:I670)/3</f>
        <v>398.40820000000002</v>
      </c>
      <c r="J671" s="52">
        <v>0.59371650129999998</v>
      </c>
      <c r="K671" s="52">
        <v>0.96861903989999998</v>
      </c>
      <c r="L671" s="52">
        <v>100</v>
      </c>
      <c r="M671" s="52"/>
      <c r="N671" s="53">
        <f>SUM(N618:N670)/3</f>
        <v>478.0800000000001</v>
      </c>
      <c r="O671" s="53">
        <f>SUM(O618:O670)/3</f>
        <v>0.65</v>
      </c>
      <c r="P671" s="57">
        <f>SUM(P618:P670)/3</f>
        <v>0</v>
      </c>
      <c r="Q671" s="53">
        <f>SUM(Q618:Q670)/3</f>
        <v>79.021799999999999</v>
      </c>
    </row>
    <row r="672" spans="1:17" ht="15" customHeight="1" x14ac:dyDescent="0.25">
      <c r="A672" s="32" t="s">
        <v>349</v>
      </c>
      <c r="B672" s="33" t="s">
        <v>349</v>
      </c>
      <c r="C672" s="34" t="s">
        <v>558</v>
      </c>
      <c r="D672" s="35" t="s">
        <v>27</v>
      </c>
      <c r="E672" s="11" t="s">
        <v>559</v>
      </c>
      <c r="F672" s="11" t="s">
        <v>27</v>
      </c>
      <c r="G672" s="12">
        <v>41</v>
      </c>
      <c r="H672" s="13">
        <f>N672-O672-P672</f>
        <v>1.98</v>
      </c>
      <c r="I672" s="13">
        <f>H672-Q672</f>
        <v>1.64</v>
      </c>
      <c r="J672" s="13">
        <v>2.4622639E-3</v>
      </c>
      <c r="K672" s="13">
        <v>4.0170615999999999E-3</v>
      </c>
      <c r="L672" s="13">
        <v>8.7301587301999994</v>
      </c>
      <c r="M672" s="13">
        <v>8.7301587301999994</v>
      </c>
      <c r="N672" s="14">
        <v>1.98</v>
      </c>
      <c r="O672" s="15">
        <v>0</v>
      </c>
      <c r="P672" s="15">
        <v>0</v>
      </c>
      <c r="Q672" s="14">
        <v>0.34</v>
      </c>
    </row>
    <row r="673" spans="1:17" ht="15" customHeight="1" x14ac:dyDescent="0.25">
      <c r="A673" s="32" t="s">
        <v>349</v>
      </c>
      <c r="B673" s="36" t="s">
        <v>349</v>
      </c>
      <c r="C673" s="37" t="s">
        <v>558</v>
      </c>
      <c r="D673" s="38" t="s">
        <v>27</v>
      </c>
      <c r="E673" s="11" t="s">
        <v>560</v>
      </c>
      <c r="F673" s="11" t="s">
        <v>27</v>
      </c>
      <c r="G673" s="12">
        <v>18</v>
      </c>
      <c r="H673" s="13">
        <f>N673-O673-P673</f>
        <v>20.7</v>
      </c>
      <c r="I673" s="13">
        <f>H673-Q673</f>
        <v>17.258699999999997</v>
      </c>
      <c r="J673" s="13">
        <v>2.5741850300000001E-2</v>
      </c>
      <c r="K673" s="13">
        <v>4.1996552600000001E-2</v>
      </c>
      <c r="L673" s="13">
        <v>91.269841269799997</v>
      </c>
      <c r="M673" s="13">
        <v>91.269841269799997</v>
      </c>
      <c r="N673" s="14">
        <v>20.7</v>
      </c>
      <c r="O673" s="15">
        <v>0</v>
      </c>
      <c r="P673" s="15">
        <v>0</v>
      </c>
      <c r="Q673" s="14">
        <v>3.4413</v>
      </c>
    </row>
    <row r="674" spans="1:17" ht="15" customHeight="1" x14ac:dyDescent="0.25">
      <c r="A674" s="32" t="s">
        <v>349</v>
      </c>
      <c r="B674" s="36" t="s">
        <v>349</v>
      </c>
      <c r="C674" s="37" t="s">
        <v>558</v>
      </c>
      <c r="D674" s="38" t="s">
        <v>27</v>
      </c>
      <c r="E674" s="11" t="s">
        <v>561</v>
      </c>
      <c r="F674" s="11" t="s">
        <v>27</v>
      </c>
      <c r="G674" s="12">
        <v>68</v>
      </c>
      <c r="H674" s="58">
        <f>N674-O674-P674</f>
        <v>0</v>
      </c>
      <c r="I674" s="58">
        <f>H674-Q674</f>
        <v>0</v>
      </c>
      <c r="J674" s="58">
        <v>0</v>
      </c>
      <c r="K674" s="58">
        <v>0</v>
      </c>
      <c r="L674" s="58">
        <v>0</v>
      </c>
      <c r="M674" s="58">
        <v>0</v>
      </c>
      <c r="N674" s="15">
        <v>0</v>
      </c>
      <c r="O674" s="15">
        <v>0</v>
      </c>
      <c r="P674" s="15">
        <v>0</v>
      </c>
      <c r="Q674" s="15">
        <v>0</v>
      </c>
    </row>
    <row r="675" spans="1:17" ht="15" customHeight="1" x14ac:dyDescent="0.25">
      <c r="A675" s="8"/>
      <c r="B675" s="33"/>
      <c r="C675" s="34"/>
      <c r="D675" s="11"/>
      <c r="E675" s="39" t="s">
        <v>29</v>
      </c>
      <c r="F675" s="40"/>
      <c r="G675" s="41">
        <f>SUM(G672:G674)/1</f>
        <v>127</v>
      </c>
      <c r="H675" s="42">
        <f>SUM(H672:H674)/1</f>
        <v>22.68</v>
      </c>
      <c r="I675" s="42">
        <f>SUM(I672:I674)/1</f>
        <v>18.898699999999998</v>
      </c>
      <c r="J675" s="42">
        <v>2.8204114200000002E-2</v>
      </c>
      <c r="K675" s="42">
        <v>4.6013614199999997E-2</v>
      </c>
      <c r="L675" s="42"/>
      <c r="M675" s="42">
        <v>100</v>
      </c>
      <c r="N675" s="43">
        <f>SUM(N672:N674)/1</f>
        <v>22.68</v>
      </c>
      <c r="O675" s="55">
        <f>SUM(O672:O674)/1</f>
        <v>0</v>
      </c>
      <c r="P675" s="55">
        <f>SUM(P672:P674)/1</f>
        <v>0</v>
      </c>
      <c r="Q675" s="43">
        <f>SUM(Q672:Q674)/1</f>
        <v>3.7812999999999999</v>
      </c>
    </row>
    <row r="676" spans="1:17" ht="15" customHeight="1" x14ac:dyDescent="0.25">
      <c r="A676" s="8"/>
      <c r="B676" s="33"/>
      <c r="C676" s="10"/>
      <c r="D676" s="44" t="s">
        <v>30</v>
      </c>
      <c r="E676" s="44"/>
      <c r="F676" s="45"/>
      <c r="G676" s="46">
        <f>SUM(G672:G675)/2</f>
        <v>127</v>
      </c>
      <c r="H676" s="47">
        <f>SUM(H672:H675)/2</f>
        <v>22.68</v>
      </c>
      <c r="I676" s="47">
        <f>SUM(I672:I675)/2</f>
        <v>18.898699999999998</v>
      </c>
      <c r="J676" s="47">
        <v>2.8204114200000002E-2</v>
      </c>
      <c r="K676" s="47">
        <v>4.6013614199999997E-2</v>
      </c>
      <c r="L676" s="47"/>
      <c r="M676" s="47"/>
      <c r="N676" s="48">
        <f>SUM(N672:N675)/2</f>
        <v>22.68</v>
      </c>
      <c r="O676" s="56">
        <f>SUM(O672:O675)/2</f>
        <v>0</v>
      </c>
      <c r="P676" s="56">
        <f>SUM(P672:P675)/2</f>
        <v>0</v>
      </c>
      <c r="Q676" s="48">
        <f>SUM(Q672:Q675)/2</f>
        <v>3.7812999999999999</v>
      </c>
    </row>
    <row r="677" spans="1:17" ht="15" customHeight="1" x14ac:dyDescent="0.25">
      <c r="A677" s="8"/>
      <c r="B677" s="9"/>
      <c r="C677" s="49" t="s">
        <v>31</v>
      </c>
      <c r="D677" s="49"/>
      <c r="E677" s="49"/>
      <c r="F677" s="50"/>
      <c r="G677" s="51">
        <f>SUM(G672:G676)/3</f>
        <v>127</v>
      </c>
      <c r="H677" s="52">
        <f>SUM(H672:H676)/3</f>
        <v>22.679999999999996</v>
      </c>
      <c r="I677" s="52">
        <f>SUM(I672:I676)/3</f>
        <v>18.898699999999998</v>
      </c>
      <c r="J677" s="52">
        <v>2.8204114200000002E-2</v>
      </c>
      <c r="K677" s="52">
        <v>4.6013614199999997E-2</v>
      </c>
      <c r="L677" s="52">
        <v>100</v>
      </c>
      <c r="M677" s="52"/>
      <c r="N677" s="53">
        <f>SUM(N672:N676)/3</f>
        <v>22.679999999999996</v>
      </c>
      <c r="O677" s="57">
        <f>SUM(O672:O676)/3</f>
        <v>0</v>
      </c>
      <c r="P677" s="57">
        <f>SUM(P672:P676)/3</f>
        <v>0</v>
      </c>
      <c r="Q677" s="53">
        <f>SUM(Q672:Q676)/3</f>
        <v>3.7812999999999999</v>
      </c>
    </row>
    <row r="678" spans="1:17" ht="15" customHeight="1" x14ac:dyDescent="0.25">
      <c r="A678" s="32" t="s">
        <v>349</v>
      </c>
      <c r="B678" s="33" t="s">
        <v>562</v>
      </c>
      <c r="C678" s="34" t="s">
        <v>563</v>
      </c>
      <c r="D678" s="35" t="s">
        <v>27</v>
      </c>
      <c r="E678" s="11" t="s">
        <v>564</v>
      </c>
      <c r="F678" s="11" t="s">
        <v>27</v>
      </c>
      <c r="G678" s="12">
        <v>14</v>
      </c>
      <c r="H678" s="13">
        <f t="shared" ref="H678:H683" si="52">N678-O678-P678</f>
        <v>87.789999999999992</v>
      </c>
      <c r="I678" s="13">
        <f t="shared" ref="I678:I683" si="53">H678-Q678</f>
        <v>73.156499999999994</v>
      </c>
      <c r="J678" s="13">
        <v>0.1091728037</v>
      </c>
      <c r="K678" s="13">
        <v>0.1781100172</v>
      </c>
      <c r="L678" s="13">
        <v>21.415329072500001</v>
      </c>
      <c r="M678" s="13">
        <v>21.415329072500001</v>
      </c>
      <c r="N678" s="14">
        <v>100.1</v>
      </c>
      <c r="O678" s="14">
        <v>1.26</v>
      </c>
      <c r="P678" s="14">
        <v>11.05</v>
      </c>
      <c r="Q678" s="14">
        <v>14.6335</v>
      </c>
    </row>
    <row r="679" spans="1:17" ht="15" customHeight="1" x14ac:dyDescent="0.25">
      <c r="A679" s="32" t="s">
        <v>349</v>
      </c>
      <c r="B679" s="36" t="s">
        <v>562</v>
      </c>
      <c r="C679" s="37" t="s">
        <v>563</v>
      </c>
      <c r="D679" s="38" t="s">
        <v>27</v>
      </c>
      <c r="E679" s="11" t="s">
        <v>565</v>
      </c>
      <c r="F679" s="11" t="s">
        <v>27</v>
      </c>
      <c r="G679" s="12">
        <v>16</v>
      </c>
      <c r="H679" s="13">
        <f t="shared" si="52"/>
        <v>100.80000000000001</v>
      </c>
      <c r="I679" s="13">
        <f t="shared" si="53"/>
        <v>83.987800000000007</v>
      </c>
      <c r="J679" s="13">
        <v>0.12535161880000001</v>
      </c>
      <c r="K679" s="13">
        <v>0.20450495190000001</v>
      </c>
      <c r="L679" s="13">
        <v>24.588964238700001</v>
      </c>
      <c r="M679" s="13">
        <v>24.588964238700001</v>
      </c>
      <c r="N679" s="14">
        <v>114.4</v>
      </c>
      <c r="O679" s="15">
        <v>0</v>
      </c>
      <c r="P679" s="14">
        <v>13.6</v>
      </c>
      <c r="Q679" s="14">
        <v>16.812200000000001</v>
      </c>
    </row>
    <row r="680" spans="1:17" ht="15" customHeight="1" x14ac:dyDescent="0.25">
      <c r="A680" s="32" t="s">
        <v>349</v>
      </c>
      <c r="B680" s="36" t="s">
        <v>562</v>
      </c>
      <c r="C680" s="37" t="s">
        <v>563</v>
      </c>
      <c r="D680" s="38" t="s">
        <v>27</v>
      </c>
      <c r="E680" s="11" t="s">
        <v>566</v>
      </c>
      <c r="F680" s="11" t="s">
        <v>27</v>
      </c>
      <c r="G680" s="12">
        <v>3</v>
      </c>
      <c r="H680" s="13">
        <f t="shared" si="52"/>
        <v>19.75</v>
      </c>
      <c r="I680" s="13">
        <f t="shared" si="53"/>
        <v>16.461100000000002</v>
      </c>
      <c r="J680" s="13">
        <v>2.4560460999999999E-2</v>
      </c>
      <c r="K680" s="13">
        <v>4.00691746E-2</v>
      </c>
      <c r="L680" s="13">
        <v>4.8177782114000003</v>
      </c>
      <c r="M680" s="13">
        <v>4.8177782114000003</v>
      </c>
      <c r="N680" s="14">
        <v>21.45</v>
      </c>
      <c r="O680" s="15">
        <v>0</v>
      </c>
      <c r="P680" s="14">
        <v>1.7</v>
      </c>
      <c r="Q680" s="14">
        <v>3.2888999999999999</v>
      </c>
    </row>
    <row r="681" spans="1:17" ht="15" customHeight="1" x14ac:dyDescent="0.25">
      <c r="A681" s="32" t="s">
        <v>349</v>
      </c>
      <c r="B681" s="36" t="s">
        <v>562</v>
      </c>
      <c r="C681" s="37" t="s">
        <v>563</v>
      </c>
      <c r="D681" s="38" t="s">
        <v>27</v>
      </c>
      <c r="E681" s="11" t="s">
        <v>567</v>
      </c>
      <c r="F681" s="11" t="s">
        <v>27</v>
      </c>
      <c r="G681" s="12">
        <v>16</v>
      </c>
      <c r="H681" s="13">
        <f t="shared" si="52"/>
        <v>100.80000000000001</v>
      </c>
      <c r="I681" s="13">
        <f t="shared" si="53"/>
        <v>83.987800000000007</v>
      </c>
      <c r="J681" s="13">
        <v>0.12535161880000001</v>
      </c>
      <c r="K681" s="13">
        <v>0.20450495190000001</v>
      </c>
      <c r="L681" s="13">
        <v>24.588964238700001</v>
      </c>
      <c r="M681" s="13">
        <v>24.588964238700001</v>
      </c>
      <c r="N681" s="14">
        <v>114.4</v>
      </c>
      <c r="O681" s="15">
        <v>0</v>
      </c>
      <c r="P681" s="14">
        <v>13.6</v>
      </c>
      <c r="Q681" s="14">
        <v>16.812200000000001</v>
      </c>
    </row>
    <row r="682" spans="1:17" ht="15" customHeight="1" x14ac:dyDescent="0.25">
      <c r="A682" s="32" t="s">
        <v>349</v>
      </c>
      <c r="B682" s="36" t="s">
        <v>562</v>
      </c>
      <c r="C682" s="37" t="s">
        <v>563</v>
      </c>
      <c r="D682" s="38" t="s">
        <v>27</v>
      </c>
      <c r="E682" s="11" t="s">
        <v>568</v>
      </c>
      <c r="F682" s="11" t="s">
        <v>27</v>
      </c>
      <c r="G682" s="12">
        <v>3</v>
      </c>
      <c r="H682" s="13">
        <f t="shared" si="52"/>
        <v>18.899999999999999</v>
      </c>
      <c r="I682" s="13">
        <f t="shared" si="53"/>
        <v>15.746599999999999</v>
      </c>
      <c r="J682" s="13">
        <v>2.35034285E-2</v>
      </c>
      <c r="K682" s="13">
        <v>3.83446785E-2</v>
      </c>
      <c r="L682" s="13">
        <v>4.6104307948000001</v>
      </c>
      <c r="M682" s="13">
        <v>4.6104307948000001</v>
      </c>
      <c r="N682" s="14">
        <v>21.45</v>
      </c>
      <c r="O682" s="15">
        <v>0</v>
      </c>
      <c r="P682" s="14">
        <v>2.5499999999999998</v>
      </c>
      <c r="Q682" s="14">
        <v>3.1534</v>
      </c>
    </row>
    <row r="683" spans="1:17" ht="15" customHeight="1" x14ac:dyDescent="0.25">
      <c r="A683" s="32" t="s">
        <v>349</v>
      </c>
      <c r="B683" s="36" t="s">
        <v>562</v>
      </c>
      <c r="C683" s="37" t="s">
        <v>563</v>
      </c>
      <c r="D683" s="38" t="s">
        <v>27</v>
      </c>
      <c r="E683" s="11" t="s">
        <v>569</v>
      </c>
      <c r="F683" s="11" t="s">
        <v>27</v>
      </c>
      <c r="G683" s="12">
        <v>13</v>
      </c>
      <c r="H683" s="13">
        <f t="shared" si="52"/>
        <v>81.900000000000006</v>
      </c>
      <c r="I683" s="13">
        <f t="shared" si="53"/>
        <v>68.2453</v>
      </c>
      <c r="J683" s="13">
        <v>0.10184819019999999</v>
      </c>
      <c r="K683" s="13">
        <v>0.16616027350000001</v>
      </c>
      <c r="L683" s="13">
        <v>19.978533443900002</v>
      </c>
      <c r="M683" s="13">
        <v>19.978533443900002</v>
      </c>
      <c r="N683" s="14">
        <v>92.95</v>
      </c>
      <c r="O683" s="15">
        <v>0</v>
      </c>
      <c r="P683" s="14">
        <v>11.05</v>
      </c>
      <c r="Q683" s="14">
        <v>13.6547</v>
      </c>
    </row>
    <row r="684" spans="1:17" ht="15" customHeight="1" x14ac:dyDescent="0.25">
      <c r="A684" s="8"/>
      <c r="B684" s="33"/>
      <c r="C684" s="34"/>
      <c r="D684" s="11"/>
      <c r="E684" s="39" t="s">
        <v>29</v>
      </c>
      <c r="F684" s="40"/>
      <c r="G684" s="41">
        <f>SUM(G678:G683)/1</f>
        <v>65</v>
      </c>
      <c r="H684" s="42">
        <f>SUM(H678:H683)/1</f>
        <v>409.93999999999994</v>
      </c>
      <c r="I684" s="42">
        <f>SUM(I678:I683)/1</f>
        <v>341.58509999999995</v>
      </c>
      <c r="J684" s="42">
        <v>0.50978812100000004</v>
      </c>
      <c r="K684" s="42">
        <v>0.83169404759999999</v>
      </c>
      <c r="L684" s="42"/>
      <c r="M684" s="42">
        <v>100</v>
      </c>
      <c r="N684" s="43">
        <f>SUM(N678:N683)/1</f>
        <v>464.75</v>
      </c>
      <c r="O684" s="43">
        <f>SUM(O678:O683)/1</f>
        <v>1.26</v>
      </c>
      <c r="P684" s="43">
        <f>SUM(P678:P683)/1</f>
        <v>53.55</v>
      </c>
      <c r="Q684" s="43">
        <f>SUM(Q678:Q683)/1</f>
        <v>68.354900000000001</v>
      </c>
    </row>
    <row r="685" spans="1:17" ht="15" customHeight="1" x14ac:dyDescent="0.25">
      <c r="A685" s="8"/>
      <c r="B685" s="33"/>
      <c r="C685" s="10"/>
      <c r="D685" s="44" t="s">
        <v>30</v>
      </c>
      <c r="E685" s="44"/>
      <c r="F685" s="45"/>
      <c r="G685" s="46">
        <f>SUM(G678:G684)/2</f>
        <v>65</v>
      </c>
      <c r="H685" s="47">
        <f>SUM(H678:H684)/2</f>
        <v>409.93999999999994</v>
      </c>
      <c r="I685" s="47">
        <f>SUM(I678:I684)/2</f>
        <v>341.58509999999995</v>
      </c>
      <c r="J685" s="47">
        <v>0.50978812100000004</v>
      </c>
      <c r="K685" s="47">
        <v>0.83169404759999999</v>
      </c>
      <c r="L685" s="47"/>
      <c r="M685" s="47"/>
      <c r="N685" s="48">
        <f>SUM(N678:N684)/2</f>
        <v>464.75</v>
      </c>
      <c r="O685" s="48">
        <f>SUM(O678:O684)/2</f>
        <v>1.26</v>
      </c>
      <c r="P685" s="48">
        <f>SUM(P678:P684)/2</f>
        <v>53.55</v>
      </c>
      <c r="Q685" s="48">
        <f>SUM(Q678:Q684)/2</f>
        <v>68.354900000000001</v>
      </c>
    </row>
    <row r="686" spans="1:17" ht="15" customHeight="1" x14ac:dyDescent="0.25">
      <c r="A686" s="8"/>
      <c r="B686" s="9"/>
      <c r="C686" s="49" t="s">
        <v>31</v>
      </c>
      <c r="D686" s="49"/>
      <c r="E686" s="49"/>
      <c r="F686" s="50"/>
      <c r="G686" s="51">
        <f>SUM(G678:G685)/3</f>
        <v>65</v>
      </c>
      <c r="H686" s="52">
        <f>SUM(H678:H685)/3</f>
        <v>409.93999999999988</v>
      </c>
      <c r="I686" s="52">
        <f>SUM(I678:I685)/3</f>
        <v>341.58509999999995</v>
      </c>
      <c r="J686" s="52">
        <v>0.50978812100000004</v>
      </c>
      <c r="K686" s="52">
        <v>0.83169404759999999</v>
      </c>
      <c r="L686" s="52">
        <v>100</v>
      </c>
      <c r="M686" s="52"/>
      <c r="N686" s="53">
        <f>SUM(N678:N685)/3</f>
        <v>464.75</v>
      </c>
      <c r="O686" s="53">
        <f>SUM(O678:O685)/3</f>
        <v>1.26</v>
      </c>
      <c r="P686" s="53">
        <f>SUM(P678:P685)/3</f>
        <v>53.54999999999999</v>
      </c>
      <c r="Q686" s="53">
        <f>SUM(Q678:Q685)/3</f>
        <v>68.354900000000001</v>
      </c>
    </row>
    <row r="687" spans="1:17" ht="15" customHeight="1" x14ac:dyDescent="0.25">
      <c r="A687" s="32" t="s">
        <v>349</v>
      </c>
      <c r="B687" s="33" t="s">
        <v>570</v>
      </c>
      <c r="C687" s="34" t="s">
        <v>571</v>
      </c>
      <c r="D687" s="35" t="s">
        <v>27</v>
      </c>
      <c r="E687" s="11" t="s">
        <v>572</v>
      </c>
      <c r="F687" s="11" t="s">
        <v>27</v>
      </c>
      <c r="G687" s="12">
        <v>141</v>
      </c>
      <c r="H687" s="13">
        <f t="shared" ref="H687:H694" si="54">N687-O687-P687</f>
        <v>1146.47</v>
      </c>
      <c r="I687" s="13">
        <f t="shared" ref="I687:I694" si="55">H687-Q687</f>
        <v>955.38130000000001</v>
      </c>
      <c r="J687" s="13">
        <v>1.4257129995</v>
      </c>
      <c r="K687" s="13">
        <v>2.3259800819000001</v>
      </c>
      <c r="L687" s="13">
        <v>6.1108662200000001</v>
      </c>
      <c r="M687" s="13">
        <v>30.653048674499999</v>
      </c>
      <c r="N687" s="14">
        <v>1266.18</v>
      </c>
      <c r="O687" s="14">
        <v>3.26</v>
      </c>
      <c r="P687" s="14">
        <v>116.45</v>
      </c>
      <c r="Q687" s="14">
        <v>191.08869999999999</v>
      </c>
    </row>
    <row r="688" spans="1:17" ht="15" customHeight="1" x14ac:dyDescent="0.25">
      <c r="A688" s="32" t="s">
        <v>349</v>
      </c>
      <c r="B688" s="36" t="s">
        <v>570</v>
      </c>
      <c r="C688" s="37" t="s">
        <v>571</v>
      </c>
      <c r="D688" s="38" t="s">
        <v>27</v>
      </c>
      <c r="E688" s="11" t="s">
        <v>573</v>
      </c>
      <c r="F688" s="11" t="s">
        <v>27</v>
      </c>
      <c r="G688" s="12">
        <v>64</v>
      </c>
      <c r="H688" s="13">
        <f t="shared" si="54"/>
        <v>519.62</v>
      </c>
      <c r="I688" s="13">
        <f t="shared" si="55"/>
        <v>433.00800000000004</v>
      </c>
      <c r="J688" s="13">
        <v>0.64618262039999996</v>
      </c>
      <c r="K688" s="13">
        <v>1.0542149119999999</v>
      </c>
      <c r="L688" s="13">
        <v>2.7696566899000001</v>
      </c>
      <c r="M688" s="13">
        <v>13.893025680799999</v>
      </c>
      <c r="N688" s="14">
        <v>574.72</v>
      </c>
      <c r="O688" s="14">
        <v>3.25</v>
      </c>
      <c r="P688" s="14">
        <v>51.85</v>
      </c>
      <c r="Q688" s="14">
        <v>86.611999999999995</v>
      </c>
    </row>
    <row r="689" spans="1:17" ht="15" customHeight="1" x14ac:dyDescent="0.25">
      <c r="A689" s="32" t="s">
        <v>349</v>
      </c>
      <c r="B689" s="36" t="s">
        <v>570</v>
      </c>
      <c r="C689" s="37" t="s">
        <v>571</v>
      </c>
      <c r="D689" s="38" t="s">
        <v>27</v>
      </c>
      <c r="E689" s="11" t="s">
        <v>574</v>
      </c>
      <c r="F689" s="11" t="s">
        <v>27</v>
      </c>
      <c r="G689" s="12">
        <v>2</v>
      </c>
      <c r="H689" s="13">
        <f t="shared" si="54"/>
        <v>5.98</v>
      </c>
      <c r="I689" s="13">
        <f t="shared" si="55"/>
        <v>4.9832000000000001</v>
      </c>
      <c r="J689" s="13">
        <v>7.4365344999999996E-3</v>
      </c>
      <c r="K689" s="13">
        <v>1.21323374E-2</v>
      </c>
      <c r="L689" s="13">
        <v>3.1874344700000001E-2</v>
      </c>
      <c r="M689" s="13">
        <v>0.15988663559999999</v>
      </c>
      <c r="N689" s="14">
        <v>5.98</v>
      </c>
      <c r="O689" s="15">
        <v>0</v>
      </c>
      <c r="P689" s="15">
        <v>0</v>
      </c>
      <c r="Q689" s="14">
        <v>0.99680000000000002</v>
      </c>
    </row>
    <row r="690" spans="1:17" ht="15" customHeight="1" x14ac:dyDescent="0.25">
      <c r="A690" s="32" t="s">
        <v>349</v>
      </c>
      <c r="B690" s="36" t="s">
        <v>570</v>
      </c>
      <c r="C690" s="37" t="s">
        <v>571</v>
      </c>
      <c r="D690" s="38" t="s">
        <v>27</v>
      </c>
      <c r="E690" s="11" t="s">
        <v>575</v>
      </c>
      <c r="F690" s="11" t="s">
        <v>27</v>
      </c>
      <c r="G690" s="12">
        <v>165</v>
      </c>
      <c r="H690" s="13">
        <f t="shared" si="54"/>
        <v>1309.43</v>
      </c>
      <c r="I690" s="13">
        <f t="shared" si="55"/>
        <v>1091.0469000000001</v>
      </c>
      <c r="J690" s="13">
        <v>1.6283647832000001</v>
      </c>
      <c r="K690" s="13">
        <v>2.6565964208000001</v>
      </c>
      <c r="L690" s="13">
        <v>6.9794687645</v>
      </c>
      <c r="M690" s="13">
        <v>35.0100931781</v>
      </c>
      <c r="N690" s="14">
        <v>1450.35</v>
      </c>
      <c r="O690" s="14">
        <v>4.07</v>
      </c>
      <c r="P690" s="14">
        <v>136.85</v>
      </c>
      <c r="Q690" s="14">
        <v>218.38310000000001</v>
      </c>
    </row>
    <row r="691" spans="1:17" ht="15" customHeight="1" x14ac:dyDescent="0.25">
      <c r="A691" s="32" t="s">
        <v>349</v>
      </c>
      <c r="B691" s="36" t="s">
        <v>570</v>
      </c>
      <c r="C691" s="37" t="s">
        <v>571</v>
      </c>
      <c r="D691" s="38" t="s">
        <v>27</v>
      </c>
      <c r="E691" s="11" t="s">
        <v>576</v>
      </c>
      <c r="F691" s="11" t="s">
        <v>27</v>
      </c>
      <c r="G691" s="12">
        <v>3</v>
      </c>
      <c r="H691" s="13">
        <f t="shared" si="54"/>
        <v>24.39</v>
      </c>
      <c r="I691" s="13">
        <f t="shared" si="55"/>
        <v>20.3262</v>
      </c>
      <c r="J691" s="13">
        <v>3.03306149E-2</v>
      </c>
      <c r="K691" s="13">
        <v>4.9482894600000001E-2</v>
      </c>
      <c r="L691" s="13">
        <v>0.1300025531</v>
      </c>
      <c r="M691" s="13">
        <v>0.65211288320000005</v>
      </c>
      <c r="N691" s="14">
        <v>26.94</v>
      </c>
      <c r="O691" s="15">
        <v>0</v>
      </c>
      <c r="P691" s="14">
        <v>2.5499999999999998</v>
      </c>
      <c r="Q691" s="14">
        <v>4.0637999999999996</v>
      </c>
    </row>
    <row r="692" spans="1:17" ht="15" customHeight="1" x14ac:dyDescent="0.25">
      <c r="A692" s="32" t="s">
        <v>349</v>
      </c>
      <c r="B692" s="36" t="s">
        <v>570</v>
      </c>
      <c r="C692" s="37" t="s">
        <v>571</v>
      </c>
      <c r="D692" s="38" t="s">
        <v>27</v>
      </c>
      <c r="E692" s="11" t="s">
        <v>577</v>
      </c>
      <c r="F692" s="11" t="s">
        <v>27</v>
      </c>
      <c r="G692" s="12">
        <v>6</v>
      </c>
      <c r="H692" s="13">
        <f t="shared" si="54"/>
        <v>9</v>
      </c>
      <c r="I692" s="13">
        <f t="shared" si="55"/>
        <v>7.4990000000000006</v>
      </c>
      <c r="J692" s="13">
        <v>1.1192108799999999E-2</v>
      </c>
      <c r="K692" s="13">
        <v>1.8259370699999999E-2</v>
      </c>
      <c r="L692" s="13">
        <v>4.7971421799999997E-2</v>
      </c>
      <c r="M692" s="13">
        <v>0.2406320602</v>
      </c>
      <c r="N692" s="14">
        <v>9</v>
      </c>
      <c r="O692" s="15">
        <v>0</v>
      </c>
      <c r="P692" s="15">
        <v>0</v>
      </c>
      <c r="Q692" s="14">
        <v>1.5009999999999999</v>
      </c>
    </row>
    <row r="693" spans="1:17" ht="15" customHeight="1" x14ac:dyDescent="0.25">
      <c r="A693" s="32" t="s">
        <v>349</v>
      </c>
      <c r="B693" s="36" t="s">
        <v>570</v>
      </c>
      <c r="C693" s="37" t="s">
        <v>571</v>
      </c>
      <c r="D693" s="38" t="s">
        <v>27</v>
      </c>
      <c r="E693" s="11" t="s">
        <v>578</v>
      </c>
      <c r="F693" s="11" t="s">
        <v>27</v>
      </c>
      <c r="G693" s="12">
        <v>80</v>
      </c>
      <c r="H693" s="13">
        <f t="shared" si="54"/>
        <v>652.94999999999993</v>
      </c>
      <c r="I693" s="13">
        <f t="shared" si="55"/>
        <v>544.11779999999999</v>
      </c>
      <c r="J693" s="13">
        <v>0.81198749469999998</v>
      </c>
      <c r="K693" s="13">
        <v>1.3247173449</v>
      </c>
      <c r="L693" s="13">
        <v>3.4803266534000001</v>
      </c>
      <c r="M693" s="13">
        <v>17.457855968299999</v>
      </c>
      <c r="N693" s="14">
        <v>718.4</v>
      </c>
      <c r="O693" s="15">
        <v>0</v>
      </c>
      <c r="P693" s="14">
        <v>65.45</v>
      </c>
      <c r="Q693" s="14">
        <v>108.8322</v>
      </c>
    </row>
    <row r="694" spans="1:17" ht="15" customHeight="1" x14ac:dyDescent="0.25">
      <c r="A694" s="32" t="s">
        <v>349</v>
      </c>
      <c r="B694" s="36" t="s">
        <v>570</v>
      </c>
      <c r="C694" s="37" t="s">
        <v>571</v>
      </c>
      <c r="D694" s="38" t="s">
        <v>27</v>
      </c>
      <c r="E694" s="11" t="s">
        <v>579</v>
      </c>
      <c r="F694" s="11" t="s">
        <v>27</v>
      </c>
      <c r="G694" s="12">
        <v>9</v>
      </c>
      <c r="H694" s="13">
        <f t="shared" si="54"/>
        <v>72.31</v>
      </c>
      <c r="I694" s="13">
        <f t="shared" si="55"/>
        <v>60.2562</v>
      </c>
      <c r="J694" s="13">
        <v>8.9922376499999998E-2</v>
      </c>
      <c r="K694" s="13">
        <v>0.14670389959999999</v>
      </c>
      <c r="L694" s="13">
        <v>0.38542372359999999</v>
      </c>
      <c r="M694" s="13">
        <v>1.9333449193000001</v>
      </c>
      <c r="N694" s="14">
        <v>79.11</v>
      </c>
      <c r="O694" s="15">
        <v>0</v>
      </c>
      <c r="P694" s="14">
        <v>6.8</v>
      </c>
      <c r="Q694" s="14">
        <v>12.053800000000001</v>
      </c>
    </row>
    <row r="695" spans="1:17" ht="15" customHeight="1" x14ac:dyDescent="0.25">
      <c r="A695" s="8"/>
      <c r="B695" s="33"/>
      <c r="C695" s="34"/>
      <c r="D695" s="11"/>
      <c r="E695" s="39" t="s">
        <v>29</v>
      </c>
      <c r="F695" s="40"/>
      <c r="G695" s="41">
        <f>SUM(G687:G694)/1</f>
        <v>470</v>
      </c>
      <c r="H695" s="42">
        <f>SUM(H687:H694)/1</f>
        <v>3740.1499999999996</v>
      </c>
      <c r="I695" s="42">
        <f>SUM(I687:I694)/1</f>
        <v>3116.6185999999993</v>
      </c>
      <c r="J695" s="42">
        <v>4.6511295324999997</v>
      </c>
      <c r="K695" s="42">
        <v>7.5880872619000002</v>
      </c>
      <c r="L695" s="42">
        <v>19.935590371</v>
      </c>
      <c r="M695" s="42">
        <v>100</v>
      </c>
      <c r="N695" s="43">
        <f>SUM(N687:N694)/1</f>
        <v>4130.68</v>
      </c>
      <c r="O695" s="43">
        <f>SUM(O687:O694)/1</f>
        <v>10.58</v>
      </c>
      <c r="P695" s="43">
        <f>SUM(P687:P694)/1</f>
        <v>379.95</v>
      </c>
      <c r="Q695" s="43">
        <f>SUM(Q687:Q694)/1</f>
        <v>623.53139999999996</v>
      </c>
    </row>
    <row r="696" spans="1:17" ht="15" customHeight="1" x14ac:dyDescent="0.25">
      <c r="A696" s="8"/>
      <c r="B696" s="33"/>
      <c r="C696" s="10"/>
      <c r="D696" s="44" t="s">
        <v>30</v>
      </c>
      <c r="E696" s="44"/>
      <c r="F696" s="45"/>
      <c r="G696" s="46">
        <f>SUM(G687:G695)/2</f>
        <v>470</v>
      </c>
      <c r="H696" s="47">
        <f>SUM(H687:H695)/2</f>
        <v>3740.1499999999996</v>
      </c>
      <c r="I696" s="47">
        <f>SUM(I687:I695)/2</f>
        <v>3116.6185999999993</v>
      </c>
      <c r="J696" s="47">
        <v>4.6511295324999997</v>
      </c>
      <c r="K696" s="47">
        <v>7.5880872619000002</v>
      </c>
      <c r="L696" s="47">
        <v>19.935590371</v>
      </c>
      <c r="M696" s="47"/>
      <c r="N696" s="48">
        <f>SUM(N687:N695)/2</f>
        <v>4130.68</v>
      </c>
      <c r="O696" s="48">
        <f>SUM(O687:O695)/2</f>
        <v>10.58</v>
      </c>
      <c r="P696" s="48">
        <f>SUM(P687:P695)/2</f>
        <v>379.95</v>
      </c>
      <c r="Q696" s="48">
        <f>SUM(Q687:Q695)/2</f>
        <v>623.53139999999996</v>
      </c>
    </row>
    <row r="697" spans="1:17" ht="15" customHeight="1" x14ac:dyDescent="0.25">
      <c r="A697" s="32" t="s">
        <v>349</v>
      </c>
      <c r="B697" s="36" t="s">
        <v>570</v>
      </c>
      <c r="C697" s="34" t="s">
        <v>570</v>
      </c>
      <c r="D697" s="35" t="s">
        <v>27</v>
      </c>
      <c r="E697" s="11" t="s">
        <v>580</v>
      </c>
      <c r="F697" s="11" t="s">
        <v>27</v>
      </c>
      <c r="G697" s="12">
        <v>29</v>
      </c>
      <c r="H697" s="13">
        <f t="shared" ref="H697:H728" si="56">N697-O697-P697</f>
        <v>41.47</v>
      </c>
      <c r="I697" s="13">
        <f t="shared" ref="I697:I728" si="57">H697-Q697</f>
        <v>34.554200000000002</v>
      </c>
      <c r="J697" s="13">
        <v>5.1570750300000003E-2</v>
      </c>
      <c r="K697" s="13">
        <v>8.4135122600000001E-2</v>
      </c>
      <c r="L697" s="13">
        <v>0.22104165149999999</v>
      </c>
      <c r="M697" s="13">
        <v>0.28044733620000001</v>
      </c>
      <c r="N697" s="14">
        <v>41.76</v>
      </c>
      <c r="O697" s="14">
        <v>0.28999999999999998</v>
      </c>
      <c r="P697" s="15">
        <v>0</v>
      </c>
      <c r="Q697" s="14">
        <v>6.9157999999999999</v>
      </c>
    </row>
    <row r="698" spans="1:17" ht="15" customHeight="1" x14ac:dyDescent="0.25">
      <c r="A698" s="32" t="s">
        <v>349</v>
      </c>
      <c r="B698" s="36" t="s">
        <v>570</v>
      </c>
      <c r="C698" s="37" t="s">
        <v>570</v>
      </c>
      <c r="D698" s="38" t="s">
        <v>27</v>
      </c>
      <c r="E698" s="11" t="s">
        <v>581</v>
      </c>
      <c r="F698" s="11" t="s">
        <v>27</v>
      </c>
      <c r="G698" s="12">
        <v>21</v>
      </c>
      <c r="H698" s="13">
        <f t="shared" si="56"/>
        <v>187.12</v>
      </c>
      <c r="I698" s="13">
        <f t="shared" si="57"/>
        <v>155.91820000000001</v>
      </c>
      <c r="J698" s="13">
        <v>0.23269637800000001</v>
      </c>
      <c r="K698" s="13">
        <v>0.37963260519999997</v>
      </c>
      <c r="L698" s="13">
        <v>0.99737916130000004</v>
      </c>
      <c r="M698" s="13">
        <v>1.2654281539000001</v>
      </c>
      <c r="N698" s="14">
        <v>204.12</v>
      </c>
      <c r="O698" s="15">
        <v>0</v>
      </c>
      <c r="P698" s="14">
        <v>17</v>
      </c>
      <c r="Q698" s="14">
        <v>31.201799999999999</v>
      </c>
    </row>
    <row r="699" spans="1:17" ht="15" customHeight="1" x14ac:dyDescent="0.25">
      <c r="A699" s="32" t="s">
        <v>349</v>
      </c>
      <c r="B699" s="36" t="s">
        <v>570</v>
      </c>
      <c r="C699" s="37" t="s">
        <v>570</v>
      </c>
      <c r="D699" s="38" t="s">
        <v>27</v>
      </c>
      <c r="E699" s="11" t="s">
        <v>582</v>
      </c>
      <c r="F699" s="11" t="s">
        <v>27</v>
      </c>
      <c r="G699" s="12">
        <v>6</v>
      </c>
      <c r="H699" s="13">
        <f t="shared" si="56"/>
        <v>7.5</v>
      </c>
      <c r="I699" s="13">
        <f t="shared" si="57"/>
        <v>6.2511999999999999</v>
      </c>
      <c r="J699" s="13">
        <v>9.3267573000000003E-3</v>
      </c>
      <c r="K699" s="13">
        <v>1.5216142300000001E-2</v>
      </c>
      <c r="L699" s="13">
        <v>3.9976184900000003E-2</v>
      </c>
      <c r="M699" s="13">
        <v>5.0719918500000002E-2</v>
      </c>
      <c r="N699" s="14">
        <v>7.5</v>
      </c>
      <c r="O699" s="15">
        <v>0</v>
      </c>
      <c r="P699" s="15">
        <v>0</v>
      </c>
      <c r="Q699" s="14">
        <v>1.2487999999999999</v>
      </c>
    </row>
    <row r="700" spans="1:17" ht="15" customHeight="1" x14ac:dyDescent="0.25">
      <c r="A700" s="32" t="s">
        <v>349</v>
      </c>
      <c r="B700" s="36" t="s">
        <v>570</v>
      </c>
      <c r="C700" s="37" t="s">
        <v>570</v>
      </c>
      <c r="D700" s="38" t="s">
        <v>27</v>
      </c>
      <c r="E700" s="11" t="s">
        <v>583</v>
      </c>
      <c r="F700" s="11" t="s">
        <v>27</v>
      </c>
      <c r="G700" s="12">
        <v>43</v>
      </c>
      <c r="H700" s="13">
        <f t="shared" si="56"/>
        <v>89.01</v>
      </c>
      <c r="I700" s="13">
        <f t="shared" si="57"/>
        <v>74.171000000000006</v>
      </c>
      <c r="J700" s="13">
        <v>0.11068995619999999</v>
      </c>
      <c r="K700" s="13">
        <v>0.18058517630000001</v>
      </c>
      <c r="L700" s="13">
        <v>0.47443736180000001</v>
      </c>
      <c r="M700" s="13">
        <v>0.60194399300000001</v>
      </c>
      <c r="N700" s="14">
        <v>89.01</v>
      </c>
      <c r="O700" s="15">
        <v>0</v>
      </c>
      <c r="P700" s="15">
        <v>0</v>
      </c>
      <c r="Q700" s="14">
        <v>14.839</v>
      </c>
    </row>
    <row r="701" spans="1:17" ht="15" customHeight="1" x14ac:dyDescent="0.25">
      <c r="A701" s="32" t="s">
        <v>349</v>
      </c>
      <c r="B701" s="36" t="s">
        <v>570</v>
      </c>
      <c r="C701" s="37" t="s">
        <v>570</v>
      </c>
      <c r="D701" s="38" t="s">
        <v>27</v>
      </c>
      <c r="E701" s="11" t="s">
        <v>584</v>
      </c>
      <c r="F701" s="11" t="s">
        <v>27</v>
      </c>
      <c r="G701" s="12">
        <v>292</v>
      </c>
      <c r="H701" s="13">
        <f t="shared" si="56"/>
        <v>447.51</v>
      </c>
      <c r="I701" s="13">
        <f t="shared" si="57"/>
        <v>373.93329999999997</v>
      </c>
      <c r="J701" s="13">
        <v>0.55650895739999995</v>
      </c>
      <c r="K701" s="13">
        <v>0.9079167762</v>
      </c>
      <c r="L701" s="13">
        <v>2.3852989979000001</v>
      </c>
      <c r="M701" s="13">
        <v>3.0263560985</v>
      </c>
      <c r="N701" s="14">
        <v>449.68</v>
      </c>
      <c r="O701" s="14">
        <v>2.17</v>
      </c>
      <c r="P701" s="15">
        <v>0</v>
      </c>
      <c r="Q701" s="14">
        <v>73.576700000000002</v>
      </c>
    </row>
    <row r="702" spans="1:17" ht="15" customHeight="1" x14ac:dyDescent="0.25">
      <c r="A702" s="32" t="s">
        <v>349</v>
      </c>
      <c r="B702" s="36" t="s">
        <v>570</v>
      </c>
      <c r="C702" s="37" t="s">
        <v>570</v>
      </c>
      <c r="D702" s="38" t="s">
        <v>27</v>
      </c>
      <c r="E702" s="11" t="s">
        <v>585</v>
      </c>
      <c r="F702" s="11" t="s">
        <v>27</v>
      </c>
      <c r="G702" s="12">
        <v>39</v>
      </c>
      <c r="H702" s="13">
        <f t="shared" si="56"/>
        <v>60.84</v>
      </c>
      <c r="I702" s="13">
        <f t="shared" si="57"/>
        <v>50.696400000000004</v>
      </c>
      <c r="J702" s="13">
        <v>7.5658655599999999E-2</v>
      </c>
      <c r="K702" s="13">
        <v>0.123433346</v>
      </c>
      <c r="L702" s="13">
        <v>0.32428681149999999</v>
      </c>
      <c r="M702" s="13">
        <v>0.41143997910000002</v>
      </c>
      <c r="N702" s="14">
        <v>60.84</v>
      </c>
      <c r="O702" s="15">
        <v>0</v>
      </c>
      <c r="P702" s="15">
        <v>0</v>
      </c>
      <c r="Q702" s="14">
        <v>10.143599999999999</v>
      </c>
    </row>
    <row r="703" spans="1:17" ht="15" customHeight="1" x14ac:dyDescent="0.25">
      <c r="A703" s="32" t="s">
        <v>349</v>
      </c>
      <c r="B703" s="36" t="s">
        <v>570</v>
      </c>
      <c r="C703" s="37" t="s">
        <v>570</v>
      </c>
      <c r="D703" s="38" t="s">
        <v>27</v>
      </c>
      <c r="E703" s="11" t="s">
        <v>586</v>
      </c>
      <c r="F703" s="11" t="s">
        <v>27</v>
      </c>
      <c r="G703" s="12">
        <v>114</v>
      </c>
      <c r="H703" s="13">
        <f t="shared" si="56"/>
        <v>112.86</v>
      </c>
      <c r="I703" s="13">
        <f t="shared" si="57"/>
        <v>94.044700000000006</v>
      </c>
      <c r="J703" s="13">
        <v>0.1403490446</v>
      </c>
      <c r="K703" s="13">
        <v>0.22897250869999999</v>
      </c>
      <c r="L703" s="13">
        <v>0.60156162970000004</v>
      </c>
      <c r="M703" s="13">
        <v>0.76323333390000003</v>
      </c>
      <c r="N703" s="14">
        <v>112.86</v>
      </c>
      <c r="O703" s="15">
        <v>0</v>
      </c>
      <c r="P703" s="15">
        <v>0</v>
      </c>
      <c r="Q703" s="14">
        <v>18.815300000000001</v>
      </c>
    </row>
    <row r="704" spans="1:17" ht="15" customHeight="1" x14ac:dyDescent="0.25">
      <c r="A704" s="32" t="s">
        <v>349</v>
      </c>
      <c r="B704" s="36" t="s">
        <v>570</v>
      </c>
      <c r="C704" s="37" t="s">
        <v>570</v>
      </c>
      <c r="D704" s="38" t="s">
        <v>27</v>
      </c>
      <c r="E704" s="11" t="s">
        <v>587</v>
      </c>
      <c r="F704" s="11" t="s">
        <v>27</v>
      </c>
      <c r="G704" s="12">
        <v>21</v>
      </c>
      <c r="H704" s="13">
        <f t="shared" si="56"/>
        <v>10.4</v>
      </c>
      <c r="I704" s="13">
        <f t="shared" si="57"/>
        <v>8.6659000000000006</v>
      </c>
      <c r="J704" s="13">
        <v>1.2933103499999999E-2</v>
      </c>
      <c r="K704" s="13">
        <v>2.1099717300000001E-2</v>
      </c>
      <c r="L704" s="13">
        <v>5.5433642999999998E-2</v>
      </c>
      <c r="M704" s="13">
        <v>7.0331620400000003E-2</v>
      </c>
      <c r="N704" s="14">
        <v>10.5</v>
      </c>
      <c r="O704" s="14">
        <v>0.1</v>
      </c>
      <c r="P704" s="15">
        <v>0</v>
      </c>
      <c r="Q704" s="14">
        <v>1.7341</v>
      </c>
    </row>
    <row r="705" spans="1:17" ht="15" customHeight="1" x14ac:dyDescent="0.25">
      <c r="A705" s="32" t="s">
        <v>349</v>
      </c>
      <c r="B705" s="36" t="s">
        <v>570</v>
      </c>
      <c r="C705" s="37" t="s">
        <v>570</v>
      </c>
      <c r="D705" s="38" t="s">
        <v>27</v>
      </c>
      <c r="E705" s="11" t="s">
        <v>588</v>
      </c>
      <c r="F705" s="11" t="s">
        <v>27</v>
      </c>
      <c r="G705" s="12">
        <v>15</v>
      </c>
      <c r="H705" s="13">
        <f t="shared" si="56"/>
        <v>24.3</v>
      </c>
      <c r="I705" s="13">
        <f t="shared" si="57"/>
        <v>20.52</v>
      </c>
      <c r="J705" s="13">
        <v>3.0218693800000002E-2</v>
      </c>
      <c r="K705" s="13">
        <v>4.9300300900000003E-2</v>
      </c>
      <c r="L705" s="13">
        <v>0.12952283889999999</v>
      </c>
      <c r="M705" s="13">
        <v>0.164332536</v>
      </c>
      <c r="N705" s="14">
        <v>24.3</v>
      </c>
      <c r="O705" s="15">
        <v>0</v>
      </c>
      <c r="P705" s="15">
        <v>0</v>
      </c>
      <c r="Q705" s="14">
        <v>3.78</v>
      </c>
    </row>
    <row r="706" spans="1:17" ht="15" customHeight="1" x14ac:dyDescent="0.25">
      <c r="A706" s="32" t="s">
        <v>349</v>
      </c>
      <c r="B706" s="36" t="s">
        <v>570</v>
      </c>
      <c r="C706" s="37" t="s">
        <v>570</v>
      </c>
      <c r="D706" s="38" t="s">
        <v>27</v>
      </c>
      <c r="E706" s="11" t="s">
        <v>589</v>
      </c>
      <c r="F706" s="11" t="s">
        <v>27</v>
      </c>
      <c r="G706" s="12">
        <v>5</v>
      </c>
      <c r="H706" s="13">
        <f t="shared" si="56"/>
        <v>8.15</v>
      </c>
      <c r="I706" s="13">
        <f t="shared" si="57"/>
        <v>6.7913000000000006</v>
      </c>
      <c r="J706" s="13">
        <v>1.01350763E-2</v>
      </c>
      <c r="K706" s="13">
        <v>1.6534874599999999E-2</v>
      </c>
      <c r="L706" s="13">
        <v>4.3440787500000001E-2</v>
      </c>
      <c r="M706" s="13">
        <v>5.5115644800000002E-2</v>
      </c>
      <c r="N706" s="14">
        <v>8.15</v>
      </c>
      <c r="O706" s="15">
        <v>0</v>
      </c>
      <c r="P706" s="15">
        <v>0</v>
      </c>
      <c r="Q706" s="14">
        <v>1.3587</v>
      </c>
    </row>
    <row r="707" spans="1:17" ht="15" customHeight="1" x14ac:dyDescent="0.25">
      <c r="A707" s="32" t="s">
        <v>349</v>
      </c>
      <c r="B707" s="36" t="s">
        <v>570</v>
      </c>
      <c r="C707" s="37" t="s">
        <v>570</v>
      </c>
      <c r="D707" s="38" t="s">
        <v>27</v>
      </c>
      <c r="E707" s="11" t="s">
        <v>590</v>
      </c>
      <c r="F707" s="11" t="s">
        <v>27</v>
      </c>
      <c r="G707" s="12">
        <v>50</v>
      </c>
      <c r="H707" s="13">
        <f t="shared" si="56"/>
        <v>420.05</v>
      </c>
      <c r="I707" s="13">
        <f t="shared" si="57"/>
        <v>350.02870000000001</v>
      </c>
      <c r="J707" s="13">
        <v>0.5223605898</v>
      </c>
      <c r="K707" s="13">
        <v>0.85220540739999995</v>
      </c>
      <c r="L707" s="13">
        <v>2.2389328597000002</v>
      </c>
      <c r="M707" s="13">
        <v>2.8406535701000002</v>
      </c>
      <c r="N707" s="14">
        <v>460</v>
      </c>
      <c r="O707" s="15">
        <v>0</v>
      </c>
      <c r="P707" s="14">
        <v>39.950000000000003</v>
      </c>
      <c r="Q707" s="14">
        <v>70.021299999999997</v>
      </c>
    </row>
    <row r="708" spans="1:17" ht="15" customHeight="1" x14ac:dyDescent="0.25">
      <c r="A708" s="32" t="s">
        <v>349</v>
      </c>
      <c r="B708" s="36" t="s">
        <v>570</v>
      </c>
      <c r="C708" s="37" t="s">
        <v>570</v>
      </c>
      <c r="D708" s="38" t="s">
        <v>27</v>
      </c>
      <c r="E708" s="11" t="s">
        <v>591</v>
      </c>
      <c r="F708" s="11" t="s">
        <v>27</v>
      </c>
      <c r="G708" s="12">
        <v>91</v>
      </c>
      <c r="H708" s="13">
        <f t="shared" si="56"/>
        <v>785.22</v>
      </c>
      <c r="I708" s="13">
        <f t="shared" si="57"/>
        <v>654.30169999999998</v>
      </c>
      <c r="J708" s="13">
        <v>0.97647418730000002</v>
      </c>
      <c r="K708" s="13">
        <v>1.5930692298</v>
      </c>
      <c r="L708" s="13">
        <v>4.1853466494999996</v>
      </c>
      <c r="M708" s="13">
        <v>5.3101725896999996</v>
      </c>
      <c r="N708" s="14">
        <v>884.52</v>
      </c>
      <c r="O708" s="15">
        <v>0</v>
      </c>
      <c r="P708" s="14">
        <v>99.3</v>
      </c>
      <c r="Q708" s="14">
        <v>130.91829999999999</v>
      </c>
    </row>
    <row r="709" spans="1:17" ht="15" customHeight="1" x14ac:dyDescent="0.25">
      <c r="A709" s="32" t="s">
        <v>349</v>
      </c>
      <c r="B709" s="36" t="s">
        <v>570</v>
      </c>
      <c r="C709" s="37" t="s">
        <v>570</v>
      </c>
      <c r="D709" s="38" t="s">
        <v>27</v>
      </c>
      <c r="E709" s="11" t="s">
        <v>592</v>
      </c>
      <c r="F709" s="11" t="s">
        <v>27</v>
      </c>
      <c r="G709" s="12">
        <v>40</v>
      </c>
      <c r="H709" s="13">
        <f t="shared" si="56"/>
        <v>360.93</v>
      </c>
      <c r="I709" s="13">
        <f t="shared" si="57"/>
        <v>300.74950000000001</v>
      </c>
      <c r="J709" s="13">
        <v>0.4488408706</v>
      </c>
      <c r="K709" s="13">
        <v>0.73226163</v>
      </c>
      <c r="L709" s="13">
        <v>1.9238139198999999</v>
      </c>
      <c r="M709" s="13">
        <v>2.4408453589999999</v>
      </c>
      <c r="N709" s="14">
        <v>415.2</v>
      </c>
      <c r="O709" s="14">
        <v>0.34</v>
      </c>
      <c r="P709" s="14">
        <v>53.93</v>
      </c>
      <c r="Q709" s="14">
        <v>60.180500000000002</v>
      </c>
    </row>
    <row r="710" spans="1:17" ht="15" customHeight="1" x14ac:dyDescent="0.25">
      <c r="A710" s="32" t="s">
        <v>349</v>
      </c>
      <c r="B710" s="36" t="s">
        <v>570</v>
      </c>
      <c r="C710" s="37" t="s">
        <v>570</v>
      </c>
      <c r="D710" s="38" t="s">
        <v>27</v>
      </c>
      <c r="E710" s="11" t="s">
        <v>593</v>
      </c>
      <c r="F710" s="11" t="s">
        <v>27</v>
      </c>
      <c r="G710" s="12">
        <v>28</v>
      </c>
      <c r="H710" s="13">
        <f t="shared" si="56"/>
        <v>231.77000000000004</v>
      </c>
      <c r="I710" s="13">
        <f t="shared" si="57"/>
        <v>193.12290000000004</v>
      </c>
      <c r="J710" s="13">
        <v>0.28822167339999999</v>
      </c>
      <c r="K710" s="13">
        <v>0.47021937209999998</v>
      </c>
      <c r="L710" s="13">
        <v>1.2353707152</v>
      </c>
      <c r="M710" s="13">
        <v>1.5673807355</v>
      </c>
      <c r="N710" s="14">
        <v>283.92</v>
      </c>
      <c r="O710" s="14">
        <v>3.15</v>
      </c>
      <c r="P710" s="14">
        <v>49</v>
      </c>
      <c r="Q710" s="14">
        <v>38.647100000000002</v>
      </c>
    </row>
    <row r="711" spans="1:17" ht="15" customHeight="1" x14ac:dyDescent="0.25">
      <c r="A711" s="32" t="s">
        <v>349</v>
      </c>
      <c r="B711" s="36" t="s">
        <v>570</v>
      </c>
      <c r="C711" s="37" t="s">
        <v>570</v>
      </c>
      <c r="D711" s="38" t="s">
        <v>27</v>
      </c>
      <c r="E711" s="11" t="s">
        <v>594</v>
      </c>
      <c r="F711" s="11" t="s">
        <v>27</v>
      </c>
      <c r="G711" s="12">
        <v>27</v>
      </c>
      <c r="H711" s="13">
        <f t="shared" si="56"/>
        <v>222.32999999999998</v>
      </c>
      <c r="I711" s="13">
        <f t="shared" si="57"/>
        <v>186.75369999999998</v>
      </c>
      <c r="J711" s="13">
        <v>0.27648239479999998</v>
      </c>
      <c r="K711" s="13">
        <v>0.45106732109999997</v>
      </c>
      <c r="L711" s="13">
        <v>1.1850540238</v>
      </c>
      <c r="M711" s="13">
        <v>1.5035412646999999</v>
      </c>
      <c r="N711" s="14">
        <v>242.73</v>
      </c>
      <c r="O711" s="15">
        <v>0</v>
      </c>
      <c r="P711" s="14">
        <v>20.399999999999999</v>
      </c>
      <c r="Q711" s="14">
        <v>35.576300000000003</v>
      </c>
    </row>
    <row r="712" spans="1:17" ht="15" customHeight="1" x14ac:dyDescent="0.25">
      <c r="A712" s="32" t="s">
        <v>349</v>
      </c>
      <c r="B712" s="36" t="s">
        <v>570</v>
      </c>
      <c r="C712" s="37" t="s">
        <v>570</v>
      </c>
      <c r="D712" s="38" t="s">
        <v>27</v>
      </c>
      <c r="E712" s="11" t="s">
        <v>595</v>
      </c>
      <c r="F712" s="11" t="s">
        <v>27</v>
      </c>
      <c r="G712" s="12">
        <v>77</v>
      </c>
      <c r="H712" s="13">
        <f t="shared" si="56"/>
        <v>663.31</v>
      </c>
      <c r="I712" s="13">
        <f t="shared" si="57"/>
        <v>552.71599999999989</v>
      </c>
      <c r="J712" s="13">
        <v>0.82487085550000006</v>
      </c>
      <c r="K712" s="13">
        <v>1.3457359094000001</v>
      </c>
      <c r="L712" s="13">
        <v>3.5355470901000001</v>
      </c>
      <c r="M712" s="13">
        <v>4.4857372207999999</v>
      </c>
      <c r="N712" s="14">
        <v>780.78</v>
      </c>
      <c r="O712" s="14">
        <v>9.23</v>
      </c>
      <c r="P712" s="14">
        <v>108.24</v>
      </c>
      <c r="Q712" s="14">
        <v>110.59399999999999</v>
      </c>
    </row>
    <row r="713" spans="1:17" ht="15" customHeight="1" x14ac:dyDescent="0.25">
      <c r="A713" s="32" t="s">
        <v>349</v>
      </c>
      <c r="B713" s="36" t="s">
        <v>570</v>
      </c>
      <c r="C713" s="37" t="s">
        <v>570</v>
      </c>
      <c r="D713" s="38" t="s">
        <v>27</v>
      </c>
      <c r="E713" s="11" t="s">
        <v>596</v>
      </c>
      <c r="F713" s="11" t="s">
        <v>27</v>
      </c>
      <c r="G713" s="12">
        <v>41</v>
      </c>
      <c r="H713" s="13">
        <f t="shared" si="56"/>
        <v>351</v>
      </c>
      <c r="I713" s="13">
        <f t="shared" si="57"/>
        <v>292.46359999999999</v>
      </c>
      <c r="J713" s="13">
        <v>0.43649224390000002</v>
      </c>
      <c r="K713" s="13">
        <v>0.71211545769999995</v>
      </c>
      <c r="L713" s="13">
        <v>1.8708854511999999</v>
      </c>
      <c r="M713" s="13">
        <v>2.3736921869000001</v>
      </c>
      <c r="N713" s="14">
        <v>415.74</v>
      </c>
      <c r="O713" s="14">
        <v>0.5</v>
      </c>
      <c r="P713" s="14">
        <v>64.239999999999995</v>
      </c>
      <c r="Q713" s="14">
        <v>58.5364</v>
      </c>
    </row>
    <row r="714" spans="1:17" ht="15" customHeight="1" x14ac:dyDescent="0.25">
      <c r="A714" s="32" t="s">
        <v>349</v>
      </c>
      <c r="B714" s="36" t="s">
        <v>570</v>
      </c>
      <c r="C714" s="37" t="s">
        <v>570</v>
      </c>
      <c r="D714" s="38" t="s">
        <v>27</v>
      </c>
      <c r="E714" s="11" t="s">
        <v>597</v>
      </c>
      <c r="F714" s="11" t="s">
        <v>27</v>
      </c>
      <c r="G714" s="12">
        <v>4</v>
      </c>
      <c r="H714" s="13">
        <f t="shared" si="56"/>
        <v>30.440000000000005</v>
      </c>
      <c r="I714" s="13">
        <f t="shared" si="57"/>
        <v>25.364300000000004</v>
      </c>
      <c r="J714" s="13">
        <v>3.7854199200000001E-2</v>
      </c>
      <c r="K714" s="13">
        <v>6.1757249399999999E-2</v>
      </c>
      <c r="L714" s="13">
        <v>0.16225000889999999</v>
      </c>
      <c r="M714" s="13">
        <v>0.20585524259999999</v>
      </c>
      <c r="N714" s="14">
        <v>40.56</v>
      </c>
      <c r="O714" s="15">
        <v>0</v>
      </c>
      <c r="P714" s="14">
        <v>10.119999999999999</v>
      </c>
      <c r="Q714" s="14">
        <v>5.0757000000000003</v>
      </c>
    </row>
    <row r="715" spans="1:17" ht="15" customHeight="1" x14ac:dyDescent="0.25">
      <c r="A715" s="32" t="s">
        <v>349</v>
      </c>
      <c r="B715" s="36" t="s">
        <v>570</v>
      </c>
      <c r="C715" s="37" t="s">
        <v>570</v>
      </c>
      <c r="D715" s="38" t="s">
        <v>27</v>
      </c>
      <c r="E715" s="11" t="s">
        <v>598</v>
      </c>
      <c r="F715" s="11" t="s">
        <v>27</v>
      </c>
      <c r="G715" s="12">
        <v>15</v>
      </c>
      <c r="H715" s="13">
        <f t="shared" si="56"/>
        <v>111.30000000000001</v>
      </c>
      <c r="I715" s="13">
        <f t="shared" si="57"/>
        <v>92.746900000000011</v>
      </c>
      <c r="J715" s="13">
        <v>0.13840907899999999</v>
      </c>
      <c r="K715" s="13">
        <v>0.2258075511</v>
      </c>
      <c r="L715" s="13">
        <v>0.59324658320000001</v>
      </c>
      <c r="M715" s="13">
        <v>0.75268359090000003</v>
      </c>
      <c r="N715" s="14">
        <v>129.30000000000001</v>
      </c>
      <c r="O715" s="15">
        <v>0</v>
      </c>
      <c r="P715" s="14">
        <v>18</v>
      </c>
      <c r="Q715" s="14">
        <v>18.553100000000001</v>
      </c>
    </row>
    <row r="716" spans="1:17" ht="15" customHeight="1" x14ac:dyDescent="0.25">
      <c r="A716" s="32" t="s">
        <v>349</v>
      </c>
      <c r="B716" s="36" t="s">
        <v>570</v>
      </c>
      <c r="C716" s="37" t="s">
        <v>570</v>
      </c>
      <c r="D716" s="38" t="s">
        <v>27</v>
      </c>
      <c r="E716" s="11" t="s">
        <v>599</v>
      </c>
      <c r="F716" s="11" t="s">
        <v>27</v>
      </c>
      <c r="G716" s="12">
        <v>4</v>
      </c>
      <c r="H716" s="13">
        <f t="shared" si="56"/>
        <v>5</v>
      </c>
      <c r="I716" s="13">
        <f t="shared" si="57"/>
        <v>4.1666999999999996</v>
      </c>
      <c r="J716" s="13">
        <v>6.2178381999999999E-3</v>
      </c>
      <c r="K716" s="13">
        <v>1.01440948E-2</v>
      </c>
      <c r="L716" s="13">
        <v>2.6650789899999999E-2</v>
      </c>
      <c r="M716" s="13">
        <v>3.3813279000000002E-2</v>
      </c>
      <c r="N716" s="14">
        <v>5</v>
      </c>
      <c r="O716" s="15">
        <v>0</v>
      </c>
      <c r="P716" s="15">
        <v>0</v>
      </c>
      <c r="Q716" s="14">
        <v>0.83330000000000004</v>
      </c>
    </row>
    <row r="717" spans="1:17" ht="15" customHeight="1" x14ac:dyDescent="0.25">
      <c r="A717" s="32" t="s">
        <v>349</v>
      </c>
      <c r="B717" s="36" t="s">
        <v>570</v>
      </c>
      <c r="C717" s="37" t="s">
        <v>570</v>
      </c>
      <c r="D717" s="38" t="s">
        <v>27</v>
      </c>
      <c r="E717" s="11" t="s">
        <v>600</v>
      </c>
      <c r="F717" s="11" t="s">
        <v>27</v>
      </c>
      <c r="G717" s="12">
        <v>16</v>
      </c>
      <c r="H717" s="13">
        <f t="shared" si="56"/>
        <v>20</v>
      </c>
      <c r="I717" s="13">
        <f t="shared" si="57"/>
        <v>16.665500000000002</v>
      </c>
      <c r="J717" s="13">
        <v>2.4871352900000001E-2</v>
      </c>
      <c r="K717" s="13">
        <v>4.0576379400000001E-2</v>
      </c>
      <c r="L717" s="13">
        <v>0.1066031596</v>
      </c>
      <c r="M717" s="13">
        <v>0.13525311609999999</v>
      </c>
      <c r="N717" s="14">
        <v>20</v>
      </c>
      <c r="O717" s="15">
        <v>0</v>
      </c>
      <c r="P717" s="15">
        <v>0</v>
      </c>
      <c r="Q717" s="14">
        <v>3.3344999999999998</v>
      </c>
    </row>
    <row r="718" spans="1:17" ht="15" customHeight="1" x14ac:dyDescent="0.25">
      <c r="A718" s="32" t="s">
        <v>349</v>
      </c>
      <c r="B718" s="36" t="s">
        <v>570</v>
      </c>
      <c r="C718" s="37" t="s">
        <v>570</v>
      </c>
      <c r="D718" s="38" t="s">
        <v>27</v>
      </c>
      <c r="E718" s="11" t="s">
        <v>601</v>
      </c>
      <c r="F718" s="11" t="s">
        <v>27</v>
      </c>
      <c r="G718" s="12">
        <v>24</v>
      </c>
      <c r="H718" s="13">
        <f t="shared" si="56"/>
        <v>22.32</v>
      </c>
      <c r="I718" s="13">
        <f t="shared" si="57"/>
        <v>18.594000000000001</v>
      </c>
      <c r="J718" s="13">
        <v>2.7756429900000001E-2</v>
      </c>
      <c r="K718" s="13">
        <v>4.5283239400000001E-2</v>
      </c>
      <c r="L718" s="13">
        <v>0.1189691261</v>
      </c>
      <c r="M718" s="13">
        <v>0.15094247750000001</v>
      </c>
      <c r="N718" s="14">
        <v>22.32</v>
      </c>
      <c r="O718" s="15">
        <v>0</v>
      </c>
      <c r="P718" s="15">
        <v>0</v>
      </c>
      <c r="Q718" s="14">
        <v>3.726</v>
      </c>
    </row>
    <row r="719" spans="1:17" ht="15" customHeight="1" x14ac:dyDescent="0.25">
      <c r="A719" s="32" t="s">
        <v>349</v>
      </c>
      <c r="B719" s="36" t="s">
        <v>570</v>
      </c>
      <c r="C719" s="37" t="s">
        <v>570</v>
      </c>
      <c r="D719" s="38" t="s">
        <v>27</v>
      </c>
      <c r="E719" s="11" t="s">
        <v>602</v>
      </c>
      <c r="F719" s="11" t="s">
        <v>27</v>
      </c>
      <c r="G719" s="12">
        <v>6</v>
      </c>
      <c r="H719" s="13">
        <f t="shared" si="56"/>
        <v>7.5</v>
      </c>
      <c r="I719" s="13">
        <f t="shared" si="57"/>
        <v>6.2496</v>
      </c>
      <c r="J719" s="13">
        <v>9.3267573000000003E-3</v>
      </c>
      <c r="K719" s="13">
        <v>1.5216142300000001E-2</v>
      </c>
      <c r="L719" s="13">
        <v>3.9976184900000003E-2</v>
      </c>
      <c r="M719" s="13">
        <v>5.0719918500000002E-2</v>
      </c>
      <c r="N719" s="14">
        <v>7.5</v>
      </c>
      <c r="O719" s="15">
        <v>0</v>
      </c>
      <c r="P719" s="15">
        <v>0</v>
      </c>
      <c r="Q719" s="14">
        <v>1.2504</v>
      </c>
    </row>
    <row r="720" spans="1:17" ht="15" customHeight="1" x14ac:dyDescent="0.25">
      <c r="A720" s="32" t="s">
        <v>349</v>
      </c>
      <c r="B720" s="36" t="s">
        <v>570</v>
      </c>
      <c r="C720" s="37" t="s">
        <v>570</v>
      </c>
      <c r="D720" s="38" t="s">
        <v>27</v>
      </c>
      <c r="E720" s="11" t="s">
        <v>603</v>
      </c>
      <c r="F720" s="11" t="s">
        <v>27</v>
      </c>
      <c r="G720" s="12">
        <v>14</v>
      </c>
      <c r="H720" s="13">
        <f t="shared" si="56"/>
        <v>13.02</v>
      </c>
      <c r="I720" s="13">
        <f t="shared" si="57"/>
        <v>10.8498</v>
      </c>
      <c r="J720" s="13">
        <v>1.6191250800000001E-2</v>
      </c>
      <c r="K720" s="13">
        <v>2.6415223000000002E-2</v>
      </c>
      <c r="L720" s="13">
        <v>6.9398656899999994E-2</v>
      </c>
      <c r="M720" s="13">
        <v>8.8049778600000003E-2</v>
      </c>
      <c r="N720" s="14">
        <v>13.02</v>
      </c>
      <c r="O720" s="15">
        <v>0</v>
      </c>
      <c r="P720" s="15">
        <v>0</v>
      </c>
      <c r="Q720" s="14">
        <v>2.1701999999999999</v>
      </c>
    </row>
    <row r="721" spans="1:17" ht="15" customHeight="1" x14ac:dyDescent="0.25">
      <c r="A721" s="32" t="s">
        <v>349</v>
      </c>
      <c r="B721" s="36" t="s">
        <v>570</v>
      </c>
      <c r="C721" s="37" t="s">
        <v>570</v>
      </c>
      <c r="D721" s="38" t="s">
        <v>27</v>
      </c>
      <c r="E721" s="11" t="s">
        <v>604</v>
      </c>
      <c r="F721" s="11" t="s">
        <v>27</v>
      </c>
      <c r="G721" s="12">
        <v>15</v>
      </c>
      <c r="H721" s="13">
        <f t="shared" si="56"/>
        <v>13.95</v>
      </c>
      <c r="I721" s="13">
        <f t="shared" si="57"/>
        <v>11.625</v>
      </c>
      <c r="J721" s="13">
        <v>1.7347768699999998E-2</v>
      </c>
      <c r="K721" s="13">
        <v>2.83020246E-2</v>
      </c>
      <c r="L721" s="13">
        <v>7.4355703800000006E-2</v>
      </c>
      <c r="M721" s="13">
        <v>9.4339048499999995E-2</v>
      </c>
      <c r="N721" s="14">
        <v>13.95</v>
      </c>
      <c r="O721" s="15">
        <v>0</v>
      </c>
      <c r="P721" s="15">
        <v>0</v>
      </c>
      <c r="Q721" s="14">
        <v>2.3250000000000002</v>
      </c>
    </row>
    <row r="722" spans="1:17" ht="15" customHeight="1" x14ac:dyDescent="0.25">
      <c r="A722" s="32" t="s">
        <v>349</v>
      </c>
      <c r="B722" s="36" t="s">
        <v>570</v>
      </c>
      <c r="C722" s="37" t="s">
        <v>570</v>
      </c>
      <c r="D722" s="38" t="s">
        <v>27</v>
      </c>
      <c r="E722" s="11" t="s">
        <v>605</v>
      </c>
      <c r="F722" s="11" t="s">
        <v>27</v>
      </c>
      <c r="G722" s="12">
        <v>6</v>
      </c>
      <c r="H722" s="13">
        <f t="shared" si="56"/>
        <v>9.7799999999999994</v>
      </c>
      <c r="I722" s="13">
        <f t="shared" si="57"/>
        <v>8.148299999999999</v>
      </c>
      <c r="J722" s="13">
        <v>1.2162091599999999E-2</v>
      </c>
      <c r="K722" s="13">
        <v>1.9841849500000001E-2</v>
      </c>
      <c r="L722" s="13">
        <v>5.2128945000000003E-2</v>
      </c>
      <c r="M722" s="13">
        <v>6.6138773799999995E-2</v>
      </c>
      <c r="N722" s="14">
        <v>9.7799999999999994</v>
      </c>
      <c r="O722" s="15">
        <v>0</v>
      </c>
      <c r="P722" s="15">
        <v>0</v>
      </c>
      <c r="Q722" s="14">
        <v>1.6316999999999999</v>
      </c>
    </row>
    <row r="723" spans="1:17" ht="15" customHeight="1" x14ac:dyDescent="0.25">
      <c r="A723" s="32" t="s">
        <v>349</v>
      </c>
      <c r="B723" s="36" t="s">
        <v>570</v>
      </c>
      <c r="C723" s="37" t="s">
        <v>570</v>
      </c>
      <c r="D723" s="38" t="s">
        <v>27</v>
      </c>
      <c r="E723" s="11" t="s">
        <v>606</v>
      </c>
      <c r="F723" s="11" t="s">
        <v>27</v>
      </c>
      <c r="G723" s="12">
        <v>19</v>
      </c>
      <c r="H723" s="13">
        <f t="shared" si="56"/>
        <v>137.36000000000001</v>
      </c>
      <c r="I723" s="13">
        <f t="shared" si="57"/>
        <v>114.46360000000001</v>
      </c>
      <c r="J723" s="13">
        <v>0.1708164519</v>
      </c>
      <c r="K723" s="13">
        <v>0.27867857340000002</v>
      </c>
      <c r="L723" s="13">
        <v>0.73215050020000005</v>
      </c>
      <c r="M723" s="13">
        <v>0.92891840110000001</v>
      </c>
      <c r="N723" s="14">
        <v>151.81</v>
      </c>
      <c r="O723" s="15">
        <v>0</v>
      </c>
      <c r="P723" s="14">
        <v>14.45</v>
      </c>
      <c r="Q723" s="14">
        <v>22.8964</v>
      </c>
    </row>
    <row r="724" spans="1:17" ht="15" customHeight="1" x14ac:dyDescent="0.25">
      <c r="A724" s="32" t="s">
        <v>349</v>
      </c>
      <c r="B724" s="36" t="s">
        <v>570</v>
      </c>
      <c r="C724" s="37" t="s">
        <v>570</v>
      </c>
      <c r="D724" s="38" t="s">
        <v>27</v>
      </c>
      <c r="E724" s="11" t="s">
        <v>607</v>
      </c>
      <c r="F724" s="11" t="s">
        <v>27</v>
      </c>
      <c r="G724" s="12">
        <v>164</v>
      </c>
      <c r="H724" s="13">
        <f t="shared" si="56"/>
        <v>1400.5</v>
      </c>
      <c r="I724" s="13">
        <f t="shared" si="57"/>
        <v>1166.9576</v>
      </c>
      <c r="J724" s="13">
        <v>1.7416164887000001</v>
      </c>
      <c r="K724" s="13">
        <v>2.8413609642000002</v>
      </c>
      <c r="L724" s="13">
        <v>7.4648862518000003</v>
      </c>
      <c r="M724" s="13">
        <v>9.4710994523000007</v>
      </c>
      <c r="N724" s="14">
        <v>1702.32</v>
      </c>
      <c r="O724" s="14">
        <v>34.340000000000003</v>
      </c>
      <c r="P724" s="14">
        <v>267.48</v>
      </c>
      <c r="Q724" s="14">
        <v>233.54239999999999</v>
      </c>
    </row>
    <row r="725" spans="1:17" ht="15" customHeight="1" x14ac:dyDescent="0.25">
      <c r="A725" s="32" t="s">
        <v>349</v>
      </c>
      <c r="B725" s="36" t="s">
        <v>570</v>
      </c>
      <c r="C725" s="37" t="s">
        <v>570</v>
      </c>
      <c r="D725" s="38" t="s">
        <v>27</v>
      </c>
      <c r="E725" s="11" t="s">
        <v>608</v>
      </c>
      <c r="F725" s="11" t="s">
        <v>27</v>
      </c>
      <c r="G725" s="12">
        <v>35</v>
      </c>
      <c r="H725" s="13">
        <f t="shared" si="56"/>
        <v>275.16000000000003</v>
      </c>
      <c r="I725" s="13">
        <f t="shared" si="57"/>
        <v>229.27650000000003</v>
      </c>
      <c r="J725" s="13">
        <v>0.34218007360000002</v>
      </c>
      <c r="K725" s="13">
        <v>0.55824982710000004</v>
      </c>
      <c r="L725" s="13">
        <v>1.4666462699</v>
      </c>
      <c r="M725" s="13">
        <v>1.8608123707999999</v>
      </c>
      <c r="N725" s="14">
        <v>316.05</v>
      </c>
      <c r="O725" s="15">
        <v>0</v>
      </c>
      <c r="P725" s="14">
        <v>40.89</v>
      </c>
      <c r="Q725" s="14">
        <v>45.883499999999998</v>
      </c>
    </row>
    <row r="726" spans="1:17" ht="15" customHeight="1" x14ac:dyDescent="0.25">
      <c r="A726" s="32" t="s">
        <v>349</v>
      </c>
      <c r="B726" s="36" t="s">
        <v>570</v>
      </c>
      <c r="C726" s="37" t="s">
        <v>570</v>
      </c>
      <c r="D726" s="38" t="s">
        <v>27</v>
      </c>
      <c r="E726" s="11" t="s">
        <v>609</v>
      </c>
      <c r="F726" s="11" t="s">
        <v>27</v>
      </c>
      <c r="G726" s="12">
        <v>17</v>
      </c>
      <c r="H726" s="13">
        <f t="shared" si="56"/>
        <v>135.95999999999998</v>
      </c>
      <c r="I726" s="13">
        <f t="shared" si="57"/>
        <v>113.28979999999999</v>
      </c>
      <c r="J726" s="13">
        <v>0.1690754572</v>
      </c>
      <c r="K726" s="13">
        <v>0.27583822679999997</v>
      </c>
      <c r="L726" s="13">
        <v>0.72468827899999999</v>
      </c>
      <c r="M726" s="13">
        <v>0.91945068299999999</v>
      </c>
      <c r="N726" s="14">
        <v>153.51</v>
      </c>
      <c r="O726" s="14">
        <v>1.81</v>
      </c>
      <c r="P726" s="14">
        <v>15.74</v>
      </c>
      <c r="Q726" s="14">
        <v>22.670200000000001</v>
      </c>
    </row>
    <row r="727" spans="1:17" ht="15" customHeight="1" x14ac:dyDescent="0.25">
      <c r="A727" s="32" t="s">
        <v>349</v>
      </c>
      <c r="B727" s="36" t="s">
        <v>570</v>
      </c>
      <c r="C727" s="37" t="s">
        <v>570</v>
      </c>
      <c r="D727" s="38" t="s">
        <v>27</v>
      </c>
      <c r="E727" s="11" t="s">
        <v>610</v>
      </c>
      <c r="F727" s="11" t="s">
        <v>27</v>
      </c>
      <c r="G727" s="12">
        <v>8</v>
      </c>
      <c r="H727" s="13">
        <f t="shared" si="56"/>
        <v>62.23</v>
      </c>
      <c r="I727" s="13">
        <f t="shared" si="57"/>
        <v>51.854199999999999</v>
      </c>
      <c r="J727" s="13">
        <v>7.7387214600000004E-2</v>
      </c>
      <c r="K727" s="13">
        <v>0.12625340439999999</v>
      </c>
      <c r="L727" s="13">
        <v>0.3316957311</v>
      </c>
      <c r="M727" s="13">
        <v>0.4208400706</v>
      </c>
      <c r="N727" s="14">
        <v>72.239999999999995</v>
      </c>
      <c r="O727" s="15">
        <v>0</v>
      </c>
      <c r="P727" s="14">
        <v>10.01</v>
      </c>
      <c r="Q727" s="14">
        <v>10.3758</v>
      </c>
    </row>
    <row r="728" spans="1:17" ht="15" customHeight="1" x14ac:dyDescent="0.25">
      <c r="A728" s="32" t="s">
        <v>349</v>
      </c>
      <c r="B728" s="36" t="s">
        <v>570</v>
      </c>
      <c r="C728" s="37" t="s">
        <v>570</v>
      </c>
      <c r="D728" s="38" t="s">
        <v>27</v>
      </c>
      <c r="E728" s="11" t="s">
        <v>611</v>
      </c>
      <c r="F728" s="11" t="s">
        <v>27</v>
      </c>
      <c r="G728" s="12">
        <v>34</v>
      </c>
      <c r="H728" s="13">
        <f t="shared" si="56"/>
        <v>301.83999999999997</v>
      </c>
      <c r="I728" s="13">
        <f t="shared" si="57"/>
        <v>251.52699999999999</v>
      </c>
      <c r="J728" s="13">
        <v>0.37535845839999998</v>
      </c>
      <c r="K728" s="13">
        <v>0.61237871720000003</v>
      </c>
      <c r="L728" s="13">
        <v>1.6088548847999999</v>
      </c>
      <c r="M728" s="13">
        <v>2.0412400275999998</v>
      </c>
      <c r="N728" s="14">
        <v>332.18</v>
      </c>
      <c r="O728" s="14">
        <v>3.99</v>
      </c>
      <c r="P728" s="14">
        <v>26.35</v>
      </c>
      <c r="Q728" s="14">
        <v>50.313000000000002</v>
      </c>
    </row>
    <row r="729" spans="1:17" ht="15" customHeight="1" x14ac:dyDescent="0.25">
      <c r="A729" s="32" t="s">
        <v>349</v>
      </c>
      <c r="B729" s="36" t="s">
        <v>570</v>
      </c>
      <c r="C729" s="37" t="s">
        <v>570</v>
      </c>
      <c r="D729" s="38" t="s">
        <v>27</v>
      </c>
      <c r="E729" s="11" t="s">
        <v>612</v>
      </c>
      <c r="F729" s="11" t="s">
        <v>27</v>
      </c>
      <c r="G729" s="12">
        <v>67</v>
      </c>
      <c r="H729" s="13">
        <f t="shared" ref="H729:H760" si="58">N729-O729-P729</f>
        <v>324.43</v>
      </c>
      <c r="I729" s="13">
        <f t="shared" ref="I729:I760" si="59">H729-Q729</f>
        <v>271.31870000000004</v>
      </c>
      <c r="J729" s="13">
        <v>0.40345065149999998</v>
      </c>
      <c r="K729" s="13">
        <v>0.65820973770000002</v>
      </c>
      <c r="L729" s="13">
        <v>1.7292631536</v>
      </c>
      <c r="M729" s="13">
        <v>2.1940084222</v>
      </c>
      <c r="N729" s="14">
        <v>383.24</v>
      </c>
      <c r="O729" s="15">
        <v>0</v>
      </c>
      <c r="P729" s="14">
        <v>58.81</v>
      </c>
      <c r="Q729" s="14">
        <v>53.1113</v>
      </c>
    </row>
    <row r="730" spans="1:17" ht="15" customHeight="1" x14ac:dyDescent="0.25">
      <c r="A730" s="32" t="s">
        <v>349</v>
      </c>
      <c r="B730" s="36" t="s">
        <v>570</v>
      </c>
      <c r="C730" s="37" t="s">
        <v>570</v>
      </c>
      <c r="D730" s="38" t="s">
        <v>27</v>
      </c>
      <c r="E730" s="11" t="s">
        <v>613</v>
      </c>
      <c r="F730" s="11" t="s">
        <v>27</v>
      </c>
      <c r="G730" s="12">
        <v>9</v>
      </c>
      <c r="H730" s="13">
        <f t="shared" si="58"/>
        <v>59.31</v>
      </c>
      <c r="I730" s="13">
        <f t="shared" si="59"/>
        <v>49.418100000000003</v>
      </c>
      <c r="J730" s="13">
        <v>7.3755997099999998E-2</v>
      </c>
      <c r="K730" s="13">
        <v>0.120329253</v>
      </c>
      <c r="L730" s="13">
        <v>0.31613166980000001</v>
      </c>
      <c r="M730" s="13">
        <v>0.4010931157</v>
      </c>
      <c r="N730" s="14">
        <v>59.31</v>
      </c>
      <c r="O730" s="15">
        <v>0</v>
      </c>
      <c r="P730" s="15">
        <v>0</v>
      </c>
      <c r="Q730" s="14">
        <v>9.8918999999999997</v>
      </c>
    </row>
    <row r="731" spans="1:17" ht="15" customHeight="1" x14ac:dyDescent="0.25">
      <c r="A731" s="32" t="s">
        <v>349</v>
      </c>
      <c r="B731" s="36" t="s">
        <v>570</v>
      </c>
      <c r="C731" s="37" t="s">
        <v>570</v>
      </c>
      <c r="D731" s="38" t="s">
        <v>27</v>
      </c>
      <c r="E731" s="11" t="s">
        <v>614</v>
      </c>
      <c r="F731" s="11" t="s">
        <v>27</v>
      </c>
      <c r="G731" s="12">
        <v>18</v>
      </c>
      <c r="H731" s="13">
        <f t="shared" si="58"/>
        <v>131.07</v>
      </c>
      <c r="I731" s="13">
        <f t="shared" si="59"/>
        <v>109.2264</v>
      </c>
      <c r="J731" s="13">
        <v>0.16299441140000001</v>
      </c>
      <c r="K731" s="13">
        <v>0.26591730209999997</v>
      </c>
      <c r="L731" s="13">
        <v>0.6986238065</v>
      </c>
      <c r="M731" s="13">
        <v>0.88638129610000005</v>
      </c>
      <c r="N731" s="14">
        <v>143.82</v>
      </c>
      <c r="O731" s="15">
        <v>0</v>
      </c>
      <c r="P731" s="14">
        <v>12.75</v>
      </c>
      <c r="Q731" s="14">
        <v>21.843599999999999</v>
      </c>
    </row>
    <row r="732" spans="1:17" ht="15" customHeight="1" x14ac:dyDescent="0.25">
      <c r="A732" s="32" t="s">
        <v>349</v>
      </c>
      <c r="B732" s="36" t="s">
        <v>570</v>
      </c>
      <c r="C732" s="37" t="s">
        <v>570</v>
      </c>
      <c r="D732" s="38" t="s">
        <v>27</v>
      </c>
      <c r="E732" s="11" t="s">
        <v>615</v>
      </c>
      <c r="F732" s="11" t="s">
        <v>27</v>
      </c>
      <c r="G732" s="12">
        <v>57</v>
      </c>
      <c r="H732" s="13">
        <f t="shared" si="58"/>
        <v>432.27</v>
      </c>
      <c r="I732" s="13">
        <f t="shared" si="59"/>
        <v>360.17999999999995</v>
      </c>
      <c r="J732" s="13">
        <v>0.53755698649999994</v>
      </c>
      <c r="K732" s="13">
        <v>0.87699757519999999</v>
      </c>
      <c r="L732" s="13">
        <v>2.3040673903000002</v>
      </c>
      <c r="M732" s="13">
        <v>2.923293224</v>
      </c>
      <c r="N732" s="14">
        <v>577.98</v>
      </c>
      <c r="O732" s="14">
        <v>1.86</v>
      </c>
      <c r="P732" s="14">
        <v>143.85</v>
      </c>
      <c r="Q732" s="14">
        <v>72.09</v>
      </c>
    </row>
    <row r="733" spans="1:17" ht="15" customHeight="1" x14ac:dyDescent="0.25">
      <c r="A733" s="32" t="s">
        <v>349</v>
      </c>
      <c r="B733" s="36" t="s">
        <v>570</v>
      </c>
      <c r="C733" s="37" t="s">
        <v>570</v>
      </c>
      <c r="D733" s="38" t="s">
        <v>27</v>
      </c>
      <c r="E733" s="11" t="s">
        <v>616</v>
      </c>
      <c r="F733" s="11" t="s">
        <v>27</v>
      </c>
      <c r="G733" s="12">
        <v>20</v>
      </c>
      <c r="H733" s="13">
        <f t="shared" si="58"/>
        <v>163.54000000000002</v>
      </c>
      <c r="I733" s="13">
        <f t="shared" si="59"/>
        <v>136.26870000000002</v>
      </c>
      <c r="J733" s="13">
        <v>0.20337305289999999</v>
      </c>
      <c r="K733" s="13">
        <v>0.33179305399999998</v>
      </c>
      <c r="L733" s="13">
        <v>0.87169403609999996</v>
      </c>
      <c r="M733" s="13">
        <v>1.10596473</v>
      </c>
      <c r="N733" s="14">
        <v>202.8</v>
      </c>
      <c r="O733" s="15">
        <v>0</v>
      </c>
      <c r="P733" s="14">
        <v>39.26</v>
      </c>
      <c r="Q733" s="14">
        <v>27.2713</v>
      </c>
    </row>
    <row r="734" spans="1:17" ht="15" customHeight="1" x14ac:dyDescent="0.25">
      <c r="A734" s="32" t="s">
        <v>349</v>
      </c>
      <c r="B734" s="36" t="s">
        <v>570</v>
      </c>
      <c r="C734" s="37" t="s">
        <v>570</v>
      </c>
      <c r="D734" s="38" t="s">
        <v>27</v>
      </c>
      <c r="E734" s="11" t="s">
        <v>617</v>
      </c>
      <c r="F734" s="11" t="s">
        <v>27</v>
      </c>
      <c r="G734" s="12">
        <v>41</v>
      </c>
      <c r="H734" s="13">
        <f t="shared" si="58"/>
        <v>342.1</v>
      </c>
      <c r="I734" s="13">
        <f t="shared" si="59"/>
        <v>285.03370000000001</v>
      </c>
      <c r="J734" s="13">
        <v>0.42542449180000003</v>
      </c>
      <c r="K734" s="13">
        <v>0.69405896879999995</v>
      </c>
      <c r="L734" s="13">
        <v>1.8234470451</v>
      </c>
      <c r="M734" s="13">
        <v>2.3135045502999998</v>
      </c>
      <c r="N734" s="14">
        <v>415.74</v>
      </c>
      <c r="O734" s="15">
        <v>0</v>
      </c>
      <c r="P734" s="14">
        <v>73.64</v>
      </c>
      <c r="Q734" s="14">
        <v>57.066299999999998</v>
      </c>
    </row>
    <row r="735" spans="1:17" ht="15" customHeight="1" x14ac:dyDescent="0.25">
      <c r="A735" s="32" t="s">
        <v>349</v>
      </c>
      <c r="B735" s="36" t="s">
        <v>570</v>
      </c>
      <c r="C735" s="37" t="s">
        <v>570</v>
      </c>
      <c r="D735" s="38" t="s">
        <v>27</v>
      </c>
      <c r="E735" s="11" t="s">
        <v>618</v>
      </c>
      <c r="F735" s="11" t="s">
        <v>27</v>
      </c>
      <c r="G735" s="12">
        <v>119</v>
      </c>
      <c r="H735" s="13">
        <f t="shared" si="58"/>
        <v>866.83999999999992</v>
      </c>
      <c r="I735" s="13">
        <f t="shared" si="59"/>
        <v>722.35379999999986</v>
      </c>
      <c r="J735" s="13">
        <v>1.0779741786000001</v>
      </c>
      <c r="K735" s="13">
        <v>1.7586614339</v>
      </c>
      <c r="L735" s="13">
        <v>4.6203941438999996</v>
      </c>
      <c r="M735" s="13">
        <v>5.8621405564</v>
      </c>
      <c r="N735" s="14">
        <v>1068.6199999999999</v>
      </c>
      <c r="O735" s="14">
        <v>3.05</v>
      </c>
      <c r="P735" s="14">
        <v>198.73</v>
      </c>
      <c r="Q735" s="14">
        <v>144.4862</v>
      </c>
    </row>
    <row r="736" spans="1:17" ht="15" customHeight="1" x14ac:dyDescent="0.25">
      <c r="A736" s="32" t="s">
        <v>349</v>
      </c>
      <c r="B736" s="36" t="s">
        <v>570</v>
      </c>
      <c r="C736" s="37" t="s">
        <v>570</v>
      </c>
      <c r="D736" s="38" t="s">
        <v>27</v>
      </c>
      <c r="E736" s="11" t="s">
        <v>619</v>
      </c>
      <c r="F736" s="11" t="s">
        <v>27</v>
      </c>
      <c r="G736" s="12">
        <v>77</v>
      </c>
      <c r="H736" s="13">
        <f t="shared" si="58"/>
        <v>644.26</v>
      </c>
      <c r="I736" s="13">
        <f t="shared" si="59"/>
        <v>536.79989999999998</v>
      </c>
      <c r="J736" s="13">
        <v>0.80118089179999996</v>
      </c>
      <c r="K736" s="13">
        <v>1.3070869081000001</v>
      </c>
      <c r="L736" s="13">
        <v>3.4340075805999999</v>
      </c>
      <c r="M736" s="13">
        <v>4.3569086277000002</v>
      </c>
      <c r="N736" s="14">
        <v>780.78</v>
      </c>
      <c r="O736" s="14">
        <v>1.33</v>
      </c>
      <c r="P736" s="14">
        <v>135.19</v>
      </c>
      <c r="Q736" s="14">
        <v>107.4601</v>
      </c>
    </row>
    <row r="737" spans="1:17" ht="15" customHeight="1" x14ac:dyDescent="0.25">
      <c r="A737" s="32" t="s">
        <v>349</v>
      </c>
      <c r="B737" s="36" t="s">
        <v>570</v>
      </c>
      <c r="C737" s="37" t="s">
        <v>570</v>
      </c>
      <c r="D737" s="38" t="s">
        <v>27</v>
      </c>
      <c r="E737" s="11" t="s">
        <v>620</v>
      </c>
      <c r="F737" s="11" t="s">
        <v>27</v>
      </c>
      <c r="G737" s="12">
        <v>32</v>
      </c>
      <c r="H737" s="13">
        <f t="shared" si="58"/>
        <v>258.49</v>
      </c>
      <c r="I737" s="13">
        <f t="shared" si="59"/>
        <v>215.38030000000001</v>
      </c>
      <c r="J737" s="13">
        <v>0.32144980090000003</v>
      </c>
      <c r="K737" s="13">
        <v>0.52442941499999995</v>
      </c>
      <c r="L737" s="13">
        <v>1.3777925364000001</v>
      </c>
      <c r="M737" s="13">
        <v>1.7480788986</v>
      </c>
      <c r="N737" s="14">
        <v>324.48</v>
      </c>
      <c r="O737" s="14">
        <v>1.48</v>
      </c>
      <c r="P737" s="14">
        <v>64.510000000000005</v>
      </c>
      <c r="Q737" s="14">
        <v>43.109699999999997</v>
      </c>
    </row>
    <row r="738" spans="1:17" ht="15" customHeight="1" x14ac:dyDescent="0.25">
      <c r="A738" s="32" t="s">
        <v>349</v>
      </c>
      <c r="B738" s="36" t="s">
        <v>570</v>
      </c>
      <c r="C738" s="37" t="s">
        <v>570</v>
      </c>
      <c r="D738" s="38" t="s">
        <v>27</v>
      </c>
      <c r="E738" s="11" t="s">
        <v>621</v>
      </c>
      <c r="F738" s="11" t="s">
        <v>27</v>
      </c>
      <c r="G738" s="12">
        <v>42</v>
      </c>
      <c r="H738" s="13">
        <f t="shared" si="58"/>
        <v>385.77</v>
      </c>
      <c r="I738" s="13">
        <f t="shared" si="59"/>
        <v>321.48059999999998</v>
      </c>
      <c r="J738" s="13">
        <v>0.47973109089999999</v>
      </c>
      <c r="K738" s="13">
        <v>0.7826574932</v>
      </c>
      <c r="L738" s="13">
        <v>2.0562150442</v>
      </c>
      <c r="M738" s="13">
        <v>2.6088297292</v>
      </c>
      <c r="N738" s="14">
        <v>475.44</v>
      </c>
      <c r="O738" s="14">
        <v>1.06</v>
      </c>
      <c r="P738" s="14">
        <v>88.61</v>
      </c>
      <c r="Q738" s="14">
        <v>64.289400000000001</v>
      </c>
    </row>
    <row r="739" spans="1:17" ht="15" customHeight="1" x14ac:dyDescent="0.25">
      <c r="A739" s="32" t="s">
        <v>349</v>
      </c>
      <c r="B739" s="36" t="s">
        <v>570</v>
      </c>
      <c r="C739" s="37" t="s">
        <v>570</v>
      </c>
      <c r="D739" s="38" t="s">
        <v>27</v>
      </c>
      <c r="E739" s="11" t="s">
        <v>622</v>
      </c>
      <c r="F739" s="11" t="s">
        <v>27</v>
      </c>
      <c r="G739" s="12">
        <v>31</v>
      </c>
      <c r="H739" s="13">
        <f t="shared" si="58"/>
        <v>192.83</v>
      </c>
      <c r="I739" s="13">
        <f t="shared" si="59"/>
        <v>160.68040000000002</v>
      </c>
      <c r="J739" s="13">
        <v>0.2397971492</v>
      </c>
      <c r="K739" s="13">
        <v>0.39121716150000002</v>
      </c>
      <c r="L739" s="13">
        <v>1.0278143634000001</v>
      </c>
      <c r="M739" s="13">
        <v>1.3040429185</v>
      </c>
      <c r="N739" s="14">
        <v>225.99</v>
      </c>
      <c r="O739" s="14">
        <v>6.81</v>
      </c>
      <c r="P739" s="14">
        <v>26.35</v>
      </c>
      <c r="Q739" s="14">
        <v>32.1496</v>
      </c>
    </row>
    <row r="740" spans="1:17" ht="15" customHeight="1" x14ac:dyDescent="0.25">
      <c r="A740" s="32" t="s">
        <v>349</v>
      </c>
      <c r="B740" s="36" t="s">
        <v>570</v>
      </c>
      <c r="C740" s="37" t="s">
        <v>570</v>
      </c>
      <c r="D740" s="38" t="s">
        <v>27</v>
      </c>
      <c r="E740" s="11" t="s">
        <v>623</v>
      </c>
      <c r="F740" s="11" t="s">
        <v>27</v>
      </c>
      <c r="G740" s="12">
        <v>20</v>
      </c>
      <c r="H740" s="13">
        <f t="shared" si="58"/>
        <v>138.29</v>
      </c>
      <c r="I740" s="13">
        <f t="shared" si="59"/>
        <v>115.2423</v>
      </c>
      <c r="J740" s="13">
        <v>0.17197296979999999</v>
      </c>
      <c r="K740" s="13">
        <v>0.28056537500000001</v>
      </c>
      <c r="L740" s="13">
        <v>0.73710754710000004</v>
      </c>
      <c r="M740" s="13">
        <v>0.93520767100000002</v>
      </c>
      <c r="N740" s="14">
        <v>154.6</v>
      </c>
      <c r="O740" s="15">
        <v>0</v>
      </c>
      <c r="P740" s="14">
        <v>16.309999999999999</v>
      </c>
      <c r="Q740" s="14">
        <v>23.047699999999999</v>
      </c>
    </row>
    <row r="741" spans="1:17" ht="15" customHeight="1" x14ac:dyDescent="0.25">
      <c r="A741" s="32" t="s">
        <v>349</v>
      </c>
      <c r="B741" s="36" t="s">
        <v>570</v>
      </c>
      <c r="C741" s="37" t="s">
        <v>570</v>
      </c>
      <c r="D741" s="38" t="s">
        <v>27</v>
      </c>
      <c r="E741" s="11" t="s">
        <v>624</v>
      </c>
      <c r="F741" s="11" t="s">
        <v>27</v>
      </c>
      <c r="G741" s="12">
        <v>24</v>
      </c>
      <c r="H741" s="13">
        <f t="shared" si="58"/>
        <v>183.83</v>
      </c>
      <c r="I741" s="13">
        <f t="shared" si="59"/>
        <v>153.18470000000002</v>
      </c>
      <c r="J741" s="13">
        <v>0.22860504039999999</v>
      </c>
      <c r="K741" s="13">
        <v>0.37295779080000002</v>
      </c>
      <c r="L741" s="13">
        <v>0.97984294159999996</v>
      </c>
      <c r="M741" s="13">
        <v>1.2431790163000001</v>
      </c>
      <c r="N741" s="14">
        <v>206.88</v>
      </c>
      <c r="O741" s="14">
        <v>2.4500000000000002</v>
      </c>
      <c r="P741" s="14">
        <v>20.6</v>
      </c>
      <c r="Q741" s="14">
        <v>30.645299999999999</v>
      </c>
    </row>
    <row r="742" spans="1:17" ht="15" customHeight="1" x14ac:dyDescent="0.25">
      <c r="A742" s="32" t="s">
        <v>349</v>
      </c>
      <c r="B742" s="36" t="s">
        <v>570</v>
      </c>
      <c r="C742" s="37" t="s">
        <v>570</v>
      </c>
      <c r="D742" s="38" t="s">
        <v>27</v>
      </c>
      <c r="E742" s="11" t="s">
        <v>625</v>
      </c>
      <c r="F742" s="11" t="s">
        <v>27</v>
      </c>
      <c r="G742" s="12">
        <v>40</v>
      </c>
      <c r="H742" s="13">
        <f t="shared" si="58"/>
        <v>362.38</v>
      </c>
      <c r="I742" s="13">
        <f t="shared" si="59"/>
        <v>301.959</v>
      </c>
      <c r="J742" s="13">
        <v>0.4506440437</v>
      </c>
      <c r="K742" s="13">
        <v>0.73520341749999996</v>
      </c>
      <c r="L742" s="13">
        <v>1.9315426490000001</v>
      </c>
      <c r="M742" s="13">
        <v>2.4506512099000002</v>
      </c>
      <c r="N742" s="14">
        <v>415.2</v>
      </c>
      <c r="O742" s="15">
        <v>0</v>
      </c>
      <c r="P742" s="14">
        <v>52.82</v>
      </c>
      <c r="Q742" s="14">
        <v>60.420999999999999</v>
      </c>
    </row>
    <row r="743" spans="1:17" ht="15" customHeight="1" x14ac:dyDescent="0.25">
      <c r="A743" s="32" t="s">
        <v>349</v>
      </c>
      <c r="B743" s="36" t="s">
        <v>570</v>
      </c>
      <c r="C743" s="37" t="s">
        <v>570</v>
      </c>
      <c r="D743" s="38" t="s">
        <v>27</v>
      </c>
      <c r="E743" s="11" t="s">
        <v>626</v>
      </c>
      <c r="F743" s="11" t="s">
        <v>27</v>
      </c>
      <c r="G743" s="12">
        <v>22</v>
      </c>
      <c r="H743" s="13">
        <f t="shared" si="58"/>
        <v>153.00000000000003</v>
      </c>
      <c r="I743" s="13">
        <f t="shared" si="59"/>
        <v>127.49120000000002</v>
      </c>
      <c r="J743" s="13">
        <v>0.19026584990000001</v>
      </c>
      <c r="K743" s="13">
        <v>0.31040930210000001</v>
      </c>
      <c r="L743" s="13">
        <v>0.81551417100000001</v>
      </c>
      <c r="M743" s="13">
        <v>1.0346863379</v>
      </c>
      <c r="N743" s="14">
        <v>174.24</v>
      </c>
      <c r="O743" s="14">
        <v>3.39</v>
      </c>
      <c r="P743" s="14">
        <v>17.850000000000001</v>
      </c>
      <c r="Q743" s="14">
        <v>25.508800000000001</v>
      </c>
    </row>
    <row r="744" spans="1:17" ht="15" customHeight="1" x14ac:dyDescent="0.25">
      <c r="A744" s="32" t="s">
        <v>349</v>
      </c>
      <c r="B744" s="36" t="s">
        <v>570</v>
      </c>
      <c r="C744" s="37" t="s">
        <v>570</v>
      </c>
      <c r="D744" s="38" t="s">
        <v>27</v>
      </c>
      <c r="E744" s="11" t="s">
        <v>627</v>
      </c>
      <c r="F744" s="11" t="s">
        <v>27</v>
      </c>
      <c r="G744" s="12">
        <v>3</v>
      </c>
      <c r="H744" s="13">
        <f t="shared" si="58"/>
        <v>19.790000000000003</v>
      </c>
      <c r="I744" s="13">
        <f t="shared" si="59"/>
        <v>16.493300000000001</v>
      </c>
      <c r="J744" s="13">
        <v>2.46102037E-2</v>
      </c>
      <c r="K744" s="13">
        <v>4.0150327399999998E-2</v>
      </c>
      <c r="L744" s="13">
        <v>0.10548382639999999</v>
      </c>
      <c r="M744" s="13">
        <v>0.1338329583</v>
      </c>
      <c r="N744" s="14">
        <v>23.76</v>
      </c>
      <c r="O744" s="14">
        <v>1.42</v>
      </c>
      <c r="P744" s="14">
        <v>2.5499999999999998</v>
      </c>
      <c r="Q744" s="14">
        <v>3.2967</v>
      </c>
    </row>
    <row r="745" spans="1:17" ht="15" customHeight="1" x14ac:dyDescent="0.25">
      <c r="A745" s="32" t="s">
        <v>349</v>
      </c>
      <c r="B745" s="36" t="s">
        <v>570</v>
      </c>
      <c r="C745" s="37" t="s">
        <v>570</v>
      </c>
      <c r="D745" s="38" t="s">
        <v>27</v>
      </c>
      <c r="E745" s="11" t="s">
        <v>628</v>
      </c>
      <c r="F745" s="11" t="s">
        <v>27</v>
      </c>
      <c r="G745" s="12">
        <v>4</v>
      </c>
      <c r="H745" s="13">
        <f t="shared" si="58"/>
        <v>26.85</v>
      </c>
      <c r="I745" s="13">
        <f t="shared" si="59"/>
        <v>22.369900000000001</v>
      </c>
      <c r="J745" s="13">
        <v>3.3389791299999999E-2</v>
      </c>
      <c r="K745" s="13">
        <v>5.4473789299999999E-2</v>
      </c>
      <c r="L745" s="13">
        <v>0.1431147418</v>
      </c>
      <c r="M745" s="13">
        <v>0.18157730829999999</v>
      </c>
      <c r="N745" s="14">
        <v>31.68</v>
      </c>
      <c r="O745" s="14">
        <v>1.43</v>
      </c>
      <c r="P745" s="14">
        <v>3.4</v>
      </c>
      <c r="Q745" s="14">
        <v>4.4801000000000002</v>
      </c>
    </row>
    <row r="746" spans="1:17" ht="15" customHeight="1" x14ac:dyDescent="0.25">
      <c r="A746" s="32" t="s">
        <v>349</v>
      </c>
      <c r="B746" s="36" t="s">
        <v>570</v>
      </c>
      <c r="C746" s="37" t="s">
        <v>570</v>
      </c>
      <c r="D746" s="38" t="s">
        <v>27</v>
      </c>
      <c r="E746" s="11" t="s">
        <v>629</v>
      </c>
      <c r="F746" s="11" t="s">
        <v>27</v>
      </c>
      <c r="G746" s="12">
        <v>8</v>
      </c>
      <c r="H746" s="13">
        <f t="shared" si="58"/>
        <v>56.56</v>
      </c>
      <c r="I746" s="13">
        <f t="shared" si="59"/>
        <v>47.126800000000003</v>
      </c>
      <c r="J746" s="13">
        <v>7.0336186100000003E-2</v>
      </c>
      <c r="K746" s="13">
        <v>0.1147500008</v>
      </c>
      <c r="L746" s="13">
        <v>0.3014737354</v>
      </c>
      <c r="M746" s="13">
        <v>0.38249581220000001</v>
      </c>
      <c r="N746" s="14">
        <v>63.36</v>
      </c>
      <c r="O746" s="15">
        <v>0</v>
      </c>
      <c r="P746" s="14">
        <v>6.8</v>
      </c>
      <c r="Q746" s="14">
        <v>9.4331999999999994</v>
      </c>
    </row>
    <row r="747" spans="1:17" ht="15" customHeight="1" x14ac:dyDescent="0.25">
      <c r="A747" s="32" t="s">
        <v>349</v>
      </c>
      <c r="B747" s="36" t="s">
        <v>570</v>
      </c>
      <c r="C747" s="37" t="s">
        <v>570</v>
      </c>
      <c r="D747" s="38" t="s">
        <v>27</v>
      </c>
      <c r="E747" s="11" t="s">
        <v>630</v>
      </c>
      <c r="F747" s="11" t="s">
        <v>27</v>
      </c>
      <c r="G747" s="12">
        <v>26</v>
      </c>
      <c r="H747" s="13">
        <f t="shared" si="58"/>
        <v>160.44</v>
      </c>
      <c r="I747" s="13">
        <f t="shared" si="59"/>
        <v>134.84909999999999</v>
      </c>
      <c r="J747" s="13">
        <v>0.19951799319999999</v>
      </c>
      <c r="K747" s="13">
        <v>0.32550371519999999</v>
      </c>
      <c r="L747" s="13">
        <v>0.85517054640000001</v>
      </c>
      <c r="M747" s="13">
        <v>1.0850004971</v>
      </c>
      <c r="N747" s="14">
        <v>179.66</v>
      </c>
      <c r="O747" s="15">
        <v>0</v>
      </c>
      <c r="P747" s="14">
        <v>19.22</v>
      </c>
      <c r="Q747" s="14">
        <v>25.590900000000001</v>
      </c>
    </row>
    <row r="748" spans="1:17" ht="15" customHeight="1" x14ac:dyDescent="0.25">
      <c r="A748" s="32" t="s">
        <v>349</v>
      </c>
      <c r="B748" s="36" t="s">
        <v>570</v>
      </c>
      <c r="C748" s="37" t="s">
        <v>570</v>
      </c>
      <c r="D748" s="38" t="s">
        <v>27</v>
      </c>
      <c r="E748" s="11" t="s">
        <v>631</v>
      </c>
      <c r="F748" s="11" t="s">
        <v>27</v>
      </c>
      <c r="G748" s="12">
        <v>10</v>
      </c>
      <c r="H748" s="13">
        <f t="shared" si="58"/>
        <v>60.41</v>
      </c>
      <c r="I748" s="13">
        <f t="shared" si="59"/>
        <v>50.338499999999996</v>
      </c>
      <c r="J748" s="13">
        <v>7.5123921499999996E-2</v>
      </c>
      <c r="K748" s="13">
        <v>0.1225609538</v>
      </c>
      <c r="L748" s="13">
        <v>0.32199484360000002</v>
      </c>
      <c r="M748" s="13">
        <v>0.40853203710000002</v>
      </c>
      <c r="N748" s="14">
        <v>69.099999999999994</v>
      </c>
      <c r="O748" s="15">
        <v>0</v>
      </c>
      <c r="P748" s="14">
        <v>8.69</v>
      </c>
      <c r="Q748" s="14">
        <v>10.0715</v>
      </c>
    </row>
    <row r="749" spans="1:17" ht="15" customHeight="1" x14ac:dyDescent="0.25">
      <c r="A749" s="32" t="s">
        <v>349</v>
      </c>
      <c r="B749" s="36" t="s">
        <v>570</v>
      </c>
      <c r="C749" s="37" t="s">
        <v>570</v>
      </c>
      <c r="D749" s="38" t="s">
        <v>27</v>
      </c>
      <c r="E749" s="11" t="s">
        <v>632</v>
      </c>
      <c r="F749" s="11" t="s">
        <v>27</v>
      </c>
      <c r="G749" s="12">
        <v>69</v>
      </c>
      <c r="H749" s="13">
        <f t="shared" si="58"/>
        <v>462.19999999999993</v>
      </c>
      <c r="I749" s="13">
        <f t="shared" si="59"/>
        <v>385.12239999999991</v>
      </c>
      <c r="J749" s="13">
        <v>0.57477696609999995</v>
      </c>
      <c r="K749" s="13">
        <v>0.93772012689999995</v>
      </c>
      <c r="L749" s="13">
        <v>2.4635990186000001</v>
      </c>
      <c r="M749" s="13">
        <v>3.1256995122000002</v>
      </c>
      <c r="N749" s="14">
        <v>561.66</v>
      </c>
      <c r="O749" s="14">
        <v>6.61</v>
      </c>
      <c r="P749" s="14">
        <v>92.85</v>
      </c>
      <c r="Q749" s="14">
        <v>77.077600000000004</v>
      </c>
    </row>
    <row r="750" spans="1:17" ht="15" customHeight="1" x14ac:dyDescent="0.25">
      <c r="A750" s="32" t="s">
        <v>349</v>
      </c>
      <c r="B750" s="36" t="s">
        <v>570</v>
      </c>
      <c r="C750" s="37" t="s">
        <v>570</v>
      </c>
      <c r="D750" s="38" t="s">
        <v>27</v>
      </c>
      <c r="E750" s="11" t="s">
        <v>633</v>
      </c>
      <c r="F750" s="11" t="s">
        <v>27</v>
      </c>
      <c r="G750" s="12">
        <v>23</v>
      </c>
      <c r="H750" s="13">
        <f t="shared" si="58"/>
        <v>153.06</v>
      </c>
      <c r="I750" s="13">
        <f t="shared" si="59"/>
        <v>127.5504</v>
      </c>
      <c r="J750" s="13">
        <v>0.19034046399999999</v>
      </c>
      <c r="K750" s="13">
        <v>0.31053103119999997</v>
      </c>
      <c r="L750" s="13">
        <v>0.8158339805</v>
      </c>
      <c r="M750" s="13">
        <v>1.0350920971999999</v>
      </c>
      <c r="N750" s="14">
        <v>187.22</v>
      </c>
      <c r="O750" s="14">
        <v>1.46</v>
      </c>
      <c r="P750" s="14">
        <v>32.700000000000003</v>
      </c>
      <c r="Q750" s="14">
        <v>25.509599999999999</v>
      </c>
    </row>
    <row r="751" spans="1:17" ht="15" customHeight="1" x14ac:dyDescent="0.25">
      <c r="A751" s="32" t="s">
        <v>349</v>
      </c>
      <c r="B751" s="36" t="s">
        <v>570</v>
      </c>
      <c r="C751" s="37" t="s">
        <v>570</v>
      </c>
      <c r="D751" s="38" t="s">
        <v>27</v>
      </c>
      <c r="E751" s="11" t="s">
        <v>634</v>
      </c>
      <c r="F751" s="11" t="s">
        <v>27</v>
      </c>
      <c r="G751" s="12">
        <v>4</v>
      </c>
      <c r="H751" s="13">
        <f t="shared" si="58"/>
        <v>18.29</v>
      </c>
      <c r="I751" s="13">
        <f t="shared" si="59"/>
        <v>15.240099999999998</v>
      </c>
      <c r="J751" s="13">
        <v>2.27448523E-2</v>
      </c>
      <c r="K751" s="13">
        <v>3.7107098900000003E-2</v>
      </c>
      <c r="L751" s="13">
        <v>9.74885895E-2</v>
      </c>
      <c r="M751" s="13">
        <v>0.1236889746</v>
      </c>
      <c r="N751" s="14">
        <v>26.28</v>
      </c>
      <c r="O751" s="15">
        <v>0</v>
      </c>
      <c r="P751" s="14">
        <v>7.99</v>
      </c>
      <c r="Q751" s="14">
        <v>3.0499000000000001</v>
      </c>
    </row>
    <row r="752" spans="1:17" ht="15" customHeight="1" x14ac:dyDescent="0.25">
      <c r="A752" s="32" t="s">
        <v>349</v>
      </c>
      <c r="B752" s="36" t="s">
        <v>570</v>
      </c>
      <c r="C752" s="37" t="s">
        <v>570</v>
      </c>
      <c r="D752" s="38" t="s">
        <v>27</v>
      </c>
      <c r="E752" s="11" t="s">
        <v>635</v>
      </c>
      <c r="F752" s="11" t="s">
        <v>27</v>
      </c>
      <c r="G752" s="12">
        <v>21</v>
      </c>
      <c r="H752" s="13">
        <f t="shared" si="58"/>
        <v>106.71000000000001</v>
      </c>
      <c r="I752" s="13">
        <f t="shared" si="59"/>
        <v>88.914800000000014</v>
      </c>
      <c r="J752" s="13">
        <v>0.1327011035</v>
      </c>
      <c r="K752" s="13">
        <v>0.21649527199999999</v>
      </c>
      <c r="L752" s="13">
        <v>0.56878115809999996</v>
      </c>
      <c r="M752" s="13">
        <v>0.72164300079999999</v>
      </c>
      <c r="N752" s="14">
        <v>107.73</v>
      </c>
      <c r="O752" s="14">
        <v>1.02</v>
      </c>
      <c r="P752" s="15">
        <v>0</v>
      </c>
      <c r="Q752" s="14">
        <v>17.795200000000001</v>
      </c>
    </row>
    <row r="753" spans="1:17" ht="15" customHeight="1" x14ac:dyDescent="0.25">
      <c r="A753" s="32" t="s">
        <v>349</v>
      </c>
      <c r="B753" s="36" t="s">
        <v>570</v>
      </c>
      <c r="C753" s="37" t="s">
        <v>570</v>
      </c>
      <c r="D753" s="38" t="s">
        <v>27</v>
      </c>
      <c r="E753" s="11" t="s">
        <v>636</v>
      </c>
      <c r="F753" s="11" t="s">
        <v>27</v>
      </c>
      <c r="G753" s="12">
        <v>14</v>
      </c>
      <c r="H753" s="13">
        <f t="shared" si="58"/>
        <v>63.7</v>
      </c>
      <c r="I753" s="13">
        <f t="shared" si="59"/>
        <v>53.082000000000001</v>
      </c>
      <c r="J753" s="13">
        <v>7.9215259100000004E-2</v>
      </c>
      <c r="K753" s="13">
        <v>0.12923576819999999</v>
      </c>
      <c r="L753" s="13">
        <v>0.3395310634</v>
      </c>
      <c r="M753" s="13">
        <v>0.43078117469999999</v>
      </c>
      <c r="N753" s="14">
        <v>63.7</v>
      </c>
      <c r="O753" s="15">
        <v>0</v>
      </c>
      <c r="P753" s="15">
        <v>0</v>
      </c>
      <c r="Q753" s="14">
        <v>10.618</v>
      </c>
    </row>
    <row r="754" spans="1:17" ht="15" customHeight="1" x14ac:dyDescent="0.25">
      <c r="A754" s="32" t="s">
        <v>349</v>
      </c>
      <c r="B754" s="36" t="s">
        <v>570</v>
      </c>
      <c r="C754" s="37" t="s">
        <v>570</v>
      </c>
      <c r="D754" s="38" t="s">
        <v>27</v>
      </c>
      <c r="E754" s="11" t="s">
        <v>479</v>
      </c>
      <c r="F754" s="11" t="s">
        <v>27</v>
      </c>
      <c r="G754" s="12">
        <v>18</v>
      </c>
      <c r="H754" s="13">
        <f t="shared" si="58"/>
        <v>90.210000000000008</v>
      </c>
      <c r="I754" s="13">
        <f t="shared" si="59"/>
        <v>75.169500000000014</v>
      </c>
      <c r="J754" s="13">
        <v>0.1121822374</v>
      </c>
      <c r="K754" s="13">
        <v>0.18301975910000001</v>
      </c>
      <c r="L754" s="13">
        <v>0.4808335514</v>
      </c>
      <c r="M754" s="13">
        <v>0.61005918000000003</v>
      </c>
      <c r="N754" s="14">
        <v>121.68</v>
      </c>
      <c r="O754" s="15">
        <v>0</v>
      </c>
      <c r="P754" s="14">
        <v>31.47</v>
      </c>
      <c r="Q754" s="14">
        <v>15.0405</v>
      </c>
    </row>
    <row r="755" spans="1:17" ht="15" customHeight="1" x14ac:dyDescent="0.25">
      <c r="A755" s="32" t="s">
        <v>349</v>
      </c>
      <c r="B755" s="36" t="s">
        <v>570</v>
      </c>
      <c r="C755" s="37" t="s">
        <v>570</v>
      </c>
      <c r="D755" s="38" t="s">
        <v>27</v>
      </c>
      <c r="E755" s="11" t="s">
        <v>637</v>
      </c>
      <c r="F755" s="11" t="s">
        <v>27</v>
      </c>
      <c r="G755" s="12">
        <v>51</v>
      </c>
      <c r="H755" s="13">
        <f t="shared" si="58"/>
        <v>255.24</v>
      </c>
      <c r="I755" s="13">
        <f t="shared" si="59"/>
        <v>212.67510000000001</v>
      </c>
      <c r="J755" s="13">
        <v>0.31740820609999998</v>
      </c>
      <c r="K755" s="13">
        <v>0.51783575329999998</v>
      </c>
      <c r="L755" s="13">
        <v>1.3604695229999999</v>
      </c>
      <c r="M755" s="13">
        <v>1.7261002672000001</v>
      </c>
      <c r="N755" s="14">
        <v>341.72</v>
      </c>
      <c r="O755" s="14">
        <v>1.44</v>
      </c>
      <c r="P755" s="14">
        <v>85.04</v>
      </c>
      <c r="Q755" s="14">
        <v>42.564900000000002</v>
      </c>
    </row>
    <row r="756" spans="1:17" ht="15" customHeight="1" x14ac:dyDescent="0.25">
      <c r="A756" s="32" t="s">
        <v>349</v>
      </c>
      <c r="B756" s="36" t="s">
        <v>570</v>
      </c>
      <c r="C756" s="37" t="s">
        <v>570</v>
      </c>
      <c r="D756" s="38" t="s">
        <v>27</v>
      </c>
      <c r="E756" s="11" t="s">
        <v>638</v>
      </c>
      <c r="F756" s="11" t="s">
        <v>27</v>
      </c>
      <c r="G756" s="12">
        <v>30</v>
      </c>
      <c r="H756" s="13">
        <f t="shared" si="58"/>
        <v>150.31</v>
      </c>
      <c r="I756" s="13">
        <f t="shared" si="59"/>
        <v>125.2467</v>
      </c>
      <c r="J756" s="13">
        <v>0.18692065290000001</v>
      </c>
      <c r="K756" s="13">
        <v>0.30495177899999998</v>
      </c>
      <c r="L756" s="13">
        <v>0.80117604610000004</v>
      </c>
      <c r="M756" s="13">
        <v>1.0164947938</v>
      </c>
      <c r="N756" s="14">
        <v>194.44</v>
      </c>
      <c r="O756" s="14">
        <v>1.64</v>
      </c>
      <c r="P756" s="14">
        <v>42.49</v>
      </c>
      <c r="Q756" s="14">
        <v>25.063300000000002</v>
      </c>
    </row>
    <row r="757" spans="1:17" ht="15" customHeight="1" x14ac:dyDescent="0.25">
      <c r="A757" s="32" t="s">
        <v>349</v>
      </c>
      <c r="B757" s="36" t="s">
        <v>570</v>
      </c>
      <c r="C757" s="37" t="s">
        <v>570</v>
      </c>
      <c r="D757" s="38" t="s">
        <v>27</v>
      </c>
      <c r="E757" s="11" t="s">
        <v>639</v>
      </c>
      <c r="F757" s="11" t="s">
        <v>27</v>
      </c>
      <c r="G757" s="12">
        <v>21</v>
      </c>
      <c r="H757" s="13">
        <f t="shared" si="58"/>
        <v>100.41000000000001</v>
      </c>
      <c r="I757" s="13">
        <f t="shared" si="59"/>
        <v>83.665200000000013</v>
      </c>
      <c r="J757" s="13">
        <v>0.1248666274</v>
      </c>
      <c r="K757" s="13">
        <v>0.2037137125</v>
      </c>
      <c r="L757" s="13">
        <v>0.53520116279999996</v>
      </c>
      <c r="M757" s="13">
        <v>0.67903826919999999</v>
      </c>
      <c r="N757" s="14">
        <v>141.96</v>
      </c>
      <c r="O757" s="15">
        <v>0</v>
      </c>
      <c r="P757" s="14">
        <v>41.55</v>
      </c>
      <c r="Q757" s="14">
        <v>16.744800000000001</v>
      </c>
    </row>
    <row r="758" spans="1:17" ht="15" customHeight="1" x14ac:dyDescent="0.25">
      <c r="A758" s="32" t="s">
        <v>349</v>
      </c>
      <c r="B758" s="36" t="s">
        <v>570</v>
      </c>
      <c r="C758" s="37" t="s">
        <v>570</v>
      </c>
      <c r="D758" s="38" t="s">
        <v>27</v>
      </c>
      <c r="E758" s="11" t="s">
        <v>640</v>
      </c>
      <c r="F758" s="11" t="s">
        <v>27</v>
      </c>
      <c r="G758" s="12">
        <v>5</v>
      </c>
      <c r="H758" s="13">
        <f t="shared" si="58"/>
        <v>26.6</v>
      </c>
      <c r="I758" s="13">
        <f t="shared" si="59"/>
        <v>22.163400000000003</v>
      </c>
      <c r="J758" s="13">
        <v>3.30788994E-2</v>
      </c>
      <c r="K758" s="13">
        <v>5.3966584499999998E-2</v>
      </c>
      <c r="L758" s="13">
        <v>0.14178220229999999</v>
      </c>
      <c r="M758" s="13">
        <v>0.17988664439999999</v>
      </c>
      <c r="N758" s="14">
        <v>30</v>
      </c>
      <c r="O758" s="15">
        <v>0</v>
      </c>
      <c r="P758" s="14">
        <v>3.4</v>
      </c>
      <c r="Q758" s="14">
        <v>4.4366000000000003</v>
      </c>
    </row>
    <row r="759" spans="1:17" ht="15" customHeight="1" x14ac:dyDescent="0.25">
      <c r="A759" s="32" t="s">
        <v>349</v>
      </c>
      <c r="B759" s="36" t="s">
        <v>570</v>
      </c>
      <c r="C759" s="37" t="s">
        <v>570</v>
      </c>
      <c r="D759" s="38" t="s">
        <v>27</v>
      </c>
      <c r="E759" s="11" t="s">
        <v>641</v>
      </c>
      <c r="F759" s="11" t="s">
        <v>27</v>
      </c>
      <c r="G759" s="12">
        <v>81</v>
      </c>
      <c r="H759" s="13">
        <f t="shared" si="58"/>
        <v>394.58000000000004</v>
      </c>
      <c r="I759" s="13">
        <f t="shared" si="59"/>
        <v>328.77270000000004</v>
      </c>
      <c r="J759" s="13">
        <v>0.49068692190000002</v>
      </c>
      <c r="K759" s="13">
        <v>0.80053138830000004</v>
      </c>
      <c r="L759" s="13">
        <v>2.103173736</v>
      </c>
      <c r="M759" s="13">
        <v>2.6684087268000001</v>
      </c>
      <c r="N759" s="14">
        <v>499.68</v>
      </c>
      <c r="O759" s="14">
        <v>2.63</v>
      </c>
      <c r="P759" s="14">
        <v>102.47</v>
      </c>
      <c r="Q759" s="14">
        <v>65.807299999999998</v>
      </c>
    </row>
    <row r="760" spans="1:17" ht="15" customHeight="1" x14ac:dyDescent="0.25">
      <c r="A760" s="32" t="s">
        <v>349</v>
      </c>
      <c r="B760" s="36" t="s">
        <v>570</v>
      </c>
      <c r="C760" s="37" t="s">
        <v>570</v>
      </c>
      <c r="D760" s="38" t="s">
        <v>27</v>
      </c>
      <c r="E760" s="11" t="s">
        <v>642</v>
      </c>
      <c r="F760" s="11" t="s">
        <v>27</v>
      </c>
      <c r="G760" s="12">
        <v>88</v>
      </c>
      <c r="H760" s="13">
        <f t="shared" si="58"/>
        <v>439.98000000000013</v>
      </c>
      <c r="I760" s="13">
        <f t="shared" si="59"/>
        <v>366.60720000000015</v>
      </c>
      <c r="J760" s="13">
        <v>0.54714489300000002</v>
      </c>
      <c r="K760" s="13">
        <v>0.8926397694</v>
      </c>
      <c r="L760" s="13">
        <v>2.3451629082999998</v>
      </c>
      <c r="M760" s="13">
        <v>2.9754333003000002</v>
      </c>
      <c r="N760" s="14">
        <v>590.32000000000005</v>
      </c>
      <c r="O760" s="14">
        <v>4.92</v>
      </c>
      <c r="P760" s="14">
        <v>145.41999999999999</v>
      </c>
      <c r="Q760" s="14">
        <v>73.372799999999998</v>
      </c>
    </row>
    <row r="761" spans="1:17" ht="15" customHeight="1" x14ac:dyDescent="0.25">
      <c r="A761" s="32" t="s">
        <v>349</v>
      </c>
      <c r="B761" s="36" t="s">
        <v>570</v>
      </c>
      <c r="C761" s="37" t="s">
        <v>570</v>
      </c>
      <c r="D761" s="38" t="s">
        <v>27</v>
      </c>
      <c r="E761" s="11" t="s">
        <v>643</v>
      </c>
      <c r="F761" s="11" t="s">
        <v>27</v>
      </c>
      <c r="G761" s="12">
        <v>43</v>
      </c>
      <c r="H761" s="13">
        <f t="shared" ref="H761:H766" si="60">N761-O761-P761</f>
        <v>207.44</v>
      </c>
      <c r="I761" s="13">
        <f t="shared" ref="I761:I792" si="61">H761-Q761</f>
        <v>172.83840000000001</v>
      </c>
      <c r="J761" s="13">
        <v>0.25796567259999997</v>
      </c>
      <c r="K761" s="13">
        <v>0.42085820670000001</v>
      </c>
      <c r="L761" s="13">
        <v>1.1056879715000001</v>
      </c>
      <c r="M761" s="13">
        <v>1.4028453197999999</v>
      </c>
      <c r="N761" s="14">
        <v>312</v>
      </c>
      <c r="O761" s="14">
        <v>1.77</v>
      </c>
      <c r="P761" s="14">
        <v>102.79</v>
      </c>
      <c r="Q761" s="14">
        <v>34.601599999999998</v>
      </c>
    </row>
    <row r="762" spans="1:17" ht="15" customHeight="1" x14ac:dyDescent="0.25">
      <c r="A762" s="32" t="s">
        <v>349</v>
      </c>
      <c r="B762" s="36" t="s">
        <v>570</v>
      </c>
      <c r="C762" s="37" t="s">
        <v>570</v>
      </c>
      <c r="D762" s="38" t="s">
        <v>27</v>
      </c>
      <c r="E762" s="11" t="s">
        <v>644</v>
      </c>
      <c r="F762" s="11" t="s">
        <v>27</v>
      </c>
      <c r="G762" s="12">
        <v>57</v>
      </c>
      <c r="H762" s="13">
        <f t="shared" si="60"/>
        <v>434.46999999999997</v>
      </c>
      <c r="I762" s="13">
        <f t="shared" si="61"/>
        <v>362.05229999999995</v>
      </c>
      <c r="J762" s="13">
        <v>0.54029283530000005</v>
      </c>
      <c r="K762" s="13">
        <v>0.88146097690000003</v>
      </c>
      <c r="L762" s="13">
        <v>2.3157937378</v>
      </c>
      <c r="M762" s="13">
        <v>2.9381710667999998</v>
      </c>
      <c r="N762" s="14">
        <v>491.34</v>
      </c>
      <c r="O762" s="14">
        <v>2.37</v>
      </c>
      <c r="P762" s="14">
        <v>54.5</v>
      </c>
      <c r="Q762" s="14">
        <v>72.417699999999996</v>
      </c>
    </row>
    <row r="763" spans="1:17" ht="15" customHeight="1" x14ac:dyDescent="0.25">
      <c r="A763" s="32" t="s">
        <v>349</v>
      </c>
      <c r="B763" s="36" t="s">
        <v>570</v>
      </c>
      <c r="C763" s="37" t="s">
        <v>570</v>
      </c>
      <c r="D763" s="38" t="s">
        <v>27</v>
      </c>
      <c r="E763" s="11" t="s">
        <v>645</v>
      </c>
      <c r="F763" s="11" t="s">
        <v>27</v>
      </c>
      <c r="G763" s="12">
        <v>20</v>
      </c>
      <c r="H763" s="13">
        <f t="shared" si="60"/>
        <v>175.72000000000003</v>
      </c>
      <c r="I763" s="13">
        <f t="shared" si="61"/>
        <v>146.41390000000001</v>
      </c>
      <c r="J763" s="13">
        <v>0.21851970679999999</v>
      </c>
      <c r="K763" s="13">
        <v>0.35650406899999998</v>
      </c>
      <c r="L763" s="13">
        <v>0.93661536030000003</v>
      </c>
      <c r="M763" s="13">
        <v>1.1883338777000001</v>
      </c>
      <c r="N763" s="14">
        <v>202.8</v>
      </c>
      <c r="O763" s="15">
        <v>0</v>
      </c>
      <c r="P763" s="14">
        <v>27.08</v>
      </c>
      <c r="Q763" s="14">
        <v>29.306100000000001</v>
      </c>
    </row>
    <row r="764" spans="1:17" ht="15" customHeight="1" x14ac:dyDescent="0.25">
      <c r="A764" s="32" t="s">
        <v>349</v>
      </c>
      <c r="B764" s="36" t="s">
        <v>570</v>
      </c>
      <c r="C764" s="37" t="s">
        <v>570</v>
      </c>
      <c r="D764" s="38" t="s">
        <v>27</v>
      </c>
      <c r="E764" s="11" t="s">
        <v>646</v>
      </c>
      <c r="F764" s="11" t="s">
        <v>27</v>
      </c>
      <c r="G764" s="12">
        <v>11</v>
      </c>
      <c r="H764" s="13">
        <f t="shared" si="60"/>
        <v>75.37</v>
      </c>
      <c r="I764" s="13">
        <f t="shared" si="61"/>
        <v>62.801000000000002</v>
      </c>
      <c r="J764" s="13">
        <v>9.3727693500000001E-2</v>
      </c>
      <c r="K764" s="13">
        <v>0.1529120856</v>
      </c>
      <c r="L764" s="13">
        <v>0.401734007</v>
      </c>
      <c r="M764" s="13">
        <v>0.50970136789999998</v>
      </c>
      <c r="N764" s="14">
        <v>85.03</v>
      </c>
      <c r="O764" s="14">
        <v>1</v>
      </c>
      <c r="P764" s="14">
        <v>8.66</v>
      </c>
      <c r="Q764" s="14">
        <v>12.569000000000001</v>
      </c>
    </row>
    <row r="765" spans="1:17" ht="15" customHeight="1" x14ac:dyDescent="0.25">
      <c r="A765" s="32" t="s">
        <v>349</v>
      </c>
      <c r="B765" s="36" t="s">
        <v>570</v>
      </c>
      <c r="C765" s="37" t="s">
        <v>570</v>
      </c>
      <c r="D765" s="38" t="s">
        <v>27</v>
      </c>
      <c r="E765" s="11" t="s">
        <v>647</v>
      </c>
      <c r="F765" s="11" t="s">
        <v>27</v>
      </c>
      <c r="G765" s="12">
        <v>5</v>
      </c>
      <c r="H765" s="13">
        <f t="shared" si="60"/>
        <v>44.97</v>
      </c>
      <c r="I765" s="13">
        <f t="shared" si="61"/>
        <v>37.473100000000002</v>
      </c>
      <c r="J765" s="13">
        <v>5.5923237100000002E-2</v>
      </c>
      <c r="K765" s="13">
        <v>9.1235989000000003E-2</v>
      </c>
      <c r="L765" s="13">
        <v>0.2396972044</v>
      </c>
      <c r="M765" s="13">
        <v>0.30411663150000001</v>
      </c>
      <c r="N765" s="14">
        <v>50.7</v>
      </c>
      <c r="O765" s="15">
        <v>0</v>
      </c>
      <c r="P765" s="14">
        <v>5.73</v>
      </c>
      <c r="Q765" s="14">
        <v>7.4969000000000001</v>
      </c>
    </row>
    <row r="766" spans="1:17" ht="15" customHeight="1" x14ac:dyDescent="0.25">
      <c r="A766" s="32" t="s">
        <v>349</v>
      </c>
      <c r="B766" s="36" t="s">
        <v>570</v>
      </c>
      <c r="C766" s="37" t="s">
        <v>570</v>
      </c>
      <c r="D766" s="38" t="s">
        <v>27</v>
      </c>
      <c r="E766" s="11" t="s">
        <v>648</v>
      </c>
      <c r="F766" s="11" t="s">
        <v>27</v>
      </c>
      <c r="G766" s="12">
        <v>7</v>
      </c>
      <c r="H766" s="13">
        <f t="shared" si="60"/>
        <v>55.24</v>
      </c>
      <c r="I766" s="13">
        <f t="shared" si="61"/>
        <v>46.035299999999999</v>
      </c>
      <c r="J766" s="13">
        <v>6.8694676800000007E-2</v>
      </c>
      <c r="K766" s="13">
        <v>0.1120719598</v>
      </c>
      <c r="L766" s="13">
        <v>0.29443792680000003</v>
      </c>
      <c r="M766" s="13">
        <v>0.37356910659999998</v>
      </c>
      <c r="N766" s="14">
        <v>60.34</v>
      </c>
      <c r="O766" s="15">
        <v>0</v>
      </c>
      <c r="P766" s="14">
        <v>5.0999999999999996</v>
      </c>
      <c r="Q766" s="14">
        <v>9.2047000000000008</v>
      </c>
    </row>
    <row r="767" spans="1:17" ht="15" customHeight="1" x14ac:dyDescent="0.25">
      <c r="A767" s="8"/>
      <c r="B767" s="33"/>
      <c r="C767" s="34"/>
      <c r="D767" s="11"/>
      <c r="E767" s="39" t="s">
        <v>29</v>
      </c>
      <c r="F767" s="40"/>
      <c r="G767" s="41">
        <f>SUM(G697:G766)/1</f>
        <v>2558</v>
      </c>
      <c r="H767" s="42">
        <f>SUM(H697:H766)/1</f>
        <v>14787.089999999998</v>
      </c>
      <c r="I767" s="42">
        <f>SUM(I697:I766)/1</f>
        <v>12326.479999999996</v>
      </c>
      <c r="J767" s="42">
        <v>18.388746707700001</v>
      </c>
      <c r="K767" s="42">
        <v>30.0003286689</v>
      </c>
      <c r="L767" s="42">
        <v>78.817525772500005</v>
      </c>
      <c r="M767" s="42">
        <v>100</v>
      </c>
      <c r="N767" s="43">
        <f>SUM(N697:N766)/1</f>
        <v>17526.43</v>
      </c>
      <c r="O767" s="43">
        <f>SUM(O697:O766)/1</f>
        <v>105.06</v>
      </c>
      <c r="P767" s="43">
        <f>SUM(P697:P766)/1</f>
        <v>2634.2799999999993</v>
      </c>
      <c r="Q767" s="43">
        <f>SUM(Q697:Q766)/1</f>
        <v>2460.6099999999997</v>
      </c>
    </row>
    <row r="768" spans="1:17" ht="15" customHeight="1" x14ac:dyDescent="0.25">
      <c r="A768" s="8"/>
      <c r="B768" s="33"/>
      <c r="C768" s="10"/>
      <c r="D768" s="44" t="s">
        <v>30</v>
      </c>
      <c r="E768" s="44"/>
      <c r="F768" s="45"/>
      <c r="G768" s="46">
        <f>SUM(G697:G767)/2</f>
        <v>2558</v>
      </c>
      <c r="H768" s="47">
        <f>SUM(H697:H767)/2</f>
        <v>14787.089999999998</v>
      </c>
      <c r="I768" s="47">
        <f>SUM(I697:I767)/2</f>
        <v>12326.479999999996</v>
      </c>
      <c r="J768" s="47">
        <v>18.388746707700001</v>
      </c>
      <c r="K768" s="47">
        <v>30.0003286689</v>
      </c>
      <c r="L768" s="47">
        <v>78.817525772500005</v>
      </c>
      <c r="M768" s="47"/>
      <c r="N768" s="48">
        <f>SUM(N697:N767)/2</f>
        <v>17526.43</v>
      </c>
      <c r="O768" s="48">
        <f>SUM(O697:O767)/2</f>
        <v>105.06</v>
      </c>
      <c r="P768" s="48">
        <f>SUM(P697:P767)/2</f>
        <v>2634.2799999999993</v>
      </c>
      <c r="Q768" s="48">
        <f>SUM(Q697:Q767)/2</f>
        <v>2460.6099999999997</v>
      </c>
    </row>
    <row r="769" spans="1:17" ht="15" customHeight="1" x14ac:dyDescent="0.25">
      <c r="A769" s="32" t="s">
        <v>349</v>
      </c>
      <c r="B769" s="36" t="s">
        <v>570</v>
      </c>
      <c r="C769" s="34" t="s">
        <v>649</v>
      </c>
      <c r="D769" s="35" t="s">
        <v>27</v>
      </c>
      <c r="E769" s="11" t="s">
        <v>650</v>
      </c>
      <c r="F769" s="11" t="s">
        <v>27</v>
      </c>
      <c r="G769" s="12">
        <v>23</v>
      </c>
      <c r="H769" s="13">
        <f>N769-O769-P769</f>
        <v>162.25</v>
      </c>
      <c r="I769" s="13">
        <f>H769-Q769</f>
        <v>135.20750000000001</v>
      </c>
      <c r="J769" s="13">
        <v>0.20176885059999999</v>
      </c>
      <c r="K769" s="13">
        <v>0.32917587749999999</v>
      </c>
      <c r="L769" s="13">
        <v>0.86481813230000004</v>
      </c>
      <c r="M769" s="13">
        <v>69.358355063499999</v>
      </c>
      <c r="N769" s="14">
        <v>184.69</v>
      </c>
      <c r="O769" s="14">
        <v>1.44</v>
      </c>
      <c r="P769" s="14">
        <v>21</v>
      </c>
      <c r="Q769" s="14">
        <v>27.0425</v>
      </c>
    </row>
    <row r="770" spans="1:17" ht="15" customHeight="1" x14ac:dyDescent="0.25">
      <c r="A770" s="32" t="s">
        <v>349</v>
      </c>
      <c r="B770" s="36" t="s">
        <v>570</v>
      </c>
      <c r="C770" s="37" t="s">
        <v>649</v>
      </c>
      <c r="D770" s="38" t="s">
        <v>27</v>
      </c>
      <c r="E770" s="11" t="s">
        <v>651</v>
      </c>
      <c r="F770" s="11" t="s">
        <v>27</v>
      </c>
      <c r="G770" s="12">
        <v>12</v>
      </c>
      <c r="H770" s="13">
        <f>N770-O770-P770</f>
        <v>71.680000000000007</v>
      </c>
      <c r="I770" s="13">
        <f>H770-Q770</f>
        <v>59.735500000000009</v>
      </c>
      <c r="J770" s="13">
        <v>8.9138928899999997E-2</v>
      </c>
      <c r="K770" s="13">
        <v>0.14542574359999999</v>
      </c>
      <c r="L770" s="13">
        <v>0.382065724</v>
      </c>
      <c r="M770" s="13">
        <v>30.641644936500001</v>
      </c>
      <c r="N770" s="14">
        <v>82.92</v>
      </c>
      <c r="O770" s="15">
        <v>0</v>
      </c>
      <c r="P770" s="14">
        <v>11.24</v>
      </c>
      <c r="Q770" s="14">
        <v>11.9445</v>
      </c>
    </row>
    <row r="771" spans="1:17" ht="15" customHeight="1" x14ac:dyDescent="0.25">
      <c r="A771" s="8"/>
      <c r="B771" s="33"/>
      <c r="C771" s="34"/>
      <c r="D771" s="11"/>
      <c r="E771" s="39" t="s">
        <v>29</v>
      </c>
      <c r="F771" s="40"/>
      <c r="G771" s="41">
        <f>SUM(G769:G770)/1</f>
        <v>35</v>
      </c>
      <c r="H771" s="42">
        <f>SUM(H769:H770)/1</f>
        <v>233.93</v>
      </c>
      <c r="I771" s="42">
        <f>SUM(I769:I770)/1</f>
        <v>194.94300000000001</v>
      </c>
      <c r="J771" s="42">
        <v>0.29090777950000002</v>
      </c>
      <c r="K771" s="42">
        <v>0.47460162109999998</v>
      </c>
      <c r="L771" s="42">
        <v>1.2468838563</v>
      </c>
      <c r="M771" s="42">
        <v>100</v>
      </c>
      <c r="N771" s="43">
        <f>SUM(N769:N770)/1</f>
        <v>267.61</v>
      </c>
      <c r="O771" s="43">
        <f>SUM(O769:O770)/1</f>
        <v>1.44</v>
      </c>
      <c r="P771" s="43">
        <f>SUM(P769:P770)/1</f>
        <v>32.24</v>
      </c>
      <c r="Q771" s="43">
        <f>SUM(Q769:Q770)/1</f>
        <v>38.987000000000002</v>
      </c>
    </row>
    <row r="772" spans="1:17" ht="15" customHeight="1" x14ac:dyDescent="0.25">
      <c r="A772" s="8"/>
      <c r="B772" s="33"/>
      <c r="C772" s="10"/>
      <c r="D772" s="44" t="s">
        <v>30</v>
      </c>
      <c r="E772" s="44"/>
      <c r="F772" s="45"/>
      <c r="G772" s="46">
        <f>SUM(G769:G771)/2</f>
        <v>35</v>
      </c>
      <c r="H772" s="47">
        <f>SUM(H769:H771)/2</f>
        <v>233.93</v>
      </c>
      <c r="I772" s="47">
        <f>SUM(I769:I771)/2</f>
        <v>194.94300000000001</v>
      </c>
      <c r="J772" s="47">
        <v>0.29090777950000002</v>
      </c>
      <c r="K772" s="47">
        <v>0.47460162109999998</v>
      </c>
      <c r="L772" s="47">
        <v>1.2468838563</v>
      </c>
      <c r="M772" s="47"/>
      <c r="N772" s="48">
        <f>SUM(N769:N771)/2</f>
        <v>267.61</v>
      </c>
      <c r="O772" s="48">
        <f>SUM(O769:O771)/2</f>
        <v>1.44</v>
      </c>
      <c r="P772" s="48">
        <f>SUM(P769:P771)/2</f>
        <v>32.24</v>
      </c>
      <c r="Q772" s="48">
        <f>SUM(Q769:Q771)/2</f>
        <v>38.987000000000002</v>
      </c>
    </row>
    <row r="773" spans="1:17" ht="15" customHeight="1" x14ac:dyDescent="0.25">
      <c r="A773" s="8"/>
      <c r="B773" s="9"/>
      <c r="C773" s="49" t="s">
        <v>31</v>
      </c>
      <c r="D773" s="49"/>
      <c r="E773" s="49"/>
      <c r="F773" s="50"/>
      <c r="G773" s="51">
        <f>SUM(G687:G772)/3</f>
        <v>3063</v>
      </c>
      <c r="H773" s="52">
        <f>SUM(H687:H772)/3</f>
        <v>18761.170000000002</v>
      </c>
      <c r="I773" s="52">
        <f>SUM(I687:I772)/3</f>
        <v>15638.041599999997</v>
      </c>
      <c r="J773" s="52">
        <v>23.330784019700001</v>
      </c>
      <c r="K773" s="52">
        <v>38.063017551900003</v>
      </c>
      <c r="L773" s="52">
        <v>100</v>
      </c>
      <c r="M773" s="52"/>
      <c r="N773" s="53">
        <f>SUM(N687:N772)/3</f>
        <v>21924.720000000001</v>
      </c>
      <c r="O773" s="53">
        <f>SUM(O687:O772)/3</f>
        <v>117.08</v>
      </c>
      <c r="P773" s="53">
        <f>SUM(P687:P772)/3</f>
        <v>3046.4699999999993</v>
      </c>
      <c r="Q773" s="53">
        <f>SUM(Q687:Q772)/3</f>
        <v>3123.1283999999982</v>
      </c>
    </row>
    <row r="774" spans="1:17" ht="15" customHeight="1" x14ac:dyDescent="0.25">
      <c r="A774" s="32" t="s">
        <v>349</v>
      </c>
      <c r="B774" s="33" t="s">
        <v>652</v>
      </c>
      <c r="C774" s="34" t="s">
        <v>652</v>
      </c>
      <c r="D774" s="35" t="s">
        <v>27</v>
      </c>
      <c r="E774" s="11" t="s">
        <v>653</v>
      </c>
      <c r="F774" s="11" t="s">
        <v>27</v>
      </c>
      <c r="G774" s="12">
        <v>272</v>
      </c>
      <c r="H774" s="13">
        <f t="shared" ref="H774:H782" si="62">N774-O774-P774</f>
        <v>1066.49</v>
      </c>
      <c r="I774" s="13">
        <f t="shared" ref="I774:I782" si="63">H774-Q774</f>
        <v>888.36490000000003</v>
      </c>
      <c r="J774" s="13">
        <v>1.3262524592</v>
      </c>
      <c r="K774" s="13">
        <v>2.1637151407999999</v>
      </c>
      <c r="L774" s="13">
        <v>53.884902991099999</v>
      </c>
      <c r="M774" s="13">
        <v>53.884902991099999</v>
      </c>
      <c r="N774" s="14">
        <v>1085.28</v>
      </c>
      <c r="O774" s="14">
        <v>0.8</v>
      </c>
      <c r="P774" s="14">
        <v>17.989999999999998</v>
      </c>
      <c r="Q774" s="14">
        <v>178.1251</v>
      </c>
    </row>
    <row r="775" spans="1:17" ht="15" customHeight="1" x14ac:dyDescent="0.25">
      <c r="A775" s="32" t="s">
        <v>349</v>
      </c>
      <c r="B775" s="36" t="s">
        <v>652</v>
      </c>
      <c r="C775" s="37" t="s">
        <v>652</v>
      </c>
      <c r="D775" s="38" t="s">
        <v>27</v>
      </c>
      <c r="E775" s="11" t="s">
        <v>654</v>
      </c>
      <c r="F775" s="11" t="s">
        <v>27</v>
      </c>
      <c r="G775" s="12">
        <v>54</v>
      </c>
      <c r="H775" s="13">
        <f t="shared" si="62"/>
        <v>197.1</v>
      </c>
      <c r="I775" s="13">
        <f t="shared" si="63"/>
        <v>164.24160000000001</v>
      </c>
      <c r="J775" s="13">
        <v>0.24510718309999999</v>
      </c>
      <c r="K775" s="13">
        <v>0.3998802185</v>
      </c>
      <c r="L775" s="13">
        <v>9.9585691187999998</v>
      </c>
      <c r="M775" s="13">
        <v>9.9585691187999998</v>
      </c>
      <c r="N775" s="14">
        <v>197.1</v>
      </c>
      <c r="O775" s="15">
        <v>0</v>
      </c>
      <c r="P775" s="15">
        <v>0</v>
      </c>
      <c r="Q775" s="14">
        <v>32.858400000000003</v>
      </c>
    </row>
    <row r="776" spans="1:17" ht="15" customHeight="1" x14ac:dyDescent="0.25">
      <c r="A776" s="32" t="s">
        <v>349</v>
      </c>
      <c r="B776" s="36" t="s">
        <v>652</v>
      </c>
      <c r="C776" s="37" t="s">
        <v>652</v>
      </c>
      <c r="D776" s="38" t="s">
        <v>27</v>
      </c>
      <c r="E776" s="11" t="s">
        <v>655</v>
      </c>
      <c r="F776" s="11" t="s">
        <v>27</v>
      </c>
      <c r="G776" s="12">
        <v>37</v>
      </c>
      <c r="H776" s="13">
        <f t="shared" si="62"/>
        <v>110.63</v>
      </c>
      <c r="I776" s="13">
        <f t="shared" si="63"/>
        <v>92.186899999999994</v>
      </c>
      <c r="J776" s="13">
        <v>0.13757588870000001</v>
      </c>
      <c r="K776" s="13">
        <v>0.2244482424</v>
      </c>
      <c r="L776" s="13">
        <v>5.5896321746000002</v>
      </c>
      <c r="M776" s="13">
        <v>5.5896321746000002</v>
      </c>
      <c r="N776" s="14">
        <v>110.63</v>
      </c>
      <c r="O776" s="15">
        <v>0</v>
      </c>
      <c r="P776" s="15">
        <v>0</v>
      </c>
      <c r="Q776" s="14">
        <v>18.443100000000001</v>
      </c>
    </row>
    <row r="777" spans="1:17" ht="15" customHeight="1" x14ac:dyDescent="0.25">
      <c r="A777" s="32" t="s">
        <v>349</v>
      </c>
      <c r="B777" s="36" t="s">
        <v>652</v>
      </c>
      <c r="C777" s="37" t="s">
        <v>652</v>
      </c>
      <c r="D777" s="38" t="s">
        <v>27</v>
      </c>
      <c r="E777" s="11" t="s">
        <v>656</v>
      </c>
      <c r="F777" s="11" t="s">
        <v>27</v>
      </c>
      <c r="G777" s="12">
        <v>2</v>
      </c>
      <c r="H777" s="13">
        <f t="shared" si="62"/>
        <v>6.64</v>
      </c>
      <c r="I777" s="13">
        <f t="shared" si="63"/>
        <v>5.5328999999999997</v>
      </c>
      <c r="J777" s="13">
        <v>8.2572892000000002E-3</v>
      </c>
      <c r="K777" s="13">
        <v>1.34713579E-2</v>
      </c>
      <c r="L777" s="13">
        <v>0.33548908649999998</v>
      </c>
      <c r="M777" s="13">
        <v>0.33548908649999998</v>
      </c>
      <c r="N777" s="14">
        <v>6.64</v>
      </c>
      <c r="O777" s="15">
        <v>0</v>
      </c>
      <c r="P777" s="15">
        <v>0</v>
      </c>
      <c r="Q777" s="14">
        <v>1.1071</v>
      </c>
    </row>
    <row r="778" spans="1:17" ht="15" customHeight="1" x14ac:dyDescent="0.25">
      <c r="A778" s="32" t="s">
        <v>349</v>
      </c>
      <c r="B778" s="36" t="s">
        <v>652</v>
      </c>
      <c r="C778" s="37" t="s">
        <v>652</v>
      </c>
      <c r="D778" s="38" t="s">
        <v>27</v>
      </c>
      <c r="E778" s="11" t="s">
        <v>657</v>
      </c>
      <c r="F778" s="11" t="s">
        <v>27</v>
      </c>
      <c r="G778" s="12">
        <v>2</v>
      </c>
      <c r="H778" s="13">
        <f t="shared" si="62"/>
        <v>3.26</v>
      </c>
      <c r="I778" s="13">
        <f t="shared" si="63"/>
        <v>2.7180999999999997</v>
      </c>
      <c r="J778" s="13">
        <v>4.0540304999999999E-3</v>
      </c>
      <c r="K778" s="13">
        <v>6.6139498000000003E-3</v>
      </c>
      <c r="L778" s="13">
        <v>0.1647130154</v>
      </c>
      <c r="M778" s="13">
        <v>0.1647130154</v>
      </c>
      <c r="N778" s="14">
        <v>3.26</v>
      </c>
      <c r="O778" s="15">
        <v>0</v>
      </c>
      <c r="P778" s="15">
        <v>0</v>
      </c>
      <c r="Q778" s="14">
        <v>0.54190000000000005</v>
      </c>
    </row>
    <row r="779" spans="1:17" ht="15" customHeight="1" x14ac:dyDescent="0.25">
      <c r="A779" s="32" t="s">
        <v>349</v>
      </c>
      <c r="B779" s="36" t="s">
        <v>652</v>
      </c>
      <c r="C779" s="37" t="s">
        <v>652</v>
      </c>
      <c r="D779" s="38" t="s">
        <v>27</v>
      </c>
      <c r="E779" s="11" t="s">
        <v>534</v>
      </c>
      <c r="F779" s="11" t="s">
        <v>27</v>
      </c>
      <c r="G779" s="12">
        <v>13</v>
      </c>
      <c r="H779" s="13">
        <f t="shared" si="62"/>
        <v>31.07</v>
      </c>
      <c r="I779" s="13">
        <f t="shared" si="63"/>
        <v>25.8932</v>
      </c>
      <c r="J779" s="13">
        <v>3.8637646800000001E-2</v>
      </c>
      <c r="K779" s="13">
        <v>6.30354053E-2</v>
      </c>
      <c r="L779" s="13">
        <v>1.5698261924000001</v>
      </c>
      <c r="M779" s="13">
        <v>1.5698261924000001</v>
      </c>
      <c r="N779" s="14">
        <v>31.07</v>
      </c>
      <c r="O779" s="15">
        <v>0</v>
      </c>
      <c r="P779" s="15">
        <v>0</v>
      </c>
      <c r="Q779" s="14">
        <v>5.1768000000000001</v>
      </c>
    </row>
    <row r="780" spans="1:17" ht="15" customHeight="1" x14ac:dyDescent="0.25">
      <c r="A780" s="32" t="s">
        <v>349</v>
      </c>
      <c r="B780" s="36" t="s">
        <v>652</v>
      </c>
      <c r="C780" s="37" t="s">
        <v>652</v>
      </c>
      <c r="D780" s="38" t="s">
        <v>27</v>
      </c>
      <c r="E780" s="11" t="s">
        <v>658</v>
      </c>
      <c r="F780" s="11" t="s">
        <v>27</v>
      </c>
      <c r="G780" s="12">
        <v>24</v>
      </c>
      <c r="H780" s="13">
        <f t="shared" si="62"/>
        <v>36.96</v>
      </c>
      <c r="I780" s="13">
        <f t="shared" si="63"/>
        <v>30.797000000000001</v>
      </c>
      <c r="J780" s="13">
        <v>4.5962260200000001E-2</v>
      </c>
      <c r="K780" s="13">
        <v>7.4985149000000001E-2</v>
      </c>
      <c r="L780" s="13">
        <v>1.8674211803</v>
      </c>
      <c r="M780" s="13">
        <v>1.8674211803</v>
      </c>
      <c r="N780" s="14">
        <v>36.96</v>
      </c>
      <c r="O780" s="15">
        <v>0</v>
      </c>
      <c r="P780" s="15">
        <v>0</v>
      </c>
      <c r="Q780" s="14">
        <v>6.1630000000000003</v>
      </c>
    </row>
    <row r="781" spans="1:17" ht="15" customHeight="1" x14ac:dyDescent="0.25">
      <c r="A781" s="32" t="s">
        <v>349</v>
      </c>
      <c r="B781" s="36" t="s">
        <v>652</v>
      </c>
      <c r="C781" s="37" t="s">
        <v>652</v>
      </c>
      <c r="D781" s="38" t="s">
        <v>27</v>
      </c>
      <c r="E781" s="11" t="s">
        <v>659</v>
      </c>
      <c r="F781" s="11" t="s">
        <v>27</v>
      </c>
      <c r="G781" s="12">
        <v>97</v>
      </c>
      <c r="H781" s="13">
        <f t="shared" si="62"/>
        <v>234.73000000000002</v>
      </c>
      <c r="I781" s="13">
        <f t="shared" si="63"/>
        <v>195.54710000000003</v>
      </c>
      <c r="J781" s="13">
        <v>0.29190263360000002</v>
      </c>
      <c r="K781" s="13">
        <v>0.47622467629999998</v>
      </c>
      <c r="L781" s="13">
        <v>11.8598423605</v>
      </c>
      <c r="M781" s="13">
        <v>11.8598423605</v>
      </c>
      <c r="N781" s="14">
        <v>235.71</v>
      </c>
      <c r="O781" s="14">
        <v>0.98</v>
      </c>
      <c r="P781" s="15">
        <v>0</v>
      </c>
      <c r="Q781" s="14">
        <v>39.182899999999997</v>
      </c>
    </row>
    <row r="782" spans="1:17" ht="15" customHeight="1" x14ac:dyDescent="0.25">
      <c r="A782" s="32" t="s">
        <v>349</v>
      </c>
      <c r="B782" s="36" t="s">
        <v>652</v>
      </c>
      <c r="C782" s="37" t="s">
        <v>652</v>
      </c>
      <c r="D782" s="38" t="s">
        <v>27</v>
      </c>
      <c r="E782" s="11" t="s">
        <v>660</v>
      </c>
      <c r="F782" s="11" t="s">
        <v>27</v>
      </c>
      <c r="G782" s="12">
        <v>118</v>
      </c>
      <c r="H782" s="13">
        <f t="shared" si="62"/>
        <v>292.32</v>
      </c>
      <c r="I782" s="13">
        <f t="shared" si="63"/>
        <v>243.45139999999998</v>
      </c>
      <c r="J782" s="13">
        <v>0.36351969439999998</v>
      </c>
      <c r="K782" s="13">
        <v>0.59306436060000001</v>
      </c>
      <c r="L782" s="13">
        <v>14.7696038804</v>
      </c>
      <c r="M782" s="13">
        <v>14.7696038804</v>
      </c>
      <c r="N782" s="14">
        <v>293.82</v>
      </c>
      <c r="O782" s="14">
        <v>1.5</v>
      </c>
      <c r="P782" s="15">
        <v>0</v>
      </c>
      <c r="Q782" s="14">
        <v>48.868600000000001</v>
      </c>
    </row>
    <row r="783" spans="1:17" ht="15" customHeight="1" x14ac:dyDescent="0.25">
      <c r="A783" s="8"/>
      <c r="B783" s="33"/>
      <c r="C783" s="34"/>
      <c r="D783" s="11"/>
      <c r="E783" s="39" t="s">
        <v>29</v>
      </c>
      <c r="F783" s="40"/>
      <c r="G783" s="41">
        <f>SUM(G774:G782)/1</f>
        <v>619</v>
      </c>
      <c r="H783" s="42">
        <f>SUM(H774:H782)/1</f>
        <v>1979.1999999999998</v>
      </c>
      <c r="I783" s="42">
        <f>SUM(I774:I782)/1</f>
        <v>1648.7330999999999</v>
      </c>
      <c r="J783" s="42">
        <v>2.4612690857000001</v>
      </c>
      <c r="K783" s="42">
        <v>4.0154385006000002</v>
      </c>
      <c r="L783" s="42"/>
      <c r="M783" s="42">
        <v>100</v>
      </c>
      <c r="N783" s="43">
        <f>SUM(N774:N782)/1</f>
        <v>2000.4699999999998</v>
      </c>
      <c r="O783" s="43">
        <f>SUM(O774:O782)/1</f>
        <v>3.2800000000000002</v>
      </c>
      <c r="P783" s="43">
        <f>SUM(P774:P782)/1</f>
        <v>17.989999999999998</v>
      </c>
      <c r="Q783" s="43">
        <f>SUM(Q774:Q782)/1</f>
        <v>330.46690000000007</v>
      </c>
    </row>
    <row r="784" spans="1:17" ht="15" customHeight="1" x14ac:dyDescent="0.25">
      <c r="A784" s="8"/>
      <c r="B784" s="33"/>
      <c r="C784" s="10"/>
      <c r="D784" s="44" t="s">
        <v>30</v>
      </c>
      <c r="E784" s="44"/>
      <c r="F784" s="45"/>
      <c r="G784" s="46">
        <f>SUM(G774:G783)/2</f>
        <v>619</v>
      </c>
      <c r="H784" s="47">
        <f>SUM(H774:H783)/2</f>
        <v>1979.1999999999998</v>
      </c>
      <c r="I784" s="47">
        <f>SUM(I774:I783)/2</f>
        <v>1648.7330999999999</v>
      </c>
      <c r="J784" s="47">
        <v>2.4612690857000001</v>
      </c>
      <c r="K784" s="47">
        <v>4.0154385006000002</v>
      </c>
      <c r="L784" s="47"/>
      <c r="M784" s="47"/>
      <c r="N784" s="48">
        <f>SUM(N774:N783)/2</f>
        <v>2000.4699999999998</v>
      </c>
      <c r="O784" s="48">
        <f>SUM(O774:O783)/2</f>
        <v>3.2800000000000002</v>
      </c>
      <c r="P784" s="48">
        <f>SUM(P774:P783)/2</f>
        <v>17.989999999999998</v>
      </c>
      <c r="Q784" s="48">
        <f>SUM(Q774:Q783)/2</f>
        <v>330.46690000000007</v>
      </c>
    </row>
    <row r="785" spans="1:17" ht="15" customHeight="1" x14ac:dyDescent="0.25">
      <c r="A785" s="8"/>
      <c r="B785" s="9"/>
      <c r="C785" s="49" t="s">
        <v>31</v>
      </c>
      <c r="D785" s="49"/>
      <c r="E785" s="49"/>
      <c r="F785" s="50"/>
      <c r="G785" s="51">
        <f>SUM(G774:G784)/3</f>
        <v>619</v>
      </c>
      <c r="H785" s="52">
        <f>SUM(H774:H784)/3</f>
        <v>1979.1999999999998</v>
      </c>
      <c r="I785" s="52">
        <f>SUM(I774:I784)/3</f>
        <v>1648.7331000000001</v>
      </c>
      <c r="J785" s="52">
        <v>2.4612690857000001</v>
      </c>
      <c r="K785" s="52">
        <v>4.0154385006000002</v>
      </c>
      <c r="L785" s="52">
        <v>100</v>
      </c>
      <c r="M785" s="52"/>
      <c r="N785" s="53">
        <f>SUM(N774:N784)/3</f>
        <v>2000.47</v>
      </c>
      <c r="O785" s="53">
        <f>SUM(O774:O784)/3</f>
        <v>3.28</v>
      </c>
      <c r="P785" s="53">
        <f>SUM(P774:P784)/3</f>
        <v>17.989999999999998</v>
      </c>
      <c r="Q785" s="53">
        <f>SUM(Q774:Q784)/3</f>
        <v>330.46690000000007</v>
      </c>
    </row>
    <row r="786" spans="1:17" ht="15" customHeight="1" x14ac:dyDescent="0.25">
      <c r="A786" s="32" t="s">
        <v>349</v>
      </c>
      <c r="B786" s="33" t="s">
        <v>661</v>
      </c>
      <c r="C786" s="34" t="s">
        <v>661</v>
      </c>
      <c r="D786" s="35" t="s">
        <v>27</v>
      </c>
      <c r="E786" s="11" t="s">
        <v>662</v>
      </c>
      <c r="F786" s="11" t="s">
        <v>27</v>
      </c>
      <c r="G786" s="12">
        <v>175</v>
      </c>
      <c r="H786" s="13">
        <f t="shared" ref="H786:H799" si="64">N786-O786-P786</f>
        <v>866.70999999999992</v>
      </c>
      <c r="I786" s="13">
        <f t="shared" ref="I786:I799" si="65">H786-Q786</f>
        <v>722.20989999999995</v>
      </c>
      <c r="J786" s="13">
        <v>1.0778125148</v>
      </c>
      <c r="K786" s="13">
        <v>1.7583976875</v>
      </c>
      <c r="L786" s="13">
        <v>11.3267737168</v>
      </c>
      <c r="M786" s="13">
        <v>11.3267737168</v>
      </c>
      <c r="N786" s="14">
        <v>1092</v>
      </c>
      <c r="O786" s="14">
        <v>4.38</v>
      </c>
      <c r="P786" s="14">
        <v>220.91</v>
      </c>
      <c r="Q786" s="14">
        <v>144.5001</v>
      </c>
    </row>
    <row r="787" spans="1:17" ht="15" customHeight="1" x14ac:dyDescent="0.25">
      <c r="A787" s="32" t="s">
        <v>349</v>
      </c>
      <c r="B787" s="36" t="s">
        <v>661</v>
      </c>
      <c r="C787" s="37" t="s">
        <v>661</v>
      </c>
      <c r="D787" s="38" t="s">
        <v>27</v>
      </c>
      <c r="E787" s="11" t="s">
        <v>663</v>
      </c>
      <c r="F787" s="11" t="s">
        <v>27</v>
      </c>
      <c r="G787" s="12">
        <v>74</v>
      </c>
      <c r="H787" s="13">
        <f t="shared" si="64"/>
        <v>359.96</v>
      </c>
      <c r="I787" s="13">
        <f t="shared" si="65"/>
        <v>299.92189999999999</v>
      </c>
      <c r="J787" s="13">
        <v>0.44763460999999999</v>
      </c>
      <c r="K787" s="13">
        <v>0.73029367560000003</v>
      </c>
      <c r="L787" s="13">
        <v>4.7042095591999997</v>
      </c>
      <c r="M787" s="13">
        <v>4.7042095591999997</v>
      </c>
      <c r="N787" s="14">
        <v>406.26</v>
      </c>
      <c r="O787" s="15">
        <v>0</v>
      </c>
      <c r="P787" s="14">
        <v>46.3</v>
      </c>
      <c r="Q787" s="14">
        <v>60.0381</v>
      </c>
    </row>
    <row r="788" spans="1:17" ht="15" customHeight="1" x14ac:dyDescent="0.25">
      <c r="A788" s="32" t="s">
        <v>349</v>
      </c>
      <c r="B788" s="36" t="s">
        <v>661</v>
      </c>
      <c r="C788" s="37" t="s">
        <v>661</v>
      </c>
      <c r="D788" s="38" t="s">
        <v>27</v>
      </c>
      <c r="E788" s="11" t="s">
        <v>664</v>
      </c>
      <c r="F788" s="11" t="s">
        <v>27</v>
      </c>
      <c r="G788" s="12">
        <v>140</v>
      </c>
      <c r="H788" s="13">
        <f t="shared" si="64"/>
        <v>712.06999999999994</v>
      </c>
      <c r="I788" s="13">
        <f t="shared" si="65"/>
        <v>593.34139999999991</v>
      </c>
      <c r="J788" s="13">
        <v>0.88550721389999998</v>
      </c>
      <c r="K788" s="13">
        <v>1.4446611223000001</v>
      </c>
      <c r="L788" s="13">
        <v>9.3058298167999993</v>
      </c>
      <c r="M788" s="13">
        <v>9.3058298167999993</v>
      </c>
      <c r="N788" s="14">
        <v>966</v>
      </c>
      <c r="O788" s="14">
        <v>36</v>
      </c>
      <c r="P788" s="14">
        <v>217.93</v>
      </c>
      <c r="Q788" s="14">
        <v>118.7286</v>
      </c>
    </row>
    <row r="789" spans="1:17" ht="15" customHeight="1" x14ac:dyDescent="0.25">
      <c r="A789" s="32" t="s">
        <v>349</v>
      </c>
      <c r="B789" s="36" t="s">
        <v>661</v>
      </c>
      <c r="C789" s="37" t="s">
        <v>661</v>
      </c>
      <c r="D789" s="38" t="s">
        <v>27</v>
      </c>
      <c r="E789" s="11" t="s">
        <v>665</v>
      </c>
      <c r="F789" s="11" t="s">
        <v>27</v>
      </c>
      <c r="G789" s="12">
        <v>49</v>
      </c>
      <c r="H789" s="13">
        <f t="shared" si="64"/>
        <v>233.48</v>
      </c>
      <c r="I789" s="13">
        <f t="shared" si="65"/>
        <v>194.56389999999999</v>
      </c>
      <c r="J789" s="13">
        <v>0.29034817410000002</v>
      </c>
      <c r="K789" s="13">
        <v>0.47368865259999998</v>
      </c>
      <c r="L789" s="13">
        <v>3.0512802752999999</v>
      </c>
      <c r="M789" s="13">
        <v>3.0512802752999999</v>
      </c>
      <c r="N789" s="14">
        <v>259.20999999999998</v>
      </c>
      <c r="O789" s="15">
        <v>0</v>
      </c>
      <c r="P789" s="14">
        <v>25.73</v>
      </c>
      <c r="Q789" s="14">
        <v>38.9161</v>
      </c>
    </row>
    <row r="790" spans="1:17" ht="15" customHeight="1" x14ac:dyDescent="0.25">
      <c r="A790" s="32" t="s">
        <v>349</v>
      </c>
      <c r="B790" s="36" t="s">
        <v>661</v>
      </c>
      <c r="C790" s="37" t="s">
        <v>661</v>
      </c>
      <c r="D790" s="38" t="s">
        <v>27</v>
      </c>
      <c r="E790" s="11" t="s">
        <v>666</v>
      </c>
      <c r="F790" s="11" t="s">
        <v>27</v>
      </c>
      <c r="G790" s="12">
        <v>138</v>
      </c>
      <c r="H790" s="13">
        <f t="shared" si="64"/>
        <v>377.52</v>
      </c>
      <c r="I790" s="13">
        <f t="shared" si="65"/>
        <v>314.5795</v>
      </c>
      <c r="J790" s="13">
        <v>0.4694716578</v>
      </c>
      <c r="K790" s="13">
        <v>0.76591973670000002</v>
      </c>
      <c r="L790" s="13">
        <v>4.9336959462000003</v>
      </c>
      <c r="M790" s="13">
        <v>4.9336959462000003</v>
      </c>
      <c r="N790" s="14">
        <v>412.62</v>
      </c>
      <c r="O790" s="14">
        <v>2</v>
      </c>
      <c r="P790" s="14">
        <v>33.1</v>
      </c>
      <c r="Q790" s="14">
        <v>62.9405</v>
      </c>
    </row>
    <row r="791" spans="1:17" ht="15" customHeight="1" x14ac:dyDescent="0.25">
      <c r="A791" s="32" t="s">
        <v>349</v>
      </c>
      <c r="B791" s="36" t="s">
        <v>661</v>
      </c>
      <c r="C791" s="37" t="s">
        <v>661</v>
      </c>
      <c r="D791" s="38" t="s">
        <v>27</v>
      </c>
      <c r="E791" s="11" t="s">
        <v>667</v>
      </c>
      <c r="F791" s="11" t="s">
        <v>27</v>
      </c>
      <c r="G791" s="12">
        <v>11</v>
      </c>
      <c r="H791" s="13">
        <f t="shared" si="64"/>
        <v>30.19</v>
      </c>
      <c r="I791" s="13">
        <f t="shared" si="65"/>
        <v>25.1631</v>
      </c>
      <c r="J791" s="13">
        <v>3.7543307200000001E-2</v>
      </c>
      <c r="K791" s="13">
        <v>6.1250044599999998E-2</v>
      </c>
      <c r="L791" s="13">
        <v>0.39454407879999998</v>
      </c>
      <c r="M791" s="13">
        <v>0.39454407879999998</v>
      </c>
      <c r="N791" s="14">
        <v>32.89</v>
      </c>
      <c r="O791" s="15">
        <v>0</v>
      </c>
      <c r="P791" s="14">
        <v>2.7</v>
      </c>
      <c r="Q791" s="14">
        <v>5.0269000000000004</v>
      </c>
    </row>
    <row r="792" spans="1:17" ht="15" customHeight="1" x14ac:dyDescent="0.25">
      <c r="A792" s="32" t="s">
        <v>349</v>
      </c>
      <c r="B792" s="36" t="s">
        <v>661</v>
      </c>
      <c r="C792" s="37" t="s">
        <v>661</v>
      </c>
      <c r="D792" s="38" t="s">
        <v>27</v>
      </c>
      <c r="E792" s="11" t="s">
        <v>668</v>
      </c>
      <c r="F792" s="11" t="s">
        <v>27</v>
      </c>
      <c r="G792" s="12">
        <v>192</v>
      </c>
      <c r="H792" s="13">
        <f t="shared" si="64"/>
        <v>537.32000000000005</v>
      </c>
      <c r="I792" s="13">
        <f t="shared" si="65"/>
        <v>447.75270000000006</v>
      </c>
      <c r="J792" s="13">
        <v>0.66819376770000005</v>
      </c>
      <c r="K792" s="13">
        <v>1.0901250077</v>
      </c>
      <c r="L792" s="13">
        <v>7.0220743425999999</v>
      </c>
      <c r="M792" s="13">
        <v>7.0220743425999999</v>
      </c>
      <c r="N792" s="14">
        <v>574.08000000000004</v>
      </c>
      <c r="O792" s="14">
        <v>1.05</v>
      </c>
      <c r="P792" s="14">
        <v>35.71</v>
      </c>
      <c r="Q792" s="14">
        <v>89.567300000000003</v>
      </c>
    </row>
    <row r="793" spans="1:17" ht="15" customHeight="1" x14ac:dyDescent="0.25">
      <c r="A793" s="32" t="s">
        <v>349</v>
      </c>
      <c r="B793" s="36" t="s">
        <v>661</v>
      </c>
      <c r="C793" s="37" t="s">
        <v>661</v>
      </c>
      <c r="D793" s="38" t="s">
        <v>27</v>
      </c>
      <c r="E793" s="11" t="s">
        <v>669</v>
      </c>
      <c r="F793" s="11" t="s">
        <v>27</v>
      </c>
      <c r="G793" s="12">
        <v>313</v>
      </c>
      <c r="H793" s="13">
        <f t="shared" si="64"/>
        <v>1396.4</v>
      </c>
      <c r="I793" s="13">
        <f t="shared" si="65"/>
        <v>1164.4740000000002</v>
      </c>
      <c r="J793" s="13">
        <v>1.7365178614000001</v>
      </c>
      <c r="K793" s="13">
        <v>2.8330428065</v>
      </c>
      <c r="L793" s="13">
        <v>18.2491338719</v>
      </c>
      <c r="M793" s="13">
        <v>18.2491338719</v>
      </c>
      <c r="N793" s="14">
        <v>1599.43</v>
      </c>
      <c r="O793" s="14">
        <v>2.9</v>
      </c>
      <c r="P793" s="14">
        <v>200.13</v>
      </c>
      <c r="Q793" s="14">
        <v>231.92599999999999</v>
      </c>
    </row>
    <row r="794" spans="1:17" ht="15" customHeight="1" x14ac:dyDescent="0.25">
      <c r="A794" s="32" t="s">
        <v>349</v>
      </c>
      <c r="B794" s="36" t="s">
        <v>661</v>
      </c>
      <c r="C794" s="37" t="s">
        <v>661</v>
      </c>
      <c r="D794" s="38" t="s">
        <v>27</v>
      </c>
      <c r="E794" s="11" t="s">
        <v>670</v>
      </c>
      <c r="F794" s="11" t="s">
        <v>27</v>
      </c>
      <c r="G794" s="12">
        <v>94</v>
      </c>
      <c r="H794" s="13">
        <f t="shared" si="64"/>
        <v>449.62</v>
      </c>
      <c r="I794" s="13">
        <f t="shared" si="65"/>
        <v>374.57940000000002</v>
      </c>
      <c r="J794" s="13">
        <v>0.55913288520000004</v>
      </c>
      <c r="K794" s="13">
        <v>0.91219758419999997</v>
      </c>
      <c r="L794" s="13">
        <v>5.8759492778000002</v>
      </c>
      <c r="M794" s="13">
        <v>5.8759492778000002</v>
      </c>
      <c r="N794" s="14">
        <v>544.26</v>
      </c>
      <c r="O794" s="14">
        <v>1.1599999999999999</v>
      </c>
      <c r="P794" s="14">
        <v>93.48</v>
      </c>
      <c r="Q794" s="14">
        <v>75.040599999999998</v>
      </c>
    </row>
    <row r="795" spans="1:17" ht="15" customHeight="1" x14ac:dyDescent="0.25">
      <c r="A795" s="32" t="s">
        <v>349</v>
      </c>
      <c r="B795" s="36" t="s">
        <v>661</v>
      </c>
      <c r="C795" s="37" t="s">
        <v>661</v>
      </c>
      <c r="D795" s="38" t="s">
        <v>27</v>
      </c>
      <c r="E795" s="11" t="s">
        <v>671</v>
      </c>
      <c r="F795" s="11" t="s">
        <v>27</v>
      </c>
      <c r="G795" s="12">
        <v>162</v>
      </c>
      <c r="H795" s="13">
        <f t="shared" si="64"/>
        <v>840.54000000000008</v>
      </c>
      <c r="I795" s="13">
        <f t="shared" si="65"/>
        <v>701.4910000000001</v>
      </c>
      <c r="J795" s="13">
        <v>1.0452683494999999</v>
      </c>
      <c r="K795" s="13">
        <v>1.7053034950999999</v>
      </c>
      <c r="L795" s="13">
        <v>10.984765815399999</v>
      </c>
      <c r="M795" s="13">
        <v>10.984765815399999</v>
      </c>
      <c r="N795" s="14">
        <v>965.52</v>
      </c>
      <c r="O795" s="14">
        <v>2.1800000000000002</v>
      </c>
      <c r="P795" s="14">
        <v>122.8</v>
      </c>
      <c r="Q795" s="14">
        <v>139.04900000000001</v>
      </c>
    </row>
    <row r="796" spans="1:17" ht="15" customHeight="1" x14ac:dyDescent="0.25">
      <c r="A796" s="32" t="s">
        <v>349</v>
      </c>
      <c r="B796" s="36" t="s">
        <v>661</v>
      </c>
      <c r="C796" s="37" t="s">
        <v>661</v>
      </c>
      <c r="D796" s="38" t="s">
        <v>27</v>
      </c>
      <c r="E796" s="11" t="s">
        <v>672</v>
      </c>
      <c r="F796" s="11" t="s">
        <v>27</v>
      </c>
      <c r="G796" s="12">
        <v>36</v>
      </c>
      <c r="H796" s="13">
        <f t="shared" si="64"/>
        <v>166.33</v>
      </c>
      <c r="I796" s="13">
        <f t="shared" si="65"/>
        <v>138.59220000000002</v>
      </c>
      <c r="J796" s="13">
        <v>0.20684260660000001</v>
      </c>
      <c r="K796" s="13">
        <v>0.3374534589</v>
      </c>
      <c r="L796" s="13">
        <v>2.1737170130000001</v>
      </c>
      <c r="M796" s="13">
        <v>2.1737170130000001</v>
      </c>
      <c r="N796" s="14">
        <v>192.24</v>
      </c>
      <c r="O796" s="15">
        <v>0</v>
      </c>
      <c r="P796" s="14">
        <v>25.91</v>
      </c>
      <c r="Q796" s="14">
        <v>27.7378</v>
      </c>
    </row>
    <row r="797" spans="1:17" ht="15" customHeight="1" x14ac:dyDescent="0.25">
      <c r="A797" s="32" t="s">
        <v>349</v>
      </c>
      <c r="B797" s="36" t="s">
        <v>661</v>
      </c>
      <c r="C797" s="37" t="s">
        <v>661</v>
      </c>
      <c r="D797" s="38" t="s">
        <v>27</v>
      </c>
      <c r="E797" s="11" t="s">
        <v>673</v>
      </c>
      <c r="F797" s="11" t="s">
        <v>27</v>
      </c>
      <c r="G797" s="12">
        <v>72</v>
      </c>
      <c r="H797" s="13">
        <f t="shared" si="64"/>
        <v>329.33</v>
      </c>
      <c r="I797" s="13">
        <f t="shared" si="65"/>
        <v>275.38009999999997</v>
      </c>
      <c r="J797" s="13">
        <v>0.40954413299999998</v>
      </c>
      <c r="K797" s="13">
        <v>0.66815095059999996</v>
      </c>
      <c r="L797" s="13">
        <v>4.3039152521000004</v>
      </c>
      <c r="M797" s="13">
        <v>4.3039152521000004</v>
      </c>
      <c r="N797" s="14">
        <v>416.88</v>
      </c>
      <c r="O797" s="14">
        <v>1.1599999999999999</v>
      </c>
      <c r="P797" s="14">
        <v>86.39</v>
      </c>
      <c r="Q797" s="14">
        <v>53.9499</v>
      </c>
    </row>
    <row r="798" spans="1:17" ht="15" customHeight="1" x14ac:dyDescent="0.25">
      <c r="A798" s="32" t="s">
        <v>349</v>
      </c>
      <c r="B798" s="36" t="s">
        <v>661</v>
      </c>
      <c r="C798" s="37" t="s">
        <v>661</v>
      </c>
      <c r="D798" s="38" t="s">
        <v>27</v>
      </c>
      <c r="E798" s="11" t="s">
        <v>674</v>
      </c>
      <c r="F798" s="11" t="s">
        <v>27</v>
      </c>
      <c r="G798" s="12">
        <v>189</v>
      </c>
      <c r="H798" s="13">
        <f t="shared" si="64"/>
        <v>949.2700000000001</v>
      </c>
      <c r="I798" s="13">
        <f t="shared" si="65"/>
        <v>793.1101000000001</v>
      </c>
      <c r="J798" s="13">
        <v>1.1804814595999999</v>
      </c>
      <c r="K798" s="13">
        <v>1.9258969814</v>
      </c>
      <c r="L798" s="13">
        <v>12.4057256592</v>
      </c>
      <c r="M798" s="13">
        <v>12.4057256592</v>
      </c>
      <c r="N798" s="14">
        <v>1200.1500000000001</v>
      </c>
      <c r="O798" s="15">
        <v>0</v>
      </c>
      <c r="P798" s="14">
        <v>250.88</v>
      </c>
      <c r="Q798" s="14">
        <v>156.15989999999999</v>
      </c>
    </row>
    <row r="799" spans="1:17" ht="15" customHeight="1" x14ac:dyDescent="0.25">
      <c r="A799" s="32" t="s">
        <v>349</v>
      </c>
      <c r="B799" s="36" t="s">
        <v>661</v>
      </c>
      <c r="C799" s="37" t="s">
        <v>661</v>
      </c>
      <c r="D799" s="38" t="s">
        <v>27</v>
      </c>
      <c r="E799" s="11" t="s">
        <v>675</v>
      </c>
      <c r="F799" s="11" t="s">
        <v>27</v>
      </c>
      <c r="G799" s="12">
        <v>147</v>
      </c>
      <c r="H799" s="13">
        <f t="shared" si="64"/>
        <v>403.13</v>
      </c>
      <c r="I799" s="13">
        <f t="shared" si="65"/>
        <v>335.91460000000001</v>
      </c>
      <c r="J799" s="13">
        <v>0.50131942529999995</v>
      </c>
      <c r="K799" s="13">
        <v>0.81787779039999997</v>
      </c>
      <c r="L799" s="13">
        <v>5.2683853751000003</v>
      </c>
      <c r="M799" s="13">
        <v>5.2683853751000003</v>
      </c>
      <c r="N799" s="14">
        <v>439.53</v>
      </c>
      <c r="O799" s="14">
        <v>1.65</v>
      </c>
      <c r="P799" s="14">
        <v>34.75</v>
      </c>
      <c r="Q799" s="14">
        <v>67.215400000000002</v>
      </c>
    </row>
    <row r="800" spans="1:17" ht="15" customHeight="1" x14ac:dyDescent="0.25">
      <c r="A800" s="8"/>
      <c r="B800" s="33"/>
      <c r="C800" s="34"/>
      <c r="D800" s="11"/>
      <c r="E800" s="39" t="s">
        <v>29</v>
      </c>
      <c r="F800" s="40"/>
      <c r="G800" s="41">
        <f>SUM(G786:G799)/1</f>
        <v>1792</v>
      </c>
      <c r="H800" s="42">
        <f>SUM(H786:H799)/1</f>
        <v>7651.87</v>
      </c>
      <c r="I800" s="42">
        <f>SUM(I786:I799)/1</f>
        <v>6381.0738000000001</v>
      </c>
      <c r="J800" s="42">
        <v>9.5156179661000007</v>
      </c>
      <c r="K800" s="42">
        <v>15.5242589941</v>
      </c>
      <c r="L800" s="42"/>
      <c r="M800" s="42">
        <v>100</v>
      </c>
      <c r="N800" s="43">
        <f>SUM(N786:N799)/1</f>
        <v>9101.0700000000015</v>
      </c>
      <c r="O800" s="43">
        <f>SUM(O786:O799)/1</f>
        <v>52.47999999999999</v>
      </c>
      <c r="P800" s="43">
        <f>SUM(P786:P799)/1</f>
        <v>1396.7200000000003</v>
      </c>
      <c r="Q800" s="43">
        <f>SUM(Q786:Q799)/1</f>
        <v>1270.7962000000002</v>
      </c>
    </row>
    <row r="801" spans="1:17" ht="15" customHeight="1" x14ac:dyDescent="0.25">
      <c r="A801" s="8"/>
      <c r="B801" s="33"/>
      <c r="C801" s="10"/>
      <c r="D801" s="44" t="s">
        <v>30</v>
      </c>
      <c r="E801" s="44"/>
      <c r="F801" s="45"/>
      <c r="G801" s="46">
        <f>SUM(G786:G800)/2</f>
        <v>1792</v>
      </c>
      <c r="H801" s="47">
        <f>SUM(H786:H800)/2</f>
        <v>7651.87</v>
      </c>
      <c r="I801" s="47">
        <f>SUM(I786:I800)/2</f>
        <v>6381.0738000000001</v>
      </c>
      <c r="J801" s="47">
        <v>9.5156179661000007</v>
      </c>
      <c r="K801" s="47">
        <v>15.5242589941</v>
      </c>
      <c r="L801" s="47"/>
      <c r="M801" s="47"/>
      <c r="N801" s="48">
        <f>SUM(N786:N800)/2</f>
        <v>9101.0700000000015</v>
      </c>
      <c r="O801" s="48">
        <f>SUM(O786:O800)/2</f>
        <v>52.47999999999999</v>
      </c>
      <c r="P801" s="48">
        <f>SUM(P786:P800)/2</f>
        <v>1396.7200000000003</v>
      </c>
      <c r="Q801" s="48">
        <f>SUM(Q786:Q800)/2</f>
        <v>1270.7962000000002</v>
      </c>
    </row>
    <row r="802" spans="1:17" ht="15" customHeight="1" x14ac:dyDescent="0.25">
      <c r="A802" s="8"/>
      <c r="B802" s="9"/>
      <c r="C802" s="49" t="s">
        <v>31</v>
      </c>
      <c r="D802" s="49"/>
      <c r="E802" s="49"/>
      <c r="F802" s="50"/>
      <c r="G802" s="51">
        <f>SUM(G786:G801)/3</f>
        <v>1792</v>
      </c>
      <c r="H802" s="52">
        <f>SUM(H786:H801)/3</f>
        <v>7651.87</v>
      </c>
      <c r="I802" s="52">
        <f>SUM(I786:I801)/3</f>
        <v>6381.073800000001</v>
      </c>
      <c r="J802" s="52">
        <v>9.5156179661000007</v>
      </c>
      <c r="K802" s="52">
        <v>15.5242589941</v>
      </c>
      <c r="L802" s="52">
        <v>100</v>
      </c>
      <c r="M802" s="52"/>
      <c r="N802" s="53">
        <f>SUM(N786:N801)/3</f>
        <v>9101.0700000000015</v>
      </c>
      <c r="O802" s="53">
        <f>SUM(O786:O801)/3</f>
        <v>52.47999999999999</v>
      </c>
      <c r="P802" s="53">
        <f>SUM(P786:P801)/3</f>
        <v>1396.7200000000003</v>
      </c>
      <c r="Q802" s="53">
        <f>SUM(Q786:Q801)/3</f>
        <v>1270.7962000000002</v>
      </c>
    </row>
    <row r="803" spans="1:17" ht="15" customHeight="1" x14ac:dyDescent="0.25">
      <c r="A803" s="32" t="s">
        <v>349</v>
      </c>
      <c r="B803" s="9" t="s">
        <v>676</v>
      </c>
      <c r="C803" s="10" t="s">
        <v>676</v>
      </c>
      <c r="D803" s="11" t="s">
        <v>27</v>
      </c>
      <c r="E803" s="11" t="s">
        <v>677</v>
      </c>
      <c r="F803" s="11" t="s">
        <v>27</v>
      </c>
      <c r="G803" s="12">
        <v>11</v>
      </c>
      <c r="H803" s="13">
        <f>N803-O803-P803</f>
        <v>57.09</v>
      </c>
      <c r="I803" s="13">
        <f>H803-Q803</f>
        <v>47.572900000000004</v>
      </c>
      <c r="J803" s="13">
        <v>7.0995276900000001E-2</v>
      </c>
      <c r="K803" s="13">
        <v>0.1158252749</v>
      </c>
      <c r="L803" s="13">
        <v>100</v>
      </c>
      <c r="M803" s="13">
        <v>100</v>
      </c>
      <c r="N803" s="14">
        <v>57.09</v>
      </c>
      <c r="O803" s="15">
        <v>0</v>
      </c>
      <c r="P803" s="15">
        <v>0</v>
      </c>
      <c r="Q803" s="14">
        <v>9.5170999999999992</v>
      </c>
    </row>
    <row r="804" spans="1:17" hidden="1" x14ac:dyDescent="0.25">
      <c r="A804" s="16"/>
      <c r="B804" s="17"/>
      <c r="C804" s="18"/>
      <c r="D804" s="19"/>
      <c r="E804" s="20" t="s">
        <v>29</v>
      </c>
      <c r="F804" s="20"/>
      <c r="G804" s="21">
        <f>SUM(G803:G803)/1</f>
        <v>11</v>
      </c>
      <c r="H804" s="22">
        <f>SUM(H803:H803)/1</f>
        <v>57.09</v>
      </c>
      <c r="I804" s="22">
        <f>SUM(I803:I803)/1</f>
        <v>47.572900000000004</v>
      </c>
      <c r="J804" s="22">
        <v>7.0995276900000001E-2</v>
      </c>
      <c r="K804" s="22">
        <v>0.1158252749</v>
      </c>
      <c r="L804" s="22"/>
      <c r="M804" s="22">
        <v>100</v>
      </c>
      <c r="N804" s="22">
        <f>SUM(N803:N803)/1</f>
        <v>57.09</v>
      </c>
      <c r="O804" s="23">
        <f>SUM(O803:O803)/1</f>
        <v>0</v>
      </c>
      <c r="P804" s="23">
        <f>SUM(P803:P803)/1</f>
        <v>0</v>
      </c>
      <c r="Q804" s="22">
        <f>SUM(Q803:Q803)/1</f>
        <v>9.5170999999999992</v>
      </c>
    </row>
    <row r="805" spans="1:17" hidden="1" x14ac:dyDescent="0.25">
      <c r="A805" s="16"/>
      <c r="B805" s="17"/>
      <c r="C805" s="18"/>
      <c r="D805" s="24" t="s">
        <v>30</v>
      </c>
      <c r="E805" s="24"/>
      <c r="F805" s="24"/>
      <c r="G805" s="25">
        <f>SUM(G803:G804)/2</f>
        <v>11</v>
      </c>
      <c r="H805" s="26">
        <f>SUM(H803:H804)/2</f>
        <v>57.09</v>
      </c>
      <c r="I805" s="26">
        <f>SUM(I803:I804)/2</f>
        <v>47.572900000000004</v>
      </c>
      <c r="J805" s="26">
        <v>7.0995276900000001E-2</v>
      </c>
      <c r="K805" s="26">
        <v>0.1158252749</v>
      </c>
      <c r="L805" s="26"/>
      <c r="M805" s="26"/>
      <c r="N805" s="26">
        <f>SUM(N803:N804)/2</f>
        <v>57.09</v>
      </c>
      <c r="O805" s="27">
        <f>SUM(O803:O804)/2</f>
        <v>0</v>
      </c>
      <c r="P805" s="27">
        <f>SUM(P803:P804)/2</f>
        <v>0</v>
      </c>
      <c r="Q805" s="26">
        <f>SUM(Q803:Q804)/2</f>
        <v>9.5170999999999992</v>
      </c>
    </row>
    <row r="806" spans="1:17" hidden="1" x14ac:dyDescent="0.25">
      <c r="A806" s="16"/>
      <c r="B806" s="17"/>
      <c r="C806" s="28" t="s">
        <v>31</v>
      </c>
      <c r="D806" s="28"/>
      <c r="E806" s="28"/>
      <c r="F806" s="28"/>
      <c r="G806" s="29">
        <f>SUM(G803:G805)/3</f>
        <v>11</v>
      </c>
      <c r="H806" s="30">
        <f>SUM(H803:H805)/3</f>
        <v>57.09</v>
      </c>
      <c r="I806" s="30">
        <f>SUM(I803:I805)/3</f>
        <v>47.572900000000004</v>
      </c>
      <c r="J806" s="30">
        <v>7.0995276900000001E-2</v>
      </c>
      <c r="K806" s="30">
        <v>0.1158252749</v>
      </c>
      <c r="L806" s="30">
        <v>100</v>
      </c>
      <c r="M806" s="30"/>
      <c r="N806" s="30">
        <f>SUM(N803:N805)/3</f>
        <v>57.09</v>
      </c>
      <c r="O806" s="31">
        <f>SUM(O803:O805)/3</f>
        <v>0</v>
      </c>
      <c r="P806" s="31">
        <f>SUM(P803:P805)/3</f>
        <v>0</v>
      </c>
      <c r="Q806" s="30">
        <f>SUM(Q803:Q805)/3</f>
        <v>9.5170999999999992</v>
      </c>
    </row>
    <row r="807" spans="1:17" ht="15" customHeight="1" x14ac:dyDescent="0.25">
      <c r="A807" s="59"/>
      <c r="B807" s="60" t="s">
        <v>348</v>
      </c>
      <c r="C807" s="60"/>
      <c r="D807" s="60"/>
      <c r="E807" s="60"/>
      <c r="F807" s="61"/>
      <c r="G807" s="62">
        <f>SUM(G451:G806)/4</f>
        <v>12380</v>
      </c>
      <c r="H807" s="63">
        <f>SUM(H451:H806)/4</f>
        <v>49289.759999999995</v>
      </c>
      <c r="I807" s="63">
        <f>SUM(I451:I806)/4</f>
        <v>41093.465600000018</v>
      </c>
      <c r="J807" s="63">
        <v>61.295150831999997</v>
      </c>
      <c r="K807" s="63">
        <v>100</v>
      </c>
      <c r="L807" s="63"/>
      <c r="M807" s="63"/>
      <c r="N807" s="64">
        <f>SUM(N451:N806)/4</f>
        <v>55742.289999999994</v>
      </c>
      <c r="O807" s="64">
        <f>SUM(O451:O806)/4</f>
        <v>354</v>
      </c>
      <c r="P807" s="64">
        <f>SUM(P451:P806)/4</f>
        <v>6098.5300000000007</v>
      </c>
      <c r="Q807" s="64">
        <f>SUM(Q451:Q806)/4</f>
        <v>8196.2944000000043</v>
      </c>
    </row>
    <row r="808" spans="1:17" ht="15" customHeight="1" x14ac:dyDescent="0.25">
      <c r="A808" s="65" t="s">
        <v>678</v>
      </c>
      <c r="B808" s="49"/>
      <c r="C808" s="49"/>
      <c r="D808" s="49"/>
      <c r="E808" s="49"/>
      <c r="F808" s="50"/>
      <c r="G808" s="51">
        <f>SUM(G10:G807)/5</f>
        <v>26373</v>
      </c>
      <c r="H808" s="52">
        <f>SUM(H10:H807)/5</f>
        <v>80413.799999999974</v>
      </c>
      <c r="I808" s="52">
        <f>SUM(I10:I807)/5</f>
        <v>67045.287799999991</v>
      </c>
      <c r="J808" s="52">
        <v>100</v>
      </c>
      <c r="K808" s="52"/>
      <c r="L808" s="52"/>
      <c r="M808" s="52"/>
      <c r="N808" s="53">
        <f>SUM(N10:N807)/5</f>
        <v>91752.919999999984</v>
      </c>
      <c r="O808" s="53">
        <f>SUM(O10:O807)/5</f>
        <v>442.19000000000005</v>
      </c>
      <c r="P808" s="53">
        <f>SUM(P10:P807)/5</f>
        <v>10896.929999999997</v>
      </c>
      <c r="Q808" s="53">
        <f>SUM(Q10:Q807)/5</f>
        <v>13368.512199999988</v>
      </c>
    </row>
    <row r="809" spans="1:17" x14ac:dyDescent="0.25">
      <c r="A809" s="66"/>
    </row>
  </sheetData>
  <pageMargins left="0" right="0" top="0" bottom="0" header="0" footer="0"/>
  <pageSetup paperSize="9" fitToHeight="327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Mix</dc:title>
  <cp:lastModifiedBy>Pub 6236 [The Francis Newton, Sheffield]</cp:lastModifiedBy>
  <dcterms:created xsi:type="dcterms:W3CDTF">2025-08-14T16:18:12Z</dcterms:created>
  <dcterms:modified xsi:type="dcterms:W3CDTF">2025-08-14T16:18:12Z</dcterms:modified>
</cp:coreProperties>
</file>