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gram Files (x86)\zbs\Dimensions\Export\Outbox000\"/>
    </mc:Choice>
  </mc:AlternateContent>
  <bookViews>
    <workbookView xWindow="0" yWindow="0" windowWidth="20400" windowHeight="13305"/>
  </bookViews>
  <sheets>
    <sheet name="Product Sales" sheetId="1" r:id="rId1"/>
  </sheets>
  <calcPr calcId="162913"/>
</workbook>
</file>

<file path=xl/calcChain.xml><?xml version="1.0" encoding="utf-8"?>
<calcChain xmlns="http://schemas.openxmlformats.org/spreadsheetml/2006/main">
  <c r="P896" i="1" l="1"/>
  <c r="Q895" i="1"/>
  <c r="Q896" i="1" s="1"/>
  <c r="P895" i="1"/>
  <c r="G895" i="1"/>
  <c r="G896" i="1" s="1"/>
  <c r="Q894" i="1"/>
  <c r="P894" i="1"/>
  <c r="O894" i="1"/>
  <c r="N894" i="1"/>
  <c r="N895" i="1" s="1"/>
  <c r="G894" i="1"/>
  <c r="H893" i="1"/>
  <c r="I893" i="1" s="1"/>
  <c r="H892" i="1"/>
  <c r="I892" i="1" s="1"/>
  <c r="I891" i="1"/>
  <c r="H891" i="1"/>
  <c r="H890" i="1"/>
  <c r="I890" i="1" s="1"/>
  <c r="H889" i="1"/>
  <c r="I889" i="1" s="1"/>
  <c r="I888" i="1"/>
  <c r="H888" i="1"/>
  <c r="H887" i="1"/>
  <c r="I887" i="1" s="1"/>
  <c r="H886" i="1"/>
  <c r="I886" i="1" s="1"/>
  <c r="Q885" i="1"/>
  <c r="G885" i="1"/>
  <c r="Q884" i="1"/>
  <c r="G884" i="1"/>
  <c r="Q883" i="1"/>
  <c r="P883" i="1"/>
  <c r="O883" i="1"/>
  <c r="O884" i="1" s="1"/>
  <c r="N883" i="1"/>
  <c r="N884" i="1" s="1"/>
  <c r="G883" i="1"/>
  <c r="H882" i="1"/>
  <c r="I882" i="1" s="1"/>
  <c r="H881" i="1"/>
  <c r="I881" i="1" s="1"/>
  <c r="I880" i="1"/>
  <c r="H880" i="1"/>
  <c r="H879" i="1"/>
  <c r="I879" i="1" s="1"/>
  <c r="H878" i="1"/>
  <c r="I878" i="1" s="1"/>
  <c r="I877" i="1"/>
  <c r="H877" i="1"/>
  <c r="H876" i="1"/>
  <c r="I876" i="1" s="1"/>
  <c r="H875" i="1"/>
  <c r="I875" i="1" s="1"/>
  <c r="I874" i="1"/>
  <c r="H874" i="1"/>
  <c r="H873" i="1"/>
  <c r="I873" i="1" s="1"/>
  <c r="H872" i="1"/>
  <c r="I872" i="1" s="1"/>
  <c r="I871" i="1"/>
  <c r="H871" i="1"/>
  <c r="H870" i="1"/>
  <c r="I870" i="1" s="1"/>
  <c r="H869" i="1"/>
  <c r="I869" i="1" s="1"/>
  <c r="I868" i="1"/>
  <c r="H868" i="1"/>
  <c r="H867" i="1"/>
  <c r="I867" i="1" s="1"/>
  <c r="H866" i="1"/>
  <c r="I866" i="1" s="1"/>
  <c r="I865" i="1"/>
  <c r="H865" i="1"/>
  <c r="H864" i="1"/>
  <c r="I864" i="1" s="1"/>
  <c r="H863" i="1"/>
  <c r="I863" i="1" s="1"/>
  <c r="I862" i="1"/>
  <c r="H862" i="1"/>
  <c r="H883" i="1" s="1"/>
  <c r="N861" i="1"/>
  <c r="O860" i="1"/>
  <c r="O861" i="1" s="1"/>
  <c r="N860" i="1"/>
  <c r="Q859" i="1"/>
  <c r="Q860" i="1" s="1"/>
  <c r="P859" i="1"/>
  <c r="P860" i="1" s="1"/>
  <c r="O859" i="1"/>
  <c r="N859" i="1"/>
  <c r="G859" i="1"/>
  <c r="I858" i="1"/>
  <c r="H858" i="1"/>
  <c r="H857" i="1"/>
  <c r="I857" i="1" s="1"/>
  <c r="H856" i="1"/>
  <c r="I856" i="1" s="1"/>
  <c r="I855" i="1"/>
  <c r="H855" i="1"/>
  <c r="I854" i="1"/>
  <c r="H854" i="1"/>
  <c r="H853" i="1"/>
  <c r="I853" i="1" s="1"/>
  <c r="I852" i="1"/>
  <c r="H852" i="1"/>
  <c r="H851" i="1"/>
  <c r="I851" i="1" s="1"/>
  <c r="H850" i="1"/>
  <c r="I850" i="1" s="1"/>
  <c r="I849" i="1"/>
  <c r="H849" i="1"/>
  <c r="I848" i="1"/>
  <c r="H848" i="1"/>
  <c r="H847" i="1"/>
  <c r="H859" i="1" s="1"/>
  <c r="Q845" i="1"/>
  <c r="G845" i="1"/>
  <c r="Q844" i="1"/>
  <c r="P844" i="1"/>
  <c r="P845" i="1" s="1"/>
  <c r="O844" i="1"/>
  <c r="O845" i="1" s="1"/>
  <c r="N844" i="1"/>
  <c r="N845" i="1" s="1"/>
  <c r="G844" i="1"/>
  <c r="H843" i="1"/>
  <c r="I843" i="1" s="1"/>
  <c r="H842" i="1"/>
  <c r="I842" i="1" s="1"/>
  <c r="Q841" i="1"/>
  <c r="G841" i="1"/>
  <c r="Q840" i="1"/>
  <c r="P840" i="1"/>
  <c r="P841" i="1" s="1"/>
  <c r="O840" i="1"/>
  <c r="O841" i="1" s="1"/>
  <c r="N840" i="1"/>
  <c r="N841" i="1" s="1"/>
  <c r="G840" i="1"/>
  <c r="H839" i="1"/>
  <c r="I839" i="1" s="1"/>
  <c r="H838" i="1"/>
  <c r="I838" i="1" s="1"/>
  <c r="I837" i="1"/>
  <c r="H837" i="1"/>
  <c r="H836" i="1"/>
  <c r="I836" i="1" s="1"/>
  <c r="H835" i="1"/>
  <c r="I835" i="1" s="1"/>
  <c r="H834" i="1"/>
  <c r="I834" i="1" s="1"/>
  <c r="H833" i="1"/>
  <c r="I833" i="1" s="1"/>
  <c r="H832" i="1"/>
  <c r="I832" i="1" s="1"/>
  <c r="I831" i="1"/>
  <c r="H831" i="1"/>
  <c r="H830" i="1"/>
  <c r="I830" i="1" s="1"/>
  <c r="H829" i="1"/>
  <c r="I829" i="1" s="1"/>
  <c r="H828" i="1"/>
  <c r="I828" i="1" s="1"/>
  <c r="H827" i="1"/>
  <c r="I827" i="1" s="1"/>
  <c r="H826" i="1"/>
  <c r="I826" i="1" s="1"/>
  <c r="I825" i="1"/>
  <c r="H825" i="1"/>
  <c r="H824" i="1"/>
  <c r="I824" i="1" s="1"/>
  <c r="H823" i="1"/>
  <c r="I823" i="1" s="1"/>
  <c r="H822" i="1"/>
  <c r="I822" i="1" s="1"/>
  <c r="H821" i="1"/>
  <c r="I821" i="1" s="1"/>
  <c r="H820" i="1"/>
  <c r="I820" i="1" s="1"/>
  <c r="I819" i="1"/>
  <c r="H819" i="1"/>
  <c r="H818" i="1"/>
  <c r="I818" i="1" s="1"/>
  <c r="H817" i="1"/>
  <c r="I817" i="1" s="1"/>
  <c r="H816" i="1"/>
  <c r="I816" i="1" s="1"/>
  <c r="H815" i="1"/>
  <c r="I815" i="1" s="1"/>
  <c r="H814" i="1"/>
  <c r="I814" i="1" s="1"/>
  <c r="I813" i="1"/>
  <c r="H813" i="1"/>
  <c r="H812" i="1"/>
  <c r="I812" i="1" s="1"/>
  <c r="H811" i="1"/>
  <c r="I811" i="1" s="1"/>
  <c r="H810" i="1"/>
  <c r="I810" i="1" s="1"/>
  <c r="H809" i="1"/>
  <c r="I809" i="1" s="1"/>
  <c r="H808" i="1"/>
  <c r="I808" i="1" s="1"/>
  <c r="I807" i="1"/>
  <c r="H807" i="1"/>
  <c r="H806" i="1"/>
  <c r="I806" i="1" s="1"/>
  <c r="H805" i="1"/>
  <c r="I805" i="1" s="1"/>
  <c r="H804" i="1"/>
  <c r="I804" i="1" s="1"/>
  <c r="H803" i="1"/>
  <c r="I803" i="1" s="1"/>
  <c r="H802" i="1"/>
  <c r="I802" i="1" s="1"/>
  <c r="I801" i="1"/>
  <c r="H801" i="1"/>
  <c r="H800" i="1"/>
  <c r="I800" i="1" s="1"/>
  <c r="H799" i="1"/>
  <c r="I799" i="1" s="1"/>
  <c r="H798" i="1"/>
  <c r="I798" i="1" s="1"/>
  <c r="H797" i="1"/>
  <c r="I797" i="1" s="1"/>
  <c r="H796" i="1"/>
  <c r="I796" i="1" s="1"/>
  <c r="I795" i="1"/>
  <c r="H795" i="1"/>
  <c r="H794" i="1"/>
  <c r="I794" i="1" s="1"/>
  <c r="H793" i="1"/>
  <c r="I793" i="1" s="1"/>
  <c r="H792" i="1"/>
  <c r="I792" i="1" s="1"/>
  <c r="H791" i="1"/>
  <c r="I791" i="1" s="1"/>
  <c r="H790" i="1"/>
  <c r="I790" i="1" s="1"/>
  <c r="I789" i="1"/>
  <c r="H789" i="1"/>
  <c r="H788" i="1"/>
  <c r="I788" i="1" s="1"/>
  <c r="H787" i="1"/>
  <c r="I787" i="1" s="1"/>
  <c r="H786" i="1"/>
  <c r="I786" i="1" s="1"/>
  <c r="H785" i="1"/>
  <c r="I785" i="1" s="1"/>
  <c r="H784" i="1"/>
  <c r="I784" i="1" s="1"/>
  <c r="I783" i="1"/>
  <c r="H783" i="1"/>
  <c r="H782" i="1"/>
  <c r="I782" i="1" s="1"/>
  <c r="H781" i="1"/>
  <c r="I781" i="1" s="1"/>
  <c r="H780" i="1"/>
  <c r="I780" i="1" s="1"/>
  <c r="H779" i="1"/>
  <c r="I779" i="1" s="1"/>
  <c r="H778" i="1"/>
  <c r="I778" i="1" s="1"/>
  <c r="I777" i="1"/>
  <c r="H777" i="1"/>
  <c r="H776" i="1"/>
  <c r="I776" i="1" s="1"/>
  <c r="H775" i="1"/>
  <c r="I775" i="1" s="1"/>
  <c r="H774" i="1"/>
  <c r="I774" i="1" s="1"/>
  <c r="H773" i="1"/>
  <c r="I773" i="1" s="1"/>
  <c r="H772" i="1"/>
  <c r="I772" i="1" s="1"/>
  <c r="I771" i="1"/>
  <c r="H771" i="1"/>
  <c r="H770" i="1"/>
  <c r="I770" i="1" s="1"/>
  <c r="H769" i="1"/>
  <c r="I769" i="1" s="1"/>
  <c r="H768" i="1"/>
  <c r="I768" i="1" s="1"/>
  <c r="H767" i="1"/>
  <c r="I767" i="1" s="1"/>
  <c r="H766" i="1"/>
  <c r="H765" i="1"/>
  <c r="N764" i="1"/>
  <c r="Q763" i="1"/>
  <c r="Q764" i="1" s="1"/>
  <c r="Q846" i="1" s="1"/>
  <c r="P763" i="1"/>
  <c r="P764" i="1" s="1"/>
  <c r="O763" i="1"/>
  <c r="N763" i="1"/>
  <c r="N846" i="1" s="1"/>
  <c r="G763" i="1"/>
  <c r="G764" i="1" s="1"/>
  <c r="G846" i="1" s="1"/>
  <c r="H762" i="1"/>
  <c r="I762" i="1" s="1"/>
  <c r="H761" i="1"/>
  <c r="I761" i="1" s="1"/>
  <c r="H760" i="1"/>
  <c r="I760" i="1" s="1"/>
  <c r="H759" i="1"/>
  <c r="I759" i="1" s="1"/>
  <c r="H758" i="1"/>
  <c r="I758" i="1" s="1"/>
  <c r="H757" i="1"/>
  <c r="I757" i="1" s="1"/>
  <c r="H756" i="1"/>
  <c r="I756" i="1" s="1"/>
  <c r="H755" i="1"/>
  <c r="I755" i="1" s="1"/>
  <c r="H754" i="1"/>
  <c r="I754" i="1" s="1"/>
  <c r="H753" i="1"/>
  <c r="Q751" i="1"/>
  <c r="Q752" i="1" s="1"/>
  <c r="G751" i="1"/>
  <c r="Q750" i="1"/>
  <c r="P750" i="1"/>
  <c r="P751" i="1" s="1"/>
  <c r="O750" i="1"/>
  <c r="N750" i="1"/>
  <c r="G750" i="1"/>
  <c r="G752" i="1" s="1"/>
  <c r="H749" i="1"/>
  <c r="I749" i="1" s="1"/>
  <c r="I748" i="1"/>
  <c r="H748" i="1"/>
  <c r="I747" i="1"/>
  <c r="H747" i="1"/>
  <c r="H746" i="1"/>
  <c r="I746" i="1" s="1"/>
  <c r="I745" i="1"/>
  <c r="H745" i="1"/>
  <c r="I744" i="1"/>
  <c r="H744" i="1"/>
  <c r="P742" i="1"/>
  <c r="P743" i="1" s="1"/>
  <c r="N742" i="1"/>
  <c r="N743" i="1" s="1"/>
  <c r="Q741" i="1"/>
  <c r="P741" i="1"/>
  <c r="O741" i="1"/>
  <c r="O742" i="1" s="1"/>
  <c r="O743" i="1" s="1"/>
  <c r="N741" i="1"/>
  <c r="G741" i="1"/>
  <c r="H740" i="1"/>
  <c r="I740" i="1" s="1"/>
  <c r="H739" i="1"/>
  <c r="I739" i="1" s="1"/>
  <c r="H738" i="1"/>
  <c r="Q736" i="1"/>
  <c r="G736" i="1"/>
  <c r="Q735" i="1"/>
  <c r="P735" i="1"/>
  <c r="P736" i="1" s="1"/>
  <c r="O735" i="1"/>
  <c r="O736" i="1" s="1"/>
  <c r="N735" i="1"/>
  <c r="N736" i="1" s="1"/>
  <c r="G735" i="1"/>
  <c r="H734" i="1"/>
  <c r="I734" i="1" s="1"/>
  <c r="I733" i="1"/>
  <c r="H733" i="1"/>
  <c r="I732" i="1"/>
  <c r="H732" i="1"/>
  <c r="H731" i="1"/>
  <c r="I731" i="1" s="1"/>
  <c r="I730" i="1"/>
  <c r="H730" i="1"/>
  <c r="I729" i="1"/>
  <c r="H729" i="1"/>
  <c r="H728" i="1"/>
  <c r="I728" i="1" s="1"/>
  <c r="I727" i="1"/>
  <c r="H727" i="1"/>
  <c r="I726" i="1"/>
  <c r="H726" i="1"/>
  <c r="H725" i="1"/>
  <c r="I724" i="1"/>
  <c r="H724" i="1"/>
  <c r="I723" i="1"/>
  <c r="H723" i="1"/>
  <c r="P722" i="1"/>
  <c r="O722" i="1"/>
  <c r="Q721" i="1"/>
  <c r="P721" i="1"/>
  <c r="O721" i="1"/>
  <c r="O737" i="1" s="1"/>
  <c r="N721" i="1"/>
  <c r="N722" i="1" s="1"/>
  <c r="N737" i="1" s="1"/>
  <c r="G721" i="1"/>
  <c r="I720" i="1"/>
  <c r="H720" i="1"/>
  <c r="I719" i="1"/>
  <c r="H719" i="1"/>
  <c r="H718" i="1"/>
  <c r="I718" i="1" s="1"/>
  <c r="I717" i="1"/>
  <c r="H717" i="1"/>
  <c r="I716" i="1"/>
  <c r="H716" i="1"/>
  <c r="H715" i="1"/>
  <c r="I715" i="1" s="1"/>
  <c r="I714" i="1"/>
  <c r="H714" i="1"/>
  <c r="I713" i="1"/>
  <c r="H713" i="1"/>
  <c r="H712" i="1"/>
  <c r="I712" i="1" s="1"/>
  <c r="I711" i="1"/>
  <c r="H711" i="1"/>
  <c r="I710" i="1"/>
  <c r="H710" i="1"/>
  <c r="H709" i="1"/>
  <c r="I709" i="1" s="1"/>
  <c r="I708" i="1"/>
  <c r="H708" i="1"/>
  <c r="I707" i="1"/>
  <c r="H707" i="1"/>
  <c r="H706" i="1"/>
  <c r="I706" i="1" s="1"/>
  <c r="I705" i="1"/>
  <c r="H705" i="1"/>
  <c r="I704" i="1"/>
  <c r="H704" i="1"/>
  <c r="H703" i="1"/>
  <c r="I703" i="1" s="1"/>
  <c r="I702" i="1"/>
  <c r="H702" i="1"/>
  <c r="I701" i="1"/>
  <c r="H701" i="1"/>
  <c r="H700" i="1"/>
  <c r="I700" i="1" s="1"/>
  <c r="I699" i="1"/>
  <c r="H699" i="1"/>
  <c r="I698" i="1"/>
  <c r="H698" i="1"/>
  <c r="H697" i="1"/>
  <c r="I697" i="1" s="1"/>
  <c r="I696" i="1"/>
  <c r="H696" i="1"/>
  <c r="I695" i="1"/>
  <c r="H695" i="1"/>
  <c r="H694" i="1"/>
  <c r="Q693" i="1"/>
  <c r="G693" i="1"/>
  <c r="P692" i="1"/>
  <c r="Q691" i="1"/>
  <c r="Q692" i="1" s="1"/>
  <c r="P691" i="1"/>
  <c r="P693" i="1" s="1"/>
  <c r="O691" i="1"/>
  <c r="O692" i="1" s="1"/>
  <c r="N691" i="1"/>
  <c r="G691" i="1"/>
  <c r="G692" i="1" s="1"/>
  <c r="H690" i="1"/>
  <c r="I690" i="1" s="1"/>
  <c r="I689" i="1"/>
  <c r="H689" i="1"/>
  <c r="H688" i="1"/>
  <c r="I688" i="1" s="1"/>
  <c r="H687" i="1"/>
  <c r="I687" i="1" s="1"/>
  <c r="H686" i="1"/>
  <c r="I686" i="1" s="1"/>
  <c r="I685" i="1"/>
  <c r="H685" i="1"/>
  <c r="H684" i="1"/>
  <c r="I684" i="1" s="1"/>
  <c r="H683" i="1"/>
  <c r="I683" i="1" s="1"/>
  <c r="H682" i="1"/>
  <c r="I682" i="1" s="1"/>
  <c r="H681" i="1"/>
  <c r="I681" i="1" s="1"/>
  <c r="I680" i="1"/>
  <c r="H680" i="1"/>
  <c r="I679" i="1"/>
  <c r="H679" i="1"/>
  <c r="H678" i="1"/>
  <c r="I678" i="1" s="1"/>
  <c r="H677" i="1"/>
  <c r="I677" i="1" s="1"/>
  <c r="H676" i="1"/>
  <c r="I676" i="1" s="1"/>
  <c r="H675" i="1"/>
  <c r="I675" i="1" s="1"/>
  <c r="H674" i="1"/>
  <c r="H691" i="1" s="1"/>
  <c r="I673" i="1"/>
  <c r="H673" i="1"/>
  <c r="O671" i="1"/>
  <c r="Q670" i="1"/>
  <c r="Q671" i="1" s="1"/>
  <c r="P670" i="1"/>
  <c r="P671" i="1" s="1"/>
  <c r="O670" i="1"/>
  <c r="N670" i="1"/>
  <c r="N671" i="1" s="1"/>
  <c r="H670" i="1"/>
  <c r="G670" i="1"/>
  <c r="G671" i="1" s="1"/>
  <c r="I669" i="1"/>
  <c r="H669" i="1"/>
  <c r="H671" i="1" s="1"/>
  <c r="Q668" i="1"/>
  <c r="G668" i="1"/>
  <c r="Q667" i="1"/>
  <c r="Q672" i="1" s="1"/>
  <c r="P667" i="1"/>
  <c r="P668" i="1" s="1"/>
  <c r="O667" i="1"/>
  <c r="O668" i="1" s="1"/>
  <c r="N667" i="1"/>
  <c r="G667" i="1"/>
  <c r="H666" i="1"/>
  <c r="I666" i="1" s="1"/>
  <c r="I665" i="1"/>
  <c r="H665" i="1"/>
  <c r="I664" i="1"/>
  <c r="H664" i="1"/>
  <c r="H663" i="1"/>
  <c r="I663" i="1" s="1"/>
  <c r="I662" i="1"/>
  <c r="H662" i="1"/>
  <c r="I661" i="1"/>
  <c r="H661" i="1"/>
  <c r="H660" i="1"/>
  <c r="I660" i="1" s="1"/>
  <c r="I659" i="1"/>
  <c r="H659" i="1"/>
  <c r="I658" i="1"/>
  <c r="H658" i="1"/>
  <c r="H657" i="1"/>
  <c r="I657" i="1" s="1"/>
  <c r="I656" i="1"/>
  <c r="H656" i="1"/>
  <c r="I655" i="1"/>
  <c r="H655" i="1"/>
  <c r="H654" i="1"/>
  <c r="I654" i="1" s="1"/>
  <c r="I653" i="1"/>
  <c r="H653" i="1"/>
  <c r="I652" i="1"/>
  <c r="H652" i="1"/>
  <c r="H651" i="1"/>
  <c r="I651" i="1" s="1"/>
  <c r="I650" i="1"/>
  <c r="H650" i="1"/>
  <c r="I649" i="1"/>
  <c r="H649" i="1"/>
  <c r="H648" i="1"/>
  <c r="I648" i="1" s="1"/>
  <c r="I647" i="1"/>
  <c r="H647" i="1"/>
  <c r="I646" i="1"/>
  <c r="H646" i="1"/>
  <c r="H645" i="1"/>
  <c r="I645" i="1" s="1"/>
  <c r="I644" i="1"/>
  <c r="H644" i="1"/>
  <c r="I643" i="1"/>
  <c r="H643" i="1"/>
  <c r="H642" i="1"/>
  <c r="I642" i="1" s="1"/>
  <c r="I641" i="1"/>
  <c r="H641" i="1"/>
  <c r="I640" i="1"/>
  <c r="H640" i="1"/>
  <c r="H639" i="1"/>
  <c r="I639" i="1" s="1"/>
  <c r="I638" i="1"/>
  <c r="H638" i="1"/>
  <c r="I637" i="1"/>
  <c r="H637" i="1"/>
  <c r="H636" i="1"/>
  <c r="I636" i="1" s="1"/>
  <c r="I635" i="1"/>
  <c r="H635" i="1"/>
  <c r="I634" i="1"/>
  <c r="H634" i="1"/>
  <c r="H633" i="1"/>
  <c r="P631" i="1"/>
  <c r="P632" i="1" s="1"/>
  <c r="Q630" i="1"/>
  <c r="Q631" i="1" s="1"/>
  <c r="Q632" i="1" s="1"/>
  <c r="P630" i="1"/>
  <c r="O630" i="1"/>
  <c r="O631" i="1" s="1"/>
  <c r="N630" i="1"/>
  <c r="G630" i="1"/>
  <c r="G631" i="1" s="1"/>
  <c r="G632" i="1" s="1"/>
  <c r="H629" i="1"/>
  <c r="I629" i="1" s="1"/>
  <c r="I628" i="1"/>
  <c r="H628" i="1"/>
  <c r="I627" i="1"/>
  <c r="H627" i="1"/>
  <c r="H626" i="1"/>
  <c r="I626" i="1" s="1"/>
  <c r="H625" i="1"/>
  <c r="I625" i="1" s="1"/>
  <c r="H624" i="1"/>
  <c r="I624" i="1" s="1"/>
  <c r="H623" i="1"/>
  <c r="I623" i="1" s="1"/>
  <c r="H622" i="1"/>
  <c r="I622" i="1" s="1"/>
  <c r="I621" i="1"/>
  <c r="H621" i="1"/>
  <c r="H620" i="1"/>
  <c r="I620" i="1" s="1"/>
  <c r="H619" i="1"/>
  <c r="H618" i="1"/>
  <c r="O617" i="1"/>
  <c r="O616" i="1"/>
  <c r="Q615" i="1"/>
  <c r="P615" i="1"/>
  <c r="O615" i="1"/>
  <c r="N615" i="1"/>
  <c r="N616" i="1" s="1"/>
  <c r="N617" i="1" s="1"/>
  <c r="G615" i="1"/>
  <c r="I614" i="1"/>
  <c r="H614" i="1"/>
  <c r="I613" i="1"/>
  <c r="H613" i="1"/>
  <c r="H612" i="1"/>
  <c r="I612" i="1" s="1"/>
  <c r="I611" i="1"/>
  <c r="H611" i="1"/>
  <c r="I610" i="1"/>
  <c r="H610" i="1"/>
  <c r="H609" i="1"/>
  <c r="I609" i="1" s="1"/>
  <c r="I608" i="1"/>
  <c r="H608" i="1"/>
  <c r="I607" i="1"/>
  <c r="H607" i="1"/>
  <c r="H606" i="1"/>
  <c r="I606" i="1" s="1"/>
  <c r="I605" i="1"/>
  <c r="H605" i="1"/>
  <c r="H604" i="1"/>
  <c r="I604" i="1" s="1"/>
  <c r="H603" i="1"/>
  <c r="I603" i="1" s="1"/>
  <c r="I602" i="1"/>
  <c r="H602" i="1"/>
  <c r="I601" i="1"/>
  <c r="H601" i="1"/>
  <c r="H600" i="1"/>
  <c r="I600" i="1" s="1"/>
  <c r="I599" i="1"/>
  <c r="H599" i="1"/>
  <c r="H598" i="1"/>
  <c r="I598" i="1" s="1"/>
  <c r="H597" i="1"/>
  <c r="I596" i="1"/>
  <c r="H596" i="1"/>
  <c r="O594" i="1"/>
  <c r="N594" i="1"/>
  <c r="N595" i="1" s="1"/>
  <c r="Q593" i="1"/>
  <c r="Q594" i="1" s="1"/>
  <c r="P593" i="1"/>
  <c r="O593" i="1"/>
  <c r="N593" i="1"/>
  <c r="G593" i="1"/>
  <c r="G594" i="1" s="1"/>
  <c r="H592" i="1"/>
  <c r="I592" i="1" s="1"/>
  <c r="H591" i="1"/>
  <c r="I591" i="1" s="1"/>
  <c r="H590" i="1"/>
  <c r="I590" i="1" s="1"/>
  <c r="H589" i="1"/>
  <c r="I589" i="1" s="1"/>
  <c r="I588" i="1"/>
  <c r="H588" i="1"/>
  <c r="H587" i="1"/>
  <c r="I587" i="1" s="1"/>
  <c r="H586" i="1"/>
  <c r="I586" i="1" s="1"/>
  <c r="H585" i="1"/>
  <c r="I585" i="1" s="1"/>
  <c r="H584" i="1"/>
  <c r="I584" i="1" s="1"/>
  <c r="I583" i="1"/>
  <c r="H583" i="1"/>
  <c r="I582" i="1"/>
  <c r="H582" i="1"/>
  <c r="H581" i="1"/>
  <c r="I581" i="1" s="1"/>
  <c r="H580" i="1"/>
  <c r="I580" i="1" s="1"/>
  <c r="H579" i="1"/>
  <c r="I579" i="1" s="1"/>
  <c r="H578" i="1"/>
  <c r="I578" i="1" s="1"/>
  <c r="H577" i="1"/>
  <c r="I577" i="1" s="1"/>
  <c r="I576" i="1"/>
  <c r="H576" i="1"/>
  <c r="H575" i="1"/>
  <c r="I575" i="1" s="1"/>
  <c r="H574" i="1"/>
  <c r="I574" i="1" s="1"/>
  <c r="H573" i="1"/>
  <c r="I573" i="1" s="1"/>
  <c r="H572" i="1"/>
  <c r="I572" i="1" s="1"/>
  <c r="I571" i="1"/>
  <c r="H571" i="1"/>
  <c r="I570" i="1"/>
  <c r="H570" i="1"/>
  <c r="H569" i="1"/>
  <c r="I569" i="1" s="1"/>
  <c r="H568" i="1"/>
  <c r="I568" i="1" s="1"/>
  <c r="H567" i="1"/>
  <c r="I567" i="1" s="1"/>
  <c r="H566" i="1"/>
  <c r="I566" i="1" s="1"/>
  <c r="H565" i="1"/>
  <c r="I565" i="1" s="1"/>
  <c r="I564" i="1"/>
  <c r="H564" i="1"/>
  <c r="H563" i="1"/>
  <c r="I563" i="1" s="1"/>
  <c r="H562" i="1"/>
  <c r="I562" i="1" s="1"/>
  <c r="H561" i="1"/>
  <c r="I561" i="1" s="1"/>
  <c r="H560" i="1"/>
  <c r="I560" i="1" s="1"/>
  <c r="I559" i="1"/>
  <c r="H559" i="1"/>
  <c r="I558" i="1"/>
  <c r="H558" i="1"/>
  <c r="H557" i="1"/>
  <c r="I557" i="1" s="1"/>
  <c r="H556" i="1"/>
  <c r="I556" i="1" s="1"/>
  <c r="H555" i="1"/>
  <c r="I555" i="1" s="1"/>
  <c r="H554" i="1"/>
  <c r="I554" i="1" s="1"/>
  <c r="H553" i="1"/>
  <c r="I553" i="1" s="1"/>
  <c r="I552" i="1"/>
  <c r="H552" i="1"/>
  <c r="H551" i="1"/>
  <c r="I551" i="1" s="1"/>
  <c r="H550" i="1"/>
  <c r="I550" i="1" s="1"/>
  <c r="H549" i="1"/>
  <c r="I549" i="1" s="1"/>
  <c r="H548" i="1"/>
  <c r="I548" i="1" s="1"/>
  <c r="I547" i="1"/>
  <c r="H547" i="1"/>
  <c r="I546" i="1"/>
  <c r="H546" i="1"/>
  <c r="H545" i="1"/>
  <c r="I545" i="1" s="1"/>
  <c r="H544" i="1"/>
  <c r="I544" i="1" s="1"/>
  <c r="H543" i="1"/>
  <c r="I543" i="1" s="1"/>
  <c r="H542" i="1"/>
  <c r="I542" i="1" s="1"/>
  <c r="H541" i="1"/>
  <c r="I541" i="1" s="1"/>
  <c r="I540" i="1"/>
  <c r="H540" i="1"/>
  <c r="H539" i="1"/>
  <c r="I539" i="1" s="1"/>
  <c r="H538" i="1"/>
  <c r="I538" i="1" s="1"/>
  <c r="H537" i="1"/>
  <c r="H593" i="1" s="1"/>
  <c r="O536" i="1"/>
  <c r="N536" i="1"/>
  <c r="O535" i="1"/>
  <c r="Q534" i="1"/>
  <c r="P534" i="1"/>
  <c r="O534" i="1"/>
  <c r="N534" i="1"/>
  <c r="N535" i="1" s="1"/>
  <c r="G534" i="1"/>
  <c r="I533" i="1"/>
  <c r="H533" i="1"/>
  <c r="I532" i="1"/>
  <c r="H532" i="1"/>
  <c r="H531" i="1"/>
  <c r="I531" i="1" s="1"/>
  <c r="I530" i="1"/>
  <c r="H530" i="1"/>
  <c r="I529" i="1"/>
  <c r="H529" i="1"/>
  <c r="H528" i="1"/>
  <c r="I528" i="1" s="1"/>
  <c r="I527" i="1"/>
  <c r="H527" i="1"/>
  <c r="I526" i="1"/>
  <c r="H526" i="1"/>
  <c r="H525" i="1"/>
  <c r="I525" i="1" s="1"/>
  <c r="I524" i="1"/>
  <c r="H524" i="1"/>
  <c r="I523" i="1"/>
  <c r="H523" i="1"/>
  <c r="H522" i="1"/>
  <c r="I522" i="1" s="1"/>
  <c r="I521" i="1"/>
  <c r="H521" i="1"/>
  <c r="I520" i="1"/>
  <c r="H520" i="1"/>
  <c r="H519" i="1"/>
  <c r="I519" i="1" s="1"/>
  <c r="I518" i="1"/>
  <c r="H518" i="1"/>
  <c r="I517" i="1"/>
  <c r="H517" i="1"/>
  <c r="H516" i="1"/>
  <c r="I516" i="1" s="1"/>
  <c r="I515" i="1"/>
  <c r="H515" i="1"/>
  <c r="I514" i="1"/>
  <c r="H514" i="1"/>
  <c r="H513" i="1"/>
  <c r="I513" i="1" s="1"/>
  <c r="I512" i="1"/>
  <c r="H512" i="1"/>
  <c r="I511" i="1"/>
  <c r="H511" i="1"/>
  <c r="H510" i="1"/>
  <c r="I510" i="1" s="1"/>
  <c r="I509" i="1"/>
  <c r="H509" i="1"/>
  <c r="I508" i="1"/>
  <c r="H508" i="1"/>
  <c r="H507" i="1"/>
  <c r="I507" i="1" s="1"/>
  <c r="I506" i="1"/>
  <c r="H506" i="1"/>
  <c r="I505" i="1"/>
  <c r="H505" i="1"/>
  <c r="H504" i="1"/>
  <c r="I504" i="1" s="1"/>
  <c r="I503" i="1"/>
  <c r="H503" i="1"/>
  <c r="I502" i="1"/>
  <c r="H502" i="1"/>
  <c r="H501" i="1"/>
  <c r="I501" i="1" s="1"/>
  <c r="I500" i="1"/>
  <c r="H500" i="1"/>
  <c r="I499" i="1"/>
  <c r="H499" i="1"/>
  <c r="H498" i="1"/>
  <c r="I498" i="1" s="1"/>
  <c r="I497" i="1"/>
  <c r="H497" i="1"/>
  <c r="I496" i="1"/>
  <c r="H496" i="1"/>
  <c r="H495" i="1"/>
  <c r="I495" i="1" s="1"/>
  <c r="I494" i="1"/>
  <c r="H494" i="1"/>
  <c r="I493" i="1"/>
  <c r="H493" i="1"/>
  <c r="H492" i="1"/>
  <c r="I492" i="1" s="1"/>
  <c r="I491" i="1"/>
  <c r="H491" i="1"/>
  <c r="I490" i="1"/>
  <c r="H490" i="1"/>
  <c r="H489" i="1"/>
  <c r="I489" i="1" s="1"/>
  <c r="I488" i="1"/>
  <c r="H488" i="1"/>
  <c r="I487" i="1"/>
  <c r="H487" i="1"/>
  <c r="H486" i="1"/>
  <c r="I486" i="1" s="1"/>
  <c r="I485" i="1"/>
  <c r="H485" i="1"/>
  <c r="I484" i="1"/>
  <c r="H484" i="1"/>
  <c r="H483" i="1"/>
  <c r="I483" i="1" s="1"/>
  <c r="I482" i="1"/>
  <c r="H482" i="1"/>
  <c r="I481" i="1"/>
  <c r="H481" i="1"/>
  <c r="H480" i="1"/>
  <c r="I479" i="1"/>
  <c r="H479" i="1"/>
  <c r="N477" i="1"/>
  <c r="O476" i="1"/>
  <c r="O477" i="1" s="1"/>
  <c r="Q475" i="1"/>
  <c r="P475" i="1"/>
  <c r="P476" i="1" s="1"/>
  <c r="O475" i="1"/>
  <c r="N475" i="1"/>
  <c r="N476" i="1" s="1"/>
  <c r="G475" i="1"/>
  <c r="I474" i="1"/>
  <c r="H474" i="1"/>
  <c r="H473" i="1"/>
  <c r="I473" i="1" s="1"/>
  <c r="H472" i="1"/>
  <c r="I472" i="1" s="1"/>
  <c r="I471" i="1"/>
  <c r="H471" i="1"/>
  <c r="I470" i="1"/>
  <c r="H470" i="1"/>
  <c r="H469" i="1"/>
  <c r="I469" i="1" s="1"/>
  <c r="I468" i="1"/>
  <c r="H468" i="1"/>
  <c r="H467" i="1"/>
  <c r="I467" i="1" s="1"/>
  <c r="H466" i="1"/>
  <c r="I466" i="1" s="1"/>
  <c r="I465" i="1"/>
  <c r="H465" i="1"/>
  <c r="I464" i="1"/>
  <c r="H464" i="1"/>
  <c r="H463" i="1"/>
  <c r="I463" i="1" s="1"/>
  <c r="I462" i="1"/>
  <c r="H462" i="1"/>
  <c r="H461" i="1"/>
  <c r="I461" i="1" s="1"/>
  <c r="H460" i="1"/>
  <c r="I460" i="1" s="1"/>
  <c r="I459" i="1"/>
  <c r="H459" i="1"/>
  <c r="I458" i="1"/>
  <c r="H458" i="1"/>
  <c r="H457" i="1"/>
  <c r="I457" i="1" s="1"/>
  <c r="I456" i="1"/>
  <c r="H456" i="1"/>
  <c r="H455" i="1"/>
  <c r="I455" i="1" s="1"/>
  <c r="H454" i="1"/>
  <c r="I454" i="1" s="1"/>
  <c r="I453" i="1"/>
  <c r="H453" i="1"/>
  <c r="I452" i="1"/>
  <c r="H452" i="1"/>
  <c r="H451" i="1"/>
  <c r="I451" i="1" s="1"/>
  <c r="I450" i="1"/>
  <c r="H450" i="1"/>
  <c r="H449" i="1"/>
  <c r="I449" i="1" s="1"/>
  <c r="H448" i="1"/>
  <c r="I448" i="1" s="1"/>
  <c r="I447" i="1"/>
  <c r="H447" i="1"/>
  <c r="I446" i="1"/>
  <c r="H446" i="1"/>
  <c r="H445" i="1"/>
  <c r="I445" i="1" s="1"/>
  <c r="I444" i="1"/>
  <c r="H444" i="1"/>
  <c r="H443" i="1"/>
  <c r="I443" i="1" s="1"/>
  <c r="H442" i="1"/>
  <c r="I442" i="1" s="1"/>
  <c r="I441" i="1"/>
  <c r="H441" i="1"/>
  <c r="H440" i="1"/>
  <c r="I440" i="1" s="1"/>
  <c r="H439" i="1"/>
  <c r="I439" i="1" s="1"/>
  <c r="I438" i="1"/>
  <c r="H438" i="1"/>
  <c r="H437" i="1"/>
  <c r="I437" i="1" s="1"/>
  <c r="H436" i="1"/>
  <c r="I436" i="1" s="1"/>
  <c r="I435" i="1"/>
  <c r="H435" i="1"/>
  <c r="H434" i="1"/>
  <c r="I434" i="1" s="1"/>
  <c r="H433" i="1"/>
  <c r="I433" i="1" s="1"/>
  <c r="I432" i="1"/>
  <c r="H432" i="1"/>
  <c r="H431" i="1"/>
  <c r="I431" i="1" s="1"/>
  <c r="H430" i="1"/>
  <c r="I430" i="1" s="1"/>
  <c r="I429" i="1"/>
  <c r="H429" i="1"/>
  <c r="H428" i="1"/>
  <c r="I428" i="1" s="1"/>
  <c r="H427" i="1"/>
  <c r="Q426" i="1"/>
  <c r="G426" i="1"/>
  <c r="G425" i="1"/>
  <c r="Q424" i="1"/>
  <c r="Q425" i="1" s="1"/>
  <c r="P424" i="1"/>
  <c r="P425" i="1" s="1"/>
  <c r="O424" i="1"/>
  <c r="O425" i="1" s="1"/>
  <c r="N424" i="1"/>
  <c r="G424" i="1"/>
  <c r="H423" i="1"/>
  <c r="I423" i="1" s="1"/>
  <c r="H422" i="1"/>
  <c r="I422" i="1" s="1"/>
  <c r="I421" i="1"/>
  <c r="H421" i="1"/>
  <c r="H420" i="1"/>
  <c r="I420" i="1" s="1"/>
  <c r="I419" i="1"/>
  <c r="H419" i="1"/>
  <c r="H418" i="1"/>
  <c r="I418" i="1" s="1"/>
  <c r="H417" i="1"/>
  <c r="I417" i="1" s="1"/>
  <c r="I416" i="1"/>
  <c r="H416" i="1"/>
  <c r="I415" i="1"/>
  <c r="H415" i="1"/>
  <c r="H414" i="1"/>
  <c r="I414" i="1" s="1"/>
  <c r="H413" i="1"/>
  <c r="I413" i="1" s="1"/>
  <c r="H412" i="1"/>
  <c r="I412" i="1" s="1"/>
  <c r="H411" i="1"/>
  <c r="I411" i="1" s="1"/>
  <c r="H410" i="1"/>
  <c r="I410" i="1" s="1"/>
  <c r="I409" i="1"/>
  <c r="H409" i="1"/>
  <c r="H408" i="1"/>
  <c r="I408" i="1" s="1"/>
  <c r="I407" i="1"/>
  <c r="H407" i="1"/>
  <c r="H406" i="1"/>
  <c r="I406" i="1" s="1"/>
  <c r="H405" i="1"/>
  <c r="I405" i="1" s="1"/>
  <c r="I404" i="1"/>
  <c r="H404" i="1"/>
  <c r="I403" i="1"/>
  <c r="H403" i="1"/>
  <c r="H402" i="1"/>
  <c r="I402" i="1" s="1"/>
  <c r="H401" i="1"/>
  <c r="I401" i="1" s="1"/>
  <c r="H400" i="1"/>
  <c r="I400" i="1" s="1"/>
  <c r="H399" i="1"/>
  <c r="I399" i="1" s="1"/>
  <c r="H398" i="1"/>
  <c r="I398" i="1" s="1"/>
  <c r="I397" i="1"/>
  <c r="H397" i="1"/>
  <c r="H396" i="1"/>
  <c r="I396" i="1" s="1"/>
  <c r="I395" i="1"/>
  <c r="H395" i="1"/>
  <c r="H394" i="1"/>
  <c r="I394" i="1" s="1"/>
  <c r="H393" i="1"/>
  <c r="I393" i="1" s="1"/>
  <c r="I392" i="1"/>
  <c r="H392" i="1"/>
  <c r="I391" i="1"/>
  <c r="H391" i="1"/>
  <c r="H390" i="1"/>
  <c r="I390" i="1" s="1"/>
  <c r="H389" i="1"/>
  <c r="I389" i="1" s="1"/>
  <c r="H388" i="1"/>
  <c r="I388" i="1" s="1"/>
  <c r="H387" i="1"/>
  <c r="I387" i="1" s="1"/>
  <c r="H386" i="1"/>
  <c r="I386" i="1" s="1"/>
  <c r="I385" i="1"/>
  <c r="H385" i="1"/>
  <c r="H384" i="1"/>
  <c r="I384" i="1" s="1"/>
  <c r="I383" i="1"/>
  <c r="H383" i="1"/>
  <c r="H382" i="1"/>
  <c r="I382" i="1" s="1"/>
  <c r="H381" i="1"/>
  <c r="I381" i="1" s="1"/>
  <c r="I380" i="1"/>
  <c r="H380" i="1"/>
  <c r="I379" i="1"/>
  <c r="H379" i="1"/>
  <c r="H378" i="1"/>
  <c r="I378" i="1" s="1"/>
  <c r="H377" i="1"/>
  <c r="I377" i="1" s="1"/>
  <c r="H376" i="1"/>
  <c r="I376" i="1" s="1"/>
  <c r="H375" i="1"/>
  <c r="I375" i="1" s="1"/>
  <c r="H374" i="1"/>
  <c r="I374" i="1" s="1"/>
  <c r="I373" i="1"/>
  <c r="H373" i="1"/>
  <c r="H372" i="1"/>
  <c r="I372" i="1" s="1"/>
  <c r="I371" i="1"/>
  <c r="H371" i="1"/>
  <c r="H370" i="1"/>
  <c r="I370" i="1" s="1"/>
  <c r="H369" i="1"/>
  <c r="I369" i="1" s="1"/>
  <c r="I368" i="1"/>
  <c r="H368" i="1"/>
  <c r="I367" i="1"/>
  <c r="H367" i="1"/>
  <c r="H366" i="1"/>
  <c r="I366" i="1" s="1"/>
  <c r="H365" i="1"/>
  <c r="I365" i="1" s="1"/>
  <c r="H364" i="1"/>
  <c r="I364" i="1" s="1"/>
  <c r="H363" i="1"/>
  <c r="I363" i="1" s="1"/>
  <c r="H362" i="1"/>
  <c r="I362" i="1" s="1"/>
  <c r="I361" i="1"/>
  <c r="H361" i="1"/>
  <c r="H360" i="1"/>
  <c r="I360" i="1" s="1"/>
  <c r="I359" i="1"/>
  <c r="H359" i="1"/>
  <c r="H358" i="1"/>
  <c r="I358" i="1" s="1"/>
  <c r="H357" i="1"/>
  <c r="I357" i="1" s="1"/>
  <c r="I356" i="1"/>
  <c r="H356" i="1"/>
  <c r="I355" i="1"/>
  <c r="H355" i="1"/>
  <c r="H354" i="1"/>
  <c r="I354" i="1" s="1"/>
  <c r="H353" i="1"/>
  <c r="I353" i="1" s="1"/>
  <c r="H352" i="1"/>
  <c r="I352" i="1" s="1"/>
  <c r="H351" i="1"/>
  <c r="I351" i="1" s="1"/>
  <c r="H350" i="1"/>
  <c r="I350" i="1" s="1"/>
  <c r="I349" i="1"/>
  <c r="H349" i="1"/>
  <c r="H348" i="1"/>
  <c r="I348" i="1" s="1"/>
  <c r="I347" i="1"/>
  <c r="H347" i="1"/>
  <c r="H346" i="1"/>
  <c r="I346" i="1" s="1"/>
  <c r="H345" i="1"/>
  <c r="I345" i="1" s="1"/>
  <c r="I344" i="1"/>
  <c r="H344" i="1"/>
  <c r="I343" i="1"/>
  <c r="H343" i="1"/>
  <c r="H342" i="1"/>
  <c r="I342" i="1" s="1"/>
  <c r="H341" i="1"/>
  <c r="I341" i="1" s="1"/>
  <c r="H340" i="1"/>
  <c r="I340" i="1" s="1"/>
  <c r="H339" i="1"/>
  <c r="I339" i="1" s="1"/>
  <c r="H338" i="1"/>
  <c r="I338" i="1" s="1"/>
  <c r="I337" i="1"/>
  <c r="H337" i="1"/>
  <c r="H336" i="1"/>
  <c r="I336" i="1" s="1"/>
  <c r="I335" i="1"/>
  <c r="H335" i="1"/>
  <c r="H334" i="1"/>
  <c r="O332" i="1"/>
  <c r="O333" i="1" s="1"/>
  <c r="G332" i="1"/>
  <c r="Q331" i="1"/>
  <c r="P331" i="1"/>
  <c r="P332" i="1" s="1"/>
  <c r="O331" i="1"/>
  <c r="N331" i="1"/>
  <c r="N332" i="1" s="1"/>
  <c r="N333" i="1" s="1"/>
  <c r="G331" i="1"/>
  <c r="I330" i="1"/>
  <c r="H330" i="1"/>
  <c r="I329" i="1"/>
  <c r="H329" i="1"/>
  <c r="I328" i="1"/>
  <c r="H328" i="1"/>
  <c r="I327" i="1"/>
  <c r="H327" i="1"/>
  <c r="H326" i="1"/>
  <c r="I326" i="1" s="1"/>
  <c r="H325" i="1"/>
  <c r="I325" i="1" s="1"/>
  <c r="I324" i="1"/>
  <c r="H324" i="1"/>
  <c r="I323" i="1"/>
  <c r="H323" i="1"/>
  <c r="H322" i="1"/>
  <c r="I322" i="1" s="1"/>
  <c r="I321" i="1"/>
  <c r="H321" i="1"/>
  <c r="H320" i="1"/>
  <c r="I320" i="1" s="1"/>
  <c r="H319" i="1"/>
  <c r="I319" i="1" s="1"/>
  <c r="I318" i="1"/>
  <c r="H318" i="1"/>
  <c r="I317" i="1"/>
  <c r="H317" i="1"/>
  <c r="I316" i="1"/>
  <c r="H316" i="1"/>
  <c r="I315" i="1"/>
  <c r="H315" i="1"/>
  <c r="H314" i="1"/>
  <c r="I314" i="1" s="1"/>
  <c r="I313" i="1"/>
  <c r="H313" i="1"/>
  <c r="I312" i="1"/>
  <c r="H312" i="1"/>
  <c r="I311" i="1"/>
  <c r="H311" i="1"/>
  <c r="H310" i="1"/>
  <c r="I310" i="1" s="1"/>
  <c r="I309" i="1"/>
  <c r="H309" i="1"/>
  <c r="H308" i="1"/>
  <c r="I308" i="1" s="1"/>
  <c r="H307" i="1"/>
  <c r="I307" i="1" s="1"/>
  <c r="I306" i="1"/>
  <c r="H306" i="1"/>
  <c r="I305" i="1"/>
  <c r="H305" i="1"/>
  <c r="H304" i="1"/>
  <c r="I304" i="1" s="1"/>
  <c r="I303" i="1"/>
  <c r="H303" i="1"/>
  <c r="H302" i="1"/>
  <c r="I302" i="1" s="1"/>
  <c r="H301" i="1"/>
  <c r="I301" i="1" s="1"/>
  <c r="I300" i="1"/>
  <c r="H300" i="1"/>
  <c r="I299" i="1"/>
  <c r="H299" i="1"/>
  <c r="H298" i="1"/>
  <c r="I298" i="1" s="1"/>
  <c r="I297" i="1"/>
  <c r="H297" i="1"/>
  <c r="H296" i="1"/>
  <c r="I296" i="1" s="1"/>
  <c r="I295" i="1"/>
  <c r="H295" i="1"/>
  <c r="I294" i="1"/>
  <c r="H294" i="1"/>
  <c r="I293" i="1"/>
  <c r="H293" i="1"/>
  <c r="I292" i="1"/>
  <c r="H292" i="1"/>
  <c r="I291" i="1"/>
  <c r="H291" i="1"/>
  <c r="H290" i="1"/>
  <c r="I290" i="1" s="1"/>
  <c r="H289" i="1"/>
  <c r="I289" i="1" s="1"/>
  <c r="I288" i="1"/>
  <c r="H288" i="1"/>
  <c r="I287" i="1"/>
  <c r="H287" i="1"/>
  <c r="H286" i="1"/>
  <c r="I286" i="1" s="1"/>
  <c r="I285" i="1"/>
  <c r="H285" i="1"/>
  <c r="H284" i="1"/>
  <c r="I284" i="1" s="1"/>
  <c r="H283" i="1"/>
  <c r="I283" i="1" s="1"/>
  <c r="I282" i="1"/>
  <c r="H282" i="1"/>
  <c r="I281" i="1"/>
  <c r="H281" i="1"/>
  <c r="H280" i="1"/>
  <c r="I280" i="1" s="1"/>
  <c r="I279" i="1"/>
  <c r="H279" i="1"/>
  <c r="H278" i="1"/>
  <c r="I278" i="1" s="1"/>
  <c r="H277" i="1"/>
  <c r="I277" i="1" s="1"/>
  <c r="I276" i="1"/>
  <c r="H276" i="1"/>
  <c r="I275" i="1"/>
  <c r="H275" i="1"/>
  <c r="I274" i="1"/>
  <c r="H274" i="1"/>
  <c r="I273" i="1"/>
  <c r="H273" i="1"/>
  <c r="H272" i="1"/>
  <c r="I272" i="1" s="1"/>
  <c r="H271" i="1"/>
  <c r="I271" i="1" s="1"/>
  <c r="I270" i="1"/>
  <c r="H270" i="1"/>
  <c r="I269" i="1"/>
  <c r="H269" i="1"/>
  <c r="H268" i="1"/>
  <c r="I268" i="1" s="1"/>
  <c r="I267" i="1"/>
  <c r="H267" i="1"/>
  <c r="H266" i="1"/>
  <c r="I266" i="1" s="1"/>
  <c r="H265" i="1"/>
  <c r="I265" i="1" s="1"/>
  <c r="I264" i="1"/>
  <c r="H264" i="1"/>
  <c r="I263" i="1"/>
  <c r="H263" i="1"/>
  <c r="H262" i="1"/>
  <c r="I262" i="1" s="1"/>
  <c r="I261" i="1"/>
  <c r="H261" i="1"/>
  <c r="H260" i="1"/>
  <c r="I260" i="1" s="1"/>
  <c r="I259" i="1"/>
  <c r="H259" i="1"/>
  <c r="I258" i="1"/>
  <c r="H258" i="1"/>
  <c r="I257" i="1"/>
  <c r="H257" i="1"/>
  <c r="I256" i="1"/>
  <c r="H256" i="1"/>
  <c r="I255" i="1"/>
  <c r="H255" i="1"/>
  <c r="H254" i="1"/>
  <c r="I254" i="1" s="1"/>
  <c r="H253" i="1"/>
  <c r="I253" i="1" s="1"/>
  <c r="I252" i="1"/>
  <c r="H252" i="1"/>
  <c r="H251" i="1"/>
  <c r="I251" i="1" s="1"/>
  <c r="H250" i="1"/>
  <c r="I250" i="1" s="1"/>
  <c r="I249" i="1"/>
  <c r="H249" i="1"/>
  <c r="H248" i="1"/>
  <c r="I248" i="1" s="1"/>
  <c r="I247" i="1"/>
  <c r="H247" i="1"/>
  <c r="H331" i="1" s="1"/>
  <c r="Q246" i="1"/>
  <c r="G246" i="1"/>
  <c r="Q245" i="1"/>
  <c r="G245" i="1"/>
  <c r="Q244" i="1"/>
  <c r="P244" i="1"/>
  <c r="O244" i="1"/>
  <c r="N244" i="1"/>
  <c r="N245" i="1" s="1"/>
  <c r="G244" i="1"/>
  <c r="H243" i="1"/>
  <c r="I243" i="1" s="1"/>
  <c r="H242" i="1"/>
  <c r="I242" i="1" s="1"/>
  <c r="H241" i="1"/>
  <c r="I241" i="1" s="1"/>
  <c r="H240" i="1"/>
  <c r="I240" i="1" s="1"/>
  <c r="H239" i="1"/>
  <c r="I239" i="1" s="1"/>
  <c r="I238" i="1"/>
  <c r="H238" i="1"/>
  <c r="H237" i="1"/>
  <c r="I237" i="1" s="1"/>
  <c r="I236" i="1"/>
  <c r="H236" i="1"/>
  <c r="H235" i="1"/>
  <c r="I235" i="1" s="1"/>
  <c r="H234" i="1"/>
  <c r="I234" i="1" s="1"/>
  <c r="H233" i="1"/>
  <c r="Q232" i="1"/>
  <c r="Q231" i="1"/>
  <c r="O231" i="1"/>
  <c r="N231" i="1"/>
  <c r="Q230" i="1"/>
  <c r="P230" i="1"/>
  <c r="O230" i="1"/>
  <c r="N230" i="1"/>
  <c r="N232" i="1" s="1"/>
  <c r="G230" i="1"/>
  <c r="H229" i="1"/>
  <c r="H228" i="1"/>
  <c r="I228" i="1" s="1"/>
  <c r="H227" i="1"/>
  <c r="I227" i="1" s="1"/>
  <c r="H226" i="1"/>
  <c r="I226" i="1" s="1"/>
  <c r="I225" i="1"/>
  <c r="H225" i="1"/>
  <c r="H224" i="1"/>
  <c r="I224" i="1" s="1"/>
  <c r="I223" i="1"/>
  <c r="H223" i="1"/>
  <c r="P222" i="1"/>
  <c r="Q220" i="1"/>
  <c r="Q221" i="1" s="1"/>
  <c r="Q222" i="1" s="1"/>
  <c r="P220" i="1"/>
  <c r="P221" i="1" s="1"/>
  <c r="O220" i="1"/>
  <c r="N220" i="1"/>
  <c r="G220" i="1"/>
  <c r="G221" i="1" s="1"/>
  <c r="G222" i="1" s="1"/>
  <c r="H219" i="1"/>
  <c r="I219" i="1" s="1"/>
  <c r="H218" i="1"/>
  <c r="I218" i="1" s="1"/>
  <c r="I217" i="1"/>
  <c r="H217" i="1"/>
  <c r="H216" i="1"/>
  <c r="I216" i="1" s="1"/>
  <c r="H215" i="1"/>
  <c r="I215" i="1" s="1"/>
  <c r="H214" i="1"/>
  <c r="I214" i="1" s="1"/>
  <c r="H213" i="1"/>
  <c r="I213" i="1" s="1"/>
  <c r="I212" i="1"/>
  <c r="H212" i="1"/>
  <c r="I211" i="1"/>
  <c r="H211" i="1"/>
  <c r="H210" i="1"/>
  <c r="I210" i="1" s="1"/>
  <c r="I209" i="1"/>
  <c r="H209" i="1"/>
  <c r="H208" i="1"/>
  <c r="I208" i="1" s="1"/>
  <c r="I207" i="1"/>
  <c r="H207" i="1"/>
  <c r="H206" i="1"/>
  <c r="I206" i="1" s="1"/>
  <c r="I205" i="1"/>
  <c r="H205" i="1"/>
  <c r="H204" i="1"/>
  <c r="I204" i="1" s="1"/>
  <c r="H203" i="1"/>
  <c r="I203" i="1" s="1"/>
  <c r="H202" i="1"/>
  <c r="I202" i="1" s="1"/>
  <c r="H201" i="1"/>
  <c r="I201" i="1" s="1"/>
  <c r="H200" i="1"/>
  <c r="I200" i="1" s="1"/>
  <c r="I199" i="1"/>
  <c r="H199" i="1"/>
  <c r="H198" i="1"/>
  <c r="I198" i="1" s="1"/>
  <c r="H197" i="1"/>
  <c r="P195" i="1"/>
  <c r="Q194" i="1"/>
  <c r="P194" i="1"/>
  <c r="P196" i="1" s="1"/>
  <c r="O194" i="1"/>
  <c r="O195" i="1" s="1"/>
  <c r="N194" i="1"/>
  <c r="N195" i="1" s="1"/>
  <c r="G194" i="1"/>
  <c r="G195" i="1" s="1"/>
  <c r="G196" i="1" s="1"/>
  <c r="H193" i="1"/>
  <c r="I193" i="1" s="1"/>
  <c r="I192" i="1"/>
  <c r="H192" i="1"/>
  <c r="H191" i="1"/>
  <c r="I191" i="1" s="1"/>
  <c r="H190" i="1"/>
  <c r="I190" i="1" s="1"/>
  <c r="H189" i="1"/>
  <c r="I189" i="1" s="1"/>
  <c r="H188" i="1"/>
  <c r="P187" i="1"/>
  <c r="P186" i="1"/>
  <c r="G186" i="1"/>
  <c r="Q185" i="1"/>
  <c r="P185" i="1"/>
  <c r="O185" i="1"/>
  <c r="N185" i="1"/>
  <c r="G185" i="1"/>
  <c r="G187" i="1" s="1"/>
  <c r="I184" i="1"/>
  <c r="H184" i="1"/>
  <c r="H183" i="1"/>
  <c r="I183" i="1" s="1"/>
  <c r="I182" i="1"/>
  <c r="H182" i="1"/>
  <c r="H181" i="1"/>
  <c r="I181" i="1" s="1"/>
  <c r="I180" i="1"/>
  <c r="H180" i="1"/>
  <c r="G179" i="1"/>
  <c r="Q178" i="1"/>
  <c r="O178" i="1"/>
  <c r="G178" i="1"/>
  <c r="Q177" i="1"/>
  <c r="Q179" i="1" s="1"/>
  <c r="P177" i="1"/>
  <c r="P178" i="1" s="1"/>
  <c r="P179" i="1" s="1"/>
  <c r="O177" i="1"/>
  <c r="O179" i="1" s="1"/>
  <c r="N177" i="1"/>
  <c r="G177" i="1"/>
  <c r="I176" i="1"/>
  <c r="H176" i="1"/>
  <c r="H175" i="1"/>
  <c r="I175" i="1" s="1"/>
  <c r="H174" i="1"/>
  <c r="I174" i="1" s="1"/>
  <c r="H173" i="1"/>
  <c r="I173" i="1" s="1"/>
  <c r="H172" i="1"/>
  <c r="I172" i="1" s="1"/>
  <c r="I171" i="1"/>
  <c r="H171" i="1"/>
  <c r="H170" i="1"/>
  <c r="I170" i="1" s="1"/>
  <c r="H169" i="1"/>
  <c r="I169" i="1" s="1"/>
  <c r="I168" i="1"/>
  <c r="H168" i="1"/>
  <c r="H167" i="1"/>
  <c r="I167" i="1" s="1"/>
  <c r="H166" i="1"/>
  <c r="I166" i="1" s="1"/>
  <c r="I165" i="1"/>
  <c r="H165" i="1"/>
  <c r="H164" i="1"/>
  <c r="I164" i="1" s="1"/>
  <c r="I163" i="1"/>
  <c r="H163" i="1"/>
  <c r="H162" i="1"/>
  <c r="I162" i="1" s="1"/>
  <c r="H161" i="1"/>
  <c r="I161" i="1" s="1"/>
  <c r="Q159" i="1"/>
  <c r="P159" i="1"/>
  <c r="O159" i="1"/>
  <c r="Q158" i="1"/>
  <c r="Q160" i="1" s="1"/>
  <c r="P158" i="1"/>
  <c r="P160" i="1" s="1"/>
  <c r="O158" i="1"/>
  <c r="O160" i="1" s="1"/>
  <c r="N158" i="1"/>
  <c r="G158" i="1"/>
  <c r="G159" i="1" s="1"/>
  <c r="I157" i="1"/>
  <c r="H157" i="1"/>
  <c r="H156" i="1"/>
  <c r="I156" i="1" s="1"/>
  <c r="Q154" i="1"/>
  <c r="P154" i="1"/>
  <c r="N154" i="1"/>
  <c r="Q153" i="1"/>
  <c r="Q155" i="1" s="1"/>
  <c r="P153" i="1"/>
  <c r="P155" i="1" s="1"/>
  <c r="O153" i="1"/>
  <c r="O154" i="1" s="1"/>
  <c r="N153" i="1"/>
  <c r="N155" i="1" s="1"/>
  <c r="G153" i="1"/>
  <c r="G154" i="1" s="1"/>
  <c r="H152" i="1"/>
  <c r="I152" i="1" s="1"/>
  <c r="I151" i="1"/>
  <c r="H151" i="1"/>
  <c r="H150" i="1"/>
  <c r="I150" i="1" s="1"/>
  <c r="H149" i="1"/>
  <c r="I149" i="1" s="1"/>
  <c r="I148" i="1"/>
  <c r="H148" i="1"/>
  <c r="H147" i="1"/>
  <c r="I147" i="1" s="1"/>
  <c r="H146" i="1"/>
  <c r="I146" i="1" s="1"/>
  <c r="I145" i="1"/>
  <c r="H145" i="1"/>
  <c r="H144" i="1"/>
  <c r="I144" i="1" s="1"/>
  <c r="H143" i="1"/>
  <c r="I143" i="1" s="1"/>
  <c r="I142" i="1"/>
  <c r="H142" i="1"/>
  <c r="H141" i="1"/>
  <c r="I141" i="1" s="1"/>
  <c r="H140" i="1"/>
  <c r="I140" i="1" s="1"/>
  <c r="I139" i="1"/>
  <c r="H139" i="1"/>
  <c r="H138" i="1"/>
  <c r="I138" i="1" s="1"/>
  <c r="H137" i="1"/>
  <c r="I137" i="1" s="1"/>
  <c r="I136" i="1"/>
  <c r="H136" i="1"/>
  <c r="H135" i="1"/>
  <c r="I135" i="1" s="1"/>
  <c r="H134" i="1"/>
  <c r="I134" i="1" s="1"/>
  <c r="I133" i="1"/>
  <c r="H133" i="1"/>
  <c r="H132" i="1"/>
  <c r="I132" i="1" s="1"/>
  <c r="H131" i="1"/>
  <c r="Q128" i="1"/>
  <c r="Q129" i="1" s="1"/>
  <c r="Q130" i="1" s="1"/>
  <c r="P128" i="1"/>
  <c r="P129" i="1" s="1"/>
  <c r="O128" i="1"/>
  <c r="O129" i="1" s="1"/>
  <c r="N128" i="1"/>
  <c r="N129" i="1" s="1"/>
  <c r="N130" i="1" s="1"/>
  <c r="G128" i="1"/>
  <c r="G129" i="1" s="1"/>
  <c r="G130" i="1" s="1"/>
  <c r="H127" i="1"/>
  <c r="I127" i="1" s="1"/>
  <c r="H126" i="1"/>
  <c r="I126" i="1" s="1"/>
  <c r="H125" i="1"/>
  <c r="I125" i="1" s="1"/>
  <c r="I124" i="1"/>
  <c r="H124" i="1"/>
  <c r="H123" i="1"/>
  <c r="I123" i="1" s="1"/>
  <c r="H122" i="1"/>
  <c r="I122" i="1" s="1"/>
  <c r="H121" i="1"/>
  <c r="I121" i="1" s="1"/>
  <c r="H120" i="1"/>
  <c r="I120" i="1" s="1"/>
  <c r="H119" i="1"/>
  <c r="I119" i="1" s="1"/>
  <c r="I118" i="1"/>
  <c r="H118" i="1"/>
  <c r="H117" i="1"/>
  <c r="Q115" i="1"/>
  <c r="P115" i="1"/>
  <c r="O115" i="1"/>
  <c r="N115" i="1"/>
  <c r="Q114" i="1"/>
  <c r="Q116" i="1" s="1"/>
  <c r="P114" i="1"/>
  <c r="P116" i="1" s="1"/>
  <c r="O114" i="1"/>
  <c r="O116" i="1" s="1"/>
  <c r="N114" i="1"/>
  <c r="N116" i="1" s="1"/>
  <c r="G114" i="1"/>
  <c r="G115" i="1" s="1"/>
  <c r="H113" i="1"/>
  <c r="I113" i="1" s="1"/>
  <c r="I112" i="1"/>
  <c r="H112" i="1"/>
  <c r="H111" i="1"/>
  <c r="I111" i="1" s="1"/>
  <c r="H110" i="1"/>
  <c r="I110" i="1" s="1"/>
  <c r="I109" i="1"/>
  <c r="H109" i="1"/>
  <c r="H108" i="1"/>
  <c r="I108" i="1" s="1"/>
  <c r="H107" i="1"/>
  <c r="I107" i="1" s="1"/>
  <c r="I106" i="1"/>
  <c r="H106" i="1"/>
  <c r="H105" i="1"/>
  <c r="I105" i="1" s="1"/>
  <c r="H104" i="1"/>
  <c r="I104" i="1" s="1"/>
  <c r="I103" i="1"/>
  <c r="H103" i="1"/>
  <c r="H102" i="1"/>
  <c r="I102" i="1" s="1"/>
  <c r="H101" i="1"/>
  <c r="I101" i="1" s="1"/>
  <c r="I100" i="1"/>
  <c r="H100" i="1"/>
  <c r="H99" i="1"/>
  <c r="I99" i="1" s="1"/>
  <c r="H98" i="1"/>
  <c r="I98" i="1" s="1"/>
  <c r="I97" i="1"/>
  <c r="H97" i="1"/>
  <c r="H96" i="1"/>
  <c r="I96" i="1" s="1"/>
  <c r="H95" i="1"/>
  <c r="I95" i="1" s="1"/>
  <c r="I94" i="1"/>
  <c r="H94" i="1"/>
  <c r="H93" i="1"/>
  <c r="I93" i="1" s="1"/>
  <c r="H92" i="1"/>
  <c r="I92" i="1" s="1"/>
  <c r="I91" i="1"/>
  <c r="H91" i="1"/>
  <c r="H90" i="1"/>
  <c r="I90" i="1" s="1"/>
  <c r="H89" i="1"/>
  <c r="I89" i="1" s="1"/>
  <c r="I88" i="1"/>
  <c r="H88" i="1"/>
  <c r="H87" i="1"/>
  <c r="I87" i="1" s="1"/>
  <c r="H86" i="1"/>
  <c r="I86" i="1" s="1"/>
  <c r="I85" i="1"/>
  <c r="H85" i="1"/>
  <c r="H84" i="1"/>
  <c r="I84" i="1" s="1"/>
  <c r="H83" i="1"/>
  <c r="I83" i="1" s="1"/>
  <c r="I82" i="1"/>
  <c r="H82" i="1"/>
  <c r="H81" i="1"/>
  <c r="I81" i="1" s="1"/>
  <c r="H80" i="1"/>
  <c r="I80" i="1" s="1"/>
  <c r="I79" i="1"/>
  <c r="H79" i="1"/>
  <c r="H78" i="1"/>
  <c r="I78" i="1" s="1"/>
  <c r="H77" i="1"/>
  <c r="I77" i="1" s="1"/>
  <c r="I76" i="1"/>
  <c r="H76" i="1"/>
  <c r="H75" i="1"/>
  <c r="I75" i="1" s="1"/>
  <c r="H74" i="1"/>
  <c r="I74" i="1" s="1"/>
  <c r="I73" i="1"/>
  <c r="H73" i="1"/>
  <c r="H72" i="1"/>
  <c r="I72" i="1" s="1"/>
  <c r="H71" i="1"/>
  <c r="I71" i="1" s="1"/>
  <c r="I70" i="1"/>
  <c r="H70" i="1"/>
  <c r="H69" i="1"/>
  <c r="Q67" i="1"/>
  <c r="P67" i="1"/>
  <c r="P68" i="1" s="1"/>
  <c r="Q66" i="1"/>
  <c r="Q68" i="1" s="1"/>
  <c r="P66" i="1"/>
  <c r="O66" i="1"/>
  <c r="O67" i="1" s="1"/>
  <c r="O68" i="1" s="1"/>
  <c r="N66" i="1"/>
  <c r="N67" i="1" s="1"/>
  <c r="G66" i="1"/>
  <c r="H65" i="1"/>
  <c r="I65" i="1" s="1"/>
  <c r="H64" i="1"/>
  <c r="I64" i="1" s="1"/>
  <c r="H63" i="1"/>
  <c r="I63" i="1" s="1"/>
  <c r="H62" i="1"/>
  <c r="I62" i="1" s="1"/>
  <c r="I61" i="1"/>
  <c r="H61" i="1"/>
  <c r="H60" i="1"/>
  <c r="I60" i="1" s="1"/>
  <c r="H59" i="1"/>
  <c r="I59" i="1" s="1"/>
  <c r="H58" i="1"/>
  <c r="I58" i="1" s="1"/>
  <c r="H57" i="1"/>
  <c r="I57" i="1" s="1"/>
  <c r="H56" i="1"/>
  <c r="I56" i="1" s="1"/>
  <c r="I55" i="1"/>
  <c r="H55" i="1"/>
  <c r="H54" i="1"/>
  <c r="I54" i="1" s="1"/>
  <c r="H53" i="1"/>
  <c r="I53" i="1" s="1"/>
  <c r="H52" i="1"/>
  <c r="I52" i="1" s="1"/>
  <c r="H51" i="1"/>
  <c r="I51" i="1" s="1"/>
  <c r="H50" i="1"/>
  <c r="I50" i="1" s="1"/>
  <c r="I49" i="1"/>
  <c r="H49" i="1"/>
  <c r="H48" i="1"/>
  <c r="I48" i="1" s="1"/>
  <c r="H47" i="1"/>
  <c r="I47" i="1" s="1"/>
  <c r="H46" i="1"/>
  <c r="I46" i="1" s="1"/>
  <c r="H45" i="1"/>
  <c r="I45" i="1" s="1"/>
  <c r="H44" i="1"/>
  <c r="I44" i="1" s="1"/>
  <c r="I43" i="1"/>
  <c r="H43" i="1"/>
  <c r="H42" i="1"/>
  <c r="I42" i="1" s="1"/>
  <c r="H41" i="1"/>
  <c r="I41" i="1" s="1"/>
  <c r="H40" i="1"/>
  <c r="I40" i="1" s="1"/>
  <c r="H39" i="1"/>
  <c r="I39" i="1" s="1"/>
  <c r="H38" i="1"/>
  <c r="I38" i="1" s="1"/>
  <c r="I37" i="1"/>
  <c r="H37" i="1"/>
  <c r="H36" i="1"/>
  <c r="I36" i="1" s="1"/>
  <c r="H35" i="1"/>
  <c r="I35" i="1" s="1"/>
  <c r="H34" i="1"/>
  <c r="I34" i="1" s="1"/>
  <c r="H33" i="1"/>
  <c r="I33" i="1" s="1"/>
  <c r="H32" i="1"/>
  <c r="I32" i="1" s="1"/>
  <c r="I31" i="1"/>
  <c r="H31" i="1"/>
  <c r="H30" i="1"/>
  <c r="H66" i="1" s="1"/>
  <c r="H29" i="1"/>
  <c r="I29" i="1" s="1"/>
  <c r="H28" i="1"/>
  <c r="I28" i="1" s="1"/>
  <c r="H27" i="1"/>
  <c r="G25" i="1"/>
  <c r="Q24" i="1"/>
  <c r="Q25" i="1" s="1"/>
  <c r="P24" i="1"/>
  <c r="P25" i="1" s="1"/>
  <c r="O24" i="1"/>
  <c r="N24" i="1"/>
  <c r="G24" i="1"/>
  <c r="G26" i="1" s="1"/>
  <c r="H23" i="1"/>
  <c r="I23" i="1" s="1"/>
  <c r="I22" i="1"/>
  <c r="H22" i="1"/>
  <c r="H21" i="1"/>
  <c r="I21" i="1" s="1"/>
  <c r="H20" i="1"/>
  <c r="I20" i="1" s="1"/>
  <c r="I19" i="1"/>
  <c r="H19" i="1"/>
  <c r="H18" i="1"/>
  <c r="I18" i="1" s="1"/>
  <c r="H17" i="1"/>
  <c r="I17" i="1" s="1"/>
  <c r="I16" i="1"/>
  <c r="H16" i="1"/>
  <c r="H15" i="1"/>
  <c r="I15" i="1" s="1"/>
  <c r="H14" i="1"/>
  <c r="I14" i="1" s="1"/>
  <c r="P12" i="1"/>
  <c r="O12" i="1"/>
  <c r="N12" i="1"/>
  <c r="Q11" i="1"/>
  <c r="Q12" i="1" s="1"/>
  <c r="Q13" i="1" s="1"/>
  <c r="P11" i="1"/>
  <c r="O11" i="1"/>
  <c r="N11" i="1"/>
  <c r="G11" i="1"/>
  <c r="I10" i="1"/>
  <c r="H10" i="1"/>
  <c r="H115" i="1" l="1"/>
  <c r="H116" i="1" s="1"/>
  <c r="I751" i="1"/>
  <c r="I752" i="1" s="1"/>
  <c r="I24" i="1"/>
  <c r="I158" i="1"/>
  <c r="I159" i="1" s="1"/>
  <c r="I160" i="1" s="1"/>
  <c r="I177" i="1"/>
  <c r="I178" i="1" s="1"/>
  <c r="N672" i="1"/>
  <c r="H154" i="1"/>
  <c r="H67" i="1"/>
  <c r="H68" i="1" s="1"/>
  <c r="Q187" i="1"/>
  <c r="P26" i="1"/>
  <c r="P478" i="1" s="1"/>
  <c r="H114" i="1"/>
  <c r="O130" i="1"/>
  <c r="H153" i="1"/>
  <c r="H155" i="1" s="1"/>
  <c r="N196" i="1"/>
  <c r="N222" i="1"/>
  <c r="I229" i="1"/>
  <c r="Q332" i="1"/>
  <c r="Q333" i="1"/>
  <c r="O595" i="1"/>
  <c r="I619" i="1"/>
  <c r="G672" i="1"/>
  <c r="I674" i="1"/>
  <c r="H722" i="1"/>
  <c r="H737" i="1" s="1"/>
  <c r="I694" i="1"/>
  <c r="H721" i="1"/>
  <c r="P737" i="1"/>
  <c r="G743" i="1"/>
  <c r="G742" i="1"/>
  <c r="H11" i="1"/>
  <c r="H12" i="1" s="1"/>
  <c r="Q26" i="1"/>
  <c r="N68" i="1"/>
  <c r="G116" i="1"/>
  <c r="P130" i="1"/>
  <c r="G155" i="1"/>
  <c r="H158" i="1"/>
  <c r="G160" i="1"/>
  <c r="H177" i="1"/>
  <c r="I186" i="1"/>
  <c r="O196" i="1"/>
  <c r="O221" i="1"/>
  <c r="O222" i="1"/>
  <c r="H230" i="1"/>
  <c r="H232" i="1" s="1"/>
  <c r="G536" i="1"/>
  <c r="G535" i="1"/>
  <c r="G897" i="1" s="1"/>
  <c r="P594" i="1"/>
  <c r="P595" i="1"/>
  <c r="G616" i="1"/>
  <c r="G617" i="1" s="1"/>
  <c r="Q722" i="1"/>
  <c r="Q737" i="1"/>
  <c r="O186" i="1"/>
  <c r="O187" i="1" s="1"/>
  <c r="I230" i="1"/>
  <c r="I232" i="1" s="1"/>
  <c r="H245" i="1"/>
  <c r="H246" i="1" s="1"/>
  <c r="N692" i="1"/>
  <c r="N693" i="1" s="1"/>
  <c r="I11" i="1"/>
  <c r="I12" i="1" s="1"/>
  <c r="Q195" i="1"/>
  <c r="Q196" i="1" s="1"/>
  <c r="H220" i="1"/>
  <c r="O232" i="1"/>
  <c r="H244" i="1"/>
  <c r="H763" i="1"/>
  <c r="H764" i="1"/>
  <c r="I753" i="1"/>
  <c r="O764" i="1"/>
  <c r="O846" i="1"/>
  <c r="N160" i="1"/>
  <c r="N159" i="1"/>
  <c r="O25" i="1"/>
  <c r="O26" i="1" s="1"/>
  <c r="I197" i="1"/>
  <c r="H425" i="1"/>
  <c r="P617" i="1"/>
  <c r="I633" i="1"/>
  <c r="H667" i="1"/>
  <c r="H668" i="1" s="1"/>
  <c r="Q742" i="1"/>
  <c r="Q743" i="1"/>
  <c r="N25" i="1"/>
  <c r="N26" i="1" s="1"/>
  <c r="P231" i="1"/>
  <c r="P232" i="1"/>
  <c r="O155" i="1"/>
  <c r="I844" i="1"/>
  <c r="I845" i="1" s="1"/>
  <c r="G67" i="1"/>
  <c r="G68" i="1" s="1"/>
  <c r="Q186" i="1"/>
  <c r="H221" i="1"/>
  <c r="H222" i="1" s="1"/>
  <c r="I894" i="1"/>
  <c r="I895" i="1" s="1"/>
  <c r="I185" i="1"/>
  <c r="I187" i="1" s="1"/>
  <c r="H231" i="1"/>
  <c r="H424" i="1"/>
  <c r="H426" i="1" s="1"/>
  <c r="G476" i="1"/>
  <c r="G477" i="1" s="1"/>
  <c r="I534" i="1"/>
  <c r="N631" i="1"/>
  <c r="N632" i="1" s="1"/>
  <c r="H692" i="1"/>
  <c r="H693" i="1" s="1"/>
  <c r="I883" i="1"/>
  <c r="I884" i="1" s="1"/>
  <c r="I27" i="1"/>
  <c r="I13" i="1"/>
  <c r="I131" i="1"/>
  <c r="I233" i="1"/>
  <c r="N13" i="1"/>
  <c r="H185" i="1"/>
  <c r="Q535" i="1"/>
  <c r="Q536" i="1"/>
  <c r="Q897" i="1" s="1"/>
  <c r="Q616" i="1"/>
  <c r="Q617" i="1"/>
  <c r="O896" i="1"/>
  <c r="O13" i="1"/>
  <c r="H24" i="1"/>
  <c r="I69" i="1"/>
  <c r="G12" i="1"/>
  <c r="G13" i="1" s="1"/>
  <c r="P13" i="1"/>
  <c r="H128" i="1"/>
  <c r="H129" i="1" s="1"/>
  <c r="H130" i="1" s="1"/>
  <c r="N187" i="1"/>
  <c r="N186" i="1"/>
  <c r="N221" i="1"/>
  <c r="I231" i="1"/>
  <c r="G333" i="1"/>
  <c r="H534" i="1"/>
  <c r="I480" i="1"/>
  <c r="I535" i="1" s="1"/>
  <c r="P535" i="1"/>
  <c r="H616" i="1"/>
  <c r="H617" i="1" s="1"/>
  <c r="P616" i="1"/>
  <c r="N668" i="1"/>
  <c r="N752" i="1"/>
  <c r="N751" i="1"/>
  <c r="H840" i="1"/>
  <c r="H159" i="1"/>
  <c r="H160" i="1" s="1"/>
  <c r="I615" i="1"/>
  <c r="O672" i="1"/>
  <c r="I725" i="1"/>
  <c r="H735" i="1"/>
  <c r="H736" i="1"/>
  <c r="I766" i="1"/>
  <c r="H841" i="1"/>
  <c r="I30" i="1"/>
  <c r="I117" i="1"/>
  <c r="N246" i="1"/>
  <c r="H476" i="1"/>
  <c r="H475" i="1"/>
  <c r="H477" i="1" s="1"/>
  <c r="I427" i="1"/>
  <c r="P477" i="1"/>
  <c r="H615" i="1"/>
  <c r="I597" i="1"/>
  <c r="I616" i="1" s="1"/>
  <c r="G722" i="1"/>
  <c r="G737" i="1"/>
  <c r="H741" i="1"/>
  <c r="H743" i="1" s="1"/>
  <c r="H742" i="1"/>
  <c r="I738" i="1"/>
  <c r="I750" i="1"/>
  <c r="N178" i="1"/>
  <c r="N179" i="1" s="1"/>
  <c r="O245" i="1"/>
  <c r="O246" i="1"/>
  <c r="H332" i="1"/>
  <c r="H333" i="1"/>
  <c r="Q476" i="1"/>
  <c r="Q477" i="1" s="1"/>
  <c r="H630" i="1"/>
  <c r="H631" i="1" s="1"/>
  <c r="I670" i="1"/>
  <c r="I671" i="1" s="1"/>
  <c r="H195" i="1"/>
  <c r="H194" i="1"/>
  <c r="H196" i="1" s="1"/>
  <c r="I188" i="1"/>
  <c r="P246" i="1"/>
  <c r="I331" i="1"/>
  <c r="I333" i="1" s="1"/>
  <c r="I332" i="1"/>
  <c r="P333" i="1"/>
  <c r="N425" i="1"/>
  <c r="N426" i="1" s="1"/>
  <c r="G231" i="1"/>
  <c r="G232" i="1" s="1"/>
  <c r="P245" i="1"/>
  <c r="O426" i="1"/>
  <c r="H536" i="1"/>
  <c r="G595" i="1"/>
  <c r="O632" i="1"/>
  <c r="P752" i="1"/>
  <c r="H861" i="1"/>
  <c r="P884" i="1"/>
  <c r="P885" i="1" s="1"/>
  <c r="O895" i="1"/>
  <c r="P426" i="1"/>
  <c r="I765" i="1"/>
  <c r="H844" i="1"/>
  <c r="H845" i="1" s="1"/>
  <c r="H846" i="1" s="1"/>
  <c r="H894" i="1"/>
  <c r="O751" i="1"/>
  <c r="O752" i="1" s="1"/>
  <c r="O897" i="1" s="1"/>
  <c r="G860" i="1"/>
  <c r="G861" i="1" s="1"/>
  <c r="P861" i="1"/>
  <c r="H535" i="1"/>
  <c r="H860" i="1"/>
  <c r="Q861" i="1"/>
  <c r="N885" i="1"/>
  <c r="H594" i="1"/>
  <c r="H595" i="1" s="1"/>
  <c r="Q595" i="1"/>
  <c r="O693" i="1"/>
  <c r="H750" i="1"/>
  <c r="O885" i="1"/>
  <c r="N896" i="1"/>
  <c r="I334" i="1"/>
  <c r="I537" i="1"/>
  <c r="I618" i="1"/>
  <c r="P846" i="1"/>
  <c r="H884" i="1"/>
  <c r="H885" i="1" s="1"/>
  <c r="P672" i="1"/>
  <c r="I847" i="1"/>
  <c r="Q478" i="1" l="1"/>
  <c r="Q898" i="1" s="1"/>
  <c r="N897" i="1"/>
  <c r="I179" i="1"/>
  <c r="I617" i="1"/>
  <c r="I246" i="1"/>
  <c r="I244" i="1"/>
  <c r="I245" i="1"/>
  <c r="I536" i="1"/>
  <c r="I896" i="1"/>
  <c r="O478" i="1"/>
  <c r="O898" i="1" s="1"/>
  <c r="P536" i="1"/>
  <c r="P897" i="1" s="1"/>
  <c r="H186" i="1"/>
  <c r="H187" i="1" s="1"/>
  <c r="I130" i="1"/>
  <c r="I128" i="1"/>
  <c r="I129" i="1"/>
  <c r="I154" i="1"/>
  <c r="I153" i="1"/>
  <c r="I155" i="1" s="1"/>
  <c r="N478" i="1"/>
  <c r="N898" i="1" s="1"/>
  <c r="I721" i="1"/>
  <c r="I722" i="1"/>
  <c r="I741" i="1"/>
  <c r="I742" i="1" s="1"/>
  <c r="I743" i="1" s="1"/>
  <c r="H178" i="1"/>
  <c r="H179" i="1" s="1"/>
  <c r="I735" i="1"/>
  <c r="I736" i="1" s="1"/>
  <c r="I66" i="1"/>
  <c r="I67" i="1"/>
  <c r="I68" i="1"/>
  <c r="I220" i="1"/>
  <c r="I221" i="1" s="1"/>
  <c r="I222" i="1" s="1"/>
  <c r="I692" i="1"/>
  <c r="I693" i="1" s="1"/>
  <c r="I691" i="1"/>
  <c r="I885" i="1"/>
  <c r="G478" i="1"/>
  <c r="G898" i="1" s="1"/>
  <c r="H13" i="1"/>
  <c r="H632" i="1"/>
  <c r="H897" i="1" s="1"/>
  <c r="H895" i="1"/>
  <c r="H896" i="1" s="1"/>
  <c r="I840" i="1"/>
  <c r="I841" i="1"/>
  <c r="I194" i="1"/>
  <c r="I195" i="1" s="1"/>
  <c r="I196" i="1" s="1"/>
  <c r="H751" i="1"/>
  <c r="H752" i="1" s="1"/>
  <c r="I25" i="1"/>
  <c r="I26" i="1" s="1"/>
  <c r="I477" i="1"/>
  <c r="I475" i="1"/>
  <c r="I476" i="1"/>
  <c r="H25" i="1"/>
  <c r="H26" i="1" s="1"/>
  <c r="H672" i="1"/>
  <c r="I115" i="1"/>
  <c r="I116" i="1"/>
  <c r="I114" i="1"/>
  <c r="I859" i="1"/>
  <c r="I861" i="1" s="1"/>
  <c r="I860" i="1"/>
  <c r="I667" i="1"/>
  <c r="I631" i="1"/>
  <c r="I630" i="1"/>
  <c r="I632" i="1" s="1"/>
  <c r="I593" i="1"/>
  <c r="I764" i="1"/>
  <c r="I846" i="1"/>
  <c r="I763" i="1"/>
  <c r="I424" i="1"/>
  <c r="I737" i="1" l="1"/>
  <c r="I426" i="1"/>
  <c r="I478" i="1" s="1"/>
  <c r="I595" i="1"/>
  <c r="I897" i="1" s="1"/>
  <c r="I594" i="1"/>
  <c r="I425" i="1"/>
  <c r="I898" i="1" s="1"/>
  <c r="I668" i="1"/>
  <c r="I672" i="1" s="1"/>
  <c r="H478" i="1"/>
  <c r="H898" i="1"/>
  <c r="P898" i="1"/>
</calcChain>
</file>

<file path=xl/sharedStrings.xml><?xml version="1.0" encoding="utf-8"?>
<sst xmlns="http://schemas.openxmlformats.org/spreadsheetml/2006/main" count="4885" uniqueCount="759">
  <si>
    <t>Product Sales</t>
  </si>
  <si>
    <t>Area : Area 1</t>
  </si>
  <si>
    <t>Manager :</t>
  </si>
  <si>
    <t>Site : 6236 Francis Newton</t>
  </si>
  <si>
    <t>Date selection : 01/05/2025 - 31/05/2025</t>
  </si>
  <si>
    <t>Product : All</t>
  </si>
  <si>
    <t>Estate Details : MOA 14905</t>
  </si>
  <si>
    <t>Product Division</t>
  </si>
  <si>
    <t>Category</t>
  </si>
  <si>
    <t>Sub Category</t>
  </si>
  <si>
    <t>Destination</t>
  </si>
  <si>
    <t>Product Name</t>
  </si>
  <si>
    <t>Portion</t>
  </si>
  <si>
    <t>Quantity Sold</t>
  </si>
  <si>
    <t>Value of Sales</t>
  </si>
  <si>
    <t>Net Value of Sales</t>
  </si>
  <si>
    <t>% of Total Sales</t>
  </si>
  <si>
    <t>% of Division</t>
  </si>
  <si>
    <t>% of Category</t>
  </si>
  <si>
    <t>% of Sub-Cat</t>
  </si>
  <si>
    <t>Gross Sales</t>
  </si>
  <si>
    <t>Discount</t>
  </si>
  <si>
    <t>Promotion</t>
  </si>
  <si>
    <t>Tax</t>
  </si>
  <si>
    <t>Bar</t>
  </si>
  <si>
    <t>Bottle Bitter</t>
  </si>
  <si>
    <t>10 Bottle Bitter</t>
  </si>
  <si>
    <t>Standard</t>
  </si>
  <si>
    <t>Bt Newcastle Brn</t>
  </si>
  <si>
    <t>SubTotal</t>
  </si>
  <si>
    <t>Sub-Cat Total</t>
  </si>
  <si>
    <t>Category Total</t>
  </si>
  <si>
    <t>Bottle Cider</t>
  </si>
  <si>
    <t>14 Bottled Cider</t>
  </si>
  <si>
    <t>AF Bt Kop NONALC</t>
  </si>
  <si>
    <t>Bt AngryOrcha500</t>
  </si>
  <si>
    <t>Bt Aspall Crisp</t>
  </si>
  <si>
    <t>Bt Bulmers Orig</t>
  </si>
  <si>
    <t>Bt Bulmers Red</t>
  </si>
  <si>
    <t>Bt Kop Mix Fruit</t>
  </si>
  <si>
    <t>Bt Kop Pear</t>
  </si>
  <si>
    <t>Bt Kopp Passionf</t>
  </si>
  <si>
    <t>Bt KopStraw&amp;Lime</t>
  </si>
  <si>
    <t>Thatc Bld Orange</t>
  </si>
  <si>
    <t>Bottle Lager</t>
  </si>
  <si>
    <t>09 Bottle Lager</t>
  </si>
  <si>
    <t>AF Bt Becks Blue</t>
  </si>
  <si>
    <t>AF Bt Corona</t>
  </si>
  <si>
    <t>AF Bt Erdinger</t>
  </si>
  <si>
    <t>AF Bt Heineken 0</t>
  </si>
  <si>
    <t>AF Bt Stella</t>
  </si>
  <si>
    <t>AF Guinness</t>
  </si>
  <si>
    <t>Bt Asahi 5%</t>
  </si>
  <si>
    <t>Bt Becks 4%</t>
  </si>
  <si>
    <t>Bt Birra Moretti</t>
  </si>
  <si>
    <t>Bt BrewdogHazJan</t>
  </si>
  <si>
    <t>Bt Budweiser</t>
  </si>
  <si>
    <t>Bt Camden Hells</t>
  </si>
  <si>
    <t>Bt Corona Extra</t>
  </si>
  <si>
    <t>Bt Desperados</t>
  </si>
  <si>
    <t>Bt Efes 500ml</t>
  </si>
  <si>
    <t>Bt Elvis J 6.5%</t>
  </si>
  <si>
    <t>Bt Erdinger NEW</t>
  </si>
  <si>
    <t>Bt Galicia GF</t>
  </si>
  <si>
    <t>Bt Heineken</t>
  </si>
  <si>
    <t>Bt Madri</t>
  </si>
  <si>
    <t>Bt Mahou</t>
  </si>
  <si>
    <t>Bt Modelo</t>
  </si>
  <si>
    <t>Bt Peroni 5% 660</t>
  </si>
  <si>
    <t>Bt Punk AF</t>
  </si>
  <si>
    <t>Bt San Miguel</t>
  </si>
  <si>
    <t>Bt Staropra 660m</t>
  </si>
  <si>
    <t>Bt Stella Unfilt</t>
  </si>
  <si>
    <t>Bt Tyskie 650ml</t>
  </si>
  <si>
    <t>Can Big Sea</t>
  </si>
  <si>
    <t>Can Brownie Hunt</t>
  </si>
  <si>
    <t>Can JuiceForsyth</t>
  </si>
  <si>
    <t>Can TropAssassin</t>
  </si>
  <si>
    <t>Caught ByTheFuzz</t>
  </si>
  <si>
    <t>Kirkstall Judici</t>
  </si>
  <si>
    <t>Lupu Lion</t>
  </si>
  <si>
    <t>Nether Growl Dog</t>
  </si>
  <si>
    <t>Oakham Citra</t>
  </si>
  <si>
    <t>Purple Moose</t>
  </si>
  <si>
    <t>Son Of A Beach</t>
  </si>
  <si>
    <t>Cocktails</t>
  </si>
  <si>
    <t>Baby Guinness</t>
  </si>
  <si>
    <t>Blue Lagoon</t>
  </si>
  <si>
    <t>Glass</t>
  </si>
  <si>
    <t>Large Pitcher</t>
  </si>
  <si>
    <t>Pitcher</t>
  </si>
  <si>
    <t>Bumbu Colada</t>
  </si>
  <si>
    <t>Candy Rosa</t>
  </si>
  <si>
    <t>Classic Aperol</t>
  </si>
  <si>
    <t>Fireball Bomb</t>
  </si>
  <si>
    <t>Flavarbomb</t>
  </si>
  <si>
    <t>Godfather</t>
  </si>
  <si>
    <t>Hawaiian Punch</t>
  </si>
  <si>
    <t>Hugo Spritz T</t>
  </si>
  <si>
    <t>Jammy Dodger</t>
  </si>
  <si>
    <t>Limocelo Spritz</t>
  </si>
  <si>
    <t>Mango Monst Mash</t>
  </si>
  <si>
    <t>Mango Spritz</t>
  </si>
  <si>
    <t>Paloma</t>
  </si>
  <si>
    <t>Peach Spritz</t>
  </si>
  <si>
    <t>Pimms &amp; Lemonad</t>
  </si>
  <si>
    <t>PornStarMartini</t>
  </si>
  <si>
    <t>Purple Rain</t>
  </si>
  <si>
    <t>Raspberry Bomb</t>
  </si>
  <si>
    <t>Sex on the Beach</t>
  </si>
  <si>
    <t>Skittlebomb</t>
  </si>
  <si>
    <t>Smirnoff Monster</t>
  </si>
  <si>
    <t>Double</t>
  </si>
  <si>
    <t>SoCo Loco Bomb</t>
  </si>
  <si>
    <t>SpicyMango Pic</t>
  </si>
  <si>
    <t>Strawb Porn Star</t>
  </si>
  <si>
    <t>Strikabomb</t>
  </si>
  <si>
    <t>Tropical Smash</t>
  </si>
  <si>
    <t>Woo Woo</t>
  </si>
  <si>
    <t>Zombie</t>
  </si>
  <si>
    <t>Draught Cider</t>
  </si>
  <si>
    <t>13 Draught Cider</t>
  </si>
  <si>
    <t>Black Dragon</t>
  </si>
  <si>
    <t>Half</t>
  </si>
  <si>
    <t>Monkey Mango</t>
  </si>
  <si>
    <t>MonkeyMango</t>
  </si>
  <si>
    <t>Stow Press</t>
  </si>
  <si>
    <t>Strongbow</t>
  </si>
  <si>
    <t>Strongbow DK Fru</t>
  </si>
  <si>
    <t>Draught Lager</t>
  </si>
  <si>
    <t>07 Draught Lager</t>
  </si>
  <si>
    <t>Bud Light</t>
  </si>
  <si>
    <t>Carling</t>
  </si>
  <si>
    <t>Carlsberg</t>
  </si>
  <si>
    <t>Coors</t>
  </si>
  <si>
    <t xml:space="preserve">Dr 1664 </t>
  </si>
  <si>
    <t>Dr Budweiser</t>
  </si>
  <si>
    <t>Dr Corona</t>
  </si>
  <si>
    <t>Dr Poretti</t>
  </si>
  <si>
    <t>Leffe Blonde</t>
  </si>
  <si>
    <t>Punk IPA 5.2</t>
  </si>
  <si>
    <t>Stella Artois4.6</t>
  </si>
  <si>
    <t>Draught Stout</t>
  </si>
  <si>
    <t>08 Draught Stout</t>
  </si>
  <si>
    <t>Guinness</t>
  </si>
  <si>
    <t>Draught Trad Ale</t>
  </si>
  <si>
    <t>05 Draught Trad Ale</t>
  </si>
  <si>
    <t>Abbot Ale</t>
  </si>
  <si>
    <t>Cask Jaipur IPA</t>
  </si>
  <si>
    <t>Doom Bar</t>
  </si>
  <si>
    <t>Guest Ale</t>
  </si>
  <si>
    <t>Guest Ale B</t>
  </si>
  <si>
    <t>Guest Ale C</t>
  </si>
  <si>
    <t>Guest Ale D</t>
  </si>
  <si>
    <t>Jaipur</t>
  </si>
  <si>
    <t>Ruddles</t>
  </si>
  <si>
    <t>Hot Drinks Bar</t>
  </si>
  <si>
    <t>18 Hot Drinks</t>
  </si>
  <si>
    <t>Decaf Tea</t>
  </si>
  <si>
    <t>Hot Chocolate SS</t>
  </si>
  <si>
    <t>Hot Drink SS</t>
  </si>
  <si>
    <t>Takeaway Hot Dri</t>
  </si>
  <si>
    <t>Tea SS</t>
  </si>
  <si>
    <t>Keg Beer</t>
  </si>
  <si>
    <t>06 Keg Beer</t>
  </si>
  <si>
    <t>Jaipur Keg</t>
  </si>
  <si>
    <t>Shipyard Pale Al</t>
  </si>
  <si>
    <t>Worthingtons 3.4</t>
  </si>
  <si>
    <t>Liqueurs</t>
  </si>
  <si>
    <t>02 Liqueurs</t>
  </si>
  <si>
    <t>#Archers</t>
  </si>
  <si>
    <t>#Flavar Blue&amp;Lem</t>
  </si>
  <si>
    <t>#Flavar Salt Car</t>
  </si>
  <si>
    <t>#Flavar StrawLim</t>
  </si>
  <si>
    <t>Amaretto</t>
  </si>
  <si>
    <t>Archers</t>
  </si>
  <si>
    <t>Baileys</t>
  </si>
  <si>
    <t>Cham Blk/Ras Liq</t>
  </si>
  <si>
    <t>Cointreau</t>
  </si>
  <si>
    <t>Flavar Blue&amp;Lem</t>
  </si>
  <si>
    <t>Flavar SaltCara</t>
  </si>
  <si>
    <t>Flavar StrawLime</t>
  </si>
  <si>
    <t>Kahlua 16%</t>
  </si>
  <si>
    <t>Limoncello</t>
  </si>
  <si>
    <t>Malibu 18%</t>
  </si>
  <si>
    <t>Ready To Drink</t>
  </si>
  <si>
    <t>11 Ready to Drink</t>
  </si>
  <si>
    <t>Amaret Sour</t>
  </si>
  <si>
    <t>Bt Smirnoff Ice</t>
  </si>
  <si>
    <t>EspresMartin</t>
  </si>
  <si>
    <t>Hooch Lemon3.4</t>
  </si>
  <si>
    <t>Margarita</t>
  </si>
  <si>
    <t>Strawb Daiquiri</t>
  </si>
  <si>
    <t>WKD Blue 3.4%</t>
  </si>
  <si>
    <t>Snacks</t>
  </si>
  <si>
    <t>17 Snacks</t>
  </si>
  <si>
    <t>Caramel Brownie</t>
  </si>
  <si>
    <t>DryRoast Peanuts</t>
  </si>
  <si>
    <t>Ginger Biscuits</t>
  </si>
  <si>
    <t>QuaversCheese</t>
  </si>
  <si>
    <t>Salted Peanuts</t>
  </si>
  <si>
    <t>Walk Belgia Choc</t>
  </si>
  <si>
    <t>Walk Thin Finger</t>
  </si>
  <si>
    <t>WalkersChsOni</t>
  </si>
  <si>
    <t>WalkersPrawnC</t>
  </si>
  <si>
    <t>WalkersSalted</t>
  </si>
  <si>
    <t>WalkersSaltVin</t>
  </si>
  <si>
    <t>Soft Drinks</t>
  </si>
  <si>
    <t>15 Soft Drinks</t>
  </si>
  <si>
    <t>*Bt Diet Tonic</t>
  </si>
  <si>
    <t>*Bt Ginger Ale</t>
  </si>
  <si>
    <t>*Bt Tonic</t>
  </si>
  <si>
    <t>*Can Rasp Lemon</t>
  </si>
  <si>
    <t>*Dash Apple Juic</t>
  </si>
  <si>
    <t>*Dash Blk Cordia</t>
  </si>
  <si>
    <t>*Dash Cherry Max</t>
  </si>
  <si>
    <t>*Dash Cranberry</t>
  </si>
  <si>
    <t>*Dash Diet Pepsi</t>
  </si>
  <si>
    <t>*Dash Lemon Blk</t>
  </si>
  <si>
    <t>*Dash Lemon Lime</t>
  </si>
  <si>
    <t>*Dash Lemonade</t>
  </si>
  <si>
    <t>*Dash OJ</t>
  </si>
  <si>
    <t>*Dash Pepsi</t>
  </si>
  <si>
    <t>*Dash PepsiMax</t>
  </si>
  <si>
    <t xml:space="preserve">*Dash Pineapple </t>
  </si>
  <si>
    <t>*Elderflwr Tonic</t>
  </si>
  <si>
    <t>*Monster Energy</t>
  </si>
  <si>
    <t>*Monster MangLoc</t>
  </si>
  <si>
    <t>*Monster Peach</t>
  </si>
  <si>
    <t>*Monster Punch</t>
  </si>
  <si>
    <t>*Monster Rosa</t>
  </si>
  <si>
    <t>*Monster Strawb</t>
  </si>
  <si>
    <t>*Monster Ultra</t>
  </si>
  <si>
    <t>*Old Jam Ging B</t>
  </si>
  <si>
    <t>*San Pell Rossa</t>
  </si>
  <si>
    <t>*Soda &amp; Black</t>
  </si>
  <si>
    <t>*Soda &amp; Lime</t>
  </si>
  <si>
    <t>*Soda Water</t>
  </si>
  <si>
    <t>*Tap Water</t>
  </si>
  <si>
    <t>Apple &amp; Pear Caw</t>
  </si>
  <si>
    <t>Apple Juice</t>
  </si>
  <si>
    <t>14oz</t>
  </si>
  <si>
    <t>Pint</t>
  </si>
  <si>
    <t>Black Cordial</t>
  </si>
  <si>
    <t>Large Glass</t>
  </si>
  <si>
    <t>Bt Diet Tonic</t>
  </si>
  <si>
    <t>Bt Ginger Ale</t>
  </si>
  <si>
    <t>Bt Tonic</t>
  </si>
  <si>
    <t>BtElderflwrTonic</t>
  </si>
  <si>
    <t>Can Mons MangLoc</t>
  </si>
  <si>
    <t>Can Mons Peach</t>
  </si>
  <si>
    <t>Can Mons Rosa</t>
  </si>
  <si>
    <t>Can Mons Strawb</t>
  </si>
  <si>
    <t>Can Mons Ultra 0</t>
  </si>
  <si>
    <t>Can Monst Punch</t>
  </si>
  <si>
    <t>Can Monster Ener</t>
  </si>
  <si>
    <t>Can OldJamGingB</t>
  </si>
  <si>
    <t>Can Rasp Lemon</t>
  </si>
  <si>
    <t>CranberryJuice</t>
  </si>
  <si>
    <t>Dash Lemonade</t>
  </si>
  <si>
    <t>Diet Pepsi</t>
  </si>
  <si>
    <t>J2O App &amp; Mango</t>
  </si>
  <si>
    <t>J2O App &amp; Rasp</t>
  </si>
  <si>
    <t>J2O OJ &amp; Passion</t>
  </si>
  <si>
    <t>Kids Apple Juice</t>
  </si>
  <si>
    <t>Kids Milk</t>
  </si>
  <si>
    <t>Kids Orange Juic</t>
  </si>
  <si>
    <t>Lemonade</t>
  </si>
  <si>
    <t>Lime Cordial</t>
  </si>
  <si>
    <t>Lrg OJ &amp; Lemon</t>
  </si>
  <si>
    <t>NO MIXER</t>
  </si>
  <si>
    <t>Orange &amp; Lemon</t>
  </si>
  <si>
    <t>Orange Cordial</t>
  </si>
  <si>
    <t>Orange Juice</t>
  </si>
  <si>
    <t>Passfruit cooler</t>
  </si>
  <si>
    <t>Pepsi</t>
  </si>
  <si>
    <t>Pepsi Max</t>
  </si>
  <si>
    <t>PepsiCherryMax</t>
  </si>
  <si>
    <t>Pip Smoothie</t>
  </si>
  <si>
    <t>Rasp Refresher</t>
  </si>
  <si>
    <t>San Pell Rossa</t>
  </si>
  <si>
    <t>Spark Water</t>
  </si>
  <si>
    <t>Still Water</t>
  </si>
  <si>
    <t>Spirits</t>
  </si>
  <si>
    <t>01 Spirits</t>
  </si>
  <si>
    <t>#Fireball Whisky</t>
  </si>
  <si>
    <t>#Jack Dan Apple</t>
  </si>
  <si>
    <t>#PineappleTeq</t>
  </si>
  <si>
    <t>#Pontn S Mango</t>
  </si>
  <si>
    <t>Absolut Van 38%</t>
  </si>
  <si>
    <t>Au Blue Raspb</t>
  </si>
  <si>
    <t>Au Pineap Crush</t>
  </si>
  <si>
    <t>Au Pink Lemonade</t>
  </si>
  <si>
    <t>Au Straw Burst</t>
  </si>
  <si>
    <t>Bacardi</t>
  </si>
  <si>
    <t>Beefeater Orange</t>
  </si>
  <si>
    <t>Bells 8YR</t>
  </si>
  <si>
    <t>Bombay Sapphire</t>
  </si>
  <si>
    <t>Bumbu Rum</t>
  </si>
  <si>
    <t>Capt Morgan Tiki</t>
  </si>
  <si>
    <t>Corkys SourApple</t>
  </si>
  <si>
    <t>Corkys SourCherr</t>
  </si>
  <si>
    <t>Courvoisier VS</t>
  </si>
  <si>
    <t>Courvoisier VSOP</t>
  </si>
  <si>
    <t>DMF Pineapple</t>
  </si>
  <si>
    <t>DMF Pineapple 35</t>
  </si>
  <si>
    <t>E &amp; J Brandy</t>
  </si>
  <si>
    <t>Edin Rhub Liqueu</t>
  </si>
  <si>
    <t>FireBall Whisky</t>
  </si>
  <si>
    <t>Gordon Pink Gin</t>
  </si>
  <si>
    <t>Gordons Gin</t>
  </si>
  <si>
    <t>Grey Goose Vodka</t>
  </si>
  <si>
    <t>Hendricks Gin</t>
  </si>
  <si>
    <t>Jack Dan Apple</t>
  </si>
  <si>
    <t>Jack Daniels</t>
  </si>
  <si>
    <t>Jamesons</t>
  </si>
  <si>
    <t>JC Silver Teq</t>
  </si>
  <si>
    <t>JC Silver Teq35</t>
  </si>
  <si>
    <t>Kraken Black</t>
  </si>
  <si>
    <t>Morgan Spiced</t>
  </si>
  <si>
    <t>Morgan White</t>
  </si>
  <si>
    <t>Mozart White</t>
  </si>
  <si>
    <t>PineappleTequila</t>
  </si>
  <si>
    <t>Sambuca Classic</t>
  </si>
  <si>
    <t>Sambuca Rberry</t>
  </si>
  <si>
    <t>Sheepdog Peanut</t>
  </si>
  <si>
    <t>Smirn Mang&amp;Pas</t>
  </si>
  <si>
    <t>Smirn RaspCrush</t>
  </si>
  <si>
    <t>Smirnoff Red</t>
  </si>
  <si>
    <t>Southern Comfort</t>
  </si>
  <si>
    <t>Strika</t>
  </si>
  <si>
    <t>Sweet Violet Gin</t>
  </si>
  <si>
    <t>Tanqueray 41.3%</t>
  </si>
  <si>
    <t>Tanqueray Ten</t>
  </si>
  <si>
    <t>Tequila Rose</t>
  </si>
  <si>
    <t>Unicorn Gin</t>
  </si>
  <si>
    <t>XIX MixedBerry</t>
  </si>
  <si>
    <t>XIX Tropical</t>
  </si>
  <si>
    <t>Wine</t>
  </si>
  <si>
    <t>04 Wine</t>
  </si>
  <si>
    <t>Barossa Ink Shir</t>
  </si>
  <si>
    <t>125ml</t>
  </si>
  <si>
    <t>175ml</t>
  </si>
  <si>
    <t>250ml</t>
  </si>
  <si>
    <t>Bottle</t>
  </si>
  <si>
    <t>Bolla Pinot GR</t>
  </si>
  <si>
    <t>Broadwoods Folly</t>
  </si>
  <si>
    <t>Creek Chard Drau</t>
  </si>
  <si>
    <t>Creek Merlot Dra</t>
  </si>
  <si>
    <t>Creek Pinot Drau</t>
  </si>
  <si>
    <t>Creek Rose Coldw</t>
  </si>
  <si>
    <t>Cune White Rioja</t>
  </si>
  <si>
    <t>Gallo Rose</t>
  </si>
  <si>
    <t>GL Baros InkShir</t>
  </si>
  <si>
    <t>GL Villa Blush</t>
  </si>
  <si>
    <t>GL Villa Sauv</t>
  </si>
  <si>
    <t>Glass Prosecco</t>
  </si>
  <si>
    <t>Large Prosecco</t>
  </si>
  <si>
    <t>Mount Rozier</t>
  </si>
  <si>
    <t>Small Prosecco</t>
  </si>
  <si>
    <t>Sml Bottle</t>
  </si>
  <si>
    <t>Sml Rose Prosecc</t>
  </si>
  <si>
    <t>The Pale Rose</t>
  </si>
  <si>
    <t>Trivento Malbec</t>
  </si>
  <si>
    <t>Villa Blush</t>
  </si>
  <si>
    <t>Villa Sauvignon</t>
  </si>
  <si>
    <t>Division Total</t>
  </si>
  <si>
    <t>Food</t>
  </si>
  <si>
    <t>Breakfasts</t>
  </si>
  <si>
    <t>Breakfast</t>
  </si>
  <si>
    <t>1 Slice Toast</t>
  </si>
  <si>
    <t>Add 1 Black Pud</t>
  </si>
  <si>
    <t>Add 1 Hash Brown</t>
  </si>
  <si>
    <t>Add Banana</t>
  </si>
  <si>
    <t>Add Blueberries</t>
  </si>
  <si>
    <t xml:space="preserve">Add Honey </t>
  </si>
  <si>
    <t>Add Maple Syrup</t>
  </si>
  <si>
    <t>Add Poached Egg</t>
  </si>
  <si>
    <t>Add Strawberries</t>
  </si>
  <si>
    <t>Add VEGAN Saus</t>
  </si>
  <si>
    <t>American Breakfa</t>
  </si>
  <si>
    <t>Bacon Butty</t>
  </si>
  <si>
    <t>Beans on Toast</t>
  </si>
  <si>
    <t>Breakfast Wrap</t>
  </si>
  <si>
    <t>Egg&amp;Bac Muffin</t>
  </si>
  <si>
    <t>Egg&amp;Chs Muffin</t>
  </si>
  <si>
    <t>Egg&amp;Saus Muffin</t>
  </si>
  <si>
    <t>Eggs Benedict</t>
  </si>
  <si>
    <t>Ex FriedEgg</t>
  </si>
  <si>
    <t>Freedom Breakfas</t>
  </si>
  <si>
    <t>Fresh Fruit</t>
  </si>
  <si>
    <t>Fruit &amp; Yoghurt</t>
  </si>
  <si>
    <t>Large Breakfast</t>
  </si>
  <si>
    <t>Large Veg Break</t>
  </si>
  <si>
    <t>Miners Benedict</t>
  </si>
  <si>
    <t>Muffin Break</t>
  </si>
  <si>
    <t>Mush Benedict</t>
  </si>
  <si>
    <t>Pancakes</t>
  </si>
  <si>
    <t>Pancakes Bacon</t>
  </si>
  <si>
    <t>Pancakes Fruit</t>
  </si>
  <si>
    <t>Porridge</t>
  </si>
  <si>
    <t>Sausage Butty</t>
  </si>
  <si>
    <t>Scr Egg on Toast</t>
  </si>
  <si>
    <t>Side Bacon</t>
  </si>
  <si>
    <t>Side Baked Beans</t>
  </si>
  <si>
    <t>Side Hash Browns</t>
  </si>
  <si>
    <t>Side Mushroom</t>
  </si>
  <si>
    <t>Side Sausage</t>
  </si>
  <si>
    <t>Side Scram Egg</t>
  </si>
  <si>
    <t>Side Tomato</t>
  </si>
  <si>
    <t>Small Breakfast</t>
  </si>
  <si>
    <t>Small Pancakes</t>
  </si>
  <si>
    <t>Small Veg Break</t>
  </si>
  <si>
    <t>Sml Amer Breakfa</t>
  </si>
  <si>
    <t>Sml Beans ToastW</t>
  </si>
  <si>
    <t>SmlPancakesBcn</t>
  </si>
  <si>
    <t>Toast &amp; Preserve</t>
  </si>
  <si>
    <t>Trad Breakfast</t>
  </si>
  <si>
    <t>Veg Saus Butty</t>
  </si>
  <si>
    <t>VEGAN Breakfast</t>
  </si>
  <si>
    <t>VEGAN Butty</t>
  </si>
  <si>
    <t>Vege Breakfast</t>
  </si>
  <si>
    <t>Vege Wrap</t>
  </si>
  <si>
    <t>VegSaus&amp;Egg Muff</t>
  </si>
  <si>
    <t>Yoghurt Pot</t>
  </si>
  <si>
    <t>Burgers</t>
  </si>
  <si>
    <t>3oz SkinnyBeef</t>
  </si>
  <si>
    <t>Add 3oz Beef</t>
  </si>
  <si>
    <t>Add ChickStrip</t>
  </si>
  <si>
    <t>Am Cheese Burg</t>
  </si>
  <si>
    <t>AmChs Burger</t>
  </si>
  <si>
    <t>American Burg</t>
  </si>
  <si>
    <t>AmericanBurg</t>
  </si>
  <si>
    <t>BBQ Beef Burg</t>
  </si>
  <si>
    <t>BBQ Btmk Burg</t>
  </si>
  <si>
    <t>BBQ Chick Burg</t>
  </si>
  <si>
    <t>BBQ Sauce</t>
  </si>
  <si>
    <t>Beef Big Smoke</t>
  </si>
  <si>
    <t>Beef Classic</t>
  </si>
  <si>
    <t>Beef Meltdown</t>
  </si>
  <si>
    <t>Beef Tennessee</t>
  </si>
  <si>
    <t>Beyond Burger</t>
  </si>
  <si>
    <t>Btmk Big Smoke</t>
  </si>
  <si>
    <t>Btmk Buffalo</t>
  </si>
  <si>
    <t>Btmk Burger</t>
  </si>
  <si>
    <t>Btmk Meltdown</t>
  </si>
  <si>
    <t>Btmk Tennessee</t>
  </si>
  <si>
    <t>Burger Fiesta</t>
  </si>
  <si>
    <t>Burger Strips</t>
  </si>
  <si>
    <t>BurgerHalloumi</t>
  </si>
  <si>
    <t xml:space="preserve">Chicken Burger </t>
  </si>
  <si>
    <t>Classic Beef</t>
  </si>
  <si>
    <t>Dble American</t>
  </si>
  <si>
    <t>Dble Chse Burg</t>
  </si>
  <si>
    <t>Dble Classic</t>
  </si>
  <si>
    <t>Ex 6oz Beef Burg</t>
  </si>
  <si>
    <t>Ex AmChe&amp;MapBac</t>
  </si>
  <si>
    <t>Ex American Chee</t>
  </si>
  <si>
    <t>Ex Bacon &amp; Chees</t>
  </si>
  <si>
    <t>Ex Beyond Burger</t>
  </si>
  <si>
    <t>Ex Btmk Burger</t>
  </si>
  <si>
    <t>Ex Cheese Ched</t>
  </si>
  <si>
    <t>Ex Chick Burger</t>
  </si>
  <si>
    <t>Ex Halloumi Burg</t>
  </si>
  <si>
    <t>Ex Streaky Bacon</t>
  </si>
  <si>
    <t>Ex VEGAN burger</t>
  </si>
  <si>
    <t>Halloumi Burger</t>
  </si>
  <si>
    <t>Just-a-burger</t>
  </si>
  <si>
    <t>Just-Beyond-Burg</t>
  </si>
  <si>
    <t>Just-ChkstrBur</t>
  </si>
  <si>
    <t>Korean Burger</t>
  </si>
  <si>
    <t>Plant Burger</t>
  </si>
  <si>
    <t>Skinny Chicken</t>
  </si>
  <si>
    <t>Strip Burger</t>
  </si>
  <si>
    <t>Tennesse Beef</t>
  </si>
  <si>
    <t>Tennesse Btmk</t>
  </si>
  <si>
    <t>Tennesse Chicken</t>
  </si>
  <si>
    <t>The Empire State</t>
  </si>
  <si>
    <t>Triple Burger</t>
  </si>
  <si>
    <t xml:space="preserve">Ultimate </t>
  </si>
  <si>
    <t>UltimateBurger</t>
  </si>
  <si>
    <t>VeganBBQ Stack</t>
  </si>
  <si>
    <t>Childrens</t>
  </si>
  <si>
    <t>Childrens Main</t>
  </si>
  <si>
    <t>Kids 3ozBeef NM</t>
  </si>
  <si>
    <t>Kids Breakfast</t>
  </si>
  <si>
    <t>Kids CheeTom Pas</t>
  </si>
  <si>
    <t>Kids Chic BreasB</t>
  </si>
  <si>
    <t>Kids Cod B</t>
  </si>
  <si>
    <t>Kids Ham &amp; Egg B</t>
  </si>
  <si>
    <t>Kids Jkt Beans</t>
  </si>
  <si>
    <t>Kids Non-Carne</t>
  </si>
  <si>
    <t>Kids Nuggets B</t>
  </si>
  <si>
    <t>Kids Pizza Ham</t>
  </si>
  <si>
    <t>Kids Pizza Margh</t>
  </si>
  <si>
    <t>Kids Sausage NM</t>
  </si>
  <si>
    <t>Kids Side Jkt</t>
  </si>
  <si>
    <t>Kids Spaghetti</t>
  </si>
  <si>
    <t>Kids StripBurgNM</t>
  </si>
  <si>
    <t>Kids Toast Beans</t>
  </si>
  <si>
    <t>Kids Veg Saus B</t>
  </si>
  <si>
    <t>Kids Wrap Ham Nm</t>
  </si>
  <si>
    <t>KidsQuornNugg NM</t>
  </si>
  <si>
    <t>Curries</t>
  </si>
  <si>
    <t>Curry Club</t>
  </si>
  <si>
    <t>Add Poppodums</t>
  </si>
  <si>
    <t>Bhajis</t>
  </si>
  <si>
    <t>Chic Vindaloo</t>
  </si>
  <si>
    <t>Chicken Korma CC</t>
  </si>
  <si>
    <t>Ex Pops&amp;Dips</t>
  </si>
  <si>
    <t>Garlic Naan</t>
  </si>
  <si>
    <t>Large Curry UK</t>
  </si>
  <si>
    <t>NEW Veg Samosa</t>
  </si>
  <si>
    <t>Plain Naan</t>
  </si>
  <si>
    <t>Prawn&amp;Fish Curry</t>
  </si>
  <si>
    <t>Side Garlic Naan</t>
  </si>
  <si>
    <t>Side Naan Bread</t>
  </si>
  <si>
    <t>Deli</t>
  </si>
  <si>
    <t>10" Brunch Wrap</t>
  </si>
  <si>
    <t>10" Halloumi Wra</t>
  </si>
  <si>
    <t>10" Quorn Wrap</t>
  </si>
  <si>
    <t>10" ShawarWrap</t>
  </si>
  <si>
    <t>10" SouthChicWra</t>
  </si>
  <si>
    <t>10" VegBrun Wra</t>
  </si>
  <si>
    <t>Jst10" HallouWrp</t>
  </si>
  <si>
    <t>Jst10" ShawaWrp</t>
  </si>
  <si>
    <t>Jst10" SthChWrp</t>
  </si>
  <si>
    <t>Jst10" VgBrunWrp</t>
  </si>
  <si>
    <t>JstWrp Brunch</t>
  </si>
  <si>
    <t>JstWrp Halloumi</t>
  </si>
  <si>
    <t>JstWrp Quorn</t>
  </si>
  <si>
    <t>JstWrp SthChk</t>
  </si>
  <si>
    <t>JstWrp VgBrnch</t>
  </si>
  <si>
    <t>Pan BBQ Chick R</t>
  </si>
  <si>
    <t>Pan BBQ Chicken</t>
  </si>
  <si>
    <t>Pan Cheese&amp;Tom R</t>
  </si>
  <si>
    <t xml:space="preserve">Pan Chs &amp; Tom </t>
  </si>
  <si>
    <t>Pan Ham &amp; Cheese</t>
  </si>
  <si>
    <t>Pan Ham&amp;Chse R</t>
  </si>
  <si>
    <t>Pan Tuna Chs</t>
  </si>
  <si>
    <t>SmlPz SP Chk Shw</t>
  </si>
  <si>
    <t>Wrap Brunch</t>
  </si>
  <si>
    <t>Wrap ChillChick</t>
  </si>
  <si>
    <t>Wrap Halloumi</t>
  </si>
  <si>
    <t>Wrap Halloumi R</t>
  </si>
  <si>
    <t>Wrap Quorn Nugg</t>
  </si>
  <si>
    <t>Wrap Quorn NuggR</t>
  </si>
  <si>
    <t>Wrap Shawarma</t>
  </si>
  <si>
    <t>Wrap Shawarma R</t>
  </si>
  <si>
    <t>Wrap SouthChic</t>
  </si>
  <si>
    <t>Wrap SouthChicR</t>
  </si>
  <si>
    <t>Wrap Veg Brunch</t>
  </si>
  <si>
    <t>Takeaway Deli</t>
  </si>
  <si>
    <t>Banana</t>
  </si>
  <si>
    <t>Desserts</t>
  </si>
  <si>
    <t>Apple Crum&amp;IceCr</t>
  </si>
  <si>
    <t>Apple Crumble</t>
  </si>
  <si>
    <t>Brownie &amp; IceCre</t>
  </si>
  <si>
    <t>Choc Fudge Cake</t>
  </si>
  <si>
    <t>Cookie Dough SW</t>
  </si>
  <si>
    <t>Crunch Cookie</t>
  </si>
  <si>
    <t>Dessrt Pancakes</t>
  </si>
  <si>
    <t>Ex ChocSauce</t>
  </si>
  <si>
    <t>Ex ToffeeSauce</t>
  </si>
  <si>
    <t>FruitSld &amp; IceCr</t>
  </si>
  <si>
    <t>IceCream&amp;Sauce</t>
  </si>
  <si>
    <t>Kids Straw/Blueb</t>
  </si>
  <si>
    <t>Million Shortb</t>
  </si>
  <si>
    <t>Mini Brownie</t>
  </si>
  <si>
    <t>Mini CookieDough</t>
  </si>
  <si>
    <t>Mini DssrtPancak</t>
  </si>
  <si>
    <t>Profiterole</t>
  </si>
  <si>
    <t>StickyToff Pudd</t>
  </si>
  <si>
    <t>Extras/Options</t>
  </si>
  <si>
    <t>Choices/Options</t>
  </si>
  <si>
    <t>275g Chips</t>
  </si>
  <si>
    <t>Baked Beans</t>
  </si>
  <si>
    <t>Blue Cheese</t>
  </si>
  <si>
    <t>Chicken Breast</t>
  </si>
  <si>
    <t>Chipotle Mayo</t>
  </si>
  <si>
    <t xml:space="preserve">Chips </t>
  </si>
  <si>
    <t>Coconut rice</t>
  </si>
  <si>
    <t>Crunchy Chicken</t>
  </si>
  <si>
    <t>Garden Peas</t>
  </si>
  <si>
    <t>GarlicHerb Dip</t>
  </si>
  <si>
    <t>Ice Cream V</t>
  </si>
  <si>
    <t>JD Honey Glaze</t>
  </si>
  <si>
    <t>Kids Roasted Veg</t>
  </si>
  <si>
    <t>Marmalade</t>
  </si>
  <si>
    <t>Mashed Potato</t>
  </si>
  <si>
    <t>Mex Rice</t>
  </si>
  <si>
    <t>Mushy Peas</t>
  </si>
  <si>
    <t>Naga Chilli</t>
  </si>
  <si>
    <t>No Preserves</t>
  </si>
  <si>
    <t>No-Upsell</t>
  </si>
  <si>
    <t>Pilau Rice</t>
  </si>
  <si>
    <t>Plain</t>
  </si>
  <si>
    <t>Side Salad</t>
  </si>
  <si>
    <t>Sticky Soy</t>
  </si>
  <si>
    <t>Strawberry Jam</t>
  </si>
  <si>
    <t>Sweet Chilli</t>
  </si>
  <si>
    <t>Extras</t>
  </si>
  <si>
    <t>Add Beans Jkt</t>
  </si>
  <si>
    <t>Add Buttermilk</t>
  </si>
  <si>
    <t>Add Cheese Jkt</t>
  </si>
  <si>
    <t>Add Coleslaw Jkt</t>
  </si>
  <si>
    <t>Add Non-Carne</t>
  </si>
  <si>
    <t>Add RoastVeg Jkt</t>
  </si>
  <si>
    <t>Ex Blue Cheese</t>
  </si>
  <si>
    <t>Ex Chipotle Mayo</t>
  </si>
  <si>
    <t>Ex Garden Peas</t>
  </si>
  <si>
    <t>Ex Mushy Peas</t>
  </si>
  <si>
    <t>Ex Naga Chilli</t>
  </si>
  <si>
    <t>Ex Sweet Chilli</t>
  </si>
  <si>
    <t>Recipe Food</t>
  </si>
  <si>
    <t>Apple Bag</t>
  </si>
  <si>
    <t>Kids IceCr Pot</t>
  </si>
  <si>
    <t>Yoyo Fruit Snack</t>
  </si>
  <si>
    <t>Jacket Potatoes</t>
  </si>
  <si>
    <t>Jacket Potato</t>
  </si>
  <si>
    <t>Jkt Beans</t>
  </si>
  <si>
    <t>Jkt Cheese</t>
  </si>
  <si>
    <t>Jkt Coleslaw</t>
  </si>
  <si>
    <t>Jkt Non-Carne</t>
  </si>
  <si>
    <t>Jkt Roasted Veg</t>
  </si>
  <si>
    <t>Jkt Tuna Mayo</t>
  </si>
  <si>
    <t>Main Meals</t>
  </si>
  <si>
    <t>Chicken Club</t>
  </si>
  <si>
    <t>Add Seasoning</t>
  </si>
  <si>
    <t>Boneless Basket</t>
  </si>
  <si>
    <t>Brst Bite Bask T</t>
  </si>
  <si>
    <t xml:space="preserve">CC Combo Wings </t>
  </si>
  <si>
    <t>Ex Soy Sauce</t>
  </si>
  <si>
    <t>Korean Bowl</t>
  </si>
  <si>
    <t>Quorn Nug Basket</t>
  </si>
  <si>
    <t>Side Coleslaw</t>
  </si>
  <si>
    <t>Strips Basket</t>
  </si>
  <si>
    <t>VEGAN KoreanBowl</t>
  </si>
  <si>
    <t>2 Bread &amp; Butter</t>
  </si>
  <si>
    <t>AD Veg Brunch</t>
  </si>
  <si>
    <t>Add 1/2 Breast</t>
  </si>
  <si>
    <t>Add Chicken</t>
  </si>
  <si>
    <t>Add Chips</t>
  </si>
  <si>
    <t>Add Chips D</t>
  </si>
  <si>
    <t>Add Chips W</t>
  </si>
  <si>
    <t>Add Curry Sauce</t>
  </si>
  <si>
    <t xml:space="preserve">Add Garlic&amp;Herb </t>
  </si>
  <si>
    <t>Add Gherkins</t>
  </si>
  <si>
    <t>Add Halloumi</t>
  </si>
  <si>
    <t>Add Maple Bacon</t>
  </si>
  <si>
    <t>Add Mex Rice</t>
  </si>
  <si>
    <t>Add Roasted Veg</t>
  </si>
  <si>
    <t xml:space="preserve">Alfredo Pasta </t>
  </si>
  <si>
    <t>All Day Brunch</t>
  </si>
  <si>
    <t>BBQ ChickenMelt</t>
  </si>
  <si>
    <t>Beef Madras</t>
  </si>
  <si>
    <t>Chic &amp; Bac Salad</t>
  </si>
  <si>
    <t>Chic Tikka Masal</t>
  </si>
  <si>
    <t>Chicken Jalfrezi</t>
  </si>
  <si>
    <t>Chicken Korma</t>
  </si>
  <si>
    <t>Chilli Non Carne</t>
  </si>
  <si>
    <t>Ex Bacon Pza</t>
  </si>
  <si>
    <t>Ex Chicken Pza</t>
  </si>
  <si>
    <t>Ex Chilli Pza</t>
  </si>
  <si>
    <t>Ex Ham Pza</t>
  </si>
  <si>
    <t>Ex Mushr Pza</t>
  </si>
  <si>
    <t>Ex Onion Pza</t>
  </si>
  <si>
    <t>Ex Pepperoni Pza</t>
  </si>
  <si>
    <t>Hall&amp;Veg Salad</t>
  </si>
  <si>
    <t>HB Cod &amp; Chips</t>
  </si>
  <si>
    <t>Katsu Btmlk</t>
  </si>
  <si>
    <t>Katsu Chicken</t>
  </si>
  <si>
    <t>Katsu Quorn</t>
  </si>
  <si>
    <t>Lasagne Al Forno</t>
  </si>
  <si>
    <t>Lg Gar DoughBrd</t>
  </si>
  <si>
    <t>Lrg Chs DoughBrd</t>
  </si>
  <si>
    <t>MangaloreanCurry</t>
  </si>
  <si>
    <t>Med Salad</t>
  </si>
  <si>
    <t>Pizza BBQ Chick</t>
  </si>
  <si>
    <t>Pizza GourmetVeg</t>
  </si>
  <si>
    <t>Pizza Ham Mush</t>
  </si>
  <si>
    <t>Pizza Margherita</t>
  </si>
  <si>
    <t>Pizza Pepperoni</t>
  </si>
  <si>
    <t>Pizza SP Chk Shw</t>
  </si>
  <si>
    <t>Pizza Spicy Meat</t>
  </si>
  <si>
    <t>Ramen Bowl</t>
  </si>
  <si>
    <t>Saus Chips Beans</t>
  </si>
  <si>
    <t>Sausage &amp; Mash</t>
  </si>
  <si>
    <t>Scampi</t>
  </si>
  <si>
    <t>SIMPLE ChickTikk</t>
  </si>
  <si>
    <t>SIMPLE Jalfrezi</t>
  </si>
  <si>
    <t>SIMPLE Madras</t>
  </si>
  <si>
    <t>SIMPLE SweetPot</t>
  </si>
  <si>
    <t>Sml AD Brunch</t>
  </si>
  <si>
    <t>Sml AD VegBrunch</t>
  </si>
  <si>
    <t>Sml HB Cod &amp;Chip</t>
  </si>
  <si>
    <t>Sml Scampi</t>
  </si>
  <si>
    <t>Sml VEGAN Pza</t>
  </si>
  <si>
    <t>SmlChs&amp;Gar DoBrd</t>
  </si>
  <si>
    <t>SmlGarlic Do Brd</t>
  </si>
  <si>
    <t>SmlPza BBQ Chic</t>
  </si>
  <si>
    <t>SmlPza GouVeg</t>
  </si>
  <si>
    <t>SmlPza Ham Mush</t>
  </si>
  <si>
    <t>SmlPza Ham Mushr</t>
  </si>
  <si>
    <t>SmlPza Margherit</t>
  </si>
  <si>
    <t>SmlPza Pepperoni</t>
  </si>
  <si>
    <t>SmlPza Sp Meat</t>
  </si>
  <si>
    <t>Steak &amp; Ale Pud</t>
  </si>
  <si>
    <t>Sweet Pot Curry</t>
  </si>
  <si>
    <t>Veg Saus &amp; Chips</t>
  </si>
  <si>
    <t>VEGAN Pizza</t>
  </si>
  <si>
    <t>VegSaus &amp; Mash</t>
  </si>
  <si>
    <t>Value Meals</t>
  </si>
  <si>
    <t>Ham Egg &amp; Chips</t>
  </si>
  <si>
    <t>Sml Ham Egg Chip</t>
  </si>
  <si>
    <t>Side Orders</t>
  </si>
  <si>
    <t>Bowl Chips</t>
  </si>
  <si>
    <t>Combo Chic Breas</t>
  </si>
  <si>
    <t>Jacket Pot</t>
  </si>
  <si>
    <t>Lg Onion Rings</t>
  </si>
  <si>
    <t>Side ChicBites</t>
  </si>
  <si>
    <t>Side Med Salad</t>
  </si>
  <si>
    <t>Side Roasted Veg</t>
  </si>
  <si>
    <t>Side Salad SR</t>
  </si>
  <si>
    <t>Sm Onion Rings</t>
  </si>
  <si>
    <t>Sml Bowl Chips</t>
  </si>
  <si>
    <t>SmlSide Salad W</t>
  </si>
  <si>
    <t>Starter</t>
  </si>
  <si>
    <t>Breast Bites T</t>
  </si>
  <si>
    <t>Cheesy Chips</t>
  </si>
  <si>
    <t>Chicken Wings</t>
  </si>
  <si>
    <t>Chicken Wings T</t>
  </si>
  <si>
    <t>Curry Chips</t>
  </si>
  <si>
    <t>FiveChicBites T</t>
  </si>
  <si>
    <t>FiveQuornNuggets</t>
  </si>
  <si>
    <t>FiveQuornNuggetT</t>
  </si>
  <si>
    <t>FiveWings</t>
  </si>
  <si>
    <t>FiveWings T</t>
  </si>
  <si>
    <t>Halloumi Fries</t>
  </si>
  <si>
    <t>Halloumi Fries T</t>
  </si>
  <si>
    <t>Loaded Chips</t>
  </si>
  <si>
    <t>Nachos</t>
  </si>
  <si>
    <t>Quorn Nuggets T</t>
  </si>
  <si>
    <t>Quorn NuggetsT</t>
  </si>
  <si>
    <t>Shwrma Chips</t>
  </si>
  <si>
    <t>Starter Strips</t>
  </si>
  <si>
    <t>Starter Strips T</t>
  </si>
  <si>
    <t>ThreeChicStrip T</t>
  </si>
  <si>
    <t>ThreeChicStrips</t>
  </si>
  <si>
    <t>Steaks &amp; Grills</t>
  </si>
  <si>
    <t>BBQ ChickMelt</t>
  </si>
  <si>
    <t>Classic Sirloin</t>
  </si>
  <si>
    <t>Combo Btmk Chic</t>
  </si>
  <si>
    <t>Combo Scampi</t>
  </si>
  <si>
    <t>GourmetSirloin</t>
  </si>
  <si>
    <t>LG Mixed Grill</t>
  </si>
  <si>
    <t>Mixed Grill</t>
  </si>
  <si>
    <t>Peppercorn Sauce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</si>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</sst>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rgb="FF0066CC"/>
      <name val="Tahoma"/>
      <family val="2"/>
    </font>
    <font>
      <b/>
      <sz val="8"/>
      <color rgb="FF000000"/>
      <name val="Tahoma"/>
      <family val="2"/>
    </font>
    <font>
      <b/>
      <sz val="11"/>
      <color rgb="FFFFFFFF"/>
      <name val="Tahoma"/>
      <family val="2"/>
    </font>
    <font>
      <b/>
      <sz val="11"/>
      <color rgb="FF000000"/>
      <name val="Tahoma"/>
      <family val="2"/>
    </font>
    <font>
      <b/>
      <sz val="8"/>
      <color rgb="FFFFFFFF"/>
      <name val="Tahoma"/>
      <family val="2"/>
    </font>
    <font>
      <sz val="8"/>
      <color rgb="FF000000"/>
      <name val="Tahoma"/>
      <family val="2"/>
    </font>
    <font>
      <sz val="11"/>
      <color rgb="FF000000"/>
      <name val="Tahoma"/>
      <family val="2"/>
    </font>
    <font>
      <sz val="8"/>
      <color rgb="FFFFFFE8"/>
      <name val="Tahoma"/>
      <family val="2"/>
    </font>
    <font>
      <sz val="8"/>
      <color rgb="FFFFFFFF"/>
      <name val="Tahoma"/>
      <family val="2"/>
    </font>
    <font>
      <sz val="8"/>
      <color rgb="FFECF5FF"/>
      <name val="Tahoma"/>
      <family val="2"/>
    </font>
    <font>
      <sz val="8"/>
      <color rgb="FFF4EAEA"/>
      <name val="Tahoma"/>
      <family val="2"/>
    </font>
    <font>
      <b/>
      <sz val="8"/>
      <color rgb="FFF5EBEB"/>
      <name val="Tahoma"/>
      <family val="2"/>
    </font>
    <font>
      <b/>
      <sz val="8"/>
      <color rgb="FFE6F2FF"/>
      <name val="Tahoma"/>
      <family val="2"/>
    </font>
    <font>
      <b/>
      <sz val="11"/>
      <color rgb="FFF5EBEB"/>
      <name val="Tahoma"/>
      <family val="2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rgb="FF0066CC"/>
        <bgColor indexed="64"/>
      </patternFill>
    </fill>
    <fill>
      <patternFill patternType="solid">
        <fgColor rgb="FFFF80C0"/>
        <bgColor indexed="64"/>
      </patternFill>
    </fill>
    <fill>
      <patternFill patternType="solid">
        <fgColor rgb="FFFFFFE8"/>
        <bgColor indexed="64"/>
      </patternFill>
    </fill>
    <fill>
      <patternFill patternType="solid">
        <fgColor rgb="FFECF5FF"/>
        <bgColor indexed="64"/>
      </patternFill>
    </fill>
    <fill>
      <patternFill patternType="solid">
        <fgColor rgb="FFF4EAEA"/>
        <bgColor indexed="64"/>
      </patternFill>
    </fill>
    <fill>
      <patternFill patternType="solid">
        <fgColor rgb="FFF5EBEB"/>
        <bgColor indexed="64"/>
      </patternFill>
    </fill>
    <fill>
      <patternFill patternType="solid">
        <fgColor rgb="FFE6F2FF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/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/>
      <right style="thin">
        <color rgb="FFFFFFFF"/>
      </right>
      <top/>
      <bottom/>
      <diagonal/>
    </border>
    <border>
      <left/>
      <right/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/>
      <top/>
      <bottom style="thin">
        <color rgb="FFFFFFFF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6">
    <xf numFmtId="0" fontId="0" fillId="0" borderId="0" xfId="0"/>
    <xf numFmtId="0" fontId="0" fillId="33" borderId="0" xfId="0" applyFill="1"/>
    <xf numFmtId="0" fontId="18" fillId="33" borderId="0" xfId="0" applyFont="1" applyFill="1" applyAlignment="1">
      <alignment horizontal="left"/>
    </xf>
    <xf numFmtId="0" fontId="19" fillId="33" borderId="0" xfId="0" applyFont="1" applyFill="1" applyAlignment="1">
      <alignment horizontal="left"/>
    </xf>
    <xf numFmtId="0" fontId="20" fillId="34" borderId="0" xfId="0" applyFont="1" applyFill="1" applyAlignment="1">
      <alignment horizontal="center" wrapText="1"/>
    </xf>
    <xf numFmtId="0" fontId="21" fillId="34" borderId="0" xfId="0" applyFont="1" applyFill="1" applyAlignment="1">
      <alignment horizontal="center" wrapText="1"/>
    </xf>
    <xf numFmtId="0" fontId="22" fillId="35" borderId="10" xfId="0" applyFont="1" applyFill="1" applyBorder="1" applyAlignment="1">
      <alignment horizontal="center" wrapText="1"/>
    </xf>
    <xf numFmtId="0" fontId="22" fillId="36" borderId="0" xfId="0" applyFont="1" applyFill="1" applyAlignment="1">
      <alignment horizontal="center" wrapText="1"/>
    </xf>
    <xf numFmtId="49" fontId="23" fillId="37" borderId="11" xfId="0" applyNumberFormat="1" applyFont="1" applyFill="1" applyBorder="1" applyAlignment="1">
      <alignment horizontal="left" wrapText="1"/>
    </xf>
    <xf numFmtId="49" fontId="23" fillId="38" borderId="12" xfId="0" applyNumberFormat="1" applyFont="1" applyFill="1" applyBorder="1" applyAlignment="1">
      <alignment horizontal="left" wrapText="1"/>
    </xf>
    <xf numFmtId="49" fontId="23" fillId="39" borderId="12" xfId="0" applyNumberFormat="1" applyFont="1" applyFill="1" applyBorder="1" applyAlignment="1">
      <alignment horizontal="left" wrapText="1"/>
    </xf>
    <xf numFmtId="49" fontId="23" fillId="33" borderId="12" xfId="0" applyNumberFormat="1" applyFont="1" applyFill="1" applyBorder="1" applyAlignment="1">
      <alignment horizontal="left" wrapText="1"/>
    </xf>
    <xf numFmtId="1" fontId="23" fillId="33" borderId="12" xfId="0" applyNumberFormat="1" applyFont="1" applyFill="1" applyBorder="1" applyAlignment="1">
      <alignment horizontal="right" wrapText="1"/>
    </xf>
    <xf numFmtId="4" fontId="23" fillId="33" borderId="12" xfId="0" applyNumberFormat="1" applyFont="1" applyFill="1" applyBorder="1" applyAlignment="1">
      <alignment horizontal="right" wrapText="1"/>
    </xf>
    <xf numFmtId="4" fontId="23" fillId="33" borderId="0" xfId="0" applyNumberFormat="1" applyFont="1" applyFill="1" applyAlignment="1">
      <alignment horizontal="right" wrapText="1"/>
    </xf>
    <xf numFmtId="49" fontId="24" fillId="37" borderId="0" xfId="0" applyNumberFormat="1" applyFont="1" applyFill="1" applyAlignment="1">
      <alignment horizontal="left" wrapText="1"/>
    </xf>
    <xf numFmtId="49" fontId="24" fillId="38" borderId="0" xfId="0" applyNumberFormat="1" applyFont="1" applyFill="1" applyAlignment="1">
      <alignment horizontal="left" wrapText="1"/>
    </xf>
    <xf numFmtId="49" fontId="24" fillId="39" borderId="0" xfId="0" applyNumberFormat="1" applyFont="1" applyFill="1" applyAlignment="1">
      <alignment horizontal="left" wrapText="1"/>
    </xf>
    <xf numFmtId="49" fontId="24" fillId="33" borderId="0" xfId="0" applyNumberFormat="1" applyFont="1" applyFill="1" applyAlignment="1">
      <alignment horizontal="left" wrapText="1"/>
    </xf>
    <xf numFmtId="49" fontId="21" fillId="33" borderId="0" xfId="0" applyNumberFormat="1" applyFont="1" applyFill="1" applyAlignment="1">
      <alignment horizontal="left" wrapText="1"/>
    </xf>
    <xf numFmtId="1" fontId="21" fillId="33" borderId="0" xfId="0" applyNumberFormat="1" applyFont="1" applyFill="1" applyAlignment="1">
      <alignment horizontal="right" wrapText="1"/>
    </xf>
    <xf numFmtId="4" fontId="21" fillId="33" borderId="0" xfId="0" applyNumberFormat="1" applyFont="1" applyFill="1" applyAlignment="1">
      <alignment horizontal="right" wrapText="1"/>
    </xf>
    <xf numFmtId="49" fontId="21" fillId="40" borderId="0" xfId="0" applyNumberFormat="1" applyFont="1" applyFill="1" applyAlignment="1">
      <alignment horizontal="left" wrapText="1"/>
    </xf>
    <xf numFmtId="1" fontId="21" fillId="40" borderId="0" xfId="0" applyNumberFormat="1" applyFont="1" applyFill="1" applyAlignment="1">
      <alignment horizontal="right" wrapText="1"/>
    </xf>
    <xf numFmtId="4" fontId="21" fillId="40" borderId="0" xfId="0" applyNumberFormat="1" applyFont="1" applyFill="1" applyAlignment="1">
      <alignment horizontal="right" wrapText="1"/>
    </xf>
    <xf numFmtId="49" fontId="21" fillId="41" borderId="0" xfId="0" applyNumberFormat="1" applyFont="1" applyFill="1" applyAlignment="1">
      <alignment horizontal="left" wrapText="1"/>
    </xf>
    <xf numFmtId="1" fontId="21" fillId="41" borderId="0" xfId="0" applyNumberFormat="1" applyFont="1" applyFill="1" applyAlignment="1">
      <alignment horizontal="right" wrapText="1"/>
    </xf>
    <xf numFmtId="4" fontId="21" fillId="41" borderId="0" xfId="0" applyNumberFormat="1" applyFont="1" applyFill="1" applyAlignment="1">
      <alignment horizontal="right" wrapText="1"/>
    </xf>
    <xf numFmtId="49" fontId="25" fillId="37" borderId="11" xfId="0" applyNumberFormat="1" applyFont="1" applyFill="1" applyBorder="1" applyAlignment="1">
      <alignment horizontal="left" wrapText="1"/>
    </xf>
    <xf numFmtId="49" fontId="23" fillId="38" borderId="13" xfId="0" applyNumberFormat="1" applyFont="1" applyFill="1" applyBorder="1" applyAlignment="1">
      <alignment horizontal="left" wrapText="1"/>
    </xf>
    <xf numFmtId="49" fontId="23" fillId="39" borderId="13" xfId="0" applyNumberFormat="1" applyFont="1" applyFill="1" applyBorder="1" applyAlignment="1">
      <alignment horizontal="left" wrapText="1"/>
    </xf>
    <xf numFmtId="49" fontId="23" fillId="33" borderId="13" xfId="0" applyNumberFormat="1" applyFont="1" applyFill="1" applyBorder="1" applyAlignment="1">
      <alignment horizontal="left" wrapText="1"/>
    </xf>
    <xf numFmtId="4" fontId="26" fillId="33" borderId="0" xfId="0" applyNumberFormat="1" applyFont="1" applyFill="1" applyAlignment="1">
      <alignment horizontal="right" wrapText="1"/>
    </xf>
    <xf numFmtId="49" fontId="27" fillId="38" borderId="13" xfId="0" applyNumberFormat="1" applyFont="1" applyFill="1" applyBorder="1" applyAlignment="1">
      <alignment horizontal="left" wrapText="1"/>
    </xf>
    <xf numFmtId="49" fontId="28" fillId="39" borderId="13" xfId="0" applyNumberFormat="1" applyFont="1" applyFill="1" applyBorder="1" applyAlignment="1">
      <alignment horizontal="left" wrapText="1"/>
    </xf>
    <xf numFmtId="49" fontId="26" fillId="33" borderId="13" xfId="0" applyNumberFormat="1" applyFont="1" applyFill="1" applyBorder="1" applyAlignment="1">
      <alignment horizontal="left" wrapText="1"/>
    </xf>
    <xf numFmtId="49" fontId="19" fillId="33" borderId="14" xfId="0" applyNumberFormat="1" applyFont="1" applyFill="1" applyBorder="1" applyAlignment="1">
      <alignment horizontal="left" wrapText="1"/>
    </xf>
    <xf numFmtId="49" fontId="19" fillId="33" borderId="12" xfId="0" applyNumberFormat="1" applyFont="1" applyFill="1" applyBorder="1" applyAlignment="1">
      <alignment horizontal="left" wrapText="1"/>
    </xf>
    <xf numFmtId="1" fontId="19" fillId="33" borderId="12" xfId="0" applyNumberFormat="1" applyFont="1" applyFill="1" applyBorder="1" applyAlignment="1">
      <alignment horizontal="right" wrapText="1"/>
    </xf>
    <xf numFmtId="4" fontId="19" fillId="33" borderId="12" xfId="0" applyNumberFormat="1" applyFont="1" applyFill="1" applyBorder="1" applyAlignment="1">
      <alignment horizontal="right" wrapText="1"/>
    </xf>
    <xf numFmtId="4" fontId="19" fillId="33" borderId="0" xfId="0" applyNumberFormat="1" applyFont="1" applyFill="1" applyAlignment="1">
      <alignment horizontal="right" wrapText="1"/>
    </xf>
    <xf numFmtId="49" fontId="19" fillId="40" borderId="14" xfId="0" applyNumberFormat="1" applyFont="1" applyFill="1" applyBorder="1" applyAlignment="1">
      <alignment horizontal="left" wrapText="1"/>
    </xf>
    <xf numFmtId="49" fontId="19" fillId="40" borderId="12" xfId="0" applyNumberFormat="1" applyFont="1" applyFill="1" applyBorder="1" applyAlignment="1">
      <alignment horizontal="left" wrapText="1"/>
    </xf>
    <xf numFmtId="1" fontId="19" fillId="40" borderId="12" xfId="0" applyNumberFormat="1" applyFont="1" applyFill="1" applyBorder="1" applyAlignment="1">
      <alignment horizontal="right" wrapText="1"/>
    </xf>
    <xf numFmtId="4" fontId="19" fillId="40" borderId="12" xfId="0" applyNumberFormat="1" applyFont="1" applyFill="1" applyBorder="1" applyAlignment="1">
      <alignment horizontal="right" wrapText="1"/>
    </xf>
    <xf numFmtId="4" fontId="19" fillId="40" borderId="0" xfId="0" applyNumberFormat="1" applyFont="1" applyFill="1" applyAlignment="1">
      <alignment horizontal="right" wrapText="1"/>
    </xf>
    <xf numFmtId="49" fontId="19" fillId="41" borderId="14" xfId="0" applyNumberFormat="1" applyFont="1" applyFill="1" applyBorder="1" applyAlignment="1">
      <alignment horizontal="left" wrapText="1"/>
    </xf>
    <xf numFmtId="49" fontId="19" fillId="41" borderId="12" xfId="0" applyNumberFormat="1" applyFont="1" applyFill="1" applyBorder="1" applyAlignment="1">
      <alignment horizontal="left" wrapText="1"/>
    </xf>
    <xf numFmtId="1" fontId="19" fillId="41" borderId="12" xfId="0" applyNumberFormat="1" applyFont="1" applyFill="1" applyBorder="1" applyAlignment="1">
      <alignment horizontal="right" wrapText="1"/>
    </xf>
    <xf numFmtId="4" fontId="19" fillId="41" borderId="12" xfId="0" applyNumberFormat="1" applyFont="1" applyFill="1" applyBorder="1" applyAlignment="1">
      <alignment horizontal="right" wrapText="1"/>
    </xf>
    <xf numFmtId="4" fontId="19" fillId="41" borderId="0" xfId="0" applyNumberFormat="1" applyFont="1" applyFill="1" applyAlignment="1">
      <alignment horizontal="right" wrapText="1"/>
    </xf>
    <xf numFmtId="49" fontId="26" fillId="33" borderId="12" xfId="0" applyNumberFormat="1" applyFont="1" applyFill="1" applyBorder="1" applyAlignment="1">
      <alignment horizontal="left" wrapText="1"/>
    </xf>
    <xf numFmtId="4" fontId="22" fillId="33" borderId="0" xfId="0" applyNumberFormat="1" applyFont="1" applyFill="1" applyAlignment="1">
      <alignment horizontal="right" wrapText="1"/>
    </xf>
    <xf numFmtId="4" fontId="29" fillId="40" borderId="0" xfId="0" applyNumberFormat="1" applyFont="1" applyFill="1" applyAlignment="1">
      <alignment horizontal="right" wrapText="1"/>
    </xf>
    <xf numFmtId="4" fontId="30" fillId="41" borderId="0" xfId="0" applyNumberFormat="1" applyFont="1" applyFill="1" applyAlignment="1">
      <alignment horizontal="right" wrapText="1"/>
    </xf>
    <xf numFmtId="4" fontId="26" fillId="33" borderId="12" xfId="0" applyNumberFormat="1" applyFont="1" applyFill="1" applyBorder="1" applyAlignment="1">
      <alignment horizontal="right" wrapText="1"/>
    </xf>
    <xf numFmtId="49" fontId="23" fillId="37" borderId="15" xfId="0" applyNumberFormat="1" applyFont="1" applyFill="1" applyBorder="1" applyAlignment="1">
      <alignment horizontal="left" wrapText="1"/>
    </xf>
    <xf numFmtId="49" fontId="19" fillId="37" borderId="14" xfId="0" applyNumberFormat="1" applyFont="1" applyFill="1" applyBorder="1" applyAlignment="1">
      <alignment horizontal="left" wrapText="1"/>
    </xf>
    <xf numFmtId="49" fontId="19" fillId="37" borderId="12" xfId="0" applyNumberFormat="1" applyFont="1" applyFill="1" applyBorder="1" applyAlignment="1">
      <alignment horizontal="left" wrapText="1"/>
    </xf>
    <xf numFmtId="1" fontId="19" fillId="37" borderId="12" xfId="0" applyNumberFormat="1" applyFont="1" applyFill="1" applyBorder="1" applyAlignment="1">
      <alignment horizontal="right" wrapText="1"/>
    </xf>
    <xf numFmtId="4" fontId="19" fillId="37" borderId="12" xfId="0" applyNumberFormat="1" applyFont="1" applyFill="1" applyBorder="1" applyAlignment="1">
      <alignment horizontal="right" wrapText="1"/>
    </xf>
    <xf numFmtId="4" fontId="19" fillId="37" borderId="0" xfId="0" applyNumberFormat="1" applyFont="1" applyFill="1" applyAlignment="1">
      <alignment horizontal="right" wrapText="1"/>
    </xf>
    <xf numFmtId="4" fontId="20" fillId="33" borderId="0" xfId="0" applyNumberFormat="1" applyFont="1" applyFill="1" applyAlignment="1">
      <alignment horizontal="right" wrapText="1"/>
    </xf>
    <xf numFmtId="4" fontId="31" fillId="40" borderId="0" xfId="0" applyNumberFormat="1" applyFont="1" applyFill="1" applyAlignment="1">
      <alignment horizontal="right" wrapText="1"/>
    </xf>
    <xf numFmtId="49" fontId="19" fillId="41" borderId="16" xfId="0" applyNumberFormat="1" applyFont="1" applyFill="1" applyBorder="1" applyAlignment="1">
      <alignment horizontal="left" wrapText="1"/>
    </xf>
    <xf numFmtId="0" fontId="0" fillId="33" borderId="0" xfId="0" applyFill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99"/>
  <sheetViews>
    <sheetView showGridLines="0" tabSelected="1" workbookViewId="0"/>
  </sheetViews>
  <sheetFormatPr defaultRowHeight="15" x14ac:dyDescent="0.25"/>
  <cols>
    <col min="1" max="5" width="15" style="1" customWidth="1"/>
    <col min="6" max="6" width="9.28515625" style="1" customWidth="1"/>
    <col min="7" max="7" width="8.85546875" style="1" customWidth="1"/>
    <col min="8" max="8" width="12.140625" style="1" customWidth="1"/>
    <col min="9" max="9" width="13" style="1" customWidth="1"/>
    <col min="10" max="13" width="9" style="1" customWidth="1"/>
    <col min="14" max="14" width="14" style="1" hidden="1" customWidth="1"/>
    <col min="15" max="15" width="10.5703125" style="1" hidden="1" customWidth="1"/>
    <col min="16" max="16" width="12.28515625" style="1" hidden="1" customWidth="1"/>
    <col min="17" max="17" width="6.28515625" style="1" hidden="1" customWidth="1"/>
    <col min="18" max="16384" width="9.140625" style="1"/>
  </cols>
  <sheetData>
    <row r="1" spans="1:17" ht="15.75" x14ac:dyDescent="0.25">
      <c r="A1" s="2" t="s">
        <v>0</v>
      </c>
    </row>
    <row r="2" spans="1:17" x14ac:dyDescent="0.25">
      <c r="A2" s="3" t="s">
        <v>1</v>
      </c>
    </row>
    <row r="3" spans="1:17" x14ac:dyDescent="0.25">
      <c r="A3" s="3" t="s">
        <v>2</v>
      </c>
    </row>
    <row r="4" spans="1:17" x14ac:dyDescent="0.25">
      <c r="A4" s="3" t="s">
        <v>3</v>
      </c>
    </row>
    <row r="5" spans="1:17" x14ac:dyDescent="0.25">
      <c r="A5" s="3" t="s">
        <v>4</v>
      </c>
    </row>
    <row r="6" spans="1:17" x14ac:dyDescent="0.25">
      <c r="A6" s="3" t="s">
        <v>5</v>
      </c>
    </row>
    <row r="7" spans="1:17" x14ac:dyDescent="0.25">
      <c r="A7" s="3" t="s">
        <v>6</v>
      </c>
    </row>
    <row r="8" spans="1:17" hidden="1" x14ac:dyDescent="0.25">
      <c r="A8" s="4" t="s">
        <v>7</v>
      </c>
      <c r="B8" s="4" t="s">
        <v>8</v>
      </c>
      <c r="C8" s="4" t="s">
        <v>9</v>
      </c>
      <c r="D8" s="4" t="s">
        <v>10</v>
      </c>
      <c r="E8" s="4" t="s">
        <v>11</v>
      </c>
      <c r="F8" s="4" t="s">
        <v>12</v>
      </c>
      <c r="G8" s="5" t="s">
        <v>13</v>
      </c>
      <c r="H8" s="5" t="s">
        <v>14</v>
      </c>
      <c r="I8" s="5" t="s">
        <v>15</v>
      </c>
      <c r="J8" s="5" t="s">
        <v>16</v>
      </c>
      <c r="K8" s="5" t="s">
        <v>17</v>
      </c>
      <c r="L8" s="5" t="s">
        <v>18</v>
      </c>
      <c r="M8" s="5" t="s">
        <v>19</v>
      </c>
      <c r="N8" s="5" t="s">
        <v>20</v>
      </c>
      <c r="O8" s="5" t="s">
        <v>21</v>
      </c>
      <c r="P8" s="5" t="s">
        <v>22</v>
      </c>
      <c r="Q8" s="5" t="s">
        <v>23</v>
      </c>
    </row>
    <row r="9" spans="1:17" ht="25.5" customHeight="1" x14ac:dyDescent="0.25">
      <c r="A9" s="6" t="s">
        <v>7</v>
      </c>
      <c r="B9" s="6" t="s">
        <v>8</v>
      </c>
      <c r="C9" s="6" t="s">
        <v>9</v>
      </c>
      <c r="D9" s="6" t="s">
        <v>10</v>
      </c>
      <c r="E9" s="6" t="s">
        <v>11</v>
      </c>
      <c r="F9" s="6" t="s">
        <v>12</v>
      </c>
      <c r="G9" s="6" t="s">
        <v>13</v>
      </c>
      <c r="H9" s="6" t="s">
        <v>14</v>
      </c>
      <c r="I9" s="6" t="s">
        <v>15</v>
      </c>
      <c r="J9" s="6" t="s">
        <v>16</v>
      </c>
      <c r="K9" s="6" t="s">
        <v>17</v>
      </c>
      <c r="L9" s="6" t="s">
        <v>18</v>
      </c>
      <c r="M9" s="6" t="s">
        <v>19</v>
      </c>
      <c r="N9" s="7" t="s">
        <v>20</v>
      </c>
      <c r="O9" s="7" t="s">
        <v>21</v>
      </c>
      <c r="P9" s="7" t="s">
        <v>22</v>
      </c>
      <c r="Q9" s="7" t="s">
        <v>23</v>
      </c>
    </row>
    <row r="10" spans="1:17" ht="15" customHeight="1" x14ac:dyDescent="0.25">
      <c r="A10" s="8" t="s">
        <v>24</v>
      </c>
      <c r="B10" s="9" t="s">
        <v>25</v>
      </c>
      <c r="C10" s="10" t="s">
        <v>26</v>
      </c>
      <c r="D10" s="11" t="s">
        <v>27</v>
      </c>
      <c r="E10" s="11" t="s">
        <v>28</v>
      </c>
      <c r="F10" s="11" t="s">
        <v>27</v>
      </c>
      <c r="G10" s="12">
        <v>17</v>
      </c>
      <c r="H10" s="13">
        <f>N10-O10-P10</f>
        <v>47.97</v>
      </c>
      <c r="I10" s="13">
        <f>H10-Q10</f>
        <v>39.942099999999996</v>
      </c>
      <c r="J10" s="13">
        <v>3.8113032300000002E-2</v>
      </c>
      <c r="K10" s="13">
        <v>9.1359612699999995E-2</v>
      </c>
      <c r="L10" s="13">
        <v>100</v>
      </c>
      <c r="M10" s="13">
        <v>100</v>
      </c>
      <c r="N10" s="14">
        <v>49.64</v>
      </c>
      <c r="O10" s="14">
        <v>0.59</v>
      </c>
      <c r="P10" s="14">
        <v>1.08</v>
      </c>
      <c r="Q10" s="14">
        <v>8.0279000000000007</v>
      </c>
    </row>
    <row r="11" spans="1:17" hidden="1" x14ac:dyDescent="0.25">
      <c r="A11" s="15"/>
      <c r="B11" s="16"/>
      <c r="C11" s="17"/>
      <c r="D11" s="18"/>
      <c r="E11" s="19" t="s">
        <v>29</v>
      </c>
      <c r="F11" s="19"/>
      <c r="G11" s="20">
        <f>SUM(G10:G10)/1</f>
        <v>17</v>
      </c>
      <c r="H11" s="21">
        <f>SUM(H10:H10)/1</f>
        <v>47.97</v>
      </c>
      <c r="I11" s="21">
        <f>SUM(I10:I10)/1</f>
        <v>39.942099999999996</v>
      </c>
      <c r="J11" s="21">
        <v>3.8113032300000002E-2</v>
      </c>
      <c r="K11" s="21">
        <v>9.1359612699999995E-2</v>
      </c>
      <c r="L11" s="21"/>
      <c r="M11" s="21">
        <v>100</v>
      </c>
      <c r="N11" s="21">
        <f>SUM(N10:N10)/1</f>
        <v>49.64</v>
      </c>
      <c r="O11" s="21">
        <f>SUM(O10:O10)/1</f>
        <v>0.59</v>
      </c>
      <c r="P11" s="21">
        <f>SUM(P10:P10)/1</f>
        <v>1.08</v>
      </c>
      <c r="Q11" s="21">
        <f>SUM(Q10:Q10)/1</f>
        <v>8.0279000000000007</v>
      </c>
    </row>
    <row r="12" spans="1:17" hidden="1" x14ac:dyDescent="0.25">
      <c r="A12" s="15"/>
      <c r="B12" s="16"/>
      <c r="C12" s="17"/>
      <c r="D12" s="22" t="s">
        <v>30</v>
      </c>
      <c r="E12" s="22"/>
      <c r="F12" s="22"/>
      <c r="G12" s="23">
        <f>SUM(G10:G11)/2</f>
        <v>17</v>
      </c>
      <c r="H12" s="24">
        <f>SUM(H10:H11)/2</f>
        <v>47.97</v>
      </c>
      <c r="I12" s="24">
        <f>SUM(I10:I11)/2</f>
        <v>39.942099999999996</v>
      </c>
      <c r="J12" s="24">
        <v>3.8113032300000002E-2</v>
      </c>
      <c r="K12" s="24">
        <v>9.1359612699999995E-2</v>
      </c>
      <c r="L12" s="24"/>
      <c r="M12" s="24"/>
      <c r="N12" s="24">
        <f>SUM(N10:N11)/2</f>
        <v>49.64</v>
      </c>
      <c r="O12" s="24">
        <f>SUM(O10:O11)/2</f>
        <v>0.59</v>
      </c>
      <c r="P12" s="24">
        <f>SUM(P10:P11)/2</f>
        <v>1.08</v>
      </c>
      <c r="Q12" s="24">
        <f>SUM(Q10:Q11)/2</f>
        <v>8.0279000000000007</v>
      </c>
    </row>
    <row r="13" spans="1:17" hidden="1" x14ac:dyDescent="0.25">
      <c r="A13" s="15"/>
      <c r="B13" s="16"/>
      <c r="C13" s="25" t="s">
        <v>31</v>
      </c>
      <c r="D13" s="25"/>
      <c r="E13" s="25"/>
      <c r="F13" s="25"/>
      <c r="G13" s="26">
        <f>SUM(G10:G12)/3</f>
        <v>17</v>
      </c>
      <c r="H13" s="27">
        <f>SUM(H10:H12)/3</f>
        <v>47.97</v>
      </c>
      <c r="I13" s="27">
        <f>SUM(I10:I12)/3</f>
        <v>39.942099999999996</v>
      </c>
      <c r="J13" s="27">
        <v>3.8113032300000002E-2</v>
      </c>
      <c r="K13" s="27">
        <v>9.1359612699999995E-2</v>
      </c>
      <c r="L13" s="27">
        <v>100</v>
      </c>
      <c r="M13" s="27"/>
      <c r="N13" s="27">
        <f>SUM(N10:N12)/3</f>
        <v>49.640000000000008</v>
      </c>
      <c r="O13" s="27">
        <f>SUM(O10:O12)/3</f>
        <v>0.59</v>
      </c>
      <c r="P13" s="27">
        <f>SUM(P10:P12)/3</f>
        <v>1.08</v>
      </c>
      <c r="Q13" s="27">
        <f>SUM(Q10:Q12)/3</f>
        <v>8.0279000000000007</v>
      </c>
    </row>
    <row r="14" spans="1:17" ht="15" customHeight="1" x14ac:dyDescent="0.25">
      <c r="A14" s="28" t="s">
        <v>24</v>
      </c>
      <c r="B14" s="29" t="s">
        <v>32</v>
      </c>
      <c r="C14" s="30" t="s">
        <v>33</v>
      </c>
      <c r="D14" s="31" t="s">
        <v>27</v>
      </c>
      <c r="E14" s="11" t="s">
        <v>34</v>
      </c>
      <c r="F14" s="11" t="s">
        <v>27</v>
      </c>
      <c r="G14" s="12">
        <v>46</v>
      </c>
      <c r="H14" s="13">
        <f t="shared" ref="H14:H23" si="0">N14-O14-P14</f>
        <v>88.94</v>
      </c>
      <c r="I14" s="13">
        <f t="shared" ref="I14:I23" si="1">H14-Q14</f>
        <v>74.096000000000004</v>
      </c>
      <c r="J14" s="13">
        <v>7.0664437999999996E-2</v>
      </c>
      <c r="K14" s="13">
        <v>0.16938761629999999</v>
      </c>
      <c r="L14" s="13">
        <v>2.3237464206</v>
      </c>
      <c r="M14" s="13">
        <v>2.3237464206</v>
      </c>
      <c r="N14" s="14">
        <v>120.98</v>
      </c>
      <c r="O14" s="32">
        <v>0</v>
      </c>
      <c r="P14" s="14">
        <v>32.04</v>
      </c>
      <c r="Q14" s="14">
        <v>14.843999999999999</v>
      </c>
    </row>
    <row r="15" spans="1:17" ht="15" customHeight="1" x14ac:dyDescent="0.25">
      <c r="A15" s="28" t="s">
        <v>24</v>
      </c>
      <c r="B15" s="33" t="s">
        <v>32</v>
      </c>
      <c r="C15" s="34" t="s">
        <v>33</v>
      </c>
      <c r="D15" s="35" t="s">
        <v>27</v>
      </c>
      <c r="E15" s="11" t="s">
        <v>35</v>
      </c>
      <c r="F15" s="11" t="s">
        <v>27</v>
      </c>
      <c r="G15" s="12">
        <v>29</v>
      </c>
      <c r="H15" s="13">
        <f t="shared" si="0"/>
        <v>86.48</v>
      </c>
      <c r="I15" s="13">
        <f t="shared" si="1"/>
        <v>72.062899999999999</v>
      </c>
      <c r="J15" s="13">
        <v>6.8709923500000006E-2</v>
      </c>
      <c r="K15" s="13">
        <v>0.164702508</v>
      </c>
      <c r="L15" s="13">
        <v>2.2594736952000001</v>
      </c>
      <c r="M15" s="13">
        <v>2.2594736952000001</v>
      </c>
      <c r="N15" s="14">
        <v>104.4</v>
      </c>
      <c r="O15" s="32">
        <v>0</v>
      </c>
      <c r="P15" s="14">
        <v>17.920000000000002</v>
      </c>
      <c r="Q15" s="14">
        <v>14.4171</v>
      </c>
    </row>
    <row r="16" spans="1:17" ht="15" customHeight="1" x14ac:dyDescent="0.25">
      <c r="A16" s="28" t="s">
        <v>24</v>
      </c>
      <c r="B16" s="33" t="s">
        <v>32</v>
      </c>
      <c r="C16" s="34" t="s">
        <v>33</v>
      </c>
      <c r="D16" s="35" t="s">
        <v>27</v>
      </c>
      <c r="E16" s="11" t="s">
        <v>36</v>
      </c>
      <c r="F16" s="11" t="s">
        <v>27</v>
      </c>
      <c r="G16" s="12">
        <v>121</v>
      </c>
      <c r="H16" s="13">
        <f t="shared" si="0"/>
        <v>368.34</v>
      </c>
      <c r="I16" s="13">
        <f t="shared" si="1"/>
        <v>306.97919999999999</v>
      </c>
      <c r="J16" s="13">
        <v>0.2926527894</v>
      </c>
      <c r="K16" s="13">
        <v>0.70150927149999998</v>
      </c>
      <c r="L16" s="13">
        <v>9.623664904</v>
      </c>
      <c r="M16" s="13">
        <v>9.623664904</v>
      </c>
      <c r="N16" s="14">
        <v>435.6</v>
      </c>
      <c r="O16" s="14">
        <v>0.72</v>
      </c>
      <c r="P16" s="14">
        <v>66.540000000000006</v>
      </c>
      <c r="Q16" s="14">
        <v>61.360799999999998</v>
      </c>
    </row>
    <row r="17" spans="1:17" ht="15" customHeight="1" x14ac:dyDescent="0.25">
      <c r="A17" s="28" t="s">
        <v>24</v>
      </c>
      <c r="B17" s="33" t="s">
        <v>32</v>
      </c>
      <c r="C17" s="34" t="s">
        <v>33</v>
      </c>
      <c r="D17" s="35" t="s">
        <v>27</v>
      </c>
      <c r="E17" s="11" t="s">
        <v>37</v>
      </c>
      <c r="F17" s="11" t="s">
        <v>27</v>
      </c>
      <c r="G17" s="12">
        <v>36</v>
      </c>
      <c r="H17" s="13">
        <f t="shared" si="0"/>
        <v>107.17999999999999</v>
      </c>
      <c r="I17" s="13">
        <f t="shared" si="1"/>
        <v>89.331299999999999</v>
      </c>
      <c r="J17" s="13">
        <v>8.5156447800000007E-2</v>
      </c>
      <c r="K17" s="13">
        <v>0.20412598069999999</v>
      </c>
      <c r="L17" s="13">
        <v>2.8003051648000001</v>
      </c>
      <c r="M17" s="13">
        <v>2.8003051648000001</v>
      </c>
      <c r="N17" s="14">
        <v>129.6</v>
      </c>
      <c r="O17" s="32">
        <v>0</v>
      </c>
      <c r="P17" s="14">
        <v>22.42</v>
      </c>
      <c r="Q17" s="14">
        <v>17.848700000000001</v>
      </c>
    </row>
    <row r="18" spans="1:17" ht="15" customHeight="1" x14ac:dyDescent="0.25">
      <c r="A18" s="28" t="s">
        <v>24</v>
      </c>
      <c r="B18" s="33" t="s">
        <v>32</v>
      </c>
      <c r="C18" s="34" t="s">
        <v>33</v>
      </c>
      <c r="D18" s="35" t="s">
        <v>27</v>
      </c>
      <c r="E18" s="11" t="s">
        <v>38</v>
      </c>
      <c r="F18" s="11" t="s">
        <v>27</v>
      </c>
      <c r="G18" s="12">
        <v>72</v>
      </c>
      <c r="H18" s="13">
        <f t="shared" si="0"/>
        <v>218.67999999999998</v>
      </c>
      <c r="I18" s="13">
        <f t="shared" si="1"/>
        <v>182.27889999999996</v>
      </c>
      <c r="J18" s="13">
        <v>0.1737452136</v>
      </c>
      <c r="K18" s="13">
        <v>0.41647946870000002</v>
      </c>
      <c r="L18" s="13">
        <v>5.7134795058999996</v>
      </c>
      <c r="M18" s="13">
        <v>5.7134795058999996</v>
      </c>
      <c r="N18" s="14">
        <v>259.2</v>
      </c>
      <c r="O18" s="14">
        <v>0.62</v>
      </c>
      <c r="P18" s="14">
        <v>39.9</v>
      </c>
      <c r="Q18" s="14">
        <v>36.4011</v>
      </c>
    </row>
    <row r="19" spans="1:17" ht="15" customHeight="1" x14ac:dyDescent="0.25">
      <c r="A19" s="28" t="s">
        <v>24</v>
      </c>
      <c r="B19" s="33" t="s">
        <v>32</v>
      </c>
      <c r="C19" s="34" t="s">
        <v>33</v>
      </c>
      <c r="D19" s="35" t="s">
        <v>27</v>
      </c>
      <c r="E19" s="11" t="s">
        <v>39</v>
      </c>
      <c r="F19" s="11" t="s">
        <v>27</v>
      </c>
      <c r="G19" s="12">
        <v>221</v>
      </c>
      <c r="H19" s="13">
        <f t="shared" si="0"/>
        <v>598.15</v>
      </c>
      <c r="I19" s="13">
        <f t="shared" si="1"/>
        <v>498.01769999999999</v>
      </c>
      <c r="J19" s="13">
        <v>0.47524098930000003</v>
      </c>
      <c r="K19" s="13">
        <v>1.1391859985999999</v>
      </c>
      <c r="L19" s="13">
        <v>15.6279393015</v>
      </c>
      <c r="M19" s="13">
        <v>15.6279393015</v>
      </c>
      <c r="N19" s="14">
        <v>616.59</v>
      </c>
      <c r="O19" s="32">
        <v>0</v>
      </c>
      <c r="P19" s="14">
        <v>18.440000000000001</v>
      </c>
      <c r="Q19" s="14">
        <v>100.1323</v>
      </c>
    </row>
    <row r="20" spans="1:17" ht="15" customHeight="1" x14ac:dyDescent="0.25">
      <c r="A20" s="28" t="s">
        <v>24</v>
      </c>
      <c r="B20" s="33" t="s">
        <v>32</v>
      </c>
      <c r="C20" s="34" t="s">
        <v>33</v>
      </c>
      <c r="D20" s="35" t="s">
        <v>27</v>
      </c>
      <c r="E20" s="11" t="s">
        <v>40</v>
      </c>
      <c r="F20" s="11" t="s">
        <v>27</v>
      </c>
      <c r="G20" s="12">
        <v>277</v>
      </c>
      <c r="H20" s="13">
        <f t="shared" si="0"/>
        <v>849.01</v>
      </c>
      <c r="I20" s="13">
        <f t="shared" si="1"/>
        <v>707.65359999999998</v>
      </c>
      <c r="J20" s="13">
        <v>0.67455379469999999</v>
      </c>
      <c r="K20" s="13">
        <v>1.6169527789</v>
      </c>
      <c r="L20" s="13">
        <v>22.182189661999999</v>
      </c>
      <c r="M20" s="13">
        <v>22.182189661999999</v>
      </c>
      <c r="N20" s="14">
        <v>997.2</v>
      </c>
      <c r="O20" s="14">
        <v>1.58</v>
      </c>
      <c r="P20" s="14">
        <v>146.61000000000001</v>
      </c>
      <c r="Q20" s="14">
        <v>141.35640000000001</v>
      </c>
    </row>
    <row r="21" spans="1:17" ht="15" customHeight="1" x14ac:dyDescent="0.25">
      <c r="A21" s="28" t="s">
        <v>24</v>
      </c>
      <c r="B21" s="33" t="s">
        <v>32</v>
      </c>
      <c r="C21" s="34" t="s">
        <v>33</v>
      </c>
      <c r="D21" s="35" t="s">
        <v>27</v>
      </c>
      <c r="E21" s="11" t="s">
        <v>41</v>
      </c>
      <c r="F21" s="11" t="s">
        <v>27</v>
      </c>
      <c r="G21" s="12">
        <v>103</v>
      </c>
      <c r="H21" s="13">
        <f t="shared" si="0"/>
        <v>275.20999999999998</v>
      </c>
      <c r="I21" s="13">
        <f t="shared" si="1"/>
        <v>229.18069999999997</v>
      </c>
      <c r="J21" s="13">
        <v>0.21865932069999999</v>
      </c>
      <c r="K21" s="13">
        <v>0.52414173480000004</v>
      </c>
      <c r="L21" s="13">
        <v>7.1904458332000001</v>
      </c>
      <c r="M21" s="13">
        <v>7.1904458332000001</v>
      </c>
      <c r="N21" s="14">
        <v>287.37</v>
      </c>
      <c r="O21" s="32">
        <v>0</v>
      </c>
      <c r="P21" s="14">
        <v>12.16</v>
      </c>
      <c r="Q21" s="14">
        <v>46.029299999999999</v>
      </c>
    </row>
    <row r="22" spans="1:17" ht="15" customHeight="1" x14ac:dyDescent="0.25">
      <c r="A22" s="28" t="s">
        <v>24</v>
      </c>
      <c r="B22" s="33" t="s">
        <v>32</v>
      </c>
      <c r="C22" s="34" t="s">
        <v>33</v>
      </c>
      <c r="D22" s="35" t="s">
        <v>27</v>
      </c>
      <c r="E22" s="11" t="s">
        <v>42</v>
      </c>
      <c r="F22" s="11" t="s">
        <v>27</v>
      </c>
      <c r="G22" s="12">
        <v>327</v>
      </c>
      <c r="H22" s="13">
        <f t="shared" si="0"/>
        <v>877.09</v>
      </c>
      <c r="I22" s="13">
        <f t="shared" si="1"/>
        <v>730.26210000000003</v>
      </c>
      <c r="J22" s="13">
        <v>0.69686386229999997</v>
      </c>
      <c r="K22" s="13">
        <v>1.6704315766</v>
      </c>
      <c r="L22" s="13">
        <v>22.915839307700001</v>
      </c>
      <c r="M22" s="13">
        <v>22.915839307700001</v>
      </c>
      <c r="N22" s="14">
        <v>912.33</v>
      </c>
      <c r="O22" s="14">
        <v>1.59</v>
      </c>
      <c r="P22" s="14">
        <v>33.65</v>
      </c>
      <c r="Q22" s="14">
        <v>146.8279</v>
      </c>
    </row>
    <row r="23" spans="1:17" ht="15" customHeight="1" x14ac:dyDescent="0.25">
      <c r="A23" s="28" t="s">
        <v>24</v>
      </c>
      <c r="B23" s="33" t="s">
        <v>32</v>
      </c>
      <c r="C23" s="34" t="s">
        <v>33</v>
      </c>
      <c r="D23" s="35" t="s">
        <v>27</v>
      </c>
      <c r="E23" s="11" t="s">
        <v>43</v>
      </c>
      <c r="F23" s="11" t="s">
        <v>27</v>
      </c>
      <c r="G23" s="12">
        <v>114</v>
      </c>
      <c r="H23" s="13">
        <f t="shared" si="0"/>
        <v>358.35999999999996</v>
      </c>
      <c r="I23" s="13">
        <f t="shared" si="1"/>
        <v>299.24799999999993</v>
      </c>
      <c r="J23" s="13">
        <v>0.28472349899999999</v>
      </c>
      <c r="K23" s="13">
        <v>0.68250220589999999</v>
      </c>
      <c r="L23" s="13">
        <v>9.3629162050999994</v>
      </c>
      <c r="M23" s="13">
        <v>9.3629162050999994</v>
      </c>
      <c r="N23" s="14">
        <v>410.4</v>
      </c>
      <c r="O23" s="32">
        <v>0</v>
      </c>
      <c r="P23" s="14">
        <v>52.04</v>
      </c>
      <c r="Q23" s="14">
        <v>59.112000000000002</v>
      </c>
    </row>
    <row r="24" spans="1:17" ht="15" customHeight="1" x14ac:dyDescent="0.25">
      <c r="A24" s="8"/>
      <c r="B24" s="29"/>
      <c r="C24" s="30"/>
      <c r="D24" s="11"/>
      <c r="E24" s="36" t="s">
        <v>29</v>
      </c>
      <c r="F24" s="37"/>
      <c r="G24" s="38">
        <f>SUM(G14:G23)/1</f>
        <v>1346</v>
      </c>
      <c r="H24" s="39">
        <f>SUM(H14:H23)/1</f>
        <v>3827.44</v>
      </c>
      <c r="I24" s="39">
        <f>SUM(I14:I23)/1</f>
        <v>3189.1104</v>
      </c>
      <c r="J24" s="39">
        <v>3.0409702783000001</v>
      </c>
      <c r="K24" s="39">
        <v>7.2894191399999997</v>
      </c>
      <c r="L24" s="39"/>
      <c r="M24" s="39">
        <v>100</v>
      </c>
      <c r="N24" s="40">
        <f>SUM(N14:N23)/1</f>
        <v>4273.6699999999992</v>
      </c>
      <c r="O24" s="40">
        <f>SUM(O14:O23)/1</f>
        <v>4.51</v>
      </c>
      <c r="P24" s="40">
        <f>SUM(P14:P23)/1</f>
        <v>441.72</v>
      </c>
      <c r="Q24" s="40">
        <f>SUM(Q14:Q23)/1</f>
        <v>638.32959999999991</v>
      </c>
    </row>
    <row r="25" spans="1:17" ht="15" customHeight="1" x14ac:dyDescent="0.25">
      <c r="A25" s="8"/>
      <c r="B25" s="29"/>
      <c r="C25" s="10"/>
      <c r="D25" s="41" t="s">
        <v>30</v>
      </c>
      <c r="E25" s="41"/>
      <c r="F25" s="42"/>
      <c r="G25" s="43">
        <f>SUM(G14:G24)/2</f>
        <v>1346</v>
      </c>
      <c r="H25" s="44">
        <f>SUM(H14:H24)/2</f>
        <v>3827.44</v>
      </c>
      <c r="I25" s="44">
        <f>SUM(I14:I24)/2</f>
        <v>3189.1104</v>
      </c>
      <c r="J25" s="44">
        <v>3.0409702783000001</v>
      </c>
      <c r="K25" s="44">
        <v>7.2894191399999997</v>
      </c>
      <c r="L25" s="44"/>
      <c r="M25" s="44"/>
      <c r="N25" s="45">
        <f>SUM(N14:N24)/2</f>
        <v>4273.6699999999992</v>
      </c>
      <c r="O25" s="45">
        <f>SUM(O14:O24)/2</f>
        <v>4.51</v>
      </c>
      <c r="P25" s="45">
        <f>SUM(P14:P24)/2</f>
        <v>441.72</v>
      </c>
      <c r="Q25" s="45">
        <f>SUM(Q14:Q24)/2</f>
        <v>638.32959999999991</v>
      </c>
    </row>
    <row r="26" spans="1:17" ht="15" customHeight="1" x14ac:dyDescent="0.25">
      <c r="A26" s="8"/>
      <c r="B26" s="9"/>
      <c r="C26" s="46" t="s">
        <v>31</v>
      </c>
      <c r="D26" s="46"/>
      <c r="E26" s="46"/>
      <c r="F26" s="47"/>
      <c r="G26" s="48">
        <f>SUM(G14:G25)/3</f>
        <v>1346</v>
      </c>
      <c r="H26" s="49">
        <f>SUM(H14:H25)/3</f>
        <v>3827.44</v>
      </c>
      <c r="I26" s="49">
        <f>SUM(I14:I25)/3</f>
        <v>3189.1104</v>
      </c>
      <c r="J26" s="49">
        <v>3.0409702783000001</v>
      </c>
      <c r="K26" s="49">
        <v>7.2894191399999997</v>
      </c>
      <c r="L26" s="49">
        <v>100</v>
      </c>
      <c r="M26" s="49"/>
      <c r="N26" s="50">
        <f>SUM(N14:N25)/3</f>
        <v>4273.6699999999992</v>
      </c>
      <c r="O26" s="50">
        <f>SUM(O14:O25)/3</f>
        <v>4.51</v>
      </c>
      <c r="P26" s="50">
        <f>SUM(P14:P25)/3</f>
        <v>441.72</v>
      </c>
      <c r="Q26" s="50">
        <f>SUM(Q14:Q25)/3</f>
        <v>638.32959999999991</v>
      </c>
    </row>
    <row r="27" spans="1:17" ht="15" customHeight="1" x14ac:dyDescent="0.25">
      <c r="A27" s="28" t="s">
        <v>24</v>
      </c>
      <c r="B27" s="29" t="s">
        <v>44</v>
      </c>
      <c r="C27" s="30" t="s">
        <v>45</v>
      </c>
      <c r="D27" s="31" t="s">
        <v>27</v>
      </c>
      <c r="E27" s="11" t="s">
        <v>46</v>
      </c>
      <c r="F27" s="11" t="s">
        <v>27</v>
      </c>
      <c r="G27" s="12">
        <v>4</v>
      </c>
      <c r="H27" s="13">
        <f t="shared" ref="H27:H65" si="2">N27-O27-P27</f>
        <v>5.68</v>
      </c>
      <c r="I27" s="13">
        <f t="shared" ref="I27:I65" si="3">H27-Q27</f>
        <v>4.7347000000000001</v>
      </c>
      <c r="J27" s="13">
        <v>4.5128627000000001E-3</v>
      </c>
      <c r="K27" s="13">
        <v>1.0817648500000001E-2</v>
      </c>
      <c r="L27" s="13">
        <v>0.2345237063</v>
      </c>
      <c r="M27" s="13">
        <v>0.2345237063</v>
      </c>
      <c r="N27" s="14">
        <v>7.96</v>
      </c>
      <c r="O27" s="32">
        <v>0</v>
      </c>
      <c r="P27" s="14">
        <v>2.2799999999999998</v>
      </c>
      <c r="Q27" s="14">
        <v>0.94530000000000003</v>
      </c>
    </row>
    <row r="28" spans="1:17" ht="15" customHeight="1" x14ac:dyDescent="0.25">
      <c r="A28" s="28" t="s">
        <v>24</v>
      </c>
      <c r="B28" s="33" t="s">
        <v>44</v>
      </c>
      <c r="C28" s="34" t="s">
        <v>45</v>
      </c>
      <c r="D28" s="35" t="s">
        <v>27</v>
      </c>
      <c r="E28" s="11" t="s">
        <v>47</v>
      </c>
      <c r="F28" s="11" t="s">
        <v>27</v>
      </c>
      <c r="G28" s="12">
        <v>31</v>
      </c>
      <c r="H28" s="13">
        <f t="shared" si="2"/>
        <v>58.39</v>
      </c>
      <c r="I28" s="13">
        <f t="shared" si="3"/>
        <v>48.637700000000002</v>
      </c>
      <c r="J28" s="13">
        <v>4.6391910699999997E-2</v>
      </c>
      <c r="K28" s="13">
        <v>0.1112046651</v>
      </c>
      <c r="L28" s="13">
        <v>2.410887185</v>
      </c>
      <c r="M28" s="13">
        <v>2.410887185</v>
      </c>
      <c r="N28" s="14">
        <v>81.53</v>
      </c>
      <c r="O28" s="32">
        <v>0</v>
      </c>
      <c r="P28" s="14">
        <v>23.14</v>
      </c>
      <c r="Q28" s="14">
        <v>9.7523</v>
      </c>
    </row>
    <row r="29" spans="1:17" ht="15" customHeight="1" x14ac:dyDescent="0.25">
      <c r="A29" s="28" t="s">
        <v>24</v>
      </c>
      <c r="B29" s="33" t="s">
        <v>44</v>
      </c>
      <c r="C29" s="34" t="s">
        <v>45</v>
      </c>
      <c r="D29" s="35" t="s">
        <v>27</v>
      </c>
      <c r="E29" s="11" t="s">
        <v>48</v>
      </c>
      <c r="F29" s="11" t="s">
        <v>27</v>
      </c>
      <c r="G29" s="12">
        <v>31</v>
      </c>
      <c r="H29" s="13">
        <f t="shared" si="2"/>
        <v>60.17</v>
      </c>
      <c r="I29" s="13">
        <f t="shared" si="3"/>
        <v>50.130800000000001</v>
      </c>
      <c r="J29" s="13">
        <v>4.7806152800000001E-2</v>
      </c>
      <c r="K29" s="13">
        <v>0.1145947029</v>
      </c>
      <c r="L29" s="13">
        <v>2.4843822902000001</v>
      </c>
      <c r="M29" s="13">
        <v>2.4843822902000001</v>
      </c>
      <c r="N29" s="14">
        <v>81.53</v>
      </c>
      <c r="O29" s="32">
        <v>0</v>
      </c>
      <c r="P29" s="14">
        <v>21.36</v>
      </c>
      <c r="Q29" s="14">
        <v>10.039199999999999</v>
      </c>
    </row>
    <row r="30" spans="1:17" ht="15" customHeight="1" x14ac:dyDescent="0.25">
      <c r="A30" s="28" t="s">
        <v>24</v>
      </c>
      <c r="B30" s="33" t="s">
        <v>44</v>
      </c>
      <c r="C30" s="34" t="s">
        <v>45</v>
      </c>
      <c r="D30" s="35" t="s">
        <v>27</v>
      </c>
      <c r="E30" s="11" t="s">
        <v>49</v>
      </c>
      <c r="F30" s="11" t="s">
        <v>27</v>
      </c>
      <c r="G30" s="12">
        <v>16</v>
      </c>
      <c r="H30" s="13">
        <f t="shared" si="2"/>
        <v>29.619999999999997</v>
      </c>
      <c r="I30" s="13">
        <f t="shared" si="3"/>
        <v>25.112199999999998</v>
      </c>
      <c r="J30" s="13">
        <v>2.3533625499999999E-2</v>
      </c>
      <c r="K30" s="13">
        <v>5.6411751699999998E-2</v>
      </c>
      <c r="L30" s="13">
        <v>1.2229915811000001</v>
      </c>
      <c r="M30" s="13">
        <v>1.2229915811000001</v>
      </c>
      <c r="N30" s="14">
        <v>42.08</v>
      </c>
      <c r="O30" s="32">
        <v>0</v>
      </c>
      <c r="P30" s="14">
        <v>12.46</v>
      </c>
      <c r="Q30" s="14">
        <v>4.5077999999999996</v>
      </c>
    </row>
    <row r="31" spans="1:17" ht="15" customHeight="1" x14ac:dyDescent="0.25">
      <c r="A31" s="28" t="s">
        <v>24</v>
      </c>
      <c r="B31" s="33" t="s">
        <v>44</v>
      </c>
      <c r="C31" s="34" t="s">
        <v>45</v>
      </c>
      <c r="D31" s="35" t="s">
        <v>27</v>
      </c>
      <c r="E31" s="11" t="s">
        <v>50</v>
      </c>
      <c r="F31" s="11" t="s">
        <v>27</v>
      </c>
      <c r="G31" s="12">
        <v>7</v>
      </c>
      <c r="H31" s="13">
        <f t="shared" si="2"/>
        <v>16.63</v>
      </c>
      <c r="I31" s="13">
        <f t="shared" si="3"/>
        <v>13.849499999999999</v>
      </c>
      <c r="J31" s="13">
        <v>1.32128357E-2</v>
      </c>
      <c r="K31" s="13">
        <v>3.1672094200000001E-2</v>
      </c>
      <c r="L31" s="13">
        <v>0.68664247109999998</v>
      </c>
      <c r="M31" s="13">
        <v>0.68664247109999998</v>
      </c>
      <c r="N31" s="14">
        <v>18.41</v>
      </c>
      <c r="O31" s="32">
        <v>0</v>
      </c>
      <c r="P31" s="14">
        <v>1.78</v>
      </c>
      <c r="Q31" s="14">
        <v>2.7805</v>
      </c>
    </row>
    <row r="32" spans="1:17" ht="15" customHeight="1" x14ac:dyDescent="0.25">
      <c r="A32" s="28" t="s">
        <v>24</v>
      </c>
      <c r="B32" s="33" t="s">
        <v>44</v>
      </c>
      <c r="C32" s="34" t="s">
        <v>45</v>
      </c>
      <c r="D32" s="35" t="s">
        <v>27</v>
      </c>
      <c r="E32" s="11" t="s">
        <v>51</v>
      </c>
      <c r="F32" s="11" t="s">
        <v>27</v>
      </c>
      <c r="G32" s="12">
        <v>84</v>
      </c>
      <c r="H32" s="13">
        <f t="shared" si="2"/>
        <v>158.62</v>
      </c>
      <c r="I32" s="13">
        <f t="shared" si="3"/>
        <v>132.57640000000001</v>
      </c>
      <c r="J32" s="13">
        <v>0.12602645779999999</v>
      </c>
      <c r="K32" s="13">
        <v>0.30209426249999999</v>
      </c>
      <c r="L32" s="13">
        <v>6.5493222347</v>
      </c>
      <c r="M32" s="13">
        <v>6.5493222347</v>
      </c>
      <c r="N32" s="14">
        <v>220.92</v>
      </c>
      <c r="O32" s="32">
        <v>0</v>
      </c>
      <c r="P32" s="14">
        <v>62.3</v>
      </c>
      <c r="Q32" s="14">
        <v>26.043600000000001</v>
      </c>
    </row>
    <row r="33" spans="1:17" ht="15" customHeight="1" x14ac:dyDescent="0.25">
      <c r="A33" s="28" t="s">
        <v>24</v>
      </c>
      <c r="B33" s="33" t="s">
        <v>44</v>
      </c>
      <c r="C33" s="34" t="s">
        <v>45</v>
      </c>
      <c r="D33" s="35" t="s">
        <v>27</v>
      </c>
      <c r="E33" s="11" t="s">
        <v>52</v>
      </c>
      <c r="F33" s="11" t="s">
        <v>27</v>
      </c>
      <c r="G33" s="12">
        <v>74</v>
      </c>
      <c r="H33" s="13">
        <f t="shared" si="2"/>
        <v>239.57999999999996</v>
      </c>
      <c r="I33" s="13">
        <f t="shared" si="3"/>
        <v>199.62079999999995</v>
      </c>
      <c r="J33" s="13">
        <v>0.1903506415</v>
      </c>
      <c r="K33" s="13">
        <v>0.45628384440000003</v>
      </c>
      <c r="L33" s="13">
        <v>9.8921108372000006</v>
      </c>
      <c r="M33" s="13">
        <v>9.8921108372000006</v>
      </c>
      <c r="N33" s="14">
        <v>340.4</v>
      </c>
      <c r="O33" s="14">
        <v>0.92</v>
      </c>
      <c r="P33" s="14">
        <v>99.9</v>
      </c>
      <c r="Q33" s="14">
        <v>39.959200000000003</v>
      </c>
    </row>
    <row r="34" spans="1:17" ht="15" customHeight="1" x14ac:dyDescent="0.25">
      <c r="A34" s="28" t="s">
        <v>24</v>
      </c>
      <c r="B34" s="33" t="s">
        <v>44</v>
      </c>
      <c r="C34" s="34" t="s">
        <v>45</v>
      </c>
      <c r="D34" s="35" t="s">
        <v>27</v>
      </c>
      <c r="E34" s="11" t="s">
        <v>53</v>
      </c>
      <c r="F34" s="11" t="s">
        <v>27</v>
      </c>
      <c r="G34" s="12">
        <v>15</v>
      </c>
      <c r="H34" s="13">
        <f t="shared" si="2"/>
        <v>29.48</v>
      </c>
      <c r="I34" s="13">
        <f t="shared" si="3"/>
        <v>24.5686</v>
      </c>
      <c r="J34" s="13">
        <v>2.3422393E-2</v>
      </c>
      <c r="K34" s="13">
        <v>5.61451195E-2</v>
      </c>
      <c r="L34" s="13">
        <v>1.2172110672000001</v>
      </c>
      <c r="M34" s="13">
        <v>1.2172110672000001</v>
      </c>
      <c r="N34" s="14">
        <v>29.85</v>
      </c>
      <c r="O34" s="32">
        <v>0</v>
      </c>
      <c r="P34" s="14">
        <v>0.37</v>
      </c>
      <c r="Q34" s="14">
        <v>4.9114000000000004</v>
      </c>
    </row>
    <row r="35" spans="1:17" ht="15" customHeight="1" x14ac:dyDescent="0.25">
      <c r="A35" s="28" t="s">
        <v>24</v>
      </c>
      <c r="B35" s="33" t="s">
        <v>44</v>
      </c>
      <c r="C35" s="34" t="s">
        <v>45</v>
      </c>
      <c r="D35" s="35" t="s">
        <v>27</v>
      </c>
      <c r="E35" s="11" t="s">
        <v>54</v>
      </c>
      <c r="F35" s="11" t="s">
        <v>27</v>
      </c>
      <c r="G35" s="12">
        <v>22</v>
      </c>
      <c r="H35" s="13">
        <f t="shared" si="2"/>
        <v>87.4</v>
      </c>
      <c r="I35" s="13">
        <f t="shared" si="3"/>
        <v>72.799900000000008</v>
      </c>
      <c r="J35" s="13">
        <v>6.9440880100000005E-2</v>
      </c>
      <c r="K35" s="13">
        <v>0.1664546623</v>
      </c>
      <c r="L35" s="13">
        <v>3.6086922413</v>
      </c>
      <c r="M35" s="13">
        <v>3.6086922413</v>
      </c>
      <c r="N35" s="14">
        <v>101.2</v>
      </c>
      <c r="O35" s="14">
        <v>0.48</v>
      </c>
      <c r="P35" s="14">
        <v>13.32</v>
      </c>
      <c r="Q35" s="14">
        <v>14.600099999999999</v>
      </c>
    </row>
    <row r="36" spans="1:17" ht="15" customHeight="1" x14ac:dyDescent="0.25">
      <c r="A36" s="28" t="s">
        <v>24</v>
      </c>
      <c r="B36" s="33" t="s">
        <v>44</v>
      </c>
      <c r="C36" s="34" t="s">
        <v>45</v>
      </c>
      <c r="D36" s="35" t="s">
        <v>27</v>
      </c>
      <c r="E36" s="11" t="s">
        <v>55</v>
      </c>
      <c r="F36" s="11" t="s">
        <v>27</v>
      </c>
      <c r="G36" s="12">
        <v>32</v>
      </c>
      <c r="H36" s="13">
        <f t="shared" si="2"/>
        <v>88.41</v>
      </c>
      <c r="I36" s="13">
        <f t="shared" si="3"/>
        <v>73.666299999999993</v>
      </c>
      <c r="J36" s="13">
        <v>7.0243343400000005E-2</v>
      </c>
      <c r="K36" s="13">
        <v>0.1683782231</v>
      </c>
      <c r="L36" s="13">
        <v>3.6503945200999999</v>
      </c>
      <c r="M36" s="13">
        <v>3.6503945200999999</v>
      </c>
      <c r="N36" s="14">
        <v>154.56</v>
      </c>
      <c r="O36" s="32">
        <v>0</v>
      </c>
      <c r="P36" s="14">
        <v>66.150000000000006</v>
      </c>
      <c r="Q36" s="14">
        <v>14.7437</v>
      </c>
    </row>
    <row r="37" spans="1:17" ht="15" customHeight="1" x14ac:dyDescent="0.25">
      <c r="A37" s="28" t="s">
        <v>24</v>
      </c>
      <c r="B37" s="33" t="s">
        <v>44</v>
      </c>
      <c r="C37" s="34" t="s">
        <v>45</v>
      </c>
      <c r="D37" s="35" t="s">
        <v>27</v>
      </c>
      <c r="E37" s="11" t="s">
        <v>56</v>
      </c>
      <c r="F37" s="11" t="s">
        <v>27</v>
      </c>
      <c r="G37" s="12">
        <v>4</v>
      </c>
      <c r="H37" s="13">
        <f t="shared" si="2"/>
        <v>13.9</v>
      </c>
      <c r="I37" s="13">
        <f t="shared" si="3"/>
        <v>11.580500000000001</v>
      </c>
      <c r="J37" s="13">
        <v>1.1043801299999999E-2</v>
      </c>
      <c r="K37" s="13">
        <v>2.6472766700000001E-2</v>
      </c>
      <c r="L37" s="13">
        <v>0.5739224503</v>
      </c>
      <c r="M37" s="13">
        <v>0.5739224503</v>
      </c>
      <c r="N37" s="14">
        <v>14.4</v>
      </c>
      <c r="O37" s="32">
        <v>0</v>
      </c>
      <c r="P37" s="14">
        <v>0.5</v>
      </c>
      <c r="Q37" s="14">
        <v>2.3195000000000001</v>
      </c>
    </row>
    <row r="38" spans="1:17" ht="15" customHeight="1" x14ac:dyDescent="0.25">
      <c r="A38" s="28" t="s">
        <v>24</v>
      </c>
      <c r="B38" s="33" t="s">
        <v>44</v>
      </c>
      <c r="C38" s="34" t="s">
        <v>45</v>
      </c>
      <c r="D38" s="35" t="s">
        <v>27</v>
      </c>
      <c r="E38" s="11" t="s">
        <v>57</v>
      </c>
      <c r="F38" s="11" t="s">
        <v>27</v>
      </c>
      <c r="G38" s="12">
        <v>10</v>
      </c>
      <c r="H38" s="13">
        <f t="shared" si="2"/>
        <v>36.049999999999997</v>
      </c>
      <c r="I38" s="13">
        <f t="shared" si="3"/>
        <v>30.027499999999996</v>
      </c>
      <c r="J38" s="13">
        <v>2.8642376800000001E-2</v>
      </c>
      <c r="K38" s="13">
        <v>6.8657786900000004E-2</v>
      </c>
      <c r="L38" s="13">
        <v>1.4884823261</v>
      </c>
      <c r="M38" s="13">
        <v>1.4884823261</v>
      </c>
      <c r="N38" s="14">
        <v>48.3</v>
      </c>
      <c r="O38" s="32">
        <v>0</v>
      </c>
      <c r="P38" s="14">
        <v>12.25</v>
      </c>
      <c r="Q38" s="14">
        <v>6.0225</v>
      </c>
    </row>
    <row r="39" spans="1:17" ht="15" customHeight="1" x14ac:dyDescent="0.25">
      <c r="A39" s="28" t="s">
        <v>24</v>
      </c>
      <c r="B39" s="33" t="s">
        <v>44</v>
      </c>
      <c r="C39" s="34" t="s">
        <v>45</v>
      </c>
      <c r="D39" s="35" t="s">
        <v>27</v>
      </c>
      <c r="E39" s="11" t="s">
        <v>58</v>
      </c>
      <c r="F39" s="11" t="s">
        <v>27</v>
      </c>
      <c r="G39" s="12">
        <v>72</v>
      </c>
      <c r="H39" s="13">
        <f t="shared" si="2"/>
        <v>229.64</v>
      </c>
      <c r="I39" s="13">
        <f t="shared" si="3"/>
        <v>192.0299</v>
      </c>
      <c r="J39" s="13">
        <v>0.1824531318</v>
      </c>
      <c r="K39" s="13">
        <v>0.43735295950000003</v>
      </c>
      <c r="L39" s="13">
        <v>9.4816943511999998</v>
      </c>
      <c r="M39" s="13">
        <v>9.4816943511999998</v>
      </c>
      <c r="N39" s="14">
        <v>259.2</v>
      </c>
      <c r="O39" s="14">
        <v>1.24</v>
      </c>
      <c r="P39" s="14">
        <v>28.32</v>
      </c>
      <c r="Q39" s="14">
        <v>37.610100000000003</v>
      </c>
    </row>
    <row r="40" spans="1:17" ht="15" customHeight="1" x14ac:dyDescent="0.25">
      <c r="A40" s="28" t="s">
        <v>24</v>
      </c>
      <c r="B40" s="33" t="s">
        <v>44</v>
      </c>
      <c r="C40" s="34" t="s">
        <v>45</v>
      </c>
      <c r="D40" s="35" t="s">
        <v>27</v>
      </c>
      <c r="E40" s="11" t="s">
        <v>59</v>
      </c>
      <c r="F40" s="11" t="s">
        <v>27</v>
      </c>
      <c r="G40" s="12">
        <v>116</v>
      </c>
      <c r="H40" s="13">
        <f t="shared" si="2"/>
        <v>358.67</v>
      </c>
      <c r="I40" s="13">
        <f t="shared" si="3"/>
        <v>298.99290000000002</v>
      </c>
      <c r="J40" s="13">
        <v>0.28496979960000002</v>
      </c>
      <c r="K40" s="13">
        <v>0.68309260569999997</v>
      </c>
      <c r="L40" s="13">
        <v>14.8092636864</v>
      </c>
      <c r="M40" s="13">
        <v>14.8092636864</v>
      </c>
      <c r="N40" s="14">
        <v>417.6</v>
      </c>
      <c r="O40" s="14">
        <v>7.12</v>
      </c>
      <c r="P40" s="14">
        <v>51.81</v>
      </c>
      <c r="Q40" s="14">
        <v>59.677100000000003</v>
      </c>
    </row>
    <row r="41" spans="1:17" ht="15" customHeight="1" x14ac:dyDescent="0.25">
      <c r="A41" s="28" t="s">
        <v>24</v>
      </c>
      <c r="B41" s="33" t="s">
        <v>44</v>
      </c>
      <c r="C41" s="34" t="s">
        <v>45</v>
      </c>
      <c r="D41" s="35" t="s">
        <v>27</v>
      </c>
      <c r="E41" s="11" t="s">
        <v>60</v>
      </c>
      <c r="F41" s="11" t="s">
        <v>27</v>
      </c>
      <c r="G41" s="12">
        <v>6</v>
      </c>
      <c r="H41" s="13">
        <f t="shared" si="2"/>
        <v>18.36</v>
      </c>
      <c r="I41" s="13">
        <f t="shared" si="3"/>
        <v>15.293799999999999</v>
      </c>
      <c r="J41" s="13">
        <v>1.45873519E-2</v>
      </c>
      <c r="K41" s="13">
        <v>3.4966906200000002E-2</v>
      </c>
      <c r="L41" s="13">
        <v>0.75807310699999997</v>
      </c>
      <c r="M41" s="13">
        <v>0.75807310699999997</v>
      </c>
      <c r="N41" s="14">
        <v>26.52</v>
      </c>
      <c r="O41" s="32">
        <v>0</v>
      </c>
      <c r="P41" s="14">
        <v>8.16</v>
      </c>
      <c r="Q41" s="14">
        <v>3.0661999999999998</v>
      </c>
    </row>
    <row r="42" spans="1:17" ht="15" customHeight="1" x14ac:dyDescent="0.25">
      <c r="A42" s="28" t="s">
        <v>24</v>
      </c>
      <c r="B42" s="33" t="s">
        <v>44</v>
      </c>
      <c r="C42" s="34" t="s">
        <v>45</v>
      </c>
      <c r="D42" s="35" t="s">
        <v>27</v>
      </c>
      <c r="E42" s="11" t="s">
        <v>61</v>
      </c>
      <c r="F42" s="11" t="s">
        <v>27</v>
      </c>
      <c r="G42" s="12">
        <v>20</v>
      </c>
      <c r="H42" s="13">
        <f t="shared" si="2"/>
        <v>50.290000000000006</v>
      </c>
      <c r="I42" s="13">
        <f t="shared" si="3"/>
        <v>41.906400000000005</v>
      </c>
      <c r="J42" s="13">
        <v>3.9956314200000002E-2</v>
      </c>
      <c r="K42" s="13">
        <v>9.5778088900000002E-2</v>
      </c>
      <c r="L42" s="13">
        <v>2.0764431671999999</v>
      </c>
      <c r="M42" s="13">
        <v>2.0764431671999999</v>
      </c>
      <c r="N42" s="14">
        <v>101.4</v>
      </c>
      <c r="O42" s="32">
        <v>0</v>
      </c>
      <c r="P42" s="14">
        <v>51.11</v>
      </c>
      <c r="Q42" s="14">
        <v>8.3835999999999995</v>
      </c>
    </row>
    <row r="43" spans="1:17" ht="15" customHeight="1" x14ac:dyDescent="0.25">
      <c r="A43" s="28" t="s">
        <v>24</v>
      </c>
      <c r="B43" s="33" t="s">
        <v>44</v>
      </c>
      <c r="C43" s="34" t="s">
        <v>45</v>
      </c>
      <c r="D43" s="35" t="s">
        <v>27</v>
      </c>
      <c r="E43" s="11" t="s">
        <v>62</v>
      </c>
      <c r="F43" s="11" t="s">
        <v>27</v>
      </c>
      <c r="G43" s="12">
        <v>12</v>
      </c>
      <c r="H43" s="13">
        <f t="shared" si="2"/>
        <v>42.84</v>
      </c>
      <c r="I43" s="13">
        <f t="shared" si="3"/>
        <v>35.681800000000003</v>
      </c>
      <c r="J43" s="13">
        <v>3.40371545E-2</v>
      </c>
      <c r="K43" s="13">
        <v>8.1589447800000006E-2</v>
      </c>
      <c r="L43" s="13">
        <v>1.7688372496</v>
      </c>
      <c r="M43" s="13">
        <v>1.7688372496</v>
      </c>
      <c r="N43" s="14">
        <v>53.04</v>
      </c>
      <c r="O43" s="32">
        <v>0</v>
      </c>
      <c r="P43" s="14">
        <v>10.199999999999999</v>
      </c>
      <c r="Q43" s="14">
        <v>7.1581999999999999</v>
      </c>
    </row>
    <row r="44" spans="1:17" ht="15" customHeight="1" x14ac:dyDescent="0.25">
      <c r="A44" s="28" t="s">
        <v>24</v>
      </c>
      <c r="B44" s="33" t="s">
        <v>44</v>
      </c>
      <c r="C44" s="34" t="s">
        <v>45</v>
      </c>
      <c r="D44" s="35" t="s">
        <v>27</v>
      </c>
      <c r="E44" s="11" t="s">
        <v>63</v>
      </c>
      <c r="F44" s="11" t="s">
        <v>27</v>
      </c>
      <c r="G44" s="12">
        <v>9</v>
      </c>
      <c r="H44" s="13">
        <f t="shared" si="2"/>
        <v>28.18</v>
      </c>
      <c r="I44" s="13">
        <f t="shared" si="3"/>
        <v>23.483899999999998</v>
      </c>
      <c r="J44" s="13">
        <v>2.23895195E-2</v>
      </c>
      <c r="K44" s="13">
        <v>5.3669249299999999E-2</v>
      </c>
      <c r="L44" s="13">
        <v>1.1635348668000001</v>
      </c>
      <c r="M44" s="13">
        <v>1.1635348668000001</v>
      </c>
      <c r="N44" s="14">
        <v>32.4</v>
      </c>
      <c r="O44" s="32">
        <v>0</v>
      </c>
      <c r="P44" s="14">
        <v>4.22</v>
      </c>
      <c r="Q44" s="14">
        <v>4.6961000000000004</v>
      </c>
    </row>
    <row r="45" spans="1:17" ht="15" customHeight="1" x14ac:dyDescent="0.25">
      <c r="A45" s="28" t="s">
        <v>24</v>
      </c>
      <c r="B45" s="33" t="s">
        <v>44</v>
      </c>
      <c r="C45" s="34" t="s">
        <v>45</v>
      </c>
      <c r="D45" s="35" t="s">
        <v>27</v>
      </c>
      <c r="E45" s="11" t="s">
        <v>64</v>
      </c>
      <c r="F45" s="11" t="s">
        <v>27</v>
      </c>
      <c r="G45" s="12">
        <v>1</v>
      </c>
      <c r="H45" s="13">
        <f t="shared" si="2"/>
        <v>4.5999999999999996</v>
      </c>
      <c r="I45" s="13">
        <f t="shared" si="3"/>
        <v>3.8323999999999998</v>
      </c>
      <c r="J45" s="13">
        <v>3.6547832000000001E-3</v>
      </c>
      <c r="K45" s="13">
        <v>8.7607716999999995E-3</v>
      </c>
      <c r="L45" s="13">
        <v>0.1899311706</v>
      </c>
      <c r="M45" s="13">
        <v>0.1899311706</v>
      </c>
      <c r="N45" s="14">
        <v>4.5999999999999996</v>
      </c>
      <c r="O45" s="32">
        <v>0</v>
      </c>
      <c r="P45" s="32">
        <v>0</v>
      </c>
      <c r="Q45" s="14">
        <v>0.76759999999999995</v>
      </c>
    </row>
    <row r="46" spans="1:17" ht="15" customHeight="1" x14ac:dyDescent="0.25">
      <c r="A46" s="28" t="s">
        <v>24</v>
      </c>
      <c r="B46" s="33" t="s">
        <v>44</v>
      </c>
      <c r="C46" s="34" t="s">
        <v>45</v>
      </c>
      <c r="D46" s="35" t="s">
        <v>27</v>
      </c>
      <c r="E46" s="11" t="s">
        <v>65</v>
      </c>
      <c r="F46" s="11" t="s">
        <v>27</v>
      </c>
      <c r="G46" s="12">
        <v>25</v>
      </c>
      <c r="H46" s="13">
        <f t="shared" si="2"/>
        <v>88.490000000000009</v>
      </c>
      <c r="I46" s="13">
        <f t="shared" si="3"/>
        <v>73.699200000000005</v>
      </c>
      <c r="J46" s="13">
        <v>7.0306904899999995E-2</v>
      </c>
      <c r="K46" s="13">
        <v>0.16853058430000001</v>
      </c>
      <c r="L46" s="13">
        <v>3.6536976709000002</v>
      </c>
      <c r="M46" s="13">
        <v>3.6536976709000002</v>
      </c>
      <c r="N46" s="14">
        <v>99.75</v>
      </c>
      <c r="O46" s="14">
        <v>1.6</v>
      </c>
      <c r="P46" s="14">
        <v>9.66</v>
      </c>
      <c r="Q46" s="14">
        <v>14.790800000000001</v>
      </c>
    </row>
    <row r="47" spans="1:17" ht="15" customHeight="1" x14ac:dyDescent="0.25">
      <c r="A47" s="28" t="s">
        <v>24</v>
      </c>
      <c r="B47" s="33" t="s">
        <v>44</v>
      </c>
      <c r="C47" s="34" t="s">
        <v>45</v>
      </c>
      <c r="D47" s="35" t="s">
        <v>27</v>
      </c>
      <c r="E47" s="11" t="s">
        <v>66</v>
      </c>
      <c r="F47" s="11" t="s">
        <v>27</v>
      </c>
      <c r="G47" s="12">
        <v>21</v>
      </c>
      <c r="H47" s="13">
        <f t="shared" si="2"/>
        <v>70.910000000000011</v>
      </c>
      <c r="I47" s="13">
        <f t="shared" si="3"/>
        <v>59.041000000000011</v>
      </c>
      <c r="J47" s="13">
        <v>5.6339277E-2</v>
      </c>
      <c r="K47" s="13">
        <v>0.13504920030000001</v>
      </c>
      <c r="L47" s="13">
        <v>2.9278302841000001</v>
      </c>
      <c r="M47" s="13">
        <v>2.9278302841000001</v>
      </c>
      <c r="N47" s="14">
        <v>83.79</v>
      </c>
      <c r="O47" s="32">
        <v>0</v>
      </c>
      <c r="P47" s="14">
        <v>12.88</v>
      </c>
      <c r="Q47" s="14">
        <v>11.869</v>
      </c>
    </row>
    <row r="48" spans="1:17" ht="15" customHeight="1" x14ac:dyDescent="0.25">
      <c r="A48" s="28" t="s">
        <v>24</v>
      </c>
      <c r="B48" s="33" t="s">
        <v>44</v>
      </c>
      <c r="C48" s="34" t="s">
        <v>45</v>
      </c>
      <c r="D48" s="35" t="s">
        <v>27</v>
      </c>
      <c r="E48" s="11" t="s">
        <v>67</v>
      </c>
      <c r="F48" s="11" t="s">
        <v>27</v>
      </c>
      <c r="G48" s="12">
        <v>23</v>
      </c>
      <c r="H48" s="13">
        <f t="shared" si="2"/>
        <v>69.149999999999991</v>
      </c>
      <c r="I48" s="13">
        <f t="shared" si="3"/>
        <v>57.619799999999991</v>
      </c>
      <c r="J48" s="13">
        <v>5.4940925199999997E-2</v>
      </c>
      <c r="K48" s="13">
        <v>0.13169725290000001</v>
      </c>
      <c r="L48" s="13">
        <v>2.8551609667000002</v>
      </c>
      <c r="M48" s="13">
        <v>2.8551609667000002</v>
      </c>
      <c r="N48" s="14">
        <v>82.8</v>
      </c>
      <c r="O48" s="32">
        <v>0</v>
      </c>
      <c r="P48" s="14">
        <v>13.65</v>
      </c>
      <c r="Q48" s="14">
        <v>11.530200000000001</v>
      </c>
    </row>
    <row r="49" spans="1:17" ht="15" customHeight="1" x14ac:dyDescent="0.25">
      <c r="A49" s="28" t="s">
        <v>24</v>
      </c>
      <c r="B49" s="33" t="s">
        <v>44</v>
      </c>
      <c r="C49" s="34" t="s">
        <v>45</v>
      </c>
      <c r="D49" s="35" t="s">
        <v>27</v>
      </c>
      <c r="E49" s="11" t="s">
        <v>68</v>
      </c>
      <c r="F49" s="11" t="s">
        <v>27</v>
      </c>
      <c r="G49" s="12">
        <v>21</v>
      </c>
      <c r="H49" s="13">
        <f t="shared" si="2"/>
        <v>65.52</v>
      </c>
      <c r="I49" s="13">
        <f t="shared" si="3"/>
        <v>54.598699999999994</v>
      </c>
      <c r="J49" s="13">
        <v>5.2056824600000003E-2</v>
      </c>
      <c r="K49" s="13">
        <v>0.12478386130000001</v>
      </c>
      <c r="L49" s="13">
        <v>2.7052804994000001</v>
      </c>
      <c r="M49" s="13">
        <v>2.7052804994000001</v>
      </c>
      <c r="N49" s="14">
        <v>96.6</v>
      </c>
      <c r="O49" s="32">
        <v>0</v>
      </c>
      <c r="P49" s="14">
        <v>31.08</v>
      </c>
      <c r="Q49" s="14">
        <v>10.9213</v>
      </c>
    </row>
    <row r="50" spans="1:17" ht="15" customHeight="1" x14ac:dyDescent="0.25">
      <c r="A50" s="28" t="s">
        <v>24</v>
      </c>
      <c r="B50" s="33" t="s">
        <v>44</v>
      </c>
      <c r="C50" s="34" t="s">
        <v>45</v>
      </c>
      <c r="D50" s="35" t="s">
        <v>27</v>
      </c>
      <c r="E50" s="11" t="s">
        <v>69</v>
      </c>
      <c r="F50" s="11" t="s">
        <v>27</v>
      </c>
      <c r="G50" s="12">
        <v>26</v>
      </c>
      <c r="H50" s="13">
        <f t="shared" si="2"/>
        <v>61.26</v>
      </c>
      <c r="I50" s="13">
        <f t="shared" si="3"/>
        <v>51.039299999999997</v>
      </c>
      <c r="J50" s="13">
        <v>4.8672177599999998E-2</v>
      </c>
      <c r="K50" s="13">
        <v>0.11667062490000001</v>
      </c>
      <c r="L50" s="13">
        <v>2.5293877196999999</v>
      </c>
      <c r="M50" s="13">
        <v>2.5293877196999999</v>
      </c>
      <c r="N50" s="14">
        <v>68.38</v>
      </c>
      <c r="O50" s="32">
        <v>0</v>
      </c>
      <c r="P50" s="14">
        <v>7.12</v>
      </c>
      <c r="Q50" s="14">
        <v>10.220700000000001</v>
      </c>
    </row>
    <row r="51" spans="1:17" ht="15" customHeight="1" x14ac:dyDescent="0.25">
      <c r="A51" s="28" t="s">
        <v>24</v>
      </c>
      <c r="B51" s="33" t="s">
        <v>44</v>
      </c>
      <c r="C51" s="34" t="s">
        <v>45</v>
      </c>
      <c r="D51" s="35" t="s">
        <v>27</v>
      </c>
      <c r="E51" s="11" t="s">
        <v>70</v>
      </c>
      <c r="F51" s="11" t="s">
        <v>27</v>
      </c>
      <c r="G51" s="12">
        <v>30</v>
      </c>
      <c r="H51" s="13">
        <f t="shared" si="2"/>
        <v>105.21000000000001</v>
      </c>
      <c r="I51" s="13">
        <f t="shared" si="3"/>
        <v>88.297300000000007</v>
      </c>
      <c r="J51" s="13">
        <v>8.3591247100000002E-2</v>
      </c>
      <c r="K51" s="13">
        <v>0.20037408500000001</v>
      </c>
      <c r="L51" s="13">
        <v>4.3440561865999996</v>
      </c>
      <c r="M51" s="13">
        <v>4.3440561865999996</v>
      </c>
      <c r="N51" s="14">
        <v>119.7</v>
      </c>
      <c r="O51" s="32">
        <v>0</v>
      </c>
      <c r="P51" s="14">
        <v>14.49</v>
      </c>
      <c r="Q51" s="14">
        <v>16.912700000000001</v>
      </c>
    </row>
    <row r="52" spans="1:17" ht="15" customHeight="1" x14ac:dyDescent="0.25">
      <c r="A52" s="28" t="s">
        <v>24</v>
      </c>
      <c r="B52" s="33" t="s">
        <v>44</v>
      </c>
      <c r="C52" s="34" t="s">
        <v>45</v>
      </c>
      <c r="D52" s="35" t="s">
        <v>27</v>
      </c>
      <c r="E52" s="11" t="s">
        <v>71</v>
      </c>
      <c r="F52" s="11" t="s">
        <v>27</v>
      </c>
      <c r="G52" s="12">
        <v>13</v>
      </c>
      <c r="H52" s="13">
        <f t="shared" si="2"/>
        <v>44.26</v>
      </c>
      <c r="I52" s="13">
        <f t="shared" si="3"/>
        <v>36.869</v>
      </c>
      <c r="J52" s="13">
        <v>3.5165370199999997E-2</v>
      </c>
      <c r="K52" s="13">
        <v>8.4293859900000004E-2</v>
      </c>
      <c r="L52" s="13">
        <v>1.8274681762</v>
      </c>
      <c r="M52" s="13">
        <v>1.8274681762</v>
      </c>
      <c r="N52" s="14">
        <v>59.8</v>
      </c>
      <c r="O52" s="32">
        <v>0</v>
      </c>
      <c r="P52" s="14">
        <v>15.54</v>
      </c>
      <c r="Q52" s="14">
        <v>7.391</v>
      </c>
    </row>
    <row r="53" spans="1:17" ht="15" customHeight="1" x14ac:dyDescent="0.25">
      <c r="A53" s="28" t="s">
        <v>24</v>
      </c>
      <c r="B53" s="33" t="s">
        <v>44</v>
      </c>
      <c r="C53" s="34" t="s">
        <v>45</v>
      </c>
      <c r="D53" s="35" t="s">
        <v>27</v>
      </c>
      <c r="E53" s="11" t="s">
        <v>72</v>
      </c>
      <c r="F53" s="11" t="s">
        <v>27</v>
      </c>
      <c r="G53" s="12">
        <v>3</v>
      </c>
      <c r="H53" s="13">
        <f t="shared" si="2"/>
        <v>7.1400000000000006</v>
      </c>
      <c r="I53" s="13">
        <f t="shared" si="3"/>
        <v>5.9475000000000007</v>
      </c>
      <c r="J53" s="13">
        <v>5.6728591000000002E-3</v>
      </c>
      <c r="K53" s="13">
        <v>1.3598241299999999E-2</v>
      </c>
      <c r="L53" s="13">
        <v>0.29480620829999998</v>
      </c>
      <c r="M53" s="13">
        <v>0.29480620829999998</v>
      </c>
      <c r="N53" s="14">
        <v>13.8</v>
      </c>
      <c r="O53" s="32">
        <v>0</v>
      </c>
      <c r="P53" s="14">
        <v>6.66</v>
      </c>
      <c r="Q53" s="14">
        <v>1.1924999999999999</v>
      </c>
    </row>
    <row r="54" spans="1:17" ht="15" customHeight="1" x14ac:dyDescent="0.25">
      <c r="A54" s="28" t="s">
        <v>24</v>
      </c>
      <c r="B54" s="33" t="s">
        <v>44</v>
      </c>
      <c r="C54" s="34" t="s">
        <v>45</v>
      </c>
      <c r="D54" s="35" t="s">
        <v>27</v>
      </c>
      <c r="E54" s="11" t="s">
        <v>73</v>
      </c>
      <c r="F54" s="11" t="s">
        <v>27</v>
      </c>
      <c r="G54" s="12">
        <v>7</v>
      </c>
      <c r="H54" s="13">
        <f t="shared" si="2"/>
        <v>27.76</v>
      </c>
      <c r="I54" s="13">
        <f t="shared" si="3"/>
        <v>23.1282</v>
      </c>
      <c r="J54" s="13">
        <v>2.2055821900000001E-2</v>
      </c>
      <c r="K54" s="13">
        <v>5.2869352699999997E-2</v>
      </c>
      <c r="L54" s="13">
        <v>1.1461933252000001</v>
      </c>
      <c r="M54" s="13">
        <v>1.1461933252000001</v>
      </c>
      <c r="N54" s="14">
        <v>32.200000000000003</v>
      </c>
      <c r="O54" s="32">
        <v>0</v>
      </c>
      <c r="P54" s="14">
        <v>4.4400000000000004</v>
      </c>
      <c r="Q54" s="14">
        <v>4.6318000000000001</v>
      </c>
    </row>
    <row r="55" spans="1:17" ht="15" customHeight="1" x14ac:dyDescent="0.25">
      <c r="A55" s="28" t="s">
        <v>24</v>
      </c>
      <c r="B55" s="33" t="s">
        <v>44</v>
      </c>
      <c r="C55" s="34" t="s">
        <v>45</v>
      </c>
      <c r="D55" s="35" t="s">
        <v>27</v>
      </c>
      <c r="E55" s="11" t="s">
        <v>74</v>
      </c>
      <c r="F55" s="11" t="s">
        <v>27</v>
      </c>
      <c r="G55" s="12">
        <v>9</v>
      </c>
      <c r="H55" s="13">
        <f t="shared" si="2"/>
        <v>26.33</v>
      </c>
      <c r="I55" s="13">
        <f t="shared" si="3"/>
        <v>21.942299999999999</v>
      </c>
      <c r="J55" s="13">
        <v>2.0919660999999999E-2</v>
      </c>
      <c r="K55" s="13">
        <v>5.0145895400000001E-2</v>
      </c>
      <c r="L55" s="13">
        <v>1.0871495046999999</v>
      </c>
      <c r="M55" s="13">
        <v>1.0871495046999999</v>
      </c>
      <c r="N55" s="14">
        <v>32.4</v>
      </c>
      <c r="O55" s="32">
        <v>0</v>
      </c>
      <c r="P55" s="14">
        <v>6.07</v>
      </c>
      <c r="Q55" s="14">
        <v>4.3876999999999997</v>
      </c>
    </row>
    <row r="56" spans="1:17" ht="15" customHeight="1" x14ac:dyDescent="0.25">
      <c r="A56" s="28" t="s">
        <v>24</v>
      </c>
      <c r="B56" s="33" t="s">
        <v>44</v>
      </c>
      <c r="C56" s="34" t="s">
        <v>45</v>
      </c>
      <c r="D56" s="35" t="s">
        <v>27</v>
      </c>
      <c r="E56" s="11" t="s">
        <v>75</v>
      </c>
      <c r="F56" s="11" t="s">
        <v>27</v>
      </c>
      <c r="G56" s="12">
        <v>1</v>
      </c>
      <c r="H56" s="13">
        <f t="shared" si="2"/>
        <v>2.38</v>
      </c>
      <c r="I56" s="13">
        <f t="shared" si="3"/>
        <v>1.9834999999999998</v>
      </c>
      <c r="J56" s="13">
        <v>1.8909529999999999E-3</v>
      </c>
      <c r="K56" s="13">
        <v>4.5327470999999998E-3</v>
      </c>
      <c r="L56" s="13">
        <v>9.8268736100000004E-2</v>
      </c>
      <c r="M56" s="13">
        <v>9.8268736100000004E-2</v>
      </c>
      <c r="N56" s="14">
        <v>3.6</v>
      </c>
      <c r="O56" s="32">
        <v>0</v>
      </c>
      <c r="P56" s="14">
        <v>1.22</v>
      </c>
      <c r="Q56" s="14">
        <v>0.39650000000000002</v>
      </c>
    </row>
    <row r="57" spans="1:17" ht="15" customHeight="1" x14ac:dyDescent="0.25">
      <c r="A57" s="28" t="s">
        <v>24</v>
      </c>
      <c r="B57" s="33" t="s">
        <v>44</v>
      </c>
      <c r="C57" s="34" t="s">
        <v>45</v>
      </c>
      <c r="D57" s="35" t="s">
        <v>27</v>
      </c>
      <c r="E57" s="11" t="s">
        <v>76</v>
      </c>
      <c r="F57" s="11" t="s">
        <v>27</v>
      </c>
      <c r="G57" s="12">
        <v>5</v>
      </c>
      <c r="H57" s="13">
        <f t="shared" si="2"/>
        <v>18</v>
      </c>
      <c r="I57" s="13">
        <f t="shared" si="3"/>
        <v>14.996600000000001</v>
      </c>
      <c r="J57" s="13">
        <v>1.43013254E-2</v>
      </c>
      <c r="K57" s="13">
        <v>3.4281280599999998E-2</v>
      </c>
      <c r="L57" s="13">
        <v>0.74320892839999997</v>
      </c>
      <c r="M57" s="13">
        <v>0.74320892839999997</v>
      </c>
      <c r="N57" s="14">
        <v>18</v>
      </c>
      <c r="O57" s="32">
        <v>0</v>
      </c>
      <c r="P57" s="32">
        <v>0</v>
      </c>
      <c r="Q57" s="14">
        <v>3.0034000000000001</v>
      </c>
    </row>
    <row r="58" spans="1:17" ht="15" customHeight="1" x14ac:dyDescent="0.25">
      <c r="A58" s="28" t="s">
        <v>24</v>
      </c>
      <c r="B58" s="33" t="s">
        <v>44</v>
      </c>
      <c r="C58" s="34" t="s">
        <v>45</v>
      </c>
      <c r="D58" s="35" t="s">
        <v>27</v>
      </c>
      <c r="E58" s="11" t="s">
        <v>77</v>
      </c>
      <c r="F58" s="11" t="s">
        <v>27</v>
      </c>
      <c r="G58" s="12">
        <v>5</v>
      </c>
      <c r="H58" s="13">
        <f t="shared" si="2"/>
        <v>17.919999999999998</v>
      </c>
      <c r="I58" s="13">
        <f t="shared" si="3"/>
        <v>14.935999999999998</v>
      </c>
      <c r="J58" s="13">
        <v>1.4237764E-2</v>
      </c>
      <c r="K58" s="13">
        <v>3.4128919299999998E-2</v>
      </c>
      <c r="L58" s="13">
        <v>0.73990577759999998</v>
      </c>
      <c r="M58" s="13">
        <v>0.73990577759999998</v>
      </c>
      <c r="N58" s="14">
        <v>19.2</v>
      </c>
      <c r="O58" s="32">
        <v>0</v>
      </c>
      <c r="P58" s="14">
        <v>1.28</v>
      </c>
      <c r="Q58" s="14">
        <v>2.984</v>
      </c>
    </row>
    <row r="59" spans="1:17" ht="15" customHeight="1" x14ac:dyDescent="0.25">
      <c r="A59" s="28" t="s">
        <v>24</v>
      </c>
      <c r="B59" s="33" t="s">
        <v>44</v>
      </c>
      <c r="C59" s="34" t="s">
        <v>45</v>
      </c>
      <c r="D59" s="35" t="s">
        <v>27</v>
      </c>
      <c r="E59" s="11" t="s">
        <v>78</v>
      </c>
      <c r="F59" s="11" t="s">
        <v>27</v>
      </c>
      <c r="G59" s="12">
        <v>9</v>
      </c>
      <c r="H59" s="13">
        <f t="shared" si="2"/>
        <v>27.58</v>
      </c>
      <c r="I59" s="13">
        <f t="shared" si="3"/>
        <v>22.991199999999999</v>
      </c>
      <c r="J59" s="13">
        <v>2.19128086E-2</v>
      </c>
      <c r="K59" s="13">
        <v>5.2526539900000002E-2</v>
      </c>
      <c r="L59" s="13">
        <v>1.1387612358999999</v>
      </c>
      <c r="M59" s="13">
        <v>1.1387612358999999</v>
      </c>
      <c r="N59" s="14">
        <v>32.4</v>
      </c>
      <c r="O59" s="32">
        <v>0</v>
      </c>
      <c r="P59" s="14">
        <v>4.82</v>
      </c>
      <c r="Q59" s="14">
        <v>4.5888</v>
      </c>
    </row>
    <row r="60" spans="1:17" ht="15" customHeight="1" x14ac:dyDescent="0.25">
      <c r="A60" s="28" t="s">
        <v>24</v>
      </c>
      <c r="B60" s="33" t="s">
        <v>44</v>
      </c>
      <c r="C60" s="34" t="s">
        <v>45</v>
      </c>
      <c r="D60" s="35" t="s">
        <v>27</v>
      </c>
      <c r="E60" s="11" t="s">
        <v>79</v>
      </c>
      <c r="F60" s="11" t="s">
        <v>27</v>
      </c>
      <c r="G60" s="12">
        <v>12</v>
      </c>
      <c r="H60" s="13">
        <f t="shared" si="2"/>
        <v>36.56</v>
      </c>
      <c r="I60" s="13">
        <f t="shared" si="3"/>
        <v>30.474800000000002</v>
      </c>
      <c r="J60" s="13">
        <v>2.9047580999999999E-2</v>
      </c>
      <c r="K60" s="13">
        <v>6.9629089899999996E-2</v>
      </c>
      <c r="L60" s="13">
        <v>1.5095399124</v>
      </c>
      <c r="M60" s="13">
        <v>1.5095399124</v>
      </c>
      <c r="N60" s="14">
        <v>43.2</v>
      </c>
      <c r="O60" s="32">
        <v>0</v>
      </c>
      <c r="P60" s="14">
        <v>6.64</v>
      </c>
      <c r="Q60" s="14">
        <v>6.0852000000000004</v>
      </c>
    </row>
    <row r="61" spans="1:17" ht="15" customHeight="1" x14ac:dyDescent="0.25">
      <c r="A61" s="28" t="s">
        <v>24</v>
      </c>
      <c r="B61" s="33" t="s">
        <v>44</v>
      </c>
      <c r="C61" s="34" t="s">
        <v>45</v>
      </c>
      <c r="D61" s="35" t="s">
        <v>27</v>
      </c>
      <c r="E61" s="11" t="s">
        <v>80</v>
      </c>
      <c r="F61" s="11" t="s">
        <v>27</v>
      </c>
      <c r="G61" s="12">
        <v>6</v>
      </c>
      <c r="H61" s="13">
        <f t="shared" si="2"/>
        <v>21.6</v>
      </c>
      <c r="I61" s="13">
        <f t="shared" si="3"/>
        <v>18.003800000000002</v>
      </c>
      <c r="J61" s="13">
        <v>1.7161590500000001E-2</v>
      </c>
      <c r="K61" s="13">
        <v>4.1137536699999998E-2</v>
      </c>
      <c r="L61" s="13">
        <v>0.89185071410000005</v>
      </c>
      <c r="M61" s="13">
        <v>0.89185071410000005</v>
      </c>
      <c r="N61" s="14">
        <v>21.6</v>
      </c>
      <c r="O61" s="32">
        <v>0</v>
      </c>
      <c r="P61" s="32">
        <v>0</v>
      </c>
      <c r="Q61" s="14">
        <v>3.5962000000000001</v>
      </c>
    </row>
    <row r="62" spans="1:17" ht="15" customHeight="1" x14ac:dyDescent="0.25">
      <c r="A62" s="28" t="s">
        <v>24</v>
      </c>
      <c r="B62" s="33" t="s">
        <v>44</v>
      </c>
      <c r="C62" s="34" t="s">
        <v>45</v>
      </c>
      <c r="D62" s="35" t="s">
        <v>27</v>
      </c>
      <c r="E62" s="11" t="s">
        <v>81</v>
      </c>
      <c r="F62" s="11" t="s">
        <v>27</v>
      </c>
      <c r="G62" s="12">
        <v>23</v>
      </c>
      <c r="H62" s="13">
        <f t="shared" si="2"/>
        <v>65.67</v>
      </c>
      <c r="I62" s="13">
        <f t="shared" si="3"/>
        <v>54.718400000000003</v>
      </c>
      <c r="J62" s="13">
        <v>5.2176002300000003E-2</v>
      </c>
      <c r="K62" s="13">
        <v>0.1250695386</v>
      </c>
      <c r="L62" s="13">
        <v>2.7114739071999998</v>
      </c>
      <c r="M62" s="13">
        <v>2.7114739071999998</v>
      </c>
      <c r="N62" s="14">
        <v>93.61</v>
      </c>
      <c r="O62" s="32">
        <v>0</v>
      </c>
      <c r="P62" s="14">
        <v>27.94</v>
      </c>
      <c r="Q62" s="14">
        <v>10.951599999999999</v>
      </c>
    </row>
    <row r="63" spans="1:17" ht="15" customHeight="1" x14ac:dyDescent="0.25">
      <c r="A63" s="28" t="s">
        <v>24</v>
      </c>
      <c r="B63" s="33" t="s">
        <v>44</v>
      </c>
      <c r="C63" s="34" t="s">
        <v>45</v>
      </c>
      <c r="D63" s="35" t="s">
        <v>27</v>
      </c>
      <c r="E63" s="11" t="s">
        <v>82</v>
      </c>
      <c r="F63" s="11" t="s">
        <v>27</v>
      </c>
      <c r="G63" s="12">
        <v>15</v>
      </c>
      <c r="H63" s="13">
        <f t="shared" si="2"/>
        <v>43.46</v>
      </c>
      <c r="I63" s="13">
        <f t="shared" si="3"/>
        <v>36.820100000000004</v>
      </c>
      <c r="J63" s="13">
        <v>3.4529755699999998E-2</v>
      </c>
      <c r="K63" s="13">
        <v>8.2770247399999997E-2</v>
      </c>
      <c r="L63" s="13">
        <v>1.7944366682999999</v>
      </c>
      <c r="M63" s="13">
        <v>1.7944366682999999</v>
      </c>
      <c r="N63" s="14">
        <v>54</v>
      </c>
      <c r="O63" s="32">
        <v>0</v>
      </c>
      <c r="P63" s="14">
        <v>10.54</v>
      </c>
      <c r="Q63" s="14">
        <v>6.6398999999999999</v>
      </c>
    </row>
    <row r="64" spans="1:17" ht="15" customHeight="1" x14ac:dyDescent="0.25">
      <c r="A64" s="28" t="s">
        <v>24</v>
      </c>
      <c r="B64" s="33" t="s">
        <v>44</v>
      </c>
      <c r="C64" s="34" t="s">
        <v>45</v>
      </c>
      <c r="D64" s="35" t="s">
        <v>27</v>
      </c>
      <c r="E64" s="11" t="s">
        <v>83</v>
      </c>
      <c r="F64" s="11" t="s">
        <v>27</v>
      </c>
      <c r="G64" s="12">
        <v>15</v>
      </c>
      <c r="H64" s="13">
        <f t="shared" si="2"/>
        <v>43.63</v>
      </c>
      <c r="I64" s="13">
        <f t="shared" si="3"/>
        <v>36.361600000000003</v>
      </c>
      <c r="J64" s="13">
        <v>3.4664823800000001E-2</v>
      </c>
      <c r="K64" s="13">
        <v>8.3094015100000002E-2</v>
      </c>
      <c r="L64" s="13">
        <v>1.8014558637</v>
      </c>
      <c r="M64" s="13">
        <v>1.8014558637</v>
      </c>
      <c r="N64" s="14">
        <v>54</v>
      </c>
      <c r="O64" s="14">
        <v>0.72</v>
      </c>
      <c r="P64" s="14">
        <v>9.65</v>
      </c>
      <c r="Q64" s="14">
        <v>7.2683999999999997</v>
      </c>
    </row>
    <row r="65" spans="1:17" ht="15" customHeight="1" x14ac:dyDescent="0.25">
      <c r="A65" s="28" t="s">
        <v>24</v>
      </c>
      <c r="B65" s="33" t="s">
        <v>44</v>
      </c>
      <c r="C65" s="34" t="s">
        <v>45</v>
      </c>
      <c r="D65" s="35" t="s">
        <v>27</v>
      </c>
      <c r="E65" s="11" t="s">
        <v>84</v>
      </c>
      <c r="F65" s="11" t="s">
        <v>27</v>
      </c>
      <c r="G65" s="12">
        <v>7</v>
      </c>
      <c r="H65" s="13">
        <f t="shared" si="2"/>
        <v>22.59</v>
      </c>
      <c r="I65" s="13">
        <f t="shared" si="3"/>
        <v>18.8352</v>
      </c>
      <c r="J65" s="13">
        <v>1.7948163400000001E-2</v>
      </c>
      <c r="K65" s="13">
        <v>4.3023007100000003E-2</v>
      </c>
      <c r="L65" s="13">
        <v>0.93272720519999996</v>
      </c>
      <c r="M65" s="13">
        <v>0.93272720519999996</v>
      </c>
      <c r="N65" s="14">
        <v>25.2</v>
      </c>
      <c r="O65" s="32">
        <v>0</v>
      </c>
      <c r="P65" s="14">
        <v>2.61</v>
      </c>
      <c r="Q65" s="14">
        <v>3.7547999999999999</v>
      </c>
    </row>
    <row r="66" spans="1:17" ht="15" customHeight="1" x14ac:dyDescent="0.25">
      <c r="A66" s="8"/>
      <c r="B66" s="29"/>
      <c r="C66" s="30"/>
      <c r="D66" s="11"/>
      <c r="E66" s="36" t="s">
        <v>29</v>
      </c>
      <c r="F66" s="37"/>
      <c r="G66" s="38">
        <f>SUM(G27:G65)/1</f>
        <v>842</v>
      </c>
      <c r="H66" s="39">
        <f>SUM(H27:H65)/1</f>
        <v>2421.9300000000003</v>
      </c>
      <c r="I66" s="39">
        <f>SUM(I27:I65)/1</f>
        <v>2020.8294999999994</v>
      </c>
      <c r="J66" s="39">
        <v>1.9242671723</v>
      </c>
      <c r="K66" s="39">
        <v>4.6126034365999997</v>
      </c>
      <c r="L66" s="39"/>
      <c r="M66" s="39">
        <v>100</v>
      </c>
      <c r="N66" s="40">
        <f>SUM(N27:N65)/1</f>
        <v>3089.93</v>
      </c>
      <c r="O66" s="40">
        <f>SUM(O27:O65)/1</f>
        <v>12.08</v>
      </c>
      <c r="P66" s="40">
        <f>SUM(P27:P65)/1</f>
        <v>655.92000000000019</v>
      </c>
      <c r="Q66" s="40">
        <f>SUM(Q27:Q65)/1</f>
        <v>401.10049999999995</v>
      </c>
    </row>
    <row r="67" spans="1:17" ht="15" customHeight="1" x14ac:dyDescent="0.25">
      <c r="A67" s="8"/>
      <c r="B67" s="29"/>
      <c r="C67" s="10"/>
      <c r="D67" s="41" t="s">
        <v>30</v>
      </c>
      <c r="E67" s="41"/>
      <c r="F67" s="42"/>
      <c r="G67" s="43">
        <f>SUM(G27:G66)/2</f>
        <v>842</v>
      </c>
      <c r="H67" s="44">
        <f>SUM(H27:H66)/2</f>
        <v>2421.9300000000003</v>
      </c>
      <c r="I67" s="44">
        <f>SUM(I27:I66)/2</f>
        <v>2020.8294999999994</v>
      </c>
      <c r="J67" s="44">
        <v>1.9242671723</v>
      </c>
      <c r="K67" s="44">
        <v>4.6126034365999997</v>
      </c>
      <c r="L67" s="44"/>
      <c r="M67" s="44"/>
      <c r="N67" s="45">
        <f>SUM(N27:N66)/2</f>
        <v>3089.93</v>
      </c>
      <c r="O67" s="45">
        <f>SUM(O27:O66)/2</f>
        <v>12.08</v>
      </c>
      <c r="P67" s="45">
        <f>SUM(P27:P66)/2</f>
        <v>655.92000000000019</v>
      </c>
      <c r="Q67" s="45">
        <f>SUM(Q27:Q66)/2</f>
        <v>401.10049999999995</v>
      </c>
    </row>
    <row r="68" spans="1:17" ht="15" customHeight="1" x14ac:dyDescent="0.25">
      <c r="A68" s="8"/>
      <c r="B68" s="9"/>
      <c r="C68" s="46" t="s">
        <v>31</v>
      </c>
      <c r="D68" s="46"/>
      <c r="E68" s="46"/>
      <c r="F68" s="47"/>
      <c r="G68" s="48">
        <f>SUM(G27:G67)/3</f>
        <v>842</v>
      </c>
      <c r="H68" s="49">
        <f>SUM(H27:H67)/3</f>
        <v>2421.9300000000003</v>
      </c>
      <c r="I68" s="49">
        <f>SUM(I27:I67)/3</f>
        <v>2020.8294999999991</v>
      </c>
      <c r="J68" s="49">
        <v>1.9242671723</v>
      </c>
      <c r="K68" s="49">
        <v>4.6126034365999997</v>
      </c>
      <c r="L68" s="49">
        <v>100</v>
      </c>
      <c r="M68" s="49"/>
      <c r="N68" s="50">
        <f>SUM(N27:N67)/3</f>
        <v>3089.93</v>
      </c>
      <c r="O68" s="50">
        <f>SUM(O27:O67)/3</f>
        <v>12.08</v>
      </c>
      <c r="P68" s="50">
        <f>SUM(P27:P67)/3</f>
        <v>655.92000000000019</v>
      </c>
      <c r="Q68" s="50">
        <f>SUM(Q27:Q67)/3</f>
        <v>401.10049999999995</v>
      </c>
    </row>
    <row r="69" spans="1:17" ht="15" customHeight="1" x14ac:dyDescent="0.25">
      <c r="A69" s="28" t="s">
        <v>24</v>
      </c>
      <c r="B69" s="29" t="s">
        <v>85</v>
      </c>
      <c r="C69" s="30" t="s">
        <v>85</v>
      </c>
      <c r="D69" s="31" t="s">
        <v>27</v>
      </c>
      <c r="E69" s="11" t="s">
        <v>86</v>
      </c>
      <c r="F69" s="11" t="s">
        <v>27</v>
      </c>
      <c r="G69" s="12">
        <v>62</v>
      </c>
      <c r="H69" s="13">
        <f t="shared" ref="H69:H113" si="4">N69-O69-P69</f>
        <v>247.04000000000005</v>
      </c>
      <c r="I69" s="13">
        <f t="shared" ref="I69:I113" si="5">H69-Q69</f>
        <v>205.86600000000004</v>
      </c>
      <c r="J69" s="13">
        <v>0.19627774640000001</v>
      </c>
      <c r="K69" s="13">
        <v>0.47049153069999999</v>
      </c>
      <c r="L69" s="13">
        <v>5.5574927392999998</v>
      </c>
      <c r="M69" s="13">
        <v>5.5574927392999998</v>
      </c>
      <c r="N69" s="14">
        <v>266.60000000000002</v>
      </c>
      <c r="O69" s="14">
        <v>2.46</v>
      </c>
      <c r="P69" s="14">
        <v>17.100000000000001</v>
      </c>
      <c r="Q69" s="14">
        <v>41.173999999999999</v>
      </c>
    </row>
    <row r="70" spans="1:17" ht="15" customHeight="1" x14ac:dyDescent="0.25">
      <c r="A70" s="28" t="s">
        <v>24</v>
      </c>
      <c r="B70" s="33" t="s">
        <v>85</v>
      </c>
      <c r="C70" s="34" t="s">
        <v>85</v>
      </c>
      <c r="D70" s="35" t="s">
        <v>27</v>
      </c>
      <c r="E70" s="31" t="s">
        <v>87</v>
      </c>
      <c r="F70" s="31" t="s">
        <v>88</v>
      </c>
      <c r="G70" s="12">
        <v>1</v>
      </c>
      <c r="H70" s="13">
        <f t="shared" si="4"/>
        <v>6.14</v>
      </c>
      <c r="I70" s="13">
        <f t="shared" si="5"/>
        <v>5.1174999999999997</v>
      </c>
      <c r="J70" s="13">
        <v>4.8783409999999996E-3</v>
      </c>
      <c r="K70" s="13">
        <v>1.1693725699999999E-2</v>
      </c>
      <c r="L70" s="13">
        <v>0.13812745069999999</v>
      </c>
      <c r="M70" s="13">
        <v>0.13812745069999999</v>
      </c>
      <c r="N70" s="14">
        <v>6.14</v>
      </c>
      <c r="O70" s="32">
        <v>0</v>
      </c>
      <c r="P70" s="32">
        <v>0</v>
      </c>
      <c r="Q70" s="14">
        <v>1.0225</v>
      </c>
    </row>
    <row r="71" spans="1:17" ht="24" customHeight="1" x14ac:dyDescent="0.25">
      <c r="A71" s="28" t="s">
        <v>24</v>
      </c>
      <c r="B71" s="33" t="s">
        <v>85</v>
      </c>
      <c r="C71" s="34" t="s">
        <v>85</v>
      </c>
      <c r="D71" s="35" t="s">
        <v>27</v>
      </c>
      <c r="E71" s="35" t="s">
        <v>87</v>
      </c>
      <c r="F71" s="31" t="s">
        <v>89</v>
      </c>
      <c r="G71" s="12">
        <v>3</v>
      </c>
      <c r="H71" s="13">
        <f t="shared" si="4"/>
        <v>32.67</v>
      </c>
      <c r="I71" s="13">
        <f t="shared" si="5"/>
        <v>27.213800000000003</v>
      </c>
      <c r="J71" s="13">
        <v>2.5956905700000001E-2</v>
      </c>
      <c r="K71" s="13">
        <v>6.2220524200000002E-2</v>
      </c>
      <c r="L71" s="13">
        <v>0.73495501860000001</v>
      </c>
      <c r="M71" s="13">
        <v>0.73495501860000001</v>
      </c>
      <c r="N71" s="14">
        <v>32.67</v>
      </c>
      <c r="O71" s="32">
        <v>0</v>
      </c>
      <c r="P71" s="32">
        <v>0</v>
      </c>
      <c r="Q71" s="14">
        <v>5.4561999999999999</v>
      </c>
    </row>
    <row r="72" spans="1:17" ht="15" customHeight="1" x14ac:dyDescent="0.25">
      <c r="A72" s="28" t="s">
        <v>24</v>
      </c>
      <c r="B72" s="33" t="s">
        <v>85</v>
      </c>
      <c r="C72" s="34" t="s">
        <v>85</v>
      </c>
      <c r="D72" s="35" t="s">
        <v>27</v>
      </c>
      <c r="E72" s="51" t="s">
        <v>87</v>
      </c>
      <c r="F72" s="11" t="s">
        <v>90</v>
      </c>
      <c r="G72" s="12">
        <v>14</v>
      </c>
      <c r="H72" s="13">
        <f t="shared" si="4"/>
        <v>107.89</v>
      </c>
      <c r="I72" s="13">
        <f t="shared" si="5"/>
        <v>89.870199999999997</v>
      </c>
      <c r="J72" s="13">
        <v>8.5720555599999998E-2</v>
      </c>
      <c r="K72" s="13">
        <v>0.20547818670000001</v>
      </c>
      <c r="L72" s="13">
        <v>2.4271287712</v>
      </c>
      <c r="M72" s="13">
        <v>2.4271287712</v>
      </c>
      <c r="N72" s="14">
        <v>110.46</v>
      </c>
      <c r="O72" s="32">
        <v>0</v>
      </c>
      <c r="P72" s="14">
        <v>2.57</v>
      </c>
      <c r="Q72" s="14">
        <v>18.0198</v>
      </c>
    </row>
    <row r="73" spans="1:17" ht="24" customHeight="1" x14ac:dyDescent="0.25">
      <c r="A73" s="28" t="s">
        <v>24</v>
      </c>
      <c r="B73" s="33" t="s">
        <v>85</v>
      </c>
      <c r="C73" s="34" t="s">
        <v>85</v>
      </c>
      <c r="D73" s="35" t="s">
        <v>27</v>
      </c>
      <c r="E73" s="31" t="s">
        <v>91</v>
      </c>
      <c r="F73" s="31" t="s">
        <v>89</v>
      </c>
      <c r="G73" s="12">
        <v>1</v>
      </c>
      <c r="H73" s="13">
        <f t="shared" si="4"/>
        <v>10.89</v>
      </c>
      <c r="I73" s="13">
        <f t="shared" si="5"/>
        <v>9.07</v>
      </c>
      <c r="J73" s="13">
        <v>8.6523018999999993E-3</v>
      </c>
      <c r="K73" s="13">
        <v>2.0740174699999999E-2</v>
      </c>
      <c r="L73" s="13">
        <v>0.24498500619999999</v>
      </c>
      <c r="M73" s="13">
        <v>0.24498500619999999</v>
      </c>
      <c r="N73" s="14">
        <v>10.89</v>
      </c>
      <c r="O73" s="32">
        <v>0</v>
      </c>
      <c r="P73" s="32">
        <v>0</v>
      </c>
      <c r="Q73" s="14">
        <v>1.82</v>
      </c>
    </row>
    <row r="74" spans="1:17" ht="15" customHeight="1" x14ac:dyDescent="0.25">
      <c r="A74" s="28" t="s">
        <v>24</v>
      </c>
      <c r="B74" s="33" t="s">
        <v>85</v>
      </c>
      <c r="C74" s="34" t="s">
        <v>85</v>
      </c>
      <c r="D74" s="35" t="s">
        <v>27</v>
      </c>
      <c r="E74" s="51" t="s">
        <v>91</v>
      </c>
      <c r="F74" s="11" t="s">
        <v>90</v>
      </c>
      <c r="G74" s="12">
        <v>3</v>
      </c>
      <c r="H74" s="13">
        <f t="shared" si="4"/>
        <v>22.110000000000003</v>
      </c>
      <c r="I74" s="13">
        <f t="shared" si="5"/>
        <v>18.422400000000003</v>
      </c>
      <c r="J74" s="13">
        <v>1.7566794699999999E-2</v>
      </c>
      <c r="K74" s="13">
        <v>4.2108839600000003E-2</v>
      </c>
      <c r="L74" s="13">
        <v>0.49739380049999998</v>
      </c>
      <c r="M74" s="13">
        <v>0.49739380049999998</v>
      </c>
      <c r="N74" s="14">
        <v>23.67</v>
      </c>
      <c r="O74" s="32">
        <v>0</v>
      </c>
      <c r="P74" s="14">
        <v>1.56</v>
      </c>
      <c r="Q74" s="14">
        <v>3.6876000000000002</v>
      </c>
    </row>
    <row r="75" spans="1:17" ht="15" customHeight="1" x14ac:dyDescent="0.25">
      <c r="A75" s="28" t="s">
        <v>24</v>
      </c>
      <c r="B75" s="33" t="s">
        <v>85</v>
      </c>
      <c r="C75" s="34" t="s">
        <v>85</v>
      </c>
      <c r="D75" s="35" t="s">
        <v>27</v>
      </c>
      <c r="E75" s="11" t="s">
        <v>92</v>
      </c>
      <c r="F75" s="11" t="s">
        <v>90</v>
      </c>
      <c r="G75" s="12">
        <v>12</v>
      </c>
      <c r="H75" s="13">
        <f t="shared" si="4"/>
        <v>92.100000000000009</v>
      </c>
      <c r="I75" s="13">
        <f t="shared" si="5"/>
        <v>76.710800000000006</v>
      </c>
      <c r="J75" s="13">
        <v>7.3175115099999993E-2</v>
      </c>
      <c r="K75" s="13">
        <v>0.17540588560000001</v>
      </c>
      <c r="L75" s="13">
        <v>2.0719117603999999</v>
      </c>
      <c r="M75" s="13">
        <v>2.0719117603999999</v>
      </c>
      <c r="N75" s="14">
        <v>94.68</v>
      </c>
      <c r="O75" s="32">
        <v>0</v>
      </c>
      <c r="P75" s="14">
        <v>2.58</v>
      </c>
      <c r="Q75" s="14">
        <v>15.389200000000001</v>
      </c>
    </row>
    <row r="76" spans="1:17" ht="15" customHeight="1" x14ac:dyDescent="0.25">
      <c r="A76" s="28" t="s">
        <v>24</v>
      </c>
      <c r="B76" s="33" t="s">
        <v>85</v>
      </c>
      <c r="C76" s="34" t="s">
        <v>85</v>
      </c>
      <c r="D76" s="35" t="s">
        <v>27</v>
      </c>
      <c r="E76" s="11" t="s">
        <v>93</v>
      </c>
      <c r="F76" s="11" t="s">
        <v>27</v>
      </c>
      <c r="G76" s="12">
        <v>135</v>
      </c>
      <c r="H76" s="13">
        <f t="shared" si="4"/>
        <v>568.30999999999995</v>
      </c>
      <c r="I76" s="13">
        <f t="shared" si="5"/>
        <v>473.46069999999997</v>
      </c>
      <c r="J76" s="13">
        <v>0.45153256980000001</v>
      </c>
      <c r="K76" s="13">
        <v>1.0823552535000001</v>
      </c>
      <c r="L76" s="13">
        <v>12.7848878671</v>
      </c>
      <c r="M76" s="13">
        <v>12.7848878671</v>
      </c>
      <c r="N76" s="14">
        <v>606.15</v>
      </c>
      <c r="O76" s="14">
        <v>4.08</v>
      </c>
      <c r="P76" s="14">
        <v>33.76</v>
      </c>
      <c r="Q76" s="14">
        <v>94.849299999999999</v>
      </c>
    </row>
    <row r="77" spans="1:17" ht="15" customHeight="1" x14ac:dyDescent="0.25">
      <c r="A77" s="28" t="s">
        <v>24</v>
      </c>
      <c r="B77" s="33" t="s">
        <v>85</v>
      </c>
      <c r="C77" s="34" t="s">
        <v>85</v>
      </c>
      <c r="D77" s="35" t="s">
        <v>27</v>
      </c>
      <c r="E77" s="11" t="s">
        <v>94</v>
      </c>
      <c r="F77" s="11" t="s">
        <v>27</v>
      </c>
      <c r="G77" s="12">
        <v>13</v>
      </c>
      <c r="H77" s="13">
        <f t="shared" si="4"/>
        <v>40.799999999999997</v>
      </c>
      <c r="I77" s="13">
        <f t="shared" si="5"/>
        <v>34.004999999999995</v>
      </c>
      <c r="J77" s="13">
        <v>3.2416337599999998E-2</v>
      </c>
      <c r="K77" s="13">
        <v>7.7704235999999996E-2</v>
      </c>
      <c r="L77" s="13">
        <v>0.91785016100000005</v>
      </c>
      <c r="M77" s="13">
        <v>0.91785016100000005</v>
      </c>
      <c r="N77" s="14">
        <v>46.8</v>
      </c>
      <c r="O77" s="32">
        <v>0</v>
      </c>
      <c r="P77" s="14">
        <v>6</v>
      </c>
      <c r="Q77" s="14">
        <v>6.7949999999999999</v>
      </c>
    </row>
    <row r="78" spans="1:17" ht="15" customHeight="1" x14ac:dyDescent="0.25">
      <c r="A78" s="28" t="s">
        <v>24</v>
      </c>
      <c r="B78" s="33" t="s">
        <v>85</v>
      </c>
      <c r="C78" s="34" t="s">
        <v>85</v>
      </c>
      <c r="D78" s="35" t="s">
        <v>27</v>
      </c>
      <c r="E78" s="11" t="s">
        <v>95</v>
      </c>
      <c r="F78" s="11" t="s">
        <v>27</v>
      </c>
      <c r="G78" s="12">
        <v>10</v>
      </c>
      <c r="H78" s="13">
        <f t="shared" si="4"/>
        <v>31</v>
      </c>
      <c r="I78" s="13">
        <f t="shared" si="5"/>
        <v>25.831800000000001</v>
      </c>
      <c r="J78" s="13">
        <v>2.4630060499999998E-2</v>
      </c>
      <c r="K78" s="13">
        <v>5.90399832E-2</v>
      </c>
      <c r="L78" s="13">
        <v>0.69738615169999996</v>
      </c>
      <c r="M78" s="13">
        <v>0.69738615169999996</v>
      </c>
      <c r="N78" s="14">
        <v>36</v>
      </c>
      <c r="O78" s="32">
        <v>0</v>
      </c>
      <c r="P78" s="14">
        <v>5</v>
      </c>
      <c r="Q78" s="14">
        <v>5.1681999999999997</v>
      </c>
    </row>
    <row r="79" spans="1:17" ht="15" customHeight="1" x14ac:dyDescent="0.25">
      <c r="A79" s="28" t="s">
        <v>24</v>
      </c>
      <c r="B79" s="33" t="s">
        <v>85</v>
      </c>
      <c r="C79" s="34" t="s">
        <v>85</v>
      </c>
      <c r="D79" s="35" t="s">
        <v>27</v>
      </c>
      <c r="E79" s="11" t="s">
        <v>96</v>
      </c>
      <c r="F79" s="11" t="s">
        <v>90</v>
      </c>
      <c r="G79" s="12">
        <v>3</v>
      </c>
      <c r="H79" s="13">
        <f t="shared" si="4"/>
        <v>22.110000000000003</v>
      </c>
      <c r="I79" s="13">
        <f t="shared" si="5"/>
        <v>18.422100000000004</v>
      </c>
      <c r="J79" s="13">
        <v>1.7566794699999999E-2</v>
      </c>
      <c r="K79" s="13">
        <v>4.2108839600000003E-2</v>
      </c>
      <c r="L79" s="13">
        <v>0.49739380049999998</v>
      </c>
      <c r="M79" s="13">
        <v>0.49739380049999998</v>
      </c>
      <c r="N79" s="14">
        <v>23.67</v>
      </c>
      <c r="O79" s="32">
        <v>0</v>
      </c>
      <c r="P79" s="14">
        <v>1.56</v>
      </c>
      <c r="Q79" s="14">
        <v>3.6879</v>
      </c>
    </row>
    <row r="80" spans="1:17" ht="15" customHeight="1" x14ac:dyDescent="0.25">
      <c r="A80" s="28" t="s">
        <v>24</v>
      </c>
      <c r="B80" s="33" t="s">
        <v>85</v>
      </c>
      <c r="C80" s="34" t="s">
        <v>85</v>
      </c>
      <c r="D80" s="35" t="s">
        <v>27</v>
      </c>
      <c r="E80" s="11" t="s">
        <v>97</v>
      </c>
      <c r="F80" s="11" t="s">
        <v>90</v>
      </c>
      <c r="G80" s="12">
        <v>9</v>
      </c>
      <c r="H80" s="13">
        <f t="shared" si="4"/>
        <v>67.38000000000001</v>
      </c>
      <c r="I80" s="13">
        <f t="shared" si="5"/>
        <v>56.139900000000011</v>
      </c>
      <c r="J80" s="13">
        <v>5.3534628200000003E-2</v>
      </c>
      <c r="K80" s="13">
        <v>0.12832626029999999</v>
      </c>
      <c r="L80" s="13">
        <v>1.5158025451999999</v>
      </c>
      <c r="M80" s="13">
        <v>1.5158025451999999</v>
      </c>
      <c r="N80" s="14">
        <v>71.010000000000005</v>
      </c>
      <c r="O80" s="32">
        <v>0</v>
      </c>
      <c r="P80" s="14">
        <v>3.63</v>
      </c>
      <c r="Q80" s="14">
        <v>11.2401</v>
      </c>
    </row>
    <row r="81" spans="1:17" ht="15" customHeight="1" x14ac:dyDescent="0.25">
      <c r="A81" s="28" t="s">
        <v>24</v>
      </c>
      <c r="B81" s="33" t="s">
        <v>85</v>
      </c>
      <c r="C81" s="34" t="s">
        <v>85</v>
      </c>
      <c r="D81" s="35" t="s">
        <v>27</v>
      </c>
      <c r="E81" s="11" t="s">
        <v>98</v>
      </c>
      <c r="F81" s="11" t="s">
        <v>27</v>
      </c>
      <c r="G81" s="12">
        <v>146</v>
      </c>
      <c r="H81" s="13">
        <f t="shared" si="4"/>
        <v>593.45000000000005</v>
      </c>
      <c r="I81" s="13">
        <f t="shared" si="5"/>
        <v>494.37990000000002</v>
      </c>
      <c r="J81" s="13">
        <v>0.4715067543</v>
      </c>
      <c r="K81" s="13">
        <v>1.1302347753999999</v>
      </c>
      <c r="L81" s="13">
        <v>13.350445539800001</v>
      </c>
      <c r="M81" s="13">
        <v>13.350445539800001</v>
      </c>
      <c r="N81" s="14">
        <v>655.54</v>
      </c>
      <c r="O81" s="14">
        <v>0.9</v>
      </c>
      <c r="P81" s="14">
        <v>61.19</v>
      </c>
      <c r="Q81" s="14">
        <v>99.070099999999996</v>
      </c>
    </row>
    <row r="82" spans="1:17" ht="15" customHeight="1" x14ac:dyDescent="0.25">
      <c r="A82" s="28" t="s">
        <v>24</v>
      </c>
      <c r="B82" s="33" t="s">
        <v>85</v>
      </c>
      <c r="C82" s="34" t="s">
        <v>85</v>
      </c>
      <c r="D82" s="35" t="s">
        <v>27</v>
      </c>
      <c r="E82" s="11" t="s">
        <v>99</v>
      </c>
      <c r="F82" s="11" t="s">
        <v>27</v>
      </c>
      <c r="G82" s="12">
        <v>3</v>
      </c>
      <c r="H82" s="13">
        <f t="shared" si="4"/>
        <v>12</v>
      </c>
      <c r="I82" s="13">
        <f t="shared" si="5"/>
        <v>10.001300000000001</v>
      </c>
      <c r="J82" s="13">
        <v>9.5342169999999993E-3</v>
      </c>
      <c r="K82" s="13">
        <v>2.2854187000000002E-2</v>
      </c>
      <c r="L82" s="13">
        <v>0.26995592969999999</v>
      </c>
      <c r="M82" s="13">
        <v>0.26995592969999999</v>
      </c>
      <c r="N82" s="14">
        <v>12.9</v>
      </c>
      <c r="O82" s="32">
        <v>0</v>
      </c>
      <c r="P82" s="14">
        <v>0.9</v>
      </c>
      <c r="Q82" s="14">
        <v>1.9986999999999999</v>
      </c>
    </row>
    <row r="83" spans="1:17" ht="15" customHeight="1" x14ac:dyDescent="0.25">
      <c r="A83" s="28" t="s">
        <v>24</v>
      </c>
      <c r="B83" s="33" t="s">
        <v>85</v>
      </c>
      <c r="C83" s="34" t="s">
        <v>85</v>
      </c>
      <c r="D83" s="35" t="s">
        <v>27</v>
      </c>
      <c r="E83" s="11" t="s">
        <v>100</v>
      </c>
      <c r="F83" s="11" t="s">
        <v>27</v>
      </c>
      <c r="G83" s="12">
        <v>43</v>
      </c>
      <c r="H83" s="13">
        <f t="shared" si="4"/>
        <v>166.38</v>
      </c>
      <c r="I83" s="13">
        <f t="shared" si="5"/>
        <v>138.61849999999998</v>
      </c>
      <c r="J83" s="13">
        <v>0.1321919181</v>
      </c>
      <c r="K83" s="13">
        <v>0.31687330339999997</v>
      </c>
      <c r="L83" s="13">
        <v>3.7429389652</v>
      </c>
      <c r="M83" s="13">
        <v>3.7429389652</v>
      </c>
      <c r="N83" s="14">
        <v>193.07</v>
      </c>
      <c r="O83" s="14">
        <v>1.37</v>
      </c>
      <c r="P83" s="14">
        <v>25.32</v>
      </c>
      <c r="Q83" s="14">
        <v>27.761500000000002</v>
      </c>
    </row>
    <row r="84" spans="1:17" ht="15" customHeight="1" x14ac:dyDescent="0.25">
      <c r="A84" s="28" t="s">
        <v>24</v>
      </c>
      <c r="B84" s="33" t="s">
        <v>85</v>
      </c>
      <c r="C84" s="34" t="s">
        <v>85</v>
      </c>
      <c r="D84" s="35" t="s">
        <v>27</v>
      </c>
      <c r="E84" s="31" t="s">
        <v>101</v>
      </c>
      <c r="F84" s="31" t="s">
        <v>88</v>
      </c>
      <c r="G84" s="12">
        <v>1</v>
      </c>
      <c r="H84" s="13">
        <f t="shared" si="4"/>
        <v>6.14</v>
      </c>
      <c r="I84" s="13">
        <f t="shared" si="5"/>
        <v>5.1199999999999992</v>
      </c>
      <c r="J84" s="13">
        <v>4.8783409999999996E-3</v>
      </c>
      <c r="K84" s="13">
        <v>1.1693725699999999E-2</v>
      </c>
      <c r="L84" s="13">
        <v>0.13812745069999999</v>
      </c>
      <c r="M84" s="13">
        <v>0.13812745069999999</v>
      </c>
      <c r="N84" s="14">
        <v>6.14</v>
      </c>
      <c r="O84" s="32">
        <v>0</v>
      </c>
      <c r="P84" s="32">
        <v>0</v>
      </c>
      <c r="Q84" s="14">
        <v>1.02</v>
      </c>
    </row>
    <row r="85" spans="1:17" ht="24" customHeight="1" x14ac:dyDescent="0.25">
      <c r="A85" s="28" t="s">
        <v>24</v>
      </c>
      <c r="B85" s="33" t="s">
        <v>85</v>
      </c>
      <c r="C85" s="34" t="s">
        <v>85</v>
      </c>
      <c r="D85" s="35" t="s">
        <v>27</v>
      </c>
      <c r="E85" s="35" t="s">
        <v>101</v>
      </c>
      <c r="F85" s="31" t="s">
        <v>89</v>
      </c>
      <c r="G85" s="12">
        <v>1</v>
      </c>
      <c r="H85" s="13">
        <f t="shared" si="4"/>
        <v>10.89</v>
      </c>
      <c r="I85" s="13">
        <f t="shared" si="5"/>
        <v>9.07</v>
      </c>
      <c r="J85" s="13">
        <v>8.6523018999999993E-3</v>
      </c>
      <c r="K85" s="13">
        <v>2.0740174699999999E-2</v>
      </c>
      <c r="L85" s="13">
        <v>0.24498500619999999</v>
      </c>
      <c r="M85" s="13">
        <v>0.24498500619999999</v>
      </c>
      <c r="N85" s="14">
        <v>10.89</v>
      </c>
      <c r="O85" s="32">
        <v>0</v>
      </c>
      <c r="P85" s="32">
        <v>0</v>
      </c>
      <c r="Q85" s="14">
        <v>1.82</v>
      </c>
    </row>
    <row r="86" spans="1:17" ht="15" customHeight="1" x14ac:dyDescent="0.25">
      <c r="A86" s="28" t="s">
        <v>24</v>
      </c>
      <c r="B86" s="33" t="s">
        <v>85</v>
      </c>
      <c r="C86" s="34" t="s">
        <v>85</v>
      </c>
      <c r="D86" s="35" t="s">
        <v>27</v>
      </c>
      <c r="E86" s="51" t="s">
        <v>101</v>
      </c>
      <c r="F86" s="11" t="s">
        <v>90</v>
      </c>
      <c r="G86" s="12">
        <v>16</v>
      </c>
      <c r="H86" s="13">
        <f t="shared" si="4"/>
        <v>122.64999999999999</v>
      </c>
      <c r="I86" s="13">
        <f t="shared" si="5"/>
        <v>102.15959999999998</v>
      </c>
      <c r="J86" s="13">
        <v>9.7447642500000001E-2</v>
      </c>
      <c r="K86" s="13">
        <v>0.2335888368</v>
      </c>
      <c r="L86" s="13">
        <v>2.7591745647999999</v>
      </c>
      <c r="M86" s="13">
        <v>2.7591745647999999</v>
      </c>
      <c r="N86" s="14">
        <v>126.24</v>
      </c>
      <c r="O86" s="32">
        <v>0</v>
      </c>
      <c r="P86" s="14">
        <v>3.59</v>
      </c>
      <c r="Q86" s="14">
        <v>20.490400000000001</v>
      </c>
    </row>
    <row r="87" spans="1:17" ht="15" customHeight="1" x14ac:dyDescent="0.25">
      <c r="A87" s="28" t="s">
        <v>24</v>
      </c>
      <c r="B87" s="33" t="s">
        <v>85</v>
      </c>
      <c r="C87" s="34" t="s">
        <v>85</v>
      </c>
      <c r="D87" s="35" t="s">
        <v>27</v>
      </c>
      <c r="E87" s="11" t="s">
        <v>102</v>
      </c>
      <c r="F87" s="11" t="s">
        <v>27</v>
      </c>
      <c r="G87" s="12">
        <v>87</v>
      </c>
      <c r="H87" s="13">
        <f t="shared" si="4"/>
        <v>335.77</v>
      </c>
      <c r="I87" s="13">
        <f t="shared" si="5"/>
        <v>279.74369999999999</v>
      </c>
      <c r="J87" s="13">
        <v>0.2667753356</v>
      </c>
      <c r="K87" s="13">
        <v>0.63947919880000004</v>
      </c>
      <c r="L87" s="13">
        <v>7.5535918760999996</v>
      </c>
      <c r="M87" s="13">
        <v>7.5535918760999996</v>
      </c>
      <c r="N87" s="14">
        <v>390.63</v>
      </c>
      <c r="O87" s="32">
        <v>0</v>
      </c>
      <c r="P87" s="14">
        <v>54.86</v>
      </c>
      <c r="Q87" s="14">
        <v>56.026299999999999</v>
      </c>
    </row>
    <row r="88" spans="1:17" ht="15" customHeight="1" x14ac:dyDescent="0.25">
      <c r="A88" s="28" t="s">
        <v>24</v>
      </c>
      <c r="B88" s="33" t="s">
        <v>85</v>
      </c>
      <c r="C88" s="34" t="s">
        <v>85</v>
      </c>
      <c r="D88" s="35" t="s">
        <v>27</v>
      </c>
      <c r="E88" s="11" t="s">
        <v>103</v>
      </c>
      <c r="F88" s="11" t="s">
        <v>27</v>
      </c>
      <c r="G88" s="12">
        <v>30</v>
      </c>
      <c r="H88" s="13">
        <f t="shared" si="4"/>
        <v>115.06</v>
      </c>
      <c r="I88" s="13">
        <f t="shared" si="5"/>
        <v>95.904899999999998</v>
      </c>
      <c r="J88" s="13">
        <v>9.1417250199999994E-2</v>
      </c>
      <c r="K88" s="13">
        <v>0.21913356349999999</v>
      </c>
      <c r="L88" s="13">
        <v>2.5884274392000002</v>
      </c>
      <c r="M88" s="13">
        <v>2.5884274392000002</v>
      </c>
      <c r="N88" s="14">
        <v>129</v>
      </c>
      <c r="O88" s="14">
        <v>3.2</v>
      </c>
      <c r="P88" s="14">
        <v>10.74</v>
      </c>
      <c r="Q88" s="14">
        <v>19.155100000000001</v>
      </c>
    </row>
    <row r="89" spans="1:17" ht="15" customHeight="1" x14ac:dyDescent="0.25">
      <c r="A89" s="28" t="s">
        <v>24</v>
      </c>
      <c r="B89" s="33" t="s">
        <v>85</v>
      </c>
      <c r="C89" s="34" t="s">
        <v>85</v>
      </c>
      <c r="D89" s="35" t="s">
        <v>27</v>
      </c>
      <c r="E89" s="11" t="s">
        <v>104</v>
      </c>
      <c r="F89" s="11" t="s">
        <v>27</v>
      </c>
      <c r="G89" s="12">
        <v>81</v>
      </c>
      <c r="H89" s="13">
        <f t="shared" si="4"/>
        <v>317.27</v>
      </c>
      <c r="I89" s="13">
        <f t="shared" si="5"/>
        <v>264.31970000000001</v>
      </c>
      <c r="J89" s="13">
        <v>0.2520767511</v>
      </c>
      <c r="K89" s="13">
        <v>0.60424566040000005</v>
      </c>
      <c r="L89" s="13">
        <v>7.1374098178000001</v>
      </c>
      <c r="M89" s="13">
        <v>7.1374098178000001</v>
      </c>
      <c r="N89" s="14">
        <v>363.69</v>
      </c>
      <c r="O89" s="32">
        <v>0</v>
      </c>
      <c r="P89" s="14">
        <v>46.42</v>
      </c>
      <c r="Q89" s="14">
        <v>52.950299999999999</v>
      </c>
    </row>
    <row r="90" spans="1:17" ht="15" customHeight="1" x14ac:dyDescent="0.25">
      <c r="A90" s="28" t="s">
        <v>24</v>
      </c>
      <c r="B90" s="33" t="s">
        <v>85</v>
      </c>
      <c r="C90" s="34" t="s">
        <v>85</v>
      </c>
      <c r="D90" s="35" t="s">
        <v>27</v>
      </c>
      <c r="E90" s="31" t="s">
        <v>105</v>
      </c>
      <c r="F90" s="31" t="s">
        <v>90</v>
      </c>
      <c r="G90" s="12">
        <v>12</v>
      </c>
      <c r="H90" s="13">
        <f t="shared" si="4"/>
        <v>80.040000000000006</v>
      </c>
      <c r="I90" s="13">
        <f t="shared" si="5"/>
        <v>68.940000000000012</v>
      </c>
      <c r="J90" s="13">
        <v>6.3593227099999997E-2</v>
      </c>
      <c r="K90" s="13">
        <v>0.15243742760000001</v>
      </c>
      <c r="L90" s="13">
        <v>1.8006060510999999</v>
      </c>
      <c r="M90" s="13">
        <v>1.8006060510999999</v>
      </c>
      <c r="N90" s="14">
        <v>80.040000000000006</v>
      </c>
      <c r="O90" s="32">
        <v>0</v>
      </c>
      <c r="P90" s="32">
        <v>0</v>
      </c>
      <c r="Q90" s="14">
        <v>11.1</v>
      </c>
    </row>
    <row r="91" spans="1:17" ht="15" customHeight="1" x14ac:dyDescent="0.25">
      <c r="A91" s="28" t="s">
        <v>24</v>
      </c>
      <c r="B91" s="33" t="s">
        <v>85</v>
      </c>
      <c r="C91" s="34" t="s">
        <v>85</v>
      </c>
      <c r="D91" s="35" t="s">
        <v>27</v>
      </c>
      <c r="E91" s="51" t="s">
        <v>105</v>
      </c>
      <c r="F91" s="11" t="s">
        <v>27</v>
      </c>
      <c r="G91" s="12">
        <v>12</v>
      </c>
      <c r="H91" s="13">
        <f t="shared" si="4"/>
        <v>52.92</v>
      </c>
      <c r="I91" s="13">
        <f t="shared" si="5"/>
        <v>44.060600000000001</v>
      </c>
      <c r="J91" s="13">
        <v>4.2045896800000003E-2</v>
      </c>
      <c r="K91" s="13">
        <v>0.1007869649</v>
      </c>
      <c r="L91" s="13">
        <v>1.19050565</v>
      </c>
      <c r="M91" s="13">
        <v>1.19050565</v>
      </c>
      <c r="N91" s="14">
        <v>52.92</v>
      </c>
      <c r="O91" s="32">
        <v>0</v>
      </c>
      <c r="P91" s="32">
        <v>0</v>
      </c>
      <c r="Q91" s="14">
        <v>8.8594000000000008</v>
      </c>
    </row>
    <row r="92" spans="1:17" ht="15" customHeight="1" x14ac:dyDescent="0.25">
      <c r="A92" s="28" t="s">
        <v>24</v>
      </c>
      <c r="B92" s="33" t="s">
        <v>85</v>
      </c>
      <c r="C92" s="34" t="s">
        <v>85</v>
      </c>
      <c r="D92" s="35" t="s">
        <v>27</v>
      </c>
      <c r="E92" s="31" t="s">
        <v>106</v>
      </c>
      <c r="F92" s="31" t="s">
        <v>88</v>
      </c>
      <c r="G92" s="12">
        <v>4</v>
      </c>
      <c r="H92" s="13">
        <f t="shared" si="4"/>
        <v>24.56</v>
      </c>
      <c r="I92" s="13">
        <f t="shared" si="5"/>
        <v>20.4712</v>
      </c>
      <c r="J92" s="13">
        <v>1.9513363999999998E-2</v>
      </c>
      <c r="K92" s="13">
        <v>4.6774902799999997E-2</v>
      </c>
      <c r="L92" s="13">
        <v>0.55250980279999995</v>
      </c>
      <c r="M92" s="13">
        <v>0.55250980279999995</v>
      </c>
      <c r="N92" s="14">
        <v>24.56</v>
      </c>
      <c r="O92" s="32">
        <v>0</v>
      </c>
      <c r="P92" s="32">
        <v>0</v>
      </c>
      <c r="Q92" s="14">
        <v>4.0888</v>
      </c>
    </row>
    <row r="93" spans="1:17" ht="24" customHeight="1" x14ac:dyDescent="0.25">
      <c r="A93" s="28" t="s">
        <v>24</v>
      </c>
      <c r="B93" s="33" t="s">
        <v>85</v>
      </c>
      <c r="C93" s="34" t="s">
        <v>85</v>
      </c>
      <c r="D93" s="35" t="s">
        <v>27</v>
      </c>
      <c r="E93" s="35" t="s">
        <v>106</v>
      </c>
      <c r="F93" s="31" t="s">
        <v>89</v>
      </c>
      <c r="G93" s="12">
        <v>3</v>
      </c>
      <c r="H93" s="13">
        <f t="shared" si="4"/>
        <v>31.540000000000003</v>
      </c>
      <c r="I93" s="13">
        <f t="shared" si="5"/>
        <v>26.274200000000004</v>
      </c>
      <c r="J93" s="13">
        <v>2.50591002E-2</v>
      </c>
      <c r="K93" s="13">
        <v>6.0068421599999998E-2</v>
      </c>
      <c r="L93" s="13">
        <v>0.70953416849999995</v>
      </c>
      <c r="M93" s="13">
        <v>0.70953416849999995</v>
      </c>
      <c r="N93" s="14">
        <v>32.67</v>
      </c>
      <c r="O93" s="32">
        <v>0</v>
      </c>
      <c r="P93" s="14">
        <v>1.1299999999999999</v>
      </c>
      <c r="Q93" s="14">
        <v>5.2657999999999996</v>
      </c>
    </row>
    <row r="94" spans="1:17" ht="15" customHeight="1" x14ac:dyDescent="0.25">
      <c r="A94" s="28" t="s">
        <v>24</v>
      </c>
      <c r="B94" s="33" t="s">
        <v>85</v>
      </c>
      <c r="C94" s="34" t="s">
        <v>85</v>
      </c>
      <c r="D94" s="35" t="s">
        <v>27</v>
      </c>
      <c r="E94" s="51" t="s">
        <v>106</v>
      </c>
      <c r="F94" s="11" t="s">
        <v>90</v>
      </c>
      <c r="G94" s="12">
        <v>15</v>
      </c>
      <c r="H94" s="13">
        <f t="shared" si="4"/>
        <v>113.19</v>
      </c>
      <c r="I94" s="13">
        <f t="shared" si="5"/>
        <v>94.297499999999999</v>
      </c>
      <c r="J94" s="13">
        <v>8.9931501400000002E-2</v>
      </c>
      <c r="K94" s="13">
        <v>0.2155721193</v>
      </c>
      <c r="L94" s="13">
        <v>2.5463593067999999</v>
      </c>
      <c r="M94" s="13">
        <v>2.5463593067999999</v>
      </c>
      <c r="N94" s="14">
        <v>118.35</v>
      </c>
      <c r="O94" s="32">
        <v>0</v>
      </c>
      <c r="P94" s="14">
        <v>5.16</v>
      </c>
      <c r="Q94" s="14">
        <v>18.892499999999998</v>
      </c>
    </row>
    <row r="95" spans="1:17" ht="24" customHeight="1" x14ac:dyDescent="0.25">
      <c r="A95" s="28" t="s">
        <v>24</v>
      </c>
      <c r="B95" s="33" t="s">
        <v>85</v>
      </c>
      <c r="C95" s="34" t="s">
        <v>85</v>
      </c>
      <c r="D95" s="35" t="s">
        <v>27</v>
      </c>
      <c r="E95" s="31" t="s">
        <v>107</v>
      </c>
      <c r="F95" s="31" t="s">
        <v>89</v>
      </c>
      <c r="G95" s="12">
        <v>1</v>
      </c>
      <c r="H95" s="13">
        <f t="shared" si="4"/>
        <v>10.89</v>
      </c>
      <c r="I95" s="13">
        <f t="shared" si="5"/>
        <v>9.07</v>
      </c>
      <c r="J95" s="13">
        <v>8.6523018999999993E-3</v>
      </c>
      <c r="K95" s="13">
        <v>2.0740174699999999E-2</v>
      </c>
      <c r="L95" s="13">
        <v>0.24498500619999999</v>
      </c>
      <c r="M95" s="13">
        <v>0.24498500619999999</v>
      </c>
      <c r="N95" s="14">
        <v>10.89</v>
      </c>
      <c r="O95" s="32">
        <v>0</v>
      </c>
      <c r="P95" s="32">
        <v>0</v>
      </c>
      <c r="Q95" s="14">
        <v>1.82</v>
      </c>
    </row>
    <row r="96" spans="1:17" ht="15" customHeight="1" x14ac:dyDescent="0.25">
      <c r="A96" s="28" t="s">
        <v>24</v>
      </c>
      <c r="B96" s="33" t="s">
        <v>85</v>
      </c>
      <c r="C96" s="34" t="s">
        <v>85</v>
      </c>
      <c r="D96" s="35" t="s">
        <v>27</v>
      </c>
      <c r="E96" s="51" t="s">
        <v>107</v>
      </c>
      <c r="F96" s="11" t="s">
        <v>90</v>
      </c>
      <c r="G96" s="12">
        <v>15</v>
      </c>
      <c r="H96" s="13">
        <f t="shared" si="4"/>
        <v>115.28</v>
      </c>
      <c r="I96" s="13">
        <f t="shared" si="5"/>
        <v>96.034099999999995</v>
      </c>
      <c r="J96" s="13">
        <v>9.15920442E-2</v>
      </c>
      <c r="K96" s="13">
        <v>0.2195525569</v>
      </c>
      <c r="L96" s="13">
        <v>2.5933766313</v>
      </c>
      <c r="M96" s="13">
        <v>2.5933766313</v>
      </c>
      <c r="N96" s="14">
        <v>118.35</v>
      </c>
      <c r="O96" s="32">
        <v>0</v>
      </c>
      <c r="P96" s="14">
        <v>3.07</v>
      </c>
      <c r="Q96" s="14">
        <v>19.245899999999999</v>
      </c>
    </row>
    <row r="97" spans="1:17" ht="15" customHeight="1" x14ac:dyDescent="0.25">
      <c r="A97" s="28" t="s">
        <v>24</v>
      </c>
      <c r="B97" s="33" t="s">
        <v>85</v>
      </c>
      <c r="C97" s="34" t="s">
        <v>85</v>
      </c>
      <c r="D97" s="35" t="s">
        <v>27</v>
      </c>
      <c r="E97" s="11" t="s">
        <v>108</v>
      </c>
      <c r="F97" s="11" t="s">
        <v>27</v>
      </c>
      <c r="G97" s="12">
        <v>14</v>
      </c>
      <c r="H97" s="13">
        <f t="shared" si="4"/>
        <v>43.4</v>
      </c>
      <c r="I97" s="13">
        <f t="shared" si="5"/>
        <v>36.168599999999998</v>
      </c>
      <c r="J97" s="13">
        <v>3.4482084699999999E-2</v>
      </c>
      <c r="K97" s="13">
        <v>8.2655976500000006E-2</v>
      </c>
      <c r="L97" s="13">
        <v>0.97634061240000003</v>
      </c>
      <c r="M97" s="13">
        <v>0.97634061240000003</v>
      </c>
      <c r="N97" s="14">
        <v>50.4</v>
      </c>
      <c r="O97" s="32">
        <v>0</v>
      </c>
      <c r="P97" s="14">
        <v>7</v>
      </c>
      <c r="Q97" s="14">
        <v>7.2313999999999998</v>
      </c>
    </row>
    <row r="98" spans="1:17" ht="15" customHeight="1" x14ac:dyDescent="0.25">
      <c r="A98" s="28" t="s">
        <v>24</v>
      </c>
      <c r="B98" s="33" t="s">
        <v>85</v>
      </c>
      <c r="C98" s="34" t="s">
        <v>85</v>
      </c>
      <c r="D98" s="35" t="s">
        <v>27</v>
      </c>
      <c r="E98" s="31" t="s">
        <v>109</v>
      </c>
      <c r="F98" s="31" t="s">
        <v>88</v>
      </c>
      <c r="G98" s="12">
        <v>4</v>
      </c>
      <c r="H98" s="13">
        <f t="shared" si="4"/>
        <v>24.56</v>
      </c>
      <c r="I98" s="13">
        <f t="shared" si="5"/>
        <v>20.465199999999999</v>
      </c>
      <c r="J98" s="13">
        <v>1.9513363999999998E-2</v>
      </c>
      <c r="K98" s="13">
        <v>4.6774902799999997E-2</v>
      </c>
      <c r="L98" s="13">
        <v>0.55250980279999995</v>
      </c>
      <c r="M98" s="13">
        <v>0.55250980279999995</v>
      </c>
      <c r="N98" s="14">
        <v>24.56</v>
      </c>
      <c r="O98" s="32">
        <v>0</v>
      </c>
      <c r="P98" s="32">
        <v>0</v>
      </c>
      <c r="Q98" s="14">
        <v>4.0948000000000002</v>
      </c>
    </row>
    <row r="99" spans="1:17" ht="24" customHeight="1" x14ac:dyDescent="0.25">
      <c r="A99" s="28" t="s">
        <v>24</v>
      </c>
      <c r="B99" s="33" t="s">
        <v>85</v>
      </c>
      <c r="C99" s="34" t="s">
        <v>85</v>
      </c>
      <c r="D99" s="35" t="s">
        <v>27</v>
      </c>
      <c r="E99" s="35" t="s">
        <v>109</v>
      </c>
      <c r="F99" s="31" t="s">
        <v>89</v>
      </c>
      <c r="G99" s="12">
        <v>4</v>
      </c>
      <c r="H99" s="13">
        <f t="shared" si="4"/>
        <v>42.42</v>
      </c>
      <c r="I99" s="13">
        <f t="shared" si="5"/>
        <v>35.335799999999999</v>
      </c>
      <c r="J99" s="13">
        <v>3.3703456899999998E-2</v>
      </c>
      <c r="K99" s="13">
        <v>8.0789551200000004E-2</v>
      </c>
      <c r="L99" s="13">
        <v>0.95429421150000004</v>
      </c>
      <c r="M99" s="13">
        <v>0.95429421150000004</v>
      </c>
      <c r="N99" s="14">
        <v>43.56</v>
      </c>
      <c r="O99" s="32">
        <v>0</v>
      </c>
      <c r="P99" s="14">
        <v>1.1399999999999999</v>
      </c>
      <c r="Q99" s="14">
        <v>7.0842000000000001</v>
      </c>
    </row>
    <row r="100" spans="1:17" ht="15" customHeight="1" x14ac:dyDescent="0.25">
      <c r="A100" s="28" t="s">
        <v>24</v>
      </c>
      <c r="B100" s="33" t="s">
        <v>85</v>
      </c>
      <c r="C100" s="34" t="s">
        <v>85</v>
      </c>
      <c r="D100" s="35" t="s">
        <v>27</v>
      </c>
      <c r="E100" s="51" t="s">
        <v>109</v>
      </c>
      <c r="F100" s="11" t="s">
        <v>90</v>
      </c>
      <c r="G100" s="12">
        <v>26</v>
      </c>
      <c r="H100" s="13">
        <f t="shared" si="4"/>
        <v>195.89</v>
      </c>
      <c r="I100" s="13">
        <f t="shared" si="5"/>
        <v>163.18969999999999</v>
      </c>
      <c r="J100" s="13">
        <v>0.1556381466</v>
      </c>
      <c r="K100" s="13">
        <v>0.37307555840000001</v>
      </c>
      <c r="L100" s="13">
        <v>4.4068055890000002</v>
      </c>
      <c r="M100" s="13">
        <v>4.4068055890000002</v>
      </c>
      <c r="N100" s="14">
        <v>205.14</v>
      </c>
      <c r="O100" s="32">
        <v>0</v>
      </c>
      <c r="P100" s="14">
        <v>9.25</v>
      </c>
      <c r="Q100" s="14">
        <v>32.700299999999999</v>
      </c>
    </row>
    <row r="101" spans="1:17" ht="15" customHeight="1" x14ac:dyDescent="0.25">
      <c r="A101" s="28" t="s">
        <v>24</v>
      </c>
      <c r="B101" s="33" t="s">
        <v>85</v>
      </c>
      <c r="C101" s="34" t="s">
        <v>85</v>
      </c>
      <c r="D101" s="35" t="s">
        <v>27</v>
      </c>
      <c r="E101" s="11" t="s">
        <v>110</v>
      </c>
      <c r="F101" s="11" t="s">
        <v>27</v>
      </c>
      <c r="G101" s="12">
        <v>20</v>
      </c>
      <c r="H101" s="13">
        <f t="shared" si="4"/>
        <v>63</v>
      </c>
      <c r="I101" s="13">
        <f t="shared" si="5"/>
        <v>52.502000000000002</v>
      </c>
      <c r="J101" s="13">
        <v>5.0054638999999998E-2</v>
      </c>
      <c r="K101" s="13">
        <v>0.119984482</v>
      </c>
      <c r="L101" s="13">
        <v>1.4172686309</v>
      </c>
      <c r="M101" s="13">
        <v>1.4172686309</v>
      </c>
      <c r="N101" s="14">
        <v>72</v>
      </c>
      <c r="O101" s="32">
        <v>0</v>
      </c>
      <c r="P101" s="14">
        <v>9</v>
      </c>
      <c r="Q101" s="14">
        <v>10.497999999999999</v>
      </c>
    </row>
    <row r="102" spans="1:17" ht="15" customHeight="1" x14ac:dyDescent="0.25">
      <c r="A102" s="28" t="s">
        <v>24</v>
      </c>
      <c r="B102" s="33" t="s">
        <v>85</v>
      </c>
      <c r="C102" s="34" t="s">
        <v>85</v>
      </c>
      <c r="D102" s="35" t="s">
        <v>27</v>
      </c>
      <c r="E102" s="31" t="s">
        <v>111</v>
      </c>
      <c r="F102" s="31" t="s">
        <v>112</v>
      </c>
      <c r="G102" s="12">
        <v>43</v>
      </c>
      <c r="H102" s="13">
        <f t="shared" si="4"/>
        <v>211.12</v>
      </c>
      <c r="I102" s="13">
        <f t="shared" si="5"/>
        <v>175.92520000000002</v>
      </c>
      <c r="J102" s="13">
        <v>0.1677386569</v>
      </c>
      <c r="K102" s="13">
        <v>0.40208133080000003</v>
      </c>
      <c r="L102" s="13">
        <v>4.7494246564000004</v>
      </c>
      <c r="M102" s="13">
        <v>4.7494246564000004</v>
      </c>
      <c r="N102" s="14">
        <v>219.3</v>
      </c>
      <c r="O102" s="14">
        <v>3.06</v>
      </c>
      <c r="P102" s="14">
        <v>5.12</v>
      </c>
      <c r="Q102" s="14">
        <v>35.194800000000001</v>
      </c>
    </row>
    <row r="103" spans="1:17" ht="15" customHeight="1" x14ac:dyDescent="0.25">
      <c r="A103" s="28" t="s">
        <v>24</v>
      </c>
      <c r="B103" s="33" t="s">
        <v>85</v>
      </c>
      <c r="C103" s="34" t="s">
        <v>85</v>
      </c>
      <c r="D103" s="35" t="s">
        <v>27</v>
      </c>
      <c r="E103" s="51" t="s">
        <v>111</v>
      </c>
      <c r="F103" s="11" t="s">
        <v>27</v>
      </c>
      <c r="G103" s="12">
        <v>24</v>
      </c>
      <c r="H103" s="13">
        <f t="shared" si="4"/>
        <v>80.300000000000011</v>
      </c>
      <c r="I103" s="13">
        <f t="shared" si="5"/>
        <v>66.909100000000009</v>
      </c>
      <c r="J103" s="13">
        <v>6.37998018E-2</v>
      </c>
      <c r="K103" s="13">
        <v>0.1529326017</v>
      </c>
      <c r="L103" s="13">
        <v>1.8064550962000001</v>
      </c>
      <c r="M103" s="13">
        <v>1.8064550962000001</v>
      </c>
      <c r="N103" s="14">
        <v>86.4</v>
      </c>
      <c r="O103" s="14">
        <v>1.44</v>
      </c>
      <c r="P103" s="14">
        <v>4.66</v>
      </c>
      <c r="Q103" s="14">
        <v>13.3909</v>
      </c>
    </row>
    <row r="104" spans="1:17" ht="15" customHeight="1" x14ac:dyDescent="0.25">
      <c r="A104" s="28" t="s">
        <v>24</v>
      </c>
      <c r="B104" s="33" t="s">
        <v>85</v>
      </c>
      <c r="C104" s="34" t="s">
        <v>85</v>
      </c>
      <c r="D104" s="35" t="s">
        <v>27</v>
      </c>
      <c r="E104" s="11" t="s">
        <v>113</v>
      </c>
      <c r="F104" s="11" t="s">
        <v>27</v>
      </c>
      <c r="G104" s="12">
        <v>2</v>
      </c>
      <c r="H104" s="13">
        <f t="shared" si="4"/>
        <v>4.96</v>
      </c>
      <c r="I104" s="13">
        <f t="shared" si="5"/>
        <v>4.1349999999999998</v>
      </c>
      <c r="J104" s="13">
        <v>3.9408096999999998E-3</v>
      </c>
      <c r="K104" s="13">
        <v>9.4463972999999993E-3</v>
      </c>
      <c r="L104" s="13">
        <v>0.1115817843</v>
      </c>
      <c r="M104" s="13">
        <v>0.1115817843</v>
      </c>
      <c r="N104" s="14">
        <v>7.2</v>
      </c>
      <c r="O104" s="14">
        <v>1.24</v>
      </c>
      <c r="P104" s="14">
        <v>1</v>
      </c>
      <c r="Q104" s="14">
        <v>0.82499999999999996</v>
      </c>
    </row>
    <row r="105" spans="1:17" ht="15" customHeight="1" x14ac:dyDescent="0.25">
      <c r="A105" s="28" t="s">
        <v>24</v>
      </c>
      <c r="B105" s="33" t="s">
        <v>85</v>
      </c>
      <c r="C105" s="34" t="s">
        <v>85</v>
      </c>
      <c r="D105" s="35" t="s">
        <v>27</v>
      </c>
      <c r="E105" s="11" t="s">
        <v>114</v>
      </c>
      <c r="F105" s="11" t="s">
        <v>27</v>
      </c>
      <c r="G105" s="12">
        <v>36</v>
      </c>
      <c r="H105" s="13">
        <f t="shared" si="4"/>
        <v>135.36000000000001</v>
      </c>
      <c r="I105" s="13">
        <f t="shared" si="5"/>
        <v>112.80120000000001</v>
      </c>
      <c r="J105" s="13">
        <v>0.10754596719999999</v>
      </c>
      <c r="K105" s="13">
        <v>0.25779522989999998</v>
      </c>
      <c r="L105" s="13">
        <v>3.0451028870000001</v>
      </c>
      <c r="M105" s="13">
        <v>3.0451028870000001</v>
      </c>
      <c r="N105" s="14">
        <v>154.80000000000001</v>
      </c>
      <c r="O105" s="32">
        <v>0</v>
      </c>
      <c r="P105" s="14">
        <v>19.440000000000001</v>
      </c>
      <c r="Q105" s="14">
        <v>22.558800000000002</v>
      </c>
    </row>
    <row r="106" spans="1:17" ht="15" customHeight="1" x14ac:dyDescent="0.25">
      <c r="A106" s="28" t="s">
        <v>24</v>
      </c>
      <c r="B106" s="33" t="s">
        <v>85</v>
      </c>
      <c r="C106" s="34" t="s">
        <v>85</v>
      </c>
      <c r="D106" s="35" t="s">
        <v>27</v>
      </c>
      <c r="E106" s="31" t="s">
        <v>115</v>
      </c>
      <c r="F106" s="31" t="s">
        <v>88</v>
      </c>
      <c r="G106" s="12">
        <v>2</v>
      </c>
      <c r="H106" s="13">
        <f t="shared" si="4"/>
        <v>12.28</v>
      </c>
      <c r="I106" s="13">
        <f t="shared" si="5"/>
        <v>10.239999999999998</v>
      </c>
      <c r="J106" s="13">
        <v>9.7566819999999992E-3</v>
      </c>
      <c r="K106" s="13">
        <v>2.3387451399999998E-2</v>
      </c>
      <c r="L106" s="13">
        <v>0.27625490139999997</v>
      </c>
      <c r="M106" s="13">
        <v>0.27625490139999997</v>
      </c>
      <c r="N106" s="14">
        <v>12.28</v>
      </c>
      <c r="O106" s="32">
        <v>0</v>
      </c>
      <c r="P106" s="32">
        <v>0</v>
      </c>
      <c r="Q106" s="14">
        <v>2.04</v>
      </c>
    </row>
    <row r="107" spans="1:17" ht="15" customHeight="1" x14ac:dyDescent="0.25">
      <c r="A107" s="28" t="s">
        <v>24</v>
      </c>
      <c r="B107" s="33" t="s">
        <v>85</v>
      </c>
      <c r="C107" s="34" t="s">
        <v>85</v>
      </c>
      <c r="D107" s="35" t="s">
        <v>27</v>
      </c>
      <c r="E107" s="51" t="s">
        <v>115</v>
      </c>
      <c r="F107" s="11" t="s">
        <v>90</v>
      </c>
      <c r="G107" s="12">
        <v>9</v>
      </c>
      <c r="H107" s="13">
        <f t="shared" si="4"/>
        <v>69.45</v>
      </c>
      <c r="I107" s="13">
        <f t="shared" si="5"/>
        <v>57.853999999999999</v>
      </c>
      <c r="J107" s="13">
        <v>5.5179280599999998E-2</v>
      </c>
      <c r="K107" s="13">
        <v>0.1322686075</v>
      </c>
      <c r="L107" s="13">
        <v>1.5623699431</v>
      </c>
      <c r="M107" s="13">
        <v>1.5623699431</v>
      </c>
      <c r="N107" s="14">
        <v>71.010000000000005</v>
      </c>
      <c r="O107" s="32">
        <v>0</v>
      </c>
      <c r="P107" s="14">
        <v>1.56</v>
      </c>
      <c r="Q107" s="14">
        <v>11.596</v>
      </c>
    </row>
    <row r="108" spans="1:17" ht="15" customHeight="1" x14ac:dyDescent="0.25">
      <c r="A108" s="28" t="s">
        <v>24</v>
      </c>
      <c r="B108" s="33" t="s">
        <v>85</v>
      </c>
      <c r="C108" s="34" t="s">
        <v>85</v>
      </c>
      <c r="D108" s="35" t="s">
        <v>27</v>
      </c>
      <c r="E108" s="11" t="s">
        <v>116</v>
      </c>
      <c r="F108" s="11" t="s">
        <v>27</v>
      </c>
      <c r="G108" s="12">
        <v>26</v>
      </c>
      <c r="H108" s="13">
        <f t="shared" si="4"/>
        <v>82.57</v>
      </c>
      <c r="I108" s="13">
        <f t="shared" si="5"/>
        <v>68.816099999999992</v>
      </c>
      <c r="J108" s="13">
        <v>6.5603357799999998E-2</v>
      </c>
      <c r="K108" s="13">
        <v>0.15725585210000001</v>
      </c>
      <c r="L108" s="13">
        <v>1.8575217596</v>
      </c>
      <c r="M108" s="13">
        <v>1.8575217596</v>
      </c>
      <c r="N108" s="14">
        <v>93.6</v>
      </c>
      <c r="O108" s="32">
        <v>0</v>
      </c>
      <c r="P108" s="14">
        <v>11.03</v>
      </c>
      <c r="Q108" s="14">
        <v>13.7539</v>
      </c>
    </row>
    <row r="109" spans="1:17" ht="15" customHeight="1" x14ac:dyDescent="0.25">
      <c r="A109" s="28" t="s">
        <v>24</v>
      </c>
      <c r="B109" s="33" t="s">
        <v>85</v>
      </c>
      <c r="C109" s="34" t="s">
        <v>85</v>
      </c>
      <c r="D109" s="35" t="s">
        <v>27</v>
      </c>
      <c r="E109" s="11" t="s">
        <v>117</v>
      </c>
      <c r="F109" s="11" t="s">
        <v>90</v>
      </c>
      <c r="G109" s="12">
        <v>2</v>
      </c>
      <c r="H109" s="13">
        <f t="shared" si="4"/>
        <v>15.26</v>
      </c>
      <c r="I109" s="13">
        <f t="shared" si="5"/>
        <v>12.710799999999999</v>
      </c>
      <c r="J109" s="13">
        <v>1.21243459E-2</v>
      </c>
      <c r="K109" s="13">
        <v>2.9062907900000001E-2</v>
      </c>
      <c r="L109" s="13">
        <v>0.34329395730000001</v>
      </c>
      <c r="M109" s="13">
        <v>0.34329395730000001</v>
      </c>
      <c r="N109" s="14">
        <v>15.78</v>
      </c>
      <c r="O109" s="32">
        <v>0</v>
      </c>
      <c r="P109" s="14">
        <v>0.52</v>
      </c>
      <c r="Q109" s="14">
        <v>2.5491999999999999</v>
      </c>
    </row>
    <row r="110" spans="1:17" ht="15" customHeight="1" x14ac:dyDescent="0.25">
      <c r="A110" s="28" t="s">
        <v>24</v>
      </c>
      <c r="B110" s="33" t="s">
        <v>85</v>
      </c>
      <c r="C110" s="34" t="s">
        <v>85</v>
      </c>
      <c r="D110" s="35" t="s">
        <v>27</v>
      </c>
      <c r="E110" s="11" t="s">
        <v>118</v>
      </c>
      <c r="F110" s="11" t="s">
        <v>90</v>
      </c>
      <c r="G110" s="12">
        <v>10</v>
      </c>
      <c r="H110" s="13">
        <f t="shared" si="4"/>
        <v>75.84</v>
      </c>
      <c r="I110" s="13">
        <f t="shared" si="5"/>
        <v>63.189500000000002</v>
      </c>
      <c r="J110" s="13">
        <v>6.0256251099999998E-2</v>
      </c>
      <c r="K110" s="13">
        <v>0.1444384621</v>
      </c>
      <c r="L110" s="13">
        <v>1.7061214757000001</v>
      </c>
      <c r="M110" s="13">
        <v>1.7061214757000001</v>
      </c>
      <c r="N110" s="14">
        <v>78.900000000000006</v>
      </c>
      <c r="O110" s="32">
        <v>0</v>
      </c>
      <c r="P110" s="14">
        <v>3.06</v>
      </c>
      <c r="Q110" s="14">
        <v>12.650499999999999</v>
      </c>
    </row>
    <row r="111" spans="1:17" ht="15" customHeight="1" x14ac:dyDescent="0.25">
      <c r="A111" s="28" t="s">
        <v>24</v>
      </c>
      <c r="B111" s="33" t="s">
        <v>85</v>
      </c>
      <c r="C111" s="34" t="s">
        <v>85</v>
      </c>
      <c r="D111" s="35" t="s">
        <v>27</v>
      </c>
      <c r="E111" s="31" t="s">
        <v>119</v>
      </c>
      <c r="F111" s="31" t="s">
        <v>88</v>
      </c>
      <c r="G111" s="12">
        <v>1</v>
      </c>
      <c r="H111" s="13">
        <f t="shared" si="4"/>
        <v>6.14</v>
      </c>
      <c r="I111" s="13">
        <f t="shared" si="5"/>
        <v>5.1199999999999992</v>
      </c>
      <c r="J111" s="13">
        <v>4.8783409999999996E-3</v>
      </c>
      <c r="K111" s="13">
        <v>1.1693725699999999E-2</v>
      </c>
      <c r="L111" s="13">
        <v>0.13812745069999999</v>
      </c>
      <c r="M111" s="13">
        <v>0.13812745069999999</v>
      </c>
      <c r="N111" s="14">
        <v>6.14</v>
      </c>
      <c r="O111" s="32">
        <v>0</v>
      </c>
      <c r="P111" s="32">
        <v>0</v>
      </c>
      <c r="Q111" s="14">
        <v>1.02</v>
      </c>
    </row>
    <row r="112" spans="1:17" ht="24" customHeight="1" x14ac:dyDescent="0.25">
      <c r="A112" s="28" t="s">
        <v>24</v>
      </c>
      <c r="B112" s="33" t="s">
        <v>85</v>
      </c>
      <c r="C112" s="34" t="s">
        <v>85</v>
      </c>
      <c r="D112" s="35" t="s">
        <v>27</v>
      </c>
      <c r="E112" s="35" t="s">
        <v>119</v>
      </c>
      <c r="F112" s="31" t="s">
        <v>89</v>
      </c>
      <c r="G112" s="12">
        <v>1</v>
      </c>
      <c r="H112" s="13">
        <f t="shared" si="4"/>
        <v>10.89</v>
      </c>
      <c r="I112" s="13">
        <f t="shared" si="5"/>
        <v>9.07</v>
      </c>
      <c r="J112" s="13">
        <v>8.6523018999999993E-3</v>
      </c>
      <c r="K112" s="13">
        <v>2.0740174699999999E-2</v>
      </c>
      <c r="L112" s="13">
        <v>0.24498500619999999</v>
      </c>
      <c r="M112" s="13">
        <v>0.24498500619999999</v>
      </c>
      <c r="N112" s="14">
        <v>10.89</v>
      </c>
      <c r="O112" s="32">
        <v>0</v>
      </c>
      <c r="P112" s="32">
        <v>0</v>
      </c>
      <c r="Q112" s="14">
        <v>1.82</v>
      </c>
    </row>
    <row r="113" spans="1:17" ht="15" customHeight="1" x14ac:dyDescent="0.25">
      <c r="A113" s="28" t="s">
        <v>24</v>
      </c>
      <c r="B113" s="33" t="s">
        <v>85</v>
      </c>
      <c r="C113" s="34" t="s">
        <v>85</v>
      </c>
      <c r="D113" s="35" t="s">
        <v>27</v>
      </c>
      <c r="E113" s="51" t="s">
        <v>119</v>
      </c>
      <c r="F113" s="11" t="s">
        <v>90</v>
      </c>
      <c r="G113" s="12">
        <v>2</v>
      </c>
      <c r="H113" s="13">
        <f t="shared" si="4"/>
        <v>15.26</v>
      </c>
      <c r="I113" s="13">
        <f t="shared" si="5"/>
        <v>12.710799999999999</v>
      </c>
      <c r="J113" s="13">
        <v>1.21243459E-2</v>
      </c>
      <c r="K113" s="13">
        <v>2.9062907900000001E-2</v>
      </c>
      <c r="L113" s="13">
        <v>0.34329395730000001</v>
      </c>
      <c r="M113" s="13">
        <v>0.34329395730000001</v>
      </c>
      <c r="N113" s="14">
        <v>15.78</v>
      </c>
      <c r="O113" s="32">
        <v>0</v>
      </c>
      <c r="P113" s="14">
        <v>0.52</v>
      </c>
      <c r="Q113" s="14">
        <v>2.5491999999999999</v>
      </c>
    </row>
    <row r="114" spans="1:17" ht="15" customHeight="1" x14ac:dyDescent="0.25">
      <c r="A114" s="8"/>
      <c r="B114" s="29"/>
      <c r="C114" s="30"/>
      <c r="D114" s="11"/>
      <c r="E114" s="36" t="s">
        <v>29</v>
      </c>
      <c r="F114" s="37"/>
      <c r="G114" s="38">
        <f>SUM(G69:G113)/1</f>
        <v>962</v>
      </c>
      <c r="H114" s="39">
        <f>SUM(H69:H113)/1</f>
        <v>4445.170000000001</v>
      </c>
      <c r="I114" s="39">
        <f>SUM(I69:I113)/1</f>
        <v>3705.7383999999984</v>
      </c>
      <c r="J114" s="39">
        <v>3.5317679315000001</v>
      </c>
      <c r="K114" s="39">
        <v>8.4658955531999993</v>
      </c>
      <c r="L114" s="39"/>
      <c r="M114" s="39">
        <v>100</v>
      </c>
      <c r="N114" s="40">
        <f>SUM(N69:N113)/1</f>
        <v>4822.3599999999988</v>
      </c>
      <c r="O114" s="40">
        <f>SUM(O69:O113)/1</f>
        <v>17.75</v>
      </c>
      <c r="P114" s="40">
        <f>SUM(P69:P113)/1</f>
        <v>359.44</v>
      </c>
      <c r="Q114" s="40">
        <f>SUM(Q69:Q113)/1</f>
        <v>739.43160000000034</v>
      </c>
    </row>
    <row r="115" spans="1:17" ht="15" customHeight="1" x14ac:dyDescent="0.25">
      <c r="A115" s="8"/>
      <c r="B115" s="29"/>
      <c r="C115" s="10"/>
      <c r="D115" s="41" t="s">
        <v>30</v>
      </c>
      <c r="E115" s="41"/>
      <c r="F115" s="42"/>
      <c r="G115" s="43">
        <f>SUM(G69:G114)/2</f>
        <v>962</v>
      </c>
      <c r="H115" s="44">
        <f>SUM(H69:H114)/2</f>
        <v>4445.170000000001</v>
      </c>
      <c r="I115" s="44">
        <f>SUM(I69:I114)/2</f>
        <v>3705.7383999999984</v>
      </c>
      <c r="J115" s="44">
        <v>3.5317679315000001</v>
      </c>
      <c r="K115" s="44">
        <v>8.4658955531999993</v>
      </c>
      <c r="L115" s="44"/>
      <c r="M115" s="44"/>
      <c r="N115" s="45">
        <f>SUM(N69:N114)/2</f>
        <v>4822.3599999999988</v>
      </c>
      <c r="O115" s="45">
        <f>SUM(O69:O114)/2</f>
        <v>17.75</v>
      </c>
      <c r="P115" s="45">
        <f>SUM(P69:P114)/2</f>
        <v>359.44</v>
      </c>
      <c r="Q115" s="45">
        <f>SUM(Q69:Q114)/2</f>
        <v>739.43160000000034</v>
      </c>
    </row>
    <row r="116" spans="1:17" ht="15" customHeight="1" x14ac:dyDescent="0.25">
      <c r="A116" s="8"/>
      <c r="B116" s="9"/>
      <c r="C116" s="46" t="s">
        <v>31</v>
      </c>
      <c r="D116" s="46"/>
      <c r="E116" s="46"/>
      <c r="F116" s="47"/>
      <c r="G116" s="48">
        <f>SUM(G69:G115)/3</f>
        <v>962</v>
      </c>
      <c r="H116" s="49">
        <f>SUM(H69:H115)/3</f>
        <v>4445.170000000001</v>
      </c>
      <c r="I116" s="49">
        <f>SUM(I69:I115)/3</f>
        <v>3705.7383999999984</v>
      </c>
      <c r="J116" s="49">
        <v>3.5317679315000001</v>
      </c>
      <c r="K116" s="49">
        <v>8.4658955531999993</v>
      </c>
      <c r="L116" s="49">
        <v>100</v>
      </c>
      <c r="M116" s="49"/>
      <c r="N116" s="50">
        <f>SUM(N69:N115)/3</f>
        <v>4822.3599999999988</v>
      </c>
      <c r="O116" s="50">
        <f>SUM(O69:O115)/3</f>
        <v>17.75</v>
      </c>
      <c r="P116" s="50">
        <f>SUM(P69:P115)/3</f>
        <v>359.44</v>
      </c>
      <c r="Q116" s="50">
        <f>SUM(Q69:Q115)/3</f>
        <v>739.43160000000034</v>
      </c>
    </row>
    <row r="117" spans="1:17" ht="15" customHeight="1" x14ac:dyDescent="0.25">
      <c r="A117" s="28" t="s">
        <v>24</v>
      </c>
      <c r="B117" s="29" t="s">
        <v>120</v>
      </c>
      <c r="C117" s="30" t="s">
        <v>121</v>
      </c>
      <c r="D117" s="31" t="s">
        <v>27</v>
      </c>
      <c r="E117" s="31" t="s">
        <v>122</v>
      </c>
      <c r="F117" s="31" t="s">
        <v>123</v>
      </c>
      <c r="G117" s="12">
        <v>3</v>
      </c>
      <c r="H117" s="13">
        <f t="shared" ref="H117:H127" si="6">N117-O117-P117</f>
        <v>4.71</v>
      </c>
      <c r="I117" s="13">
        <f t="shared" ref="I117:I127" si="7">H117-Q117</f>
        <v>3.9247000000000001</v>
      </c>
      <c r="J117" s="13">
        <v>3.7421802E-3</v>
      </c>
      <c r="K117" s="13">
        <v>8.9702684000000001E-3</v>
      </c>
      <c r="L117" s="13">
        <v>0.22404992839999999</v>
      </c>
      <c r="M117" s="13">
        <v>0.22404992839999999</v>
      </c>
      <c r="N117" s="14">
        <v>4.71</v>
      </c>
      <c r="O117" s="32">
        <v>0</v>
      </c>
      <c r="P117" s="32">
        <v>0</v>
      </c>
      <c r="Q117" s="14">
        <v>0.7853</v>
      </c>
    </row>
    <row r="118" spans="1:17" ht="15" customHeight="1" x14ac:dyDescent="0.25">
      <c r="A118" s="28" t="s">
        <v>24</v>
      </c>
      <c r="B118" s="33" t="s">
        <v>120</v>
      </c>
      <c r="C118" s="34" t="s">
        <v>121</v>
      </c>
      <c r="D118" s="35" t="s">
        <v>27</v>
      </c>
      <c r="E118" s="51" t="s">
        <v>122</v>
      </c>
      <c r="F118" s="11" t="s">
        <v>27</v>
      </c>
      <c r="G118" s="12">
        <v>24</v>
      </c>
      <c r="H118" s="13">
        <f t="shared" si="6"/>
        <v>71.56</v>
      </c>
      <c r="I118" s="13">
        <f t="shared" si="7"/>
        <v>59.688700000000004</v>
      </c>
      <c r="J118" s="13">
        <v>5.6855713799999999E-2</v>
      </c>
      <c r="K118" s="13">
        <v>0.13628713540000001</v>
      </c>
      <c r="L118" s="13">
        <v>3.4040367042000002</v>
      </c>
      <c r="M118" s="13">
        <v>3.4040367042000002</v>
      </c>
      <c r="N118" s="14">
        <v>75.36</v>
      </c>
      <c r="O118" s="32">
        <v>0</v>
      </c>
      <c r="P118" s="14">
        <v>3.8</v>
      </c>
      <c r="Q118" s="14">
        <v>11.8713</v>
      </c>
    </row>
    <row r="119" spans="1:17" ht="15" customHeight="1" x14ac:dyDescent="0.25">
      <c r="A119" s="28" t="s">
        <v>24</v>
      </c>
      <c r="B119" s="33" t="s">
        <v>120</v>
      </c>
      <c r="C119" s="34" t="s">
        <v>121</v>
      </c>
      <c r="D119" s="35" t="s">
        <v>27</v>
      </c>
      <c r="E119" s="11" t="s">
        <v>124</v>
      </c>
      <c r="F119" s="11" t="s">
        <v>27</v>
      </c>
      <c r="G119" s="12">
        <v>1</v>
      </c>
      <c r="H119" s="13">
        <f t="shared" si="6"/>
        <v>3.14</v>
      </c>
      <c r="I119" s="13">
        <f t="shared" si="7"/>
        <v>2.6157000000000004</v>
      </c>
      <c r="J119" s="13">
        <v>2.4947868E-3</v>
      </c>
      <c r="K119" s="13">
        <v>5.9801788999999999E-3</v>
      </c>
      <c r="L119" s="13">
        <v>0.1493666189</v>
      </c>
      <c r="M119" s="13">
        <v>0.1493666189</v>
      </c>
      <c r="N119" s="14">
        <v>3.14</v>
      </c>
      <c r="O119" s="32">
        <v>0</v>
      </c>
      <c r="P119" s="32">
        <v>0</v>
      </c>
      <c r="Q119" s="14">
        <v>0.52429999999999999</v>
      </c>
    </row>
    <row r="120" spans="1:17" ht="15" customHeight="1" x14ac:dyDescent="0.25">
      <c r="A120" s="28" t="s">
        <v>24</v>
      </c>
      <c r="B120" s="33" t="s">
        <v>120</v>
      </c>
      <c r="C120" s="34" t="s">
        <v>121</v>
      </c>
      <c r="D120" s="35" t="s">
        <v>27</v>
      </c>
      <c r="E120" s="31" t="s">
        <v>125</v>
      </c>
      <c r="F120" s="31" t="s">
        <v>123</v>
      </c>
      <c r="G120" s="12">
        <v>5</v>
      </c>
      <c r="H120" s="13">
        <f t="shared" si="6"/>
        <v>7.85</v>
      </c>
      <c r="I120" s="13">
        <f t="shared" si="7"/>
        <v>6.5468999999999999</v>
      </c>
      <c r="J120" s="13">
        <v>6.2369668999999999E-3</v>
      </c>
      <c r="K120" s="13">
        <v>1.4950447400000001E-2</v>
      </c>
      <c r="L120" s="13">
        <v>0.37341654730000001</v>
      </c>
      <c r="M120" s="13">
        <v>0.37341654730000001</v>
      </c>
      <c r="N120" s="14">
        <v>7.85</v>
      </c>
      <c r="O120" s="32">
        <v>0</v>
      </c>
      <c r="P120" s="32">
        <v>0</v>
      </c>
      <c r="Q120" s="14">
        <v>1.3030999999999999</v>
      </c>
    </row>
    <row r="121" spans="1:17" ht="15" customHeight="1" x14ac:dyDescent="0.25">
      <c r="A121" s="28" t="s">
        <v>24</v>
      </c>
      <c r="B121" s="33" t="s">
        <v>120</v>
      </c>
      <c r="C121" s="34" t="s">
        <v>121</v>
      </c>
      <c r="D121" s="35" t="s">
        <v>27</v>
      </c>
      <c r="E121" s="51" t="s">
        <v>125</v>
      </c>
      <c r="F121" s="11" t="s">
        <v>27</v>
      </c>
      <c r="G121" s="12">
        <v>36</v>
      </c>
      <c r="H121" s="13">
        <f t="shared" si="6"/>
        <v>113.04</v>
      </c>
      <c r="I121" s="13">
        <f t="shared" si="7"/>
        <v>94.2714</v>
      </c>
      <c r="J121" s="13">
        <v>8.9812323700000002E-2</v>
      </c>
      <c r="K121" s="13">
        <v>0.21528644199999999</v>
      </c>
      <c r="L121" s="13">
        <v>5.3771982818000001</v>
      </c>
      <c r="M121" s="13">
        <v>5.3771982818000001</v>
      </c>
      <c r="N121" s="14">
        <v>113.04</v>
      </c>
      <c r="O121" s="32">
        <v>0</v>
      </c>
      <c r="P121" s="32">
        <v>0</v>
      </c>
      <c r="Q121" s="14">
        <v>18.768599999999999</v>
      </c>
    </row>
    <row r="122" spans="1:17" ht="15" customHeight="1" x14ac:dyDescent="0.25">
      <c r="A122" s="28" t="s">
        <v>24</v>
      </c>
      <c r="B122" s="33" t="s">
        <v>120</v>
      </c>
      <c r="C122" s="34" t="s">
        <v>121</v>
      </c>
      <c r="D122" s="35" t="s">
        <v>27</v>
      </c>
      <c r="E122" s="31" t="s">
        <v>126</v>
      </c>
      <c r="F122" s="31" t="s">
        <v>123</v>
      </c>
      <c r="G122" s="12">
        <v>17</v>
      </c>
      <c r="H122" s="13">
        <f t="shared" si="6"/>
        <v>17</v>
      </c>
      <c r="I122" s="13">
        <f t="shared" si="7"/>
        <v>14.1431</v>
      </c>
      <c r="J122" s="13">
        <v>1.3506807399999999E-2</v>
      </c>
      <c r="K122" s="13">
        <v>3.2376765000000002E-2</v>
      </c>
      <c r="L122" s="13">
        <v>0.80867277770000001</v>
      </c>
      <c r="M122" s="13">
        <v>0.80867277770000001</v>
      </c>
      <c r="N122" s="14">
        <v>17</v>
      </c>
      <c r="O122" s="32">
        <v>0</v>
      </c>
      <c r="P122" s="32">
        <v>0</v>
      </c>
      <c r="Q122" s="14">
        <v>2.8569</v>
      </c>
    </row>
    <row r="123" spans="1:17" ht="15" customHeight="1" x14ac:dyDescent="0.25">
      <c r="A123" s="28" t="s">
        <v>24</v>
      </c>
      <c r="B123" s="33" t="s">
        <v>120</v>
      </c>
      <c r="C123" s="34" t="s">
        <v>121</v>
      </c>
      <c r="D123" s="35" t="s">
        <v>27</v>
      </c>
      <c r="E123" s="51" t="s">
        <v>126</v>
      </c>
      <c r="F123" s="11" t="s">
        <v>27</v>
      </c>
      <c r="G123" s="12">
        <v>449</v>
      </c>
      <c r="H123" s="13">
        <f t="shared" si="6"/>
        <v>910.28</v>
      </c>
      <c r="I123" s="13">
        <f t="shared" si="7"/>
        <v>758.97949999999992</v>
      </c>
      <c r="J123" s="13">
        <v>0.72323391739999998</v>
      </c>
      <c r="K123" s="13">
        <v>1.7336424489</v>
      </c>
      <c r="L123" s="13">
        <v>43.301097416499999</v>
      </c>
      <c r="M123" s="13">
        <v>43.301097416499999</v>
      </c>
      <c r="N123" s="14">
        <v>893.51</v>
      </c>
      <c r="O123" s="32">
        <v>0</v>
      </c>
      <c r="P123" s="14">
        <v>-16.77</v>
      </c>
      <c r="Q123" s="14">
        <v>151.3005</v>
      </c>
    </row>
    <row r="124" spans="1:17" ht="15" customHeight="1" x14ac:dyDescent="0.25">
      <c r="A124" s="28" t="s">
        <v>24</v>
      </c>
      <c r="B124" s="33" t="s">
        <v>120</v>
      </c>
      <c r="C124" s="34" t="s">
        <v>121</v>
      </c>
      <c r="D124" s="35" t="s">
        <v>27</v>
      </c>
      <c r="E124" s="31" t="s">
        <v>127</v>
      </c>
      <c r="F124" s="31" t="s">
        <v>123</v>
      </c>
      <c r="G124" s="12">
        <v>5</v>
      </c>
      <c r="H124" s="13">
        <f t="shared" si="6"/>
        <v>6.6</v>
      </c>
      <c r="I124" s="13">
        <f t="shared" si="7"/>
        <v>5.4993999999999996</v>
      </c>
      <c r="J124" s="13">
        <v>5.2438192999999999E-3</v>
      </c>
      <c r="K124" s="13">
        <v>1.25698029E-2</v>
      </c>
      <c r="L124" s="13">
        <v>0.31395531370000002</v>
      </c>
      <c r="M124" s="13">
        <v>0.31395531370000002</v>
      </c>
      <c r="N124" s="14">
        <v>6.6</v>
      </c>
      <c r="O124" s="32">
        <v>0</v>
      </c>
      <c r="P124" s="32">
        <v>0</v>
      </c>
      <c r="Q124" s="14">
        <v>1.1006</v>
      </c>
    </row>
    <row r="125" spans="1:17" ht="15" customHeight="1" x14ac:dyDescent="0.25">
      <c r="A125" s="28" t="s">
        <v>24</v>
      </c>
      <c r="B125" s="33" t="s">
        <v>120</v>
      </c>
      <c r="C125" s="34" t="s">
        <v>121</v>
      </c>
      <c r="D125" s="35" t="s">
        <v>27</v>
      </c>
      <c r="E125" s="51" t="s">
        <v>127</v>
      </c>
      <c r="F125" s="11" t="s">
        <v>27</v>
      </c>
      <c r="G125" s="12">
        <v>119</v>
      </c>
      <c r="H125" s="13">
        <f t="shared" si="6"/>
        <v>304.77000000000004</v>
      </c>
      <c r="I125" s="13">
        <f t="shared" si="7"/>
        <v>253.87180000000004</v>
      </c>
      <c r="J125" s="13">
        <v>0.2421452751</v>
      </c>
      <c r="K125" s="13">
        <v>0.5804392156</v>
      </c>
      <c r="L125" s="13">
        <v>14.4976001446</v>
      </c>
      <c r="M125" s="13">
        <v>14.4976001446</v>
      </c>
      <c r="N125" s="14">
        <v>312.97000000000003</v>
      </c>
      <c r="O125" s="32">
        <v>0</v>
      </c>
      <c r="P125" s="14">
        <v>8.1999999999999993</v>
      </c>
      <c r="Q125" s="14">
        <v>50.898200000000003</v>
      </c>
    </row>
    <row r="126" spans="1:17" ht="15" customHeight="1" x14ac:dyDescent="0.25">
      <c r="A126" s="28" t="s">
        <v>24</v>
      </c>
      <c r="B126" s="33" t="s">
        <v>120</v>
      </c>
      <c r="C126" s="34" t="s">
        <v>121</v>
      </c>
      <c r="D126" s="35" t="s">
        <v>27</v>
      </c>
      <c r="E126" s="31" t="s">
        <v>128</v>
      </c>
      <c r="F126" s="31" t="s">
        <v>123</v>
      </c>
      <c r="G126" s="12">
        <v>11</v>
      </c>
      <c r="H126" s="13">
        <f t="shared" si="6"/>
        <v>16.170000000000002</v>
      </c>
      <c r="I126" s="13">
        <f t="shared" si="7"/>
        <v>13.445100000000002</v>
      </c>
      <c r="J126" s="13">
        <v>1.2847357300000001E-2</v>
      </c>
      <c r="K126" s="13">
        <v>3.0796016999999998E-2</v>
      </c>
      <c r="L126" s="13">
        <v>0.76919051849999998</v>
      </c>
      <c r="M126" s="13">
        <v>0.76919051849999998</v>
      </c>
      <c r="N126" s="14">
        <v>16.170000000000002</v>
      </c>
      <c r="O126" s="32">
        <v>0</v>
      </c>
      <c r="P126" s="32">
        <v>0</v>
      </c>
      <c r="Q126" s="14">
        <v>2.7248999999999999</v>
      </c>
    </row>
    <row r="127" spans="1:17" ht="15" customHeight="1" x14ac:dyDescent="0.25">
      <c r="A127" s="28" t="s">
        <v>24</v>
      </c>
      <c r="B127" s="33" t="s">
        <v>120</v>
      </c>
      <c r="C127" s="34" t="s">
        <v>121</v>
      </c>
      <c r="D127" s="35" t="s">
        <v>27</v>
      </c>
      <c r="E127" s="51" t="s">
        <v>128</v>
      </c>
      <c r="F127" s="11" t="s">
        <v>27</v>
      </c>
      <c r="G127" s="12">
        <v>231</v>
      </c>
      <c r="H127" s="13">
        <f t="shared" si="6"/>
        <v>647.09</v>
      </c>
      <c r="I127" s="13">
        <f t="shared" si="7"/>
        <v>539.0498</v>
      </c>
      <c r="J127" s="13">
        <v>0.5141247041</v>
      </c>
      <c r="K127" s="13">
        <v>1.2323929915</v>
      </c>
      <c r="L127" s="13">
        <v>30.781415748200001</v>
      </c>
      <c r="M127" s="13">
        <v>30.781415748200001</v>
      </c>
      <c r="N127" s="14">
        <v>676.83</v>
      </c>
      <c r="O127" s="14">
        <v>0.59</v>
      </c>
      <c r="P127" s="14">
        <v>29.15</v>
      </c>
      <c r="Q127" s="14">
        <v>108.0402</v>
      </c>
    </row>
    <row r="128" spans="1:17" ht="15" customHeight="1" x14ac:dyDescent="0.25">
      <c r="A128" s="8"/>
      <c r="B128" s="29"/>
      <c r="C128" s="30"/>
      <c r="D128" s="11"/>
      <c r="E128" s="36" t="s">
        <v>29</v>
      </c>
      <c r="F128" s="37"/>
      <c r="G128" s="38">
        <f>SUM(G117:G127)/1</f>
        <v>901</v>
      </c>
      <c r="H128" s="39">
        <f>SUM(H117:H127)/1</f>
        <v>2102.21</v>
      </c>
      <c r="I128" s="39">
        <f>SUM(I117:I127)/1</f>
        <v>1752.0360999999998</v>
      </c>
      <c r="J128" s="39">
        <v>1.670243852</v>
      </c>
      <c r="K128" s="39">
        <v>4.0036917130000003</v>
      </c>
      <c r="L128" s="39">
        <v>99.999999999799996</v>
      </c>
      <c r="M128" s="39">
        <v>100</v>
      </c>
      <c r="N128" s="40">
        <f>SUM(N117:N127)/1</f>
        <v>2127.1799999999998</v>
      </c>
      <c r="O128" s="40">
        <f>SUM(O117:O127)/1</f>
        <v>0.59</v>
      </c>
      <c r="P128" s="40">
        <f>SUM(P117:P127)/1</f>
        <v>24.38</v>
      </c>
      <c r="Q128" s="40">
        <f>SUM(Q117:Q127)/1</f>
        <v>350.1739</v>
      </c>
    </row>
    <row r="129" spans="1:17" ht="15" customHeight="1" x14ac:dyDescent="0.25">
      <c r="A129" s="8"/>
      <c r="B129" s="29"/>
      <c r="C129" s="10"/>
      <c r="D129" s="41" t="s">
        <v>30</v>
      </c>
      <c r="E129" s="41"/>
      <c r="F129" s="42"/>
      <c r="G129" s="43">
        <f>SUM(G117:G128)/2</f>
        <v>901</v>
      </c>
      <c r="H129" s="44">
        <f>SUM(H117:H128)/2</f>
        <v>2102.21</v>
      </c>
      <c r="I129" s="44">
        <f>SUM(I117:I128)/2</f>
        <v>1752.0360999999998</v>
      </c>
      <c r="J129" s="44">
        <v>1.670243852</v>
      </c>
      <c r="K129" s="44">
        <v>4.0036917130000003</v>
      </c>
      <c r="L129" s="44">
        <v>99.999999999799996</v>
      </c>
      <c r="M129" s="44">
        <v>99.999999999799996</v>
      </c>
      <c r="N129" s="45">
        <f>SUM(N117:N128)/2</f>
        <v>2127.1799999999998</v>
      </c>
      <c r="O129" s="45">
        <f>SUM(O117:O128)/2</f>
        <v>0.59</v>
      </c>
      <c r="P129" s="45">
        <f>SUM(P117:P128)/2</f>
        <v>24.38</v>
      </c>
      <c r="Q129" s="45">
        <f>SUM(Q117:Q128)/2</f>
        <v>350.1739</v>
      </c>
    </row>
    <row r="130" spans="1:17" ht="15" customHeight="1" x14ac:dyDescent="0.25">
      <c r="A130" s="8"/>
      <c r="B130" s="9"/>
      <c r="C130" s="46" t="s">
        <v>31</v>
      </c>
      <c r="D130" s="46"/>
      <c r="E130" s="46"/>
      <c r="F130" s="47"/>
      <c r="G130" s="48">
        <f>SUM(G117:G129)/3</f>
        <v>901</v>
      </c>
      <c r="H130" s="49">
        <f>SUM(H117:H129)/3</f>
        <v>2102.21</v>
      </c>
      <c r="I130" s="49">
        <f>SUM(I117:I129)/3</f>
        <v>1752.0361</v>
      </c>
      <c r="J130" s="49">
        <v>1.670243852</v>
      </c>
      <c r="K130" s="49">
        <v>4.0036917130000003</v>
      </c>
      <c r="L130" s="49">
        <v>100</v>
      </c>
      <c r="M130" s="49">
        <v>99.999999999799996</v>
      </c>
      <c r="N130" s="50">
        <f>SUM(N117:N129)/3</f>
        <v>2127.1799999999998</v>
      </c>
      <c r="O130" s="50">
        <f>SUM(O117:O129)/3</f>
        <v>0.59</v>
      </c>
      <c r="P130" s="50">
        <f>SUM(P117:P129)/3</f>
        <v>24.38</v>
      </c>
      <c r="Q130" s="50">
        <f>SUM(Q117:Q129)/3</f>
        <v>350.1739</v>
      </c>
    </row>
    <row r="131" spans="1:17" ht="15" customHeight="1" x14ac:dyDescent="0.25">
      <c r="A131" s="28" t="s">
        <v>24</v>
      </c>
      <c r="B131" s="29" t="s">
        <v>129</v>
      </c>
      <c r="C131" s="30" t="s">
        <v>130</v>
      </c>
      <c r="D131" s="31" t="s">
        <v>27</v>
      </c>
      <c r="E131" s="31" t="s">
        <v>131</v>
      </c>
      <c r="F131" s="31" t="s">
        <v>123</v>
      </c>
      <c r="G131" s="12">
        <v>14</v>
      </c>
      <c r="H131" s="13">
        <f t="shared" ref="H131:H152" si="8">N131-O131-P131</f>
        <v>14</v>
      </c>
      <c r="I131" s="13">
        <f t="shared" ref="I131:I152" si="9">H131-Q131</f>
        <v>11.6548</v>
      </c>
      <c r="J131" s="13">
        <v>1.1123253099999999E-2</v>
      </c>
      <c r="K131" s="13">
        <v>2.6663218200000002E-2</v>
      </c>
      <c r="L131" s="13">
        <v>0.13716117520000001</v>
      </c>
      <c r="M131" s="13">
        <v>0.13716117520000001</v>
      </c>
      <c r="N131" s="14">
        <v>14</v>
      </c>
      <c r="O131" s="32">
        <v>0</v>
      </c>
      <c r="P131" s="32">
        <v>0</v>
      </c>
      <c r="Q131" s="14">
        <v>2.3452000000000002</v>
      </c>
    </row>
    <row r="132" spans="1:17" ht="15" customHeight="1" x14ac:dyDescent="0.25">
      <c r="A132" s="28" t="s">
        <v>24</v>
      </c>
      <c r="B132" s="33" t="s">
        <v>129</v>
      </c>
      <c r="C132" s="34" t="s">
        <v>130</v>
      </c>
      <c r="D132" s="35" t="s">
        <v>27</v>
      </c>
      <c r="E132" s="51" t="s">
        <v>131</v>
      </c>
      <c r="F132" s="11" t="s">
        <v>27</v>
      </c>
      <c r="G132" s="12">
        <v>302</v>
      </c>
      <c r="H132" s="13">
        <f t="shared" si="8"/>
        <v>612.68000000000006</v>
      </c>
      <c r="I132" s="13">
        <f t="shared" si="9"/>
        <v>510.77960000000007</v>
      </c>
      <c r="J132" s="13">
        <v>0.48678533689999998</v>
      </c>
      <c r="K132" s="13">
        <v>1.1668586101</v>
      </c>
      <c r="L132" s="13">
        <v>6.0025649139999997</v>
      </c>
      <c r="M132" s="13">
        <v>6.0025649139999997</v>
      </c>
      <c r="N132" s="14">
        <v>600.98</v>
      </c>
      <c r="O132" s="32">
        <v>0</v>
      </c>
      <c r="P132" s="14">
        <v>-11.7</v>
      </c>
      <c r="Q132" s="14">
        <v>101.9004</v>
      </c>
    </row>
    <row r="133" spans="1:17" ht="15" customHeight="1" x14ac:dyDescent="0.25">
      <c r="A133" s="28" t="s">
        <v>24</v>
      </c>
      <c r="B133" s="33" t="s">
        <v>129</v>
      </c>
      <c r="C133" s="34" t="s">
        <v>130</v>
      </c>
      <c r="D133" s="35" t="s">
        <v>27</v>
      </c>
      <c r="E133" s="31" t="s">
        <v>132</v>
      </c>
      <c r="F133" s="31" t="s">
        <v>123</v>
      </c>
      <c r="G133" s="12">
        <v>5</v>
      </c>
      <c r="H133" s="13">
        <f t="shared" si="8"/>
        <v>7.5</v>
      </c>
      <c r="I133" s="13">
        <f t="shared" si="9"/>
        <v>6.2493999999999996</v>
      </c>
      <c r="J133" s="13">
        <v>5.9588855999999999E-3</v>
      </c>
      <c r="K133" s="13">
        <v>1.4283866900000001E-2</v>
      </c>
      <c r="L133" s="13">
        <v>7.3479200999999994E-2</v>
      </c>
      <c r="M133" s="13">
        <v>7.3479200999999994E-2</v>
      </c>
      <c r="N133" s="14">
        <v>7.5</v>
      </c>
      <c r="O133" s="32">
        <v>0</v>
      </c>
      <c r="P133" s="32">
        <v>0</v>
      </c>
      <c r="Q133" s="14">
        <v>1.2505999999999999</v>
      </c>
    </row>
    <row r="134" spans="1:17" ht="15" customHeight="1" x14ac:dyDescent="0.25">
      <c r="A134" s="28" t="s">
        <v>24</v>
      </c>
      <c r="B134" s="33" t="s">
        <v>129</v>
      </c>
      <c r="C134" s="34" t="s">
        <v>130</v>
      </c>
      <c r="D134" s="35" t="s">
        <v>27</v>
      </c>
      <c r="E134" s="51" t="s">
        <v>132</v>
      </c>
      <c r="F134" s="11" t="s">
        <v>27</v>
      </c>
      <c r="G134" s="12">
        <v>337</v>
      </c>
      <c r="H134" s="13">
        <f t="shared" si="8"/>
        <v>964.07</v>
      </c>
      <c r="I134" s="13">
        <f t="shared" si="9"/>
        <v>803.04169999999999</v>
      </c>
      <c r="J134" s="13">
        <v>0.76597104490000001</v>
      </c>
      <c r="K134" s="13">
        <v>1.8360863424</v>
      </c>
      <c r="L134" s="13">
        <v>9.4452124382000004</v>
      </c>
      <c r="M134" s="13">
        <v>9.4452124382000004</v>
      </c>
      <c r="N134" s="14">
        <v>1007.63</v>
      </c>
      <c r="O134" s="14">
        <v>2.4</v>
      </c>
      <c r="P134" s="14">
        <v>41.16</v>
      </c>
      <c r="Q134" s="14">
        <v>161.0283</v>
      </c>
    </row>
    <row r="135" spans="1:17" ht="15" customHeight="1" x14ac:dyDescent="0.25">
      <c r="A135" s="28" t="s">
        <v>24</v>
      </c>
      <c r="B135" s="33" t="s">
        <v>129</v>
      </c>
      <c r="C135" s="34" t="s">
        <v>130</v>
      </c>
      <c r="D135" s="35" t="s">
        <v>27</v>
      </c>
      <c r="E135" s="31" t="s">
        <v>133</v>
      </c>
      <c r="F135" s="31" t="s">
        <v>123</v>
      </c>
      <c r="G135" s="12">
        <v>1</v>
      </c>
      <c r="H135" s="13">
        <f t="shared" si="8"/>
        <v>1.39</v>
      </c>
      <c r="I135" s="13">
        <f t="shared" si="9"/>
        <v>1.1599999999999999</v>
      </c>
      <c r="J135" s="13">
        <v>1.1043800999999999E-3</v>
      </c>
      <c r="K135" s="13">
        <v>2.6472766999999999E-3</v>
      </c>
      <c r="L135" s="13">
        <v>1.3618145200000001E-2</v>
      </c>
      <c r="M135" s="13">
        <v>1.3618145200000001E-2</v>
      </c>
      <c r="N135" s="14">
        <v>1.39</v>
      </c>
      <c r="O135" s="32">
        <v>0</v>
      </c>
      <c r="P135" s="32">
        <v>0</v>
      </c>
      <c r="Q135" s="14">
        <v>0.23</v>
      </c>
    </row>
    <row r="136" spans="1:17" ht="15" customHeight="1" x14ac:dyDescent="0.25">
      <c r="A136" s="28" t="s">
        <v>24</v>
      </c>
      <c r="B136" s="33" t="s">
        <v>129</v>
      </c>
      <c r="C136" s="34" t="s">
        <v>130</v>
      </c>
      <c r="D136" s="35" t="s">
        <v>27</v>
      </c>
      <c r="E136" s="51" t="s">
        <v>133</v>
      </c>
      <c r="F136" s="11" t="s">
        <v>27</v>
      </c>
      <c r="G136" s="12">
        <v>156</v>
      </c>
      <c r="H136" s="13">
        <f t="shared" si="8"/>
        <v>423.54</v>
      </c>
      <c r="I136" s="13">
        <f t="shared" si="9"/>
        <v>353.07920000000001</v>
      </c>
      <c r="J136" s="13">
        <v>0.33651018739999999</v>
      </c>
      <c r="K136" s="13">
        <v>0.80663853190000001</v>
      </c>
      <c r="L136" s="13">
        <v>4.1495174376000001</v>
      </c>
      <c r="M136" s="13">
        <v>4.1495174376000001</v>
      </c>
      <c r="N136" s="14">
        <v>432.12</v>
      </c>
      <c r="O136" s="32">
        <v>0</v>
      </c>
      <c r="P136" s="14">
        <v>8.58</v>
      </c>
      <c r="Q136" s="14">
        <v>70.460800000000006</v>
      </c>
    </row>
    <row r="137" spans="1:17" ht="15" customHeight="1" x14ac:dyDescent="0.25">
      <c r="A137" s="28" t="s">
        <v>24</v>
      </c>
      <c r="B137" s="33" t="s">
        <v>129</v>
      </c>
      <c r="C137" s="34" t="s">
        <v>130</v>
      </c>
      <c r="D137" s="35" t="s">
        <v>27</v>
      </c>
      <c r="E137" s="31" t="s">
        <v>134</v>
      </c>
      <c r="F137" s="31" t="s">
        <v>123</v>
      </c>
      <c r="G137" s="12">
        <v>14</v>
      </c>
      <c r="H137" s="13">
        <f t="shared" si="8"/>
        <v>21.88</v>
      </c>
      <c r="I137" s="13">
        <f t="shared" si="9"/>
        <v>18.232799999999997</v>
      </c>
      <c r="J137" s="13">
        <v>1.73840556E-2</v>
      </c>
      <c r="K137" s="13">
        <v>4.1670801100000002E-2</v>
      </c>
      <c r="L137" s="13">
        <v>0.21436332229999999</v>
      </c>
      <c r="M137" s="13">
        <v>0.21436332229999999</v>
      </c>
      <c r="N137" s="14">
        <v>21</v>
      </c>
      <c r="O137" s="32">
        <v>0</v>
      </c>
      <c r="P137" s="14">
        <v>-0.88</v>
      </c>
      <c r="Q137" s="14">
        <v>3.6472000000000002</v>
      </c>
    </row>
    <row r="138" spans="1:17" ht="15" customHeight="1" x14ac:dyDescent="0.25">
      <c r="A138" s="28" t="s">
        <v>24</v>
      </c>
      <c r="B138" s="33" t="s">
        <v>129</v>
      </c>
      <c r="C138" s="34" t="s">
        <v>130</v>
      </c>
      <c r="D138" s="35" t="s">
        <v>27</v>
      </c>
      <c r="E138" s="51" t="s">
        <v>134</v>
      </c>
      <c r="F138" s="11" t="s">
        <v>27</v>
      </c>
      <c r="G138" s="12">
        <v>231</v>
      </c>
      <c r="H138" s="13">
        <f t="shared" si="8"/>
        <v>658.48</v>
      </c>
      <c r="I138" s="13">
        <f t="shared" si="9"/>
        <v>548.49450000000002</v>
      </c>
      <c r="J138" s="13">
        <v>0.52317426499999997</v>
      </c>
      <c r="K138" s="13">
        <v>1.2540854239999999</v>
      </c>
      <c r="L138" s="13">
        <v>6.4512779013000001</v>
      </c>
      <c r="M138" s="13">
        <v>6.4512779013000001</v>
      </c>
      <c r="N138" s="14">
        <v>690.69</v>
      </c>
      <c r="O138" s="14">
        <v>1.2</v>
      </c>
      <c r="P138" s="14">
        <v>31.01</v>
      </c>
      <c r="Q138" s="14">
        <v>109.9855</v>
      </c>
    </row>
    <row r="139" spans="1:17" ht="15" customHeight="1" x14ac:dyDescent="0.25">
      <c r="A139" s="28" t="s">
        <v>24</v>
      </c>
      <c r="B139" s="33" t="s">
        <v>129</v>
      </c>
      <c r="C139" s="34" t="s">
        <v>130</v>
      </c>
      <c r="D139" s="35" t="s">
        <v>27</v>
      </c>
      <c r="E139" s="31" t="s">
        <v>135</v>
      </c>
      <c r="F139" s="31" t="s">
        <v>123</v>
      </c>
      <c r="G139" s="12">
        <v>7</v>
      </c>
      <c r="H139" s="13">
        <f t="shared" si="8"/>
        <v>14</v>
      </c>
      <c r="I139" s="13">
        <f t="shared" si="9"/>
        <v>11.6867</v>
      </c>
      <c r="J139" s="13">
        <v>1.1123253099999999E-2</v>
      </c>
      <c r="K139" s="13">
        <v>2.6663218200000002E-2</v>
      </c>
      <c r="L139" s="13">
        <v>0.13716117520000001</v>
      </c>
      <c r="M139" s="13">
        <v>0.13716117520000001</v>
      </c>
      <c r="N139" s="14">
        <v>14</v>
      </c>
      <c r="O139" s="32">
        <v>0</v>
      </c>
      <c r="P139" s="32">
        <v>0</v>
      </c>
      <c r="Q139" s="14">
        <v>2.3132999999999999</v>
      </c>
    </row>
    <row r="140" spans="1:17" ht="15" customHeight="1" x14ac:dyDescent="0.25">
      <c r="A140" s="28" t="s">
        <v>24</v>
      </c>
      <c r="B140" s="33" t="s">
        <v>129</v>
      </c>
      <c r="C140" s="34" t="s">
        <v>130</v>
      </c>
      <c r="D140" s="35" t="s">
        <v>27</v>
      </c>
      <c r="E140" s="51" t="s">
        <v>135</v>
      </c>
      <c r="F140" s="11" t="s">
        <v>27</v>
      </c>
      <c r="G140" s="12">
        <v>302</v>
      </c>
      <c r="H140" s="13">
        <f t="shared" si="8"/>
        <v>1021.7099999999999</v>
      </c>
      <c r="I140" s="13">
        <f t="shared" si="9"/>
        <v>851.60649999999987</v>
      </c>
      <c r="J140" s="13">
        <v>0.81176706700000001</v>
      </c>
      <c r="K140" s="13">
        <v>1.9458626208000001</v>
      </c>
      <c r="L140" s="13">
        <v>10.009924590700001</v>
      </c>
      <c r="M140" s="13">
        <v>10.009924590700001</v>
      </c>
      <c r="N140" s="14">
        <v>1204.98</v>
      </c>
      <c r="O140" s="14">
        <v>2.4</v>
      </c>
      <c r="P140" s="14">
        <v>180.87</v>
      </c>
      <c r="Q140" s="14">
        <v>170.1035</v>
      </c>
    </row>
    <row r="141" spans="1:17" ht="15" customHeight="1" x14ac:dyDescent="0.25">
      <c r="A141" s="28" t="s">
        <v>24</v>
      </c>
      <c r="B141" s="33" t="s">
        <v>129</v>
      </c>
      <c r="C141" s="34" t="s">
        <v>130</v>
      </c>
      <c r="D141" s="35" t="s">
        <v>27</v>
      </c>
      <c r="E141" s="31" t="s">
        <v>136</v>
      </c>
      <c r="F141" s="31" t="s">
        <v>123</v>
      </c>
      <c r="G141" s="12">
        <v>4</v>
      </c>
      <c r="H141" s="13">
        <f t="shared" si="8"/>
        <v>7.4</v>
      </c>
      <c r="I141" s="13">
        <f t="shared" si="9"/>
        <v>6.1603000000000003</v>
      </c>
      <c r="J141" s="13">
        <v>5.8794338000000002E-3</v>
      </c>
      <c r="K141" s="13">
        <v>1.40934153E-2</v>
      </c>
      <c r="L141" s="13">
        <v>7.2499478300000003E-2</v>
      </c>
      <c r="M141" s="13">
        <v>7.2499478300000003E-2</v>
      </c>
      <c r="N141" s="14">
        <v>7.4</v>
      </c>
      <c r="O141" s="32">
        <v>0</v>
      </c>
      <c r="P141" s="32">
        <v>0</v>
      </c>
      <c r="Q141" s="14">
        <v>1.2397</v>
      </c>
    </row>
    <row r="142" spans="1:17" ht="15" customHeight="1" x14ac:dyDescent="0.25">
      <c r="A142" s="28" t="s">
        <v>24</v>
      </c>
      <c r="B142" s="33" t="s">
        <v>129</v>
      </c>
      <c r="C142" s="34" t="s">
        <v>130</v>
      </c>
      <c r="D142" s="35" t="s">
        <v>27</v>
      </c>
      <c r="E142" s="51" t="s">
        <v>136</v>
      </c>
      <c r="F142" s="11" t="s">
        <v>27</v>
      </c>
      <c r="G142" s="12">
        <v>82</v>
      </c>
      <c r="H142" s="13">
        <f t="shared" si="8"/>
        <v>271.53999999999996</v>
      </c>
      <c r="I142" s="13">
        <f t="shared" si="9"/>
        <v>226.14089999999996</v>
      </c>
      <c r="J142" s="13">
        <v>0.21574343930000001</v>
      </c>
      <c r="K142" s="13">
        <v>0.51715216259999996</v>
      </c>
      <c r="L142" s="13">
        <v>2.6603389645000002</v>
      </c>
      <c r="M142" s="13">
        <v>2.6603389645000002</v>
      </c>
      <c r="N142" s="14">
        <v>302.58</v>
      </c>
      <c r="O142" s="14">
        <v>2.2200000000000002</v>
      </c>
      <c r="P142" s="14">
        <v>28.82</v>
      </c>
      <c r="Q142" s="14">
        <v>45.399099999999997</v>
      </c>
    </row>
    <row r="143" spans="1:17" ht="15" customHeight="1" x14ac:dyDescent="0.25">
      <c r="A143" s="28" t="s">
        <v>24</v>
      </c>
      <c r="B143" s="33" t="s">
        <v>129</v>
      </c>
      <c r="C143" s="34" t="s">
        <v>130</v>
      </c>
      <c r="D143" s="35" t="s">
        <v>27</v>
      </c>
      <c r="E143" s="31" t="s">
        <v>137</v>
      </c>
      <c r="F143" s="31" t="s">
        <v>123</v>
      </c>
      <c r="G143" s="12">
        <v>14</v>
      </c>
      <c r="H143" s="13">
        <f t="shared" si="8"/>
        <v>28.76</v>
      </c>
      <c r="I143" s="13">
        <f t="shared" si="9"/>
        <v>23.980200000000004</v>
      </c>
      <c r="J143" s="13">
        <v>2.285034E-2</v>
      </c>
      <c r="K143" s="13">
        <v>5.47738683E-2</v>
      </c>
      <c r="L143" s="13">
        <v>0.2817682427</v>
      </c>
      <c r="M143" s="13">
        <v>0.2817682427</v>
      </c>
      <c r="N143" s="14">
        <v>28</v>
      </c>
      <c r="O143" s="32">
        <v>0</v>
      </c>
      <c r="P143" s="14">
        <v>-0.76</v>
      </c>
      <c r="Q143" s="14">
        <v>4.7797999999999998</v>
      </c>
    </row>
    <row r="144" spans="1:17" ht="15" customHeight="1" x14ac:dyDescent="0.25">
      <c r="A144" s="28" t="s">
        <v>24</v>
      </c>
      <c r="B144" s="33" t="s">
        <v>129</v>
      </c>
      <c r="C144" s="34" t="s">
        <v>130</v>
      </c>
      <c r="D144" s="35" t="s">
        <v>27</v>
      </c>
      <c r="E144" s="51" t="s">
        <v>137</v>
      </c>
      <c r="F144" s="11" t="s">
        <v>27</v>
      </c>
      <c r="G144" s="12">
        <v>414</v>
      </c>
      <c r="H144" s="13">
        <f t="shared" si="8"/>
        <v>1422.77</v>
      </c>
      <c r="I144" s="13">
        <f t="shared" si="9"/>
        <v>1184.8639000000001</v>
      </c>
      <c r="J144" s="13">
        <v>1.1304164880000001</v>
      </c>
      <c r="K144" s="13">
        <v>2.7096876423</v>
      </c>
      <c r="L144" s="13">
        <v>13.9392003699</v>
      </c>
      <c r="M144" s="13">
        <v>13.9392003699</v>
      </c>
      <c r="N144" s="14">
        <v>1651.86</v>
      </c>
      <c r="O144" s="14">
        <v>2.08</v>
      </c>
      <c r="P144" s="14">
        <v>227.01</v>
      </c>
      <c r="Q144" s="14">
        <v>237.90610000000001</v>
      </c>
    </row>
    <row r="145" spans="1:17" ht="15" customHeight="1" x14ac:dyDescent="0.25">
      <c r="A145" s="28" t="s">
        <v>24</v>
      </c>
      <c r="B145" s="33" t="s">
        <v>129</v>
      </c>
      <c r="C145" s="34" t="s">
        <v>130</v>
      </c>
      <c r="D145" s="35" t="s">
        <v>27</v>
      </c>
      <c r="E145" s="31" t="s">
        <v>138</v>
      </c>
      <c r="F145" s="31" t="s">
        <v>123</v>
      </c>
      <c r="G145" s="12">
        <v>5</v>
      </c>
      <c r="H145" s="13">
        <f t="shared" si="8"/>
        <v>10</v>
      </c>
      <c r="I145" s="13">
        <f t="shared" si="9"/>
        <v>8.3311999999999991</v>
      </c>
      <c r="J145" s="13">
        <v>7.9451807999999999E-3</v>
      </c>
      <c r="K145" s="13">
        <v>1.9045155899999999E-2</v>
      </c>
      <c r="L145" s="13">
        <v>9.7972268000000001E-2</v>
      </c>
      <c r="M145" s="13">
        <v>9.7972268000000001E-2</v>
      </c>
      <c r="N145" s="14">
        <v>10</v>
      </c>
      <c r="O145" s="32">
        <v>0</v>
      </c>
      <c r="P145" s="32">
        <v>0</v>
      </c>
      <c r="Q145" s="14">
        <v>1.6688000000000001</v>
      </c>
    </row>
    <row r="146" spans="1:17" ht="15" customHeight="1" x14ac:dyDescent="0.25">
      <c r="A146" s="28" t="s">
        <v>24</v>
      </c>
      <c r="B146" s="33" t="s">
        <v>129</v>
      </c>
      <c r="C146" s="34" t="s">
        <v>130</v>
      </c>
      <c r="D146" s="35" t="s">
        <v>27</v>
      </c>
      <c r="E146" s="51" t="s">
        <v>138</v>
      </c>
      <c r="F146" s="11" t="s">
        <v>27</v>
      </c>
      <c r="G146" s="12">
        <v>535</v>
      </c>
      <c r="H146" s="13">
        <f t="shared" si="8"/>
        <v>1803.5800000000002</v>
      </c>
      <c r="I146" s="13">
        <f t="shared" si="9"/>
        <v>1502.8110000000001</v>
      </c>
      <c r="J146" s="13">
        <v>1.4329769178</v>
      </c>
      <c r="K146" s="13">
        <v>3.4349462230999999</v>
      </c>
      <c r="L146" s="13">
        <v>17.670082306499999</v>
      </c>
      <c r="M146" s="13">
        <v>17.670082306499999</v>
      </c>
      <c r="N146" s="14">
        <v>2134.65</v>
      </c>
      <c r="O146" s="14">
        <v>4.4800000000000004</v>
      </c>
      <c r="P146" s="14">
        <v>326.58999999999997</v>
      </c>
      <c r="Q146" s="14">
        <v>300.76900000000001</v>
      </c>
    </row>
    <row r="147" spans="1:17" ht="15" customHeight="1" x14ac:dyDescent="0.25">
      <c r="A147" s="28" t="s">
        <v>24</v>
      </c>
      <c r="B147" s="33" t="s">
        <v>129</v>
      </c>
      <c r="C147" s="34" t="s">
        <v>130</v>
      </c>
      <c r="D147" s="35" t="s">
        <v>27</v>
      </c>
      <c r="E147" s="31" t="s">
        <v>139</v>
      </c>
      <c r="F147" s="31" t="s">
        <v>123</v>
      </c>
      <c r="G147" s="12">
        <v>7</v>
      </c>
      <c r="H147" s="13">
        <f t="shared" si="8"/>
        <v>15.61</v>
      </c>
      <c r="I147" s="13">
        <f t="shared" si="9"/>
        <v>13.0045</v>
      </c>
      <c r="J147" s="13">
        <v>1.24024272E-2</v>
      </c>
      <c r="K147" s="13">
        <v>2.9729488299999999E-2</v>
      </c>
      <c r="L147" s="13">
        <v>0.1529347103</v>
      </c>
      <c r="M147" s="13">
        <v>0.1529347103</v>
      </c>
      <c r="N147" s="14">
        <v>15.61</v>
      </c>
      <c r="O147" s="32">
        <v>0</v>
      </c>
      <c r="P147" s="32">
        <v>0</v>
      </c>
      <c r="Q147" s="14">
        <v>2.6055000000000001</v>
      </c>
    </row>
    <row r="148" spans="1:17" ht="15" customHeight="1" x14ac:dyDescent="0.25">
      <c r="A148" s="28" t="s">
        <v>24</v>
      </c>
      <c r="B148" s="33" t="s">
        <v>129</v>
      </c>
      <c r="C148" s="34" t="s">
        <v>130</v>
      </c>
      <c r="D148" s="35" t="s">
        <v>27</v>
      </c>
      <c r="E148" s="51" t="s">
        <v>139</v>
      </c>
      <c r="F148" s="11" t="s">
        <v>27</v>
      </c>
      <c r="G148" s="12">
        <v>168</v>
      </c>
      <c r="H148" s="13">
        <f t="shared" si="8"/>
        <v>541.78</v>
      </c>
      <c r="I148" s="13">
        <f t="shared" si="9"/>
        <v>452.2586</v>
      </c>
      <c r="J148" s="13">
        <v>0.43045400509999998</v>
      </c>
      <c r="K148" s="13">
        <v>1.0318284549000001</v>
      </c>
      <c r="L148" s="13">
        <v>5.3079415341000002</v>
      </c>
      <c r="M148" s="13">
        <v>5.3079415341000002</v>
      </c>
      <c r="N148" s="14">
        <v>747.6</v>
      </c>
      <c r="O148" s="14">
        <v>0.89</v>
      </c>
      <c r="P148" s="14">
        <v>204.93</v>
      </c>
      <c r="Q148" s="14">
        <v>89.5214</v>
      </c>
    </row>
    <row r="149" spans="1:17" ht="15" customHeight="1" x14ac:dyDescent="0.25">
      <c r="A149" s="28" t="s">
        <v>24</v>
      </c>
      <c r="B149" s="33" t="s">
        <v>129</v>
      </c>
      <c r="C149" s="34" t="s">
        <v>130</v>
      </c>
      <c r="D149" s="35" t="s">
        <v>27</v>
      </c>
      <c r="E149" s="31" t="s">
        <v>140</v>
      </c>
      <c r="F149" s="31" t="s">
        <v>123</v>
      </c>
      <c r="G149" s="12">
        <v>5</v>
      </c>
      <c r="H149" s="13">
        <f t="shared" si="8"/>
        <v>10.82</v>
      </c>
      <c r="I149" s="13">
        <f t="shared" si="9"/>
        <v>9.0086000000000013</v>
      </c>
      <c r="J149" s="13">
        <v>8.5966856000000008E-3</v>
      </c>
      <c r="K149" s="13">
        <v>2.0606858700000001E-2</v>
      </c>
      <c r="L149" s="13">
        <v>0.1060059939</v>
      </c>
      <c r="M149" s="13">
        <v>0.1060059939</v>
      </c>
      <c r="N149" s="14">
        <v>10.1</v>
      </c>
      <c r="O149" s="32">
        <v>0</v>
      </c>
      <c r="P149" s="14">
        <v>-0.72</v>
      </c>
      <c r="Q149" s="14">
        <v>1.8113999999999999</v>
      </c>
    </row>
    <row r="150" spans="1:17" ht="15" customHeight="1" x14ac:dyDescent="0.25">
      <c r="A150" s="28" t="s">
        <v>24</v>
      </c>
      <c r="B150" s="33" t="s">
        <v>129</v>
      </c>
      <c r="C150" s="34" t="s">
        <v>130</v>
      </c>
      <c r="D150" s="35" t="s">
        <v>27</v>
      </c>
      <c r="E150" s="51" t="s">
        <v>140</v>
      </c>
      <c r="F150" s="11" t="s">
        <v>27</v>
      </c>
      <c r="G150" s="12">
        <v>191</v>
      </c>
      <c r="H150" s="13">
        <f t="shared" si="8"/>
        <v>626.09999999999991</v>
      </c>
      <c r="I150" s="13">
        <f t="shared" si="9"/>
        <v>521.81069999999988</v>
      </c>
      <c r="J150" s="13">
        <v>0.49744776959999998</v>
      </c>
      <c r="K150" s="13">
        <v>1.1924172093000001</v>
      </c>
      <c r="L150" s="13">
        <v>6.1340436976000001</v>
      </c>
      <c r="M150" s="13">
        <v>6.1340436976000001</v>
      </c>
      <c r="N150" s="14">
        <v>769.73</v>
      </c>
      <c r="O150" s="14">
        <v>0.95</v>
      </c>
      <c r="P150" s="14">
        <v>142.68</v>
      </c>
      <c r="Q150" s="14">
        <v>104.2893</v>
      </c>
    </row>
    <row r="151" spans="1:17" ht="15" customHeight="1" x14ac:dyDescent="0.25">
      <c r="A151" s="28" t="s">
        <v>24</v>
      </c>
      <c r="B151" s="33" t="s">
        <v>129</v>
      </c>
      <c r="C151" s="34" t="s">
        <v>130</v>
      </c>
      <c r="D151" s="35" t="s">
        <v>27</v>
      </c>
      <c r="E151" s="31" t="s">
        <v>141</v>
      </c>
      <c r="F151" s="31" t="s">
        <v>123</v>
      </c>
      <c r="G151" s="12">
        <v>7</v>
      </c>
      <c r="H151" s="13">
        <f t="shared" si="8"/>
        <v>13.440000000000001</v>
      </c>
      <c r="I151" s="13">
        <f t="shared" si="9"/>
        <v>11.190000000000001</v>
      </c>
      <c r="J151" s="13">
        <v>1.0678323E-2</v>
      </c>
      <c r="K151" s="13">
        <v>2.5596689499999999E-2</v>
      </c>
      <c r="L151" s="13">
        <v>0.13167472820000001</v>
      </c>
      <c r="M151" s="13">
        <v>0.13167472820000001</v>
      </c>
      <c r="N151" s="14">
        <v>13.72</v>
      </c>
      <c r="O151" s="32">
        <v>0</v>
      </c>
      <c r="P151" s="14">
        <v>0.28000000000000003</v>
      </c>
      <c r="Q151" s="14">
        <v>2.25</v>
      </c>
    </row>
    <row r="152" spans="1:17" ht="15" customHeight="1" x14ac:dyDescent="0.25">
      <c r="A152" s="28" t="s">
        <v>24</v>
      </c>
      <c r="B152" s="33" t="s">
        <v>129</v>
      </c>
      <c r="C152" s="34" t="s">
        <v>130</v>
      </c>
      <c r="D152" s="35" t="s">
        <v>27</v>
      </c>
      <c r="E152" s="51" t="s">
        <v>141</v>
      </c>
      <c r="F152" s="11" t="s">
        <v>27</v>
      </c>
      <c r="G152" s="12">
        <v>506</v>
      </c>
      <c r="H152" s="13">
        <f t="shared" si="8"/>
        <v>1715.9199999999998</v>
      </c>
      <c r="I152" s="13">
        <f t="shared" si="9"/>
        <v>1430.1942999999999</v>
      </c>
      <c r="J152" s="13">
        <v>1.3633294629999999</v>
      </c>
      <c r="K152" s="13">
        <v>3.2679963868000002</v>
      </c>
      <c r="L152" s="13">
        <v>16.811257405500001</v>
      </c>
      <c r="M152" s="13">
        <v>16.811257405500001</v>
      </c>
      <c r="N152" s="14">
        <v>1983.52</v>
      </c>
      <c r="O152" s="14">
        <v>3.13</v>
      </c>
      <c r="P152" s="14">
        <v>264.47000000000003</v>
      </c>
      <c r="Q152" s="14">
        <v>285.72570000000002</v>
      </c>
    </row>
    <row r="153" spans="1:17" ht="15" customHeight="1" x14ac:dyDescent="0.25">
      <c r="A153" s="8"/>
      <c r="B153" s="29"/>
      <c r="C153" s="30"/>
      <c r="D153" s="11"/>
      <c r="E153" s="36" t="s">
        <v>29</v>
      </c>
      <c r="F153" s="37"/>
      <c r="G153" s="38">
        <f>SUM(G131:G152)/1</f>
        <v>3307</v>
      </c>
      <c r="H153" s="39">
        <f>SUM(H131:H152)/1</f>
        <v>10206.969999999999</v>
      </c>
      <c r="I153" s="39">
        <f>SUM(I131:I152)/1</f>
        <v>8505.7393999999986</v>
      </c>
      <c r="J153" s="39">
        <v>8.1096222019000006</v>
      </c>
      <c r="K153" s="39">
        <v>19.439333465299999</v>
      </c>
      <c r="L153" s="39"/>
      <c r="M153" s="39">
        <v>100</v>
      </c>
      <c r="N153" s="40">
        <f>SUM(N131:N152)/1</f>
        <v>11669.06</v>
      </c>
      <c r="O153" s="40">
        <f>SUM(O131:O152)/1</f>
        <v>19.75</v>
      </c>
      <c r="P153" s="40">
        <f>SUM(P131:P152)/1</f>
        <v>1442.3400000000001</v>
      </c>
      <c r="Q153" s="40">
        <f>SUM(Q131:Q152)/1</f>
        <v>1701.2306000000001</v>
      </c>
    </row>
    <row r="154" spans="1:17" ht="15" customHeight="1" x14ac:dyDescent="0.25">
      <c r="A154" s="8"/>
      <c r="B154" s="29"/>
      <c r="C154" s="10"/>
      <c r="D154" s="41" t="s">
        <v>30</v>
      </c>
      <c r="E154" s="41"/>
      <c r="F154" s="42"/>
      <c r="G154" s="43">
        <f>SUM(G131:G153)/2</f>
        <v>3307</v>
      </c>
      <c r="H154" s="44">
        <f>SUM(H131:H153)/2</f>
        <v>10206.969999999999</v>
      </c>
      <c r="I154" s="44">
        <f>SUM(I131:I153)/2</f>
        <v>8505.7393999999986</v>
      </c>
      <c r="J154" s="44">
        <v>8.1096222019000006</v>
      </c>
      <c r="K154" s="44">
        <v>19.439333465299999</v>
      </c>
      <c r="L154" s="44"/>
      <c r="M154" s="44"/>
      <c r="N154" s="45">
        <f>SUM(N131:N153)/2</f>
        <v>11669.06</v>
      </c>
      <c r="O154" s="45">
        <f>SUM(O131:O153)/2</f>
        <v>19.75</v>
      </c>
      <c r="P154" s="45">
        <f>SUM(P131:P153)/2</f>
        <v>1442.3400000000001</v>
      </c>
      <c r="Q154" s="45">
        <f>SUM(Q131:Q153)/2</f>
        <v>1701.2306000000001</v>
      </c>
    </row>
    <row r="155" spans="1:17" ht="15" customHeight="1" x14ac:dyDescent="0.25">
      <c r="A155" s="8"/>
      <c r="B155" s="9"/>
      <c r="C155" s="46" t="s">
        <v>31</v>
      </c>
      <c r="D155" s="46"/>
      <c r="E155" s="46"/>
      <c r="F155" s="47"/>
      <c r="G155" s="48">
        <f>SUM(G131:G154)/3</f>
        <v>3307</v>
      </c>
      <c r="H155" s="49">
        <f>SUM(H131:H154)/3</f>
        <v>10206.969999999999</v>
      </c>
      <c r="I155" s="49">
        <f>SUM(I131:I154)/3</f>
        <v>8505.7393999999986</v>
      </c>
      <c r="J155" s="49">
        <v>8.1096222019000006</v>
      </c>
      <c r="K155" s="49">
        <v>19.439333465299999</v>
      </c>
      <c r="L155" s="49">
        <v>100</v>
      </c>
      <c r="M155" s="49"/>
      <c r="N155" s="50">
        <f>SUM(N131:N154)/3</f>
        <v>11669.06</v>
      </c>
      <c r="O155" s="50">
        <f>SUM(O131:O154)/3</f>
        <v>19.75</v>
      </c>
      <c r="P155" s="50">
        <f>SUM(P131:P154)/3</f>
        <v>1442.3400000000001</v>
      </c>
      <c r="Q155" s="50">
        <f>SUM(Q131:Q154)/3</f>
        <v>1701.2306000000001</v>
      </c>
    </row>
    <row r="156" spans="1:17" ht="15" customHeight="1" x14ac:dyDescent="0.25">
      <c r="A156" s="28" t="s">
        <v>24</v>
      </c>
      <c r="B156" s="29" t="s">
        <v>142</v>
      </c>
      <c r="C156" s="30" t="s">
        <v>143</v>
      </c>
      <c r="D156" s="31" t="s">
        <v>27</v>
      </c>
      <c r="E156" s="31" t="s">
        <v>144</v>
      </c>
      <c r="F156" s="31" t="s">
        <v>123</v>
      </c>
      <c r="G156" s="12">
        <v>12</v>
      </c>
      <c r="H156" s="13">
        <f>N156-O156-P156</f>
        <v>21.380000000000003</v>
      </c>
      <c r="I156" s="13">
        <f>H156-Q156</f>
        <v>17.815400000000004</v>
      </c>
      <c r="J156" s="13">
        <v>1.6986796500000002E-2</v>
      </c>
      <c r="K156" s="13">
        <v>4.07185433E-2</v>
      </c>
      <c r="L156" s="13">
        <v>1.0379497337000001</v>
      </c>
      <c r="M156" s="13">
        <v>1.0379497337000001</v>
      </c>
      <c r="N156" s="14">
        <v>21.6</v>
      </c>
      <c r="O156" s="32">
        <v>0</v>
      </c>
      <c r="P156" s="14">
        <v>0.22</v>
      </c>
      <c r="Q156" s="14">
        <v>3.5646</v>
      </c>
    </row>
    <row r="157" spans="1:17" ht="15" customHeight="1" x14ac:dyDescent="0.25">
      <c r="A157" s="28" t="s">
        <v>24</v>
      </c>
      <c r="B157" s="33" t="s">
        <v>142</v>
      </c>
      <c r="C157" s="34" t="s">
        <v>143</v>
      </c>
      <c r="D157" s="35" t="s">
        <v>27</v>
      </c>
      <c r="E157" s="51" t="s">
        <v>144</v>
      </c>
      <c r="F157" s="11" t="s">
        <v>27</v>
      </c>
      <c r="G157" s="12">
        <v>627</v>
      </c>
      <c r="H157" s="13">
        <f>N157-O157-P157</f>
        <v>2038.4499999999998</v>
      </c>
      <c r="I157" s="13">
        <f>H157-Q157</f>
        <v>1700.3534999999997</v>
      </c>
      <c r="J157" s="13">
        <v>1.6195853791999999</v>
      </c>
      <c r="K157" s="13">
        <v>3.8822597991999999</v>
      </c>
      <c r="L157" s="13">
        <v>98.962050266299997</v>
      </c>
      <c r="M157" s="13">
        <v>98.962050266299997</v>
      </c>
      <c r="N157" s="14">
        <v>2257.1999999999998</v>
      </c>
      <c r="O157" s="14">
        <v>7.1</v>
      </c>
      <c r="P157" s="14">
        <v>211.65</v>
      </c>
      <c r="Q157" s="14">
        <v>338.09649999999999</v>
      </c>
    </row>
    <row r="158" spans="1:17" ht="15" customHeight="1" x14ac:dyDescent="0.25">
      <c r="A158" s="8"/>
      <c r="B158" s="29"/>
      <c r="C158" s="30"/>
      <c r="D158" s="11"/>
      <c r="E158" s="36" t="s">
        <v>29</v>
      </c>
      <c r="F158" s="37"/>
      <c r="G158" s="38">
        <f>SUM(G156:G157)/1</f>
        <v>639</v>
      </c>
      <c r="H158" s="39">
        <f>SUM(H156:H157)/1</f>
        <v>2059.83</v>
      </c>
      <c r="I158" s="39">
        <f>SUM(I156:I157)/1</f>
        <v>1718.1688999999997</v>
      </c>
      <c r="J158" s="39">
        <v>1.6365721757</v>
      </c>
      <c r="K158" s="39">
        <v>3.9229783425</v>
      </c>
      <c r="L158" s="39"/>
      <c r="M158" s="39">
        <v>100</v>
      </c>
      <c r="N158" s="40">
        <f>SUM(N156:N157)/1</f>
        <v>2278.7999999999997</v>
      </c>
      <c r="O158" s="40">
        <f>SUM(O156:O157)/1</f>
        <v>7.1</v>
      </c>
      <c r="P158" s="40">
        <f>SUM(P156:P157)/1</f>
        <v>211.87</v>
      </c>
      <c r="Q158" s="40">
        <f>SUM(Q156:Q157)/1</f>
        <v>341.66109999999998</v>
      </c>
    </row>
    <row r="159" spans="1:17" ht="15" customHeight="1" x14ac:dyDescent="0.25">
      <c r="A159" s="8"/>
      <c r="B159" s="29"/>
      <c r="C159" s="10"/>
      <c r="D159" s="41" t="s">
        <v>30</v>
      </c>
      <c r="E159" s="41"/>
      <c r="F159" s="42"/>
      <c r="G159" s="43">
        <f>SUM(G156:G158)/2</f>
        <v>639</v>
      </c>
      <c r="H159" s="44">
        <f>SUM(H156:H158)/2</f>
        <v>2059.83</v>
      </c>
      <c r="I159" s="44">
        <f>SUM(I156:I158)/2</f>
        <v>1718.1688999999997</v>
      </c>
      <c r="J159" s="44">
        <v>1.6365721757</v>
      </c>
      <c r="K159" s="44">
        <v>3.9229783425</v>
      </c>
      <c r="L159" s="44"/>
      <c r="M159" s="44"/>
      <c r="N159" s="45">
        <f>SUM(N156:N158)/2</f>
        <v>2278.7999999999997</v>
      </c>
      <c r="O159" s="45">
        <f>SUM(O156:O158)/2</f>
        <v>7.1</v>
      </c>
      <c r="P159" s="45">
        <f>SUM(P156:P158)/2</f>
        <v>211.87</v>
      </c>
      <c r="Q159" s="45">
        <f>SUM(Q156:Q158)/2</f>
        <v>341.66109999999998</v>
      </c>
    </row>
    <row r="160" spans="1:17" ht="15" customHeight="1" x14ac:dyDescent="0.25">
      <c r="A160" s="8"/>
      <c r="B160" s="9"/>
      <c r="C160" s="46" t="s">
        <v>31</v>
      </c>
      <c r="D160" s="46"/>
      <c r="E160" s="46"/>
      <c r="F160" s="47"/>
      <c r="G160" s="48">
        <f>SUM(G156:G159)/3</f>
        <v>639</v>
      </c>
      <c r="H160" s="49">
        <f>SUM(H156:H159)/3</f>
        <v>2059.83</v>
      </c>
      <c r="I160" s="49">
        <f>SUM(I156:I159)/3</f>
        <v>1718.1688999999997</v>
      </c>
      <c r="J160" s="49">
        <v>1.6365721757</v>
      </c>
      <c r="K160" s="49">
        <v>3.9229783425</v>
      </c>
      <c r="L160" s="49">
        <v>100</v>
      </c>
      <c r="M160" s="49"/>
      <c r="N160" s="50">
        <f>SUM(N156:N159)/3</f>
        <v>2278.7999999999997</v>
      </c>
      <c r="O160" s="50">
        <f>SUM(O156:O159)/3</f>
        <v>7.0999999999999988</v>
      </c>
      <c r="P160" s="50">
        <f>SUM(P156:P159)/3</f>
        <v>211.87</v>
      </c>
      <c r="Q160" s="50">
        <f>SUM(Q156:Q159)/3</f>
        <v>341.66109999999998</v>
      </c>
    </row>
    <row r="161" spans="1:17" ht="15" customHeight="1" x14ac:dyDescent="0.25">
      <c r="A161" s="28" t="s">
        <v>24</v>
      </c>
      <c r="B161" s="29" t="s">
        <v>145</v>
      </c>
      <c r="C161" s="30" t="s">
        <v>146</v>
      </c>
      <c r="D161" s="31" t="s">
        <v>27</v>
      </c>
      <c r="E161" s="31" t="s">
        <v>147</v>
      </c>
      <c r="F161" s="31" t="s">
        <v>123</v>
      </c>
      <c r="G161" s="12">
        <v>1</v>
      </c>
      <c r="H161" s="13">
        <f t="shared" ref="H161:H176" si="10">N161-O161-P161</f>
        <v>1.5</v>
      </c>
      <c r="I161" s="13">
        <f t="shared" ref="I161:I176" si="11">H161-Q161</f>
        <v>1.2497</v>
      </c>
      <c r="J161" s="13">
        <v>1.1917771E-3</v>
      </c>
      <c r="K161" s="13">
        <v>2.8567734000000001E-3</v>
      </c>
      <c r="L161" s="13">
        <v>0.154395644</v>
      </c>
      <c r="M161" s="13">
        <v>0.154395644</v>
      </c>
      <c r="N161" s="14">
        <v>1.5</v>
      </c>
      <c r="O161" s="32">
        <v>0</v>
      </c>
      <c r="P161" s="32">
        <v>0</v>
      </c>
      <c r="Q161" s="14">
        <v>0.25030000000000002</v>
      </c>
    </row>
    <row r="162" spans="1:17" ht="15" customHeight="1" x14ac:dyDescent="0.25">
      <c r="A162" s="28" t="s">
        <v>24</v>
      </c>
      <c r="B162" s="33" t="s">
        <v>145</v>
      </c>
      <c r="C162" s="34" t="s">
        <v>146</v>
      </c>
      <c r="D162" s="35" t="s">
        <v>27</v>
      </c>
      <c r="E162" s="51" t="s">
        <v>147</v>
      </c>
      <c r="F162" s="11" t="s">
        <v>27</v>
      </c>
      <c r="G162" s="12">
        <v>31</v>
      </c>
      <c r="H162" s="13">
        <f t="shared" si="10"/>
        <v>83.5</v>
      </c>
      <c r="I162" s="13">
        <f t="shared" si="11"/>
        <v>69.560100000000006</v>
      </c>
      <c r="J162" s="13">
        <v>6.6342259599999995E-2</v>
      </c>
      <c r="K162" s="13">
        <v>0.15902705149999999</v>
      </c>
      <c r="L162" s="13">
        <v>8.5946908485000009</v>
      </c>
      <c r="M162" s="13">
        <v>8.5946908485000009</v>
      </c>
      <c r="N162" s="14">
        <v>92.69</v>
      </c>
      <c r="O162" s="32">
        <v>0</v>
      </c>
      <c r="P162" s="14">
        <v>9.19</v>
      </c>
      <c r="Q162" s="14">
        <v>13.9399</v>
      </c>
    </row>
    <row r="163" spans="1:17" ht="15" customHeight="1" x14ac:dyDescent="0.25">
      <c r="A163" s="28" t="s">
        <v>24</v>
      </c>
      <c r="B163" s="33" t="s">
        <v>145</v>
      </c>
      <c r="C163" s="34" t="s">
        <v>146</v>
      </c>
      <c r="D163" s="35" t="s">
        <v>27</v>
      </c>
      <c r="E163" s="31" t="s">
        <v>148</v>
      </c>
      <c r="F163" s="31" t="s">
        <v>123</v>
      </c>
      <c r="G163" s="12">
        <v>2</v>
      </c>
      <c r="H163" s="13">
        <f t="shared" si="10"/>
        <v>3.1</v>
      </c>
      <c r="I163" s="13">
        <f t="shared" si="11"/>
        <v>2.5823</v>
      </c>
      <c r="J163" s="13">
        <v>2.4630059999999998E-3</v>
      </c>
      <c r="K163" s="13">
        <v>5.9039983000000002E-3</v>
      </c>
      <c r="L163" s="13">
        <v>0.31908433089999999</v>
      </c>
      <c r="M163" s="13">
        <v>0.31908433089999999</v>
      </c>
      <c r="N163" s="14">
        <v>3.1</v>
      </c>
      <c r="O163" s="32">
        <v>0</v>
      </c>
      <c r="P163" s="32">
        <v>0</v>
      </c>
      <c r="Q163" s="14">
        <v>0.51770000000000005</v>
      </c>
    </row>
    <row r="164" spans="1:17" ht="15" customHeight="1" x14ac:dyDescent="0.25">
      <c r="A164" s="28" t="s">
        <v>24</v>
      </c>
      <c r="B164" s="33" t="s">
        <v>145</v>
      </c>
      <c r="C164" s="34" t="s">
        <v>146</v>
      </c>
      <c r="D164" s="35" t="s">
        <v>27</v>
      </c>
      <c r="E164" s="51" t="s">
        <v>148</v>
      </c>
      <c r="F164" s="11" t="s">
        <v>27</v>
      </c>
      <c r="G164" s="12">
        <v>62</v>
      </c>
      <c r="H164" s="13">
        <f t="shared" si="10"/>
        <v>176.26999999999998</v>
      </c>
      <c r="I164" s="13">
        <f t="shared" si="11"/>
        <v>147.31309999999999</v>
      </c>
      <c r="J164" s="13">
        <v>0.14004970189999999</v>
      </c>
      <c r="K164" s="13">
        <v>0.33570896259999999</v>
      </c>
      <c r="L164" s="13">
        <v>18.143546776699999</v>
      </c>
      <c r="M164" s="13">
        <v>18.143546776699999</v>
      </c>
      <c r="N164" s="14">
        <v>192.2</v>
      </c>
      <c r="O164" s="32">
        <v>0</v>
      </c>
      <c r="P164" s="14">
        <v>15.93</v>
      </c>
      <c r="Q164" s="14">
        <v>28.956900000000001</v>
      </c>
    </row>
    <row r="165" spans="1:17" ht="15" customHeight="1" x14ac:dyDescent="0.25">
      <c r="A165" s="28" t="s">
        <v>24</v>
      </c>
      <c r="B165" s="33" t="s">
        <v>145</v>
      </c>
      <c r="C165" s="34" t="s">
        <v>146</v>
      </c>
      <c r="D165" s="35" t="s">
        <v>27</v>
      </c>
      <c r="E165" s="31" t="s">
        <v>149</v>
      </c>
      <c r="F165" s="31" t="s">
        <v>123</v>
      </c>
      <c r="G165" s="12">
        <v>4</v>
      </c>
      <c r="H165" s="13">
        <f t="shared" si="10"/>
        <v>5.22</v>
      </c>
      <c r="I165" s="13">
        <f t="shared" si="11"/>
        <v>4.3487999999999998</v>
      </c>
      <c r="J165" s="13">
        <v>4.1473843999999998E-3</v>
      </c>
      <c r="K165" s="13">
        <v>9.9415713999999999E-3</v>
      </c>
      <c r="L165" s="13">
        <v>0.53729684109999998</v>
      </c>
      <c r="M165" s="13">
        <v>0.53729684109999998</v>
      </c>
      <c r="N165" s="14">
        <v>5.52</v>
      </c>
      <c r="O165" s="32">
        <v>0</v>
      </c>
      <c r="P165" s="14">
        <v>0.3</v>
      </c>
      <c r="Q165" s="14">
        <v>0.87119999999999997</v>
      </c>
    </row>
    <row r="166" spans="1:17" ht="15" customHeight="1" x14ac:dyDescent="0.25">
      <c r="A166" s="28" t="s">
        <v>24</v>
      </c>
      <c r="B166" s="33" t="s">
        <v>145</v>
      </c>
      <c r="C166" s="34" t="s">
        <v>146</v>
      </c>
      <c r="D166" s="35" t="s">
        <v>27</v>
      </c>
      <c r="E166" s="51" t="s">
        <v>149</v>
      </c>
      <c r="F166" s="11" t="s">
        <v>27</v>
      </c>
      <c r="G166" s="12">
        <v>77</v>
      </c>
      <c r="H166" s="13">
        <f t="shared" si="10"/>
        <v>204.31</v>
      </c>
      <c r="I166" s="13">
        <f t="shared" si="11"/>
        <v>170.1866</v>
      </c>
      <c r="J166" s="13">
        <v>0.16232798879999999</v>
      </c>
      <c r="K166" s="13">
        <v>0.38911157969999999</v>
      </c>
      <c r="L166" s="13">
        <v>21.0297160149</v>
      </c>
      <c r="M166" s="13">
        <v>21.0297160149</v>
      </c>
      <c r="N166" s="14">
        <v>211.75</v>
      </c>
      <c r="O166" s="32">
        <v>0</v>
      </c>
      <c r="P166" s="14">
        <v>7.44</v>
      </c>
      <c r="Q166" s="14">
        <v>34.123399999999997</v>
      </c>
    </row>
    <row r="167" spans="1:17" ht="15" customHeight="1" x14ac:dyDescent="0.25">
      <c r="A167" s="28" t="s">
        <v>24</v>
      </c>
      <c r="B167" s="33" t="s">
        <v>145</v>
      </c>
      <c r="C167" s="34" t="s">
        <v>146</v>
      </c>
      <c r="D167" s="35" t="s">
        <v>27</v>
      </c>
      <c r="E167" s="31" t="s">
        <v>150</v>
      </c>
      <c r="F167" s="31" t="s">
        <v>123</v>
      </c>
      <c r="G167" s="12">
        <v>2</v>
      </c>
      <c r="H167" s="13">
        <f t="shared" si="10"/>
        <v>2.78</v>
      </c>
      <c r="I167" s="13">
        <f t="shared" si="11"/>
        <v>2.3180999999999998</v>
      </c>
      <c r="J167" s="13">
        <v>2.2087602999999998E-3</v>
      </c>
      <c r="K167" s="13">
        <v>5.2945533000000001E-3</v>
      </c>
      <c r="L167" s="13">
        <v>0.28614659349999999</v>
      </c>
      <c r="M167" s="13">
        <v>0.28614659349999999</v>
      </c>
      <c r="N167" s="14">
        <v>2.78</v>
      </c>
      <c r="O167" s="32">
        <v>0</v>
      </c>
      <c r="P167" s="32">
        <v>0</v>
      </c>
      <c r="Q167" s="14">
        <v>0.46189999999999998</v>
      </c>
    </row>
    <row r="168" spans="1:17" ht="15" customHeight="1" x14ac:dyDescent="0.25">
      <c r="A168" s="28" t="s">
        <v>24</v>
      </c>
      <c r="B168" s="33" t="s">
        <v>145</v>
      </c>
      <c r="C168" s="34" t="s">
        <v>146</v>
      </c>
      <c r="D168" s="35" t="s">
        <v>27</v>
      </c>
      <c r="E168" s="51" t="s">
        <v>150</v>
      </c>
      <c r="F168" s="11" t="s">
        <v>27</v>
      </c>
      <c r="G168" s="12">
        <v>85</v>
      </c>
      <c r="H168" s="13">
        <f t="shared" si="10"/>
        <v>225.26000000000002</v>
      </c>
      <c r="I168" s="13">
        <f t="shared" si="11"/>
        <v>188.22270000000003</v>
      </c>
      <c r="J168" s="13">
        <v>0.1789731426</v>
      </c>
      <c r="K168" s="13">
        <v>0.42901118119999998</v>
      </c>
      <c r="L168" s="13">
        <v>23.186108509299999</v>
      </c>
      <c r="M168" s="13">
        <v>23.186108509299999</v>
      </c>
      <c r="N168" s="14">
        <v>236.3</v>
      </c>
      <c r="O168" s="32">
        <v>0</v>
      </c>
      <c r="P168" s="14">
        <v>11.04</v>
      </c>
      <c r="Q168" s="14">
        <v>37.037300000000002</v>
      </c>
    </row>
    <row r="169" spans="1:17" ht="15" customHeight="1" x14ac:dyDescent="0.25">
      <c r="A169" s="28" t="s">
        <v>24</v>
      </c>
      <c r="B169" s="33" t="s">
        <v>145</v>
      </c>
      <c r="C169" s="34" t="s">
        <v>146</v>
      </c>
      <c r="D169" s="35" t="s">
        <v>27</v>
      </c>
      <c r="E169" s="31" t="s">
        <v>151</v>
      </c>
      <c r="F169" s="31" t="s">
        <v>123</v>
      </c>
      <c r="G169" s="12">
        <v>1</v>
      </c>
      <c r="H169" s="13">
        <f t="shared" si="10"/>
        <v>1.39</v>
      </c>
      <c r="I169" s="13">
        <f t="shared" si="11"/>
        <v>1.1599999999999999</v>
      </c>
      <c r="J169" s="13">
        <v>1.1043800999999999E-3</v>
      </c>
      <c r="K169" s="13">
        <v>2.6472766999999999E-3</v>
      </c>
      <c r="L169" s="13">
        <v>0.1430732968</v>
      </c>
      <c r="M169" s="13">
        <v>0.1430732968</v>
      </c>
      <c r="N169" s="14">
        <v>1.39</v>
      </c>
      <c r="O169" s="32">
        <v>0</v>
      </c>
      <c r="P169" s="32">
        <v>0</v>
      </c>
      <c r="Q169" s="14">
        <v>0.23</v>
      </c>
    </row>
    <row r="170" spans="1:17" ht="15" customHeight="1" x14ac:dyDescent="0.25">
      <c r="A170" s="28" t="s">
        <v>24</v>
      </c>
      <c r="B170" s="33" t="s">
        <v>145</v>
      </c>
      <c r="C170" s="34" t="s">
        <v>146</v>
      </c>
      <c r="D170" s="35" t="s">
        <v>27</v>
      </c>
      <c r="E170" s="51" t="s">
        <v>151</v>
      </c>
      <c r="F170" s="11" t="s">
        <v>27</v>
      </c>
      <c r="G170" s="12">
        <v>25</v>
      </c>
      <c r="H170" s="13">
        <f t="shared" si="10"/>
        <v>66.3</v>
      </c>
      <c r="I170" s="13">
        <f t="shared" si="11"/>
        <v>55.272300000000001</v>
      </c>
      <c r="J170" s="13">
        <v>5.2676548699999999E-2</v>
      </c>
      <c r="K170" s="13">
        <v>0.12626938339999999</v>
      </c>
      <c r="L170" s="13">
        <v>6.8242874641000002</v>
      </c>
      <c r="M170" s="13">
        <v>6.8242874641000002</v>
      </c>
      <c r="N170" s="14">
        <v>69.5</v>
      </c>
      <c r="O170" s="32">
        <v>0</v>
      </c>
      <c r="P170" s="14">
        <v>3.2</v>
      </c>
      <c r="Q170" s="14">
        <v>11.027699999999999</v>
      </c>
    </row>
    <row r="171" spans="1:17" ht="15" customHeight="1" x14ac:dyDescent="0.25">
      <c r="A171" s="28" t="s">
        <v>24</v>
      </c>
      <c r="B171" s="33" t="s">
        <v>145</v>
      </c>
      <c r="C171" s="34" t="s">
        <v>146</v>
      </c>
      <c r="D171" s="35" t="s">
        <v>27</v>
      </c>
      <c r="E171" s="31" t="s">
        <v>152</v>
      </c>
      <c r="F171" s="31" t="s">
        <v>123</v>
      </c>
      <c r="G171" s="12">
        <v>3</v>
      </c>
      <c r="H171" s="13">
        <f t="shared" si="10"/>
        <v>3.55</v>
      </c>
      <c r="I171" s="13">
        <f t="shared" si="11"/>
        <v>2.96</v>
      </c>
      <c r="J171" s="13">
        <v>2.8205392E-3</v>
      </c>
      <c r="K171" s="13">
        <v>6.7610303E-3</v>
      </c>
      <c r="L171" s="13">
        <v>0.36540302409999997</v>
      </c>
      <c r="M171" s="13">
        <v>0.36540302409999997</v>
      </c>
      <c r="N171" s="14">
        <v>4.17</v>
      </c>
      <c r="O171" s="32">
        <v>0</v>
      </c>
      <c r="P171" s="14">
        <v>0.62</v>
      </c>
      <c r="Q171" s="14">
        <v>0.59</v>
      </c>
    </row>
    <row r="172" spans="1:17" ht="15" customHeight="1" x14ac:dyDescent="0.25">
      <c r="A172" s="28" t="s">
        <v>24</v>
      </c>
      <c r="B172" s="33" t="s">
        <v>145</v>
      </c>
      <c r="C172" s="34" t="s">
        <v>146</v>
      </c>
      <c r="D172" s="35" t="s">
        <v>27</v>
      </c>
      <c r="E172" s="51" t="s">
        <v>152</v>
      </c>
      <c r="F172" s="11" t="s">
        <v>27</v>
      </c>
      <c r="G172" s="12">
        <v>26</v>
      </c>
      <c r="H172" s="13">
        <f t="shared" si="10"/>
        <v>65.239999999999995</v>
      </c>
      <c r="I172" s="13">
        <f t="shared" si="11"/>
        <v>54.399799999999999</v>
      </c>
      <c r="J172" s="13">
        <v>5.1834359500000003E-2</v>
      </c>
      <c r="K172" s="13">
        <v>0.1242505969</v>
      </c>
      <c r="L172" s="13">
        <v>6.7151812089999998</v>
      </c>
      <c r="M172" s="13">
        <v>6.7151812089999998</v>
      </c>
      <c r="N172" s="14">
        <v>72.28</v>
      </c>
      <c r="O172" s="32">
        <v>0</v>
      </c>
      <c r="P172" s="14">
        <v>7.04</v>
      </c>
      <c r="Q172" s="14">
        <v>10.840199999999999</v>
      </c>
    </row>
    <row r="173" spans="1:17" ht="15" customHeight="1" x14ac:dyDescent="0.25">
      <c r="A173" s="28" t="s">
        <v>24</v>
      </c>
      <c r="B173" s="33" t="s">
        <v>145</v>
      </c>
      <c r="C173" s="34" t="s">
        <v>146</v>
      </c>
      <c r="D173" s="35" t="s">
        <v>27</v>
      </c>
      <c r="E173" s="31" t="s">
        <v>153</v>
      </c>
      <c r="F173" s="31" t="s">
        <v>123</v>
      </c>
      <c r="G173" s="12">
        <v>1</v>
      </c>
      <c r="H173" s="13">
        <f t="shared" si="10"/>
        <v>1.39</v>
      </c>
      <c r="I173" s="13">
        <f t="shared" si="11"/>
        <v>1.1599999999999999</v>
      </c>
      <c r="J173" s="13">
        <v>1.1043800999999999E-3</v>
      </c>
      <c r="K173" s="13">
        <v>2.6472766999999999E-3</v>
      </c>
      <c r="L173" s="13">
        <v>0.1430732968</v>
      </c>
      <c r="M173" s="13">
        <v>0.1430732968</v>
      </c>
      <c r="N173" s="14">
        <v>1.39</v>
      </c>
      <c r="O173" s="32">
        <v>0</v>
      </c>
      <c r="P173" s="32">
        <v>0</v>
      </c>
      <c r="Q173" s="14">
        <v>0.23</v>
      </c>
    </row>
    <row r="174" spans="1:17" ht="15" customHeight="1" x14ac:dyDescent="0.25">
      <c r="A174" s="28" t="s">
        <v>24</v>
      </c>
      <c r="B174" s="33" t="s">
        <v>145</v>
      </c>
      <c r="C174" s="34" t="s">
        <v>146</v>
      </c>
      <c r="D174" s="35" t="s">
        <v>27</v>
      </c>
      <c r="E174" s="51" t="s">
        <v>153</v>
      </c>
      <c r="F174" s="11" t="s">
        <v>27</v>
      </c>
      <c r="G174" s="12">
        <v>18</v>
      </c>
      <c r="H174" s="13">
        <f t="shared" si="10"/>
        <v>43.629999999999995</v>
      </c>
      <c r="I174" s="13">
        <f t="shared" si="11"/>
        <v>36.363599999999998</v>
      </c>
      <c r="J174" s="13">
        <v>3.4664823800000001E-2</v>
      </c>
      <c r="K174" s="13">
        <v>8.3094015100000002E-2</v>
      </c>
      <c r="L174" s="13">
        <v>4.4908546314000004</v>
      </c>
      <c r="M174" s="13">
        <v>4.4908546314000004</v>
      </c>
      <c r="N174" s="14">
        <v>50.04</v>
      </c>
      <c r="O174" s="32">
        <v>0</v>
      </c>
      <c r="P174" s="14">
        <v>6.41</v>
      </c>
      <c r="Q174" s="14">
        <v>7.2664</v>
      </c>
    </row>
    <row r="175" spans="1:17" ht="15" customHeight="1" x14ac:dyDescent="0.25">
      <c r="A175" s="28" t="s">
        <v>24</v>
      </c>
      <c r="B175" s="33" t="s">
        <v>145</v>
      </c>
      <c r="C175" s="34" t="s">
        <v>146</v>
      </c>
      <c r="D175" s="35" t="s">
        <v>27</v>
      </c>
      <c r="E175" s="11" t="s">
        <v>154</v>
      </c>
      <c r="F175" s="11" t="s">
        <v>27</v>
      </c>
      <c r="G175" s="12">
        <v>1</v>
      </c>
      <c r="H175" s="13">
        <f t="shared" si="10"/>
        <v>3.1</v>
      </c>
      <c r="I175" s="13">
        <f t="shared" si="11"/>
        <v>2.58</v>
      </c>
      <c r="J175" s="13">
        <v>2.4630059999999998E-3</v>
      </c>
      <c r="K175" s="13">
        <v>5.9039983000000002E-3</v>
      </c>
      <c r="L175" s="13">
        <v>0.31908433089999999</v>
      </c>
      <c r="M175" s="13">
        <v>0.31908433089999999</v>
      </c>
      <c r="N175" s="14">
        <v>3.1</v>
      </c>
      <c r="O175" s="32">
        <v>0</v>
      </c>
      <c r="P175" s="32">
        <v>0</v>
      </c>
      <c r="Q175" s="14">
        <v>0.52</v>
      </c>
    </row>
    <row r="176" spans="1:17" ht="15" customHeight="1" x14ac:dyDescent="0.25">
      <c r="A176" s="28" t="s">
        <v>24</v>
      </c>
      <c r="B176" s="33" t="s">
        <v>145</v>
      </c>
      <c r="C176" s="34" t="s">
        <v>146</v>
      </c>
      <c r="D176" s="35" t="s">
        <v>27</v>
      </c>
      <c r="E176" s="11" t="s">
        <v>155</v>
      </c>
      <c r="F176" s="11" t="s">
        <v>27</v>
      </c>
      <c r="G176" s="12">
        <v>47</v>
      </c>
      <c r="H176" s="13">
        <f t="shared" si="10"/>
        <v>84.99</v>
      </c>
      <c r="I176" s="13">
        <f t="shared" si="11"/>
        <v>70.77579999999999</v>
      </c>
      <c r="J176" s="13">
        <v>6.7526091600000004E-2</v>
      </c>
      <c r="K176" s="13">
        <v>0.1618647798</v>
      </c>
      <c r="L176" s="13">
        <v>8.7480571881000007</v>
      </c>
      <c r="M176" s="13">
        <v>8.7480571881000007</v>
      </c>
      <c r="N176" s="14">
        <v>84.13</v>
      </c>
      <c r="O176" s="32">
        <v>0</v>
      </c>
      <c r="P176" s="14">
        <v>-0.86</v>
      </c>
      <c r="Q176" s="14">
        <v>14.2142</v>
      </c>
    </row>
    <row r="177" spans="1:17" ht="15" customHeight="1" x14ac:dyDescent="0.25">
      <c r="A177" s="8"/>
      <c r="B177" s="29"/>
      <c r="C177" s="30"/>
      <c r="D177" s="11"/>
      <c r="E177" s="36" t="s">
        <v>29</v>
      </c>
      <c r="F177" s="37"/>
      <c r="G177" s="38">
        <f>SUM(G161:G176)/1</f>
        <v>386</v>
      </c>
      <c r="H177" s="39">
        <f>SUM(H161:H176)/1</f>
        <v>971.53</v>
      </c>
      <c r="I177" s="39">
        <f>SUM(I161:I176)/1</f>
        <v>810.45290000000011</v>
      </c>
      <c r="J177" s="39">
        <v>0.77189814970000004</v>
      </c>
      <c r="K177" s="39">
        <v>1.8502940286</v>
      </c>
      <c r="L177" s="39"/>
      <c r="M177" s="39">
        <v>100</v>
      </c>
      <c r="N177" s="40">
        <f>SUM(N161:N176)/1</f>
        <v>1031.8399999999997</v>
      </c>
      <c r="O177" s="52">
        <f>SUM(O161:O176)/1</f>
        <v>0</v>
      </c>
      <c r="P177" s="40">
        <f>SUM(P161:P176)/1</f>
        <v>60.31</v>
      </c>
      <c r="Q177" s="40">
        <f>SUM(Q161:Q176)/1</f>
        <v>161.07710000000003</v>
      </c>
    </row>
    <row r="178" spans="1:17" ht="15" customHeight="1" x14ac:dyDescent="0.25">
      <c r="A178" s="8"/>
      <c r="B178" s="29"/>
      <c r="C178" s="10"/>
      <c r="D178" s="41" t="s">
        <v>30</v>
      </c>
      <c r="E178" s="41"/>
      <c r="F178" s="42"/>
      <c r="G178" s="43">
        <f>SUM(G161:G177)/2</f>
        <v>386</v>
      </c>
      <c r="H178" s="44">
        <f>SUM(H161:H177)/2</f>
        <v>971.53</v>
      </c>
      <c r="I178" s="44">
        <f>SUM(I161:I177)/2</f>
        <v>810.45290000000011</v>
      </c>
      <c r="J178" s="44">
        <v>0.77189814970000004</v>
      </c>
      <c r="K178" s="44">
        <v>1.8502940286</v>
      </c>
      <c r="L178" s="44"/>
      <c r="M178" s="44"/>
      <c r="N178" s="45">
        <f>SUM(N161:N177)/2</f>
        <v>1031.8399999999997</v>
      </c>
      <c r="O178" s="53">
        <f>SUM(O161:O177)/2</f>
        <v>0</v>
      </c>
      <c r="P178" s="45">
        <f>SUM(P161:P177)/2</f>
        <v>60.31</v>
      </c>
      <c r="Q178" s="45">
        <f>SUM(Q161:Q177)/2</f>
        <v>161.07710000000003</v>
      </c>
    </row>
    <row r="179" spans="1:17" ht="15" customHeight="1" x14ac:dyDescent="0.25">
      <c r="A179" s="8"/>
      <c r="B179" s="9"/>
      <c r="C179" s="46" t="s">
        <v>31</v>
      </c>
      <c r="D179" s="46"/>
      <c r="E179" s="46"/>
      <c r="F179" s="47"/>
      <c r="G179" s="48">
        <f>SUM(G161:G178)/3</f>
        <v>386</v>
      </c>
      <c r="H179" s="49">
        <f>SUM(H161:H178)/3</f>
        <v>971.53000000000009</v>
      </c>
      <c r="I179" s="49">
        <f>SUM(I161:I178)/3</f>
        <v>810.45290000000011</v>
      </c>
      <c r="J179" s="49">
        <v>0.77189814970000004</v>
      </c>
      <c r="K179" s="49">
        <v>1.8502940286</v>
      </c>
      <c r="L179" s="49">
        <v>100</v>
      </c>
      <c r="M179" s="49"/>
      <c r="N179" s="50">
        <f>SUM(N161:N178)/3</f>
        <v>1031.8399999999997</v>
      </c>
      <c r="O179" s="54">
        <f>SUM(O161:O178)/3</f>
        <v>0</v>
      </c>
      <c r="P179" s="50">
        <f>SUM(P161:P178)/3</f>
        <v>60.31</v>
      </c>
      <c r="Q179" s="50">
        <f>SUM(Q161:Q178)/3</f>
        <v>161.07710000000003</v>
      </c>
    </row>
    <row r="180" spans="1:17" ht="15" customHeight="1" x14ac:dyDescent="0.25">
      <c r="A180" s="28" t="s">
        <v>24</v>
      </c>
      <c r="B180" s="29" t="s">
        <v>156</v>
      </c>
      <c r="C180" s="30" t="s">
        <v>157</v>
      </c>
      <c r="D180" s="31" t="s">
        <v>27</v>
      </c>
      <c r="E180" s="11" t="s">
        <v>158</v>
      </c>
      <c r="F180" s="11" t="s">
        <v>27</v>
      </c>
      <c r="G180" s="12">
        <v>10</v>
      </c>
      <c r="H180" s="13">
        <f>N180-O180-P180</f>
        <v>11.940000000000001</v>
      </c>
      <c r="I180" s="13">
        <f>H180-Q180</f>
        <v>9.9444000000000017</v>
      </c>
      <c r="J180" s="13">
        <v>9.4865459000000006E-3</v>
      </c>
      <c r="K180" s="13">
        <v>2.27399161E-2</v>
      </c>
      <c r="L180" s="13">
        <v>0.68257434569999997</v>
      </c>
      <c r="M180" s="13">
        <v>0.68257434569999997</v>
      </c>
      <c r="N180" s="14">
        <v>17.100000000000001</v>
      </c>
      <c r="O180" s="32">
        <v>0</v>
      </c>
      <c r="P180" s="14">
        <v>5.16</v>
      </c>
      <c r="Q180" s="14">
        <v>1.9956</v>
      </c>
    </row>
    <row r="181" spans="1:17" ht="15" customHeight="1" x14ac:dyDescent="0.25">
      <c r="A181" s="28" t="s">
        <v>24</v>
      </c>
      <c r="B181" s="33" t="s">
        <v>156</v>
      </c>
      <c r="C181" s="34" t="s">
        <v>157</v>
      </c>
      <c r="D181" s="35" t="s">
        <v>27</v>
      </c>
      <c r="E181" s="11" t="s">
        <v>159</v>
      </c>
      <c r="F181" s="11" t="s">
        <v>27</v>
      </c>
      <c r="G181" s="12">
        <v>211</v>
      </c>
      <c r="H181" s="13">
        <f>N181-O181-P181</f>
        <v>313.15999999999997</v>
      </c>
      <c r="I181" s="13">
        <f>H181-Q181</f>
        <v>260.70899999999995</v>
      </c>
      <c r="J181" s="13">
        <v>0.24881128180000001</v>
      </c>
      <c r="K181" s="13">
        <v>0.59641810139999996</v>
      </c>
      <c r="L181" s="13">
        <v>17.902427312099999</v>
      </c>
      <c r="M181" s="13">
        <v>17.902427312099999</v>
      </c>
      <c r="N181" s="14">
        <v>360.81</v>
      </c>
      <c r="O181" s="14">
        <v>0.35</v>
      </c>
      <c r="P181" s="14">
        <v>47.3</v>
      </c>
      <c r="Q181" s="14">
        <v>52.451000000000001</v>
      </c>
    </row>
    <row r="182" spans="1:17" ht="15" customHeight="1" x14ac:dyDescent="0.25">
      <c r="A182" s="28" t="s">
        <v>24</v>
      </c>
      <c r="B182" s="33" t="s">
        <v>156</v>
      </c>
      <c r="C182" s="34" t="s">
        <v>157</v>
      </c>
      <c r="D182" s="35" t="s">
        <v>27</v>
      </c>
      <c r="E182" s="11" t="s">
        <v>160</v>
      </c>
      <c r="F182" s="11" t="s">
        <v>27</v>
      </c>
      <c r="G182" s="12">
        <v>791</v>
      </c>
      <c r="H182" s="13">
        <f>N182-O182-P182</f>
        <v>1167.3699999999999</v>
      </c>
      <c r="I182" s="13">
        <f>H182-Q182</f>
        <v>972.53139999999985</v>
      </c>
      <c r="J182" s="13">
        <v>0.92749657050000001</v>
      </c>
      <c r="K182" s="13">
        <v>2.2232743613000001</v>
      </c>
      <c r="L182" s="13">
        <v>66.7350765467</v>
      </c>
      <c r="M182" s="13">
        <v>66.7350765467</v>
      </c>
      <c r="N182" s="14">
        <v>1352.61</v>
      </c>
      <c r="O182" s="14">
        <v>0.34</v>
      </c>
      <c r="P182" s="14">
        <v>184.9</v>
      </c>
      <c r="Q182" s="14">
        <v>194.83860000000001</v>
      </c>
    </row>
    <row r="183" spans="1:17" ht="15" customHeight="1" x14ac:dyDescent="0.25">
      <c r="A183" s="28" t="s">
        <v>24</v>
      </c>
      <c r="B183" s="33" t="s">
        <v>156</v>
      </c>
      <c r="C183" s="34" t="s">
        <v>157</v>
      </c>
      <c r="D183" s="35" t="s">
        <v>27</v>
      </c>
      <c r="E183" s="11" t="s">
        <v>161</v>
      </c>
      <c r="F183" s="11" t="s">
        <v>27</v>
      </c>
      <c r="G183" s="12">
        <v>7</v>
      </c>
      <c r="H183" s="13">
        <f>N183-O183-P183</f>
        <v>11.110000000000001</v>
      </c>
      <c r="I183" s="13">
        <f>H183-Q183</f>
        <v>9.241200000000001</v>
      </c>
      <c r="J183" s="13">
        <v>8.8270959E-3</v>
      </c>
      <c r="K183" s="13">
        <v>2.1159168200000002E-2</v>
      </c>
      <c r="L183" s="13">
        <v>0.63512571029999998</v>
      </c>
      <c r="M183" s="13">
        <v>0.63512571029999998</v>
      </c>
      <c r="N183" s="14">
        <v>11.97</v>
      </c>
      <c r="O183" s="32">
        <v>0</v>
      </c>
      <c r="P183" s="14">
        <v>0.86</v>
      </c>
      <c r="Q183" s="14">
        <v>1.8688</v>
      </c>
    </row>
    <row r="184" spans="1:17" ht="15" customHeight="1" x14ac:dyDescent="0.25">
      <c r="A184" s="28" t="s">
        <v>24</v>
      </c>
      <c r="B184" s="33" t="s">
        <v>156</v>
      </c>
      <c r="C184" s="34" t="s">
        <v>157</v>
      </c>
      <c r="D184" s="35" t="s">
        <v>27</v>
      </c>
      <c r="E184" s="11" t="s">
        <v>162</v>
      </c>
      <c r="F184" s="11" t="s">
        <v>27</v>
      </c>
      <c r="G184" s="12">
        <v>166</v>
      </c>
      <c r="H184" s="13">
        <f>N184-O184-P184</f>
        <v>245.68000000000004</v>
      </c>
      <c r="I184" s="13">
        <f>H184-Q184</f>
        <v>204.62770000000003</v>
      </c>
      <c r="J184" s="13">
        <v>0.1951972018</v>
      </c>
      <c r="K184" s="13">
        <v>0.46790138949999999</v>
      </c>
      <c r="L184" s="13">
        <v>14.0447960852</v>
      </c>
      <c r="M184" s="13">
        <v>14.0447960852</v>
      </c>
      <c r="N184" s="14">
        <v>283.86</v>
      </c>
      <c r="O184" s="14">
        <v>0.34</v>
      </c>
      <c r="P184" s="14">
        <v>37.840000000000003</v>
      </c>
      <c r="Q184" s="14">
        <v>41.052300000000002</v>
      </c>
    </row>
    <row r="185" spans="1:17" ht="15" customHeight="1" x14ac:dyDescent="0.25">
      <c r="A185" s="8"/>
      <c r="B185" s="29"/>
      <c r="C185" s="30"/>
      <c r="D185" s="11"/>
      <c r="E185" s="36" t="s">
        <v>29</v>
      </c>
      <c r="F185" s="37"/>
      <c r="G185" s="38">
        <f>SUM(G180:G184)/1</f>
        <v>1185</v>
      </c>
      <c r="H185" s="39">
        <f>SUM(H180:H184)/1</f>
        <v>1749.2599999999998</v>
      </c>
      <c r="I185" s="39">
        <f>SUM(I180:I184)/1</f>
        <v>1457.0536999999997</v>
      </c>
      <c r="J185" s="39">
        <v>1.3898186959000001</v>
      </c>
      <c r="K185" s="39">
        <v>3.3314929365000001</v>
      </c>
      <c r="L185" s="39"/>
      <c r="M185" s="39">
        <v>100</v>
      </c>
      <c r="N185" s="40">
        <f>SUM(N180:N184)/1</f>
        <v>2026.35</v>
      </c>
      <c r="O185" s="40">
        <f>SUM(O180:O184)/1</f>
        <v>1.03</v>
      </c>
      <c r="P185" s="40">
        <f>SUM(P180:P184)/1</f>
        <v>276.06000000000006</v>
      </c>
      <c r="Q185" s="40">
        <f>SUM(Q180:Q184)/1</f>
        <v>292.20630000000006</v>
      </c>
    </row>
    <row r="186" spans="1:17" ht="15" customHeight="1" x14ac:dyDescent="0.25">
      <c r="A186" s="8"/>
      <c r="B186" s="29"/>
      <c r="C186" s="10"/>
      <c r="D186" s="41" t="s">
        <v>30</v>
      </c>
      <c r="E186" s="41"/>
      <c r="F186" s="42"/>
      <c r="G186" s="43">
        <f>SUM(G180:G185)/2</f>
        <v>1185</v>
      </c>
      <c r="H186" s="44">
        <f>SUM(H180:H185)/2</f>
        <v>1749.2599999999998</v>
      </c>
      <c r="I186" s="44">
        <f>SUM(I180:I185)/2</f>
        <v>1457.0536999999997</v>
      </c>
      <c r="J186" s="44">
        <v>1.3898186959000001</v>
      </c>
      <c r="K186" s="44">
        <v>3.3314929365000001</v>
      </c>
      <c r="L186" s="44"/>
      <c r="M186" s="44"/>
      <c r="N186" s="45">
        <f>SUM(N180:N185)/2</f>
        <v>2026.35</v>
      </c>
      <c r="O186" s="45">
        <f>SUM(O180:O185)/2</f>
        <v>1.03</v>
      </c>
      <c r="P186" s="45">
        <f>SUM(P180:P185)/2</f>
        <v>276.06000000000006</v>
      </c>
      <c r="Q186" s="45">
        <f>SUM(Q180:Q185)/2</f>
        <v>292.20630000000006</v>
      </c>
    </row>
    <row r="187" spans="1:17" ht="15" customHeight="1" x14ac:dyDescent="0.25">
      <c r="A187" s="8"/>
      <c r="B187" s="9"/>
      <c r="C187" s="46" t="s">
        <v>31</v>
      </c>
      <c r="D187" s="46"/>
      <c r="E187" s="46"/>
      <c r="F187" s="47"/>
      <c r="G187" s="48">
        <f>SUM(G180:G186)/3</f>
        <v>1185</v>
      </c>
      <c r="H187" s="49">
        <f>SUM(H180:H186)/3</f>
        <v>1749.2599999999995</v>
      </c>
      <c r="I187" s="49">
        <f>SUM(I180:I186)/3</f>
        <v>1457.0536999999997</v>
      </c>
      <c r="J187" s="49">
        <v>1.3898186959000001</v>
      </c>
      <c r="K187" s="49">
        <v>3.3314929365000001</v>
      </c>
      <c r="L187" s="49">
        <v>100</v>
      </c>
      <c r="M187" s="49"/>
      <c r="N187" s="50">
        <f>SUM(N180:N186)/3</f>
        <v>2026.3499999999997</v>
      </c>
      <c r="O187" s="50">
        <f>SUM(O180:O186)/3</f>
        <v>1.03</v>
      </c>
      <c r="P187" s="50">
        <f>SUM(P180:P186)/3</f>
        <v>276.06000000000006</v>
      </c>
      <c r="Q187" s="50">
        <f>SUM(Q180:Q186)/3</f>
        <v>292.20630000000006</v>
      </c>
    </row>
    <row r="188" spans="1:17" ht="15" customHeight="1" x14ac:dyDescent="0.25">
      <c r="A188" s="28" t="s">
        <v>24</v>
      </c>
      <c r="B188" s="29" t="s">
        <v>163</v>
      </c>
      <c r="C188" s="30" t="s">
        <v>164</v>
      </c>
      <c r="D188" s="31" t="s">
        <v>27</v>
      </c>
      <c r="E188" s="31" t="s">
        <v>165</v>
      </c>
      <c r="F188" s="31" t="s">
        <v>123</v>
      </c>
      <c r="G188" s="12">
        <v>1</v>
      </c>
      <c r="H188" s="13">
        <f t="shared" ref="H188:H193" si="12">N188-O188-P188</f>
        <v>2.19</v>
      </c>
      <c r="I188" s="13">
        <f t="shared" ref="I188:I193" si="13">H188-Q188</f>
        <v>1.8237999999999999</v>
      </c>
      <c r="J188" s="13">
        <v>1.7399945999999999E-3</v>
      </c>
      <c r="K188" s="13">
        <v>4.1708891000000001E-3</v>
      </c>
      <c r="L188" s="13">
        <v>0.2146637914</v>
      </c>
      <c r="M188" s="13">
        <v>0.2146637914</v>
      </c>
      <c r="N188" s="14">
        <v>2.19</v>
      </c>
      <c r="O188" s="32">
        <v>0</v>
      </c>
      <c r="P188" s="32">
        <v>0</v>
      </c>
      <c r="Q188" s="14">
        <v>0.36620000000000003</v>
      </c>
    </row>
    <row r="189" spans="1:17" ht="15" customHeight="1" x14ac:dyDescent="0.25">
      <c r="A189" s="28" t="s">
        <v>24</v>
      </c>
      <c r="B189" s="33" t="s">
        <v>163</v>
      </c>
      <c r="C189" s="34" t="s">
        <v>164</v>
      </c>
      <c r="D189" s="35" t="s">
        <v>27</v>
      </c>
      <c r="E189" s="51" t="s">
        <v>165</v>
      </c>
      <c r="F189" s="11" t="s">
        <v>27</v>
      </c>
      <c r="G189" s="12">
        <v>28</v>
      </c>
      <c r="H189" s="13">
        <f t="shared" si="12"/>
        <v>118.64</v>
      </c>
      <c r="I189" s="13">
        <f t="shared" si="13"/>
        <v>98.8643</v>
      </c>
      <c r="J189" s="13">
        <v>9.4261625000000002E-2</v>
      </c>
      <c r="K189" s="13">
        <v>0.22595172929999999</v>
      </c>
      <c r="L189" s="13">
        <v>11.629092334799999</v>
      </c>
      <c r="M189" s="13">
        <v>11.629092334799999</v>
      </c>
      <c r="N189" s="14">
        <v>122.64</v>
      </c>
      <c r="O189" s="32">
        <v>0</v>
      </c>
      <c r="P189" s="14">
        <v>4</v>
      </c>
      <c r="Q189" s="14">
        <v>19.775700000000001</v>
      </c>
    </row>
    <row r="190" spans="1:17" ht="15" customHeight="1" x14ac:dyDescent="0.25">
      <c r="A190" s="28" t="s">
        <v>24</v>
      </c>
      <c r="B190" s="33" t="s">
        <v>163</v>
      </c>
      <c r="C190" s="34" t="s">
        <v>164</v>
      </c>
      <c r="D190" s="35" t="s">
        <v>27</v>
      </c>
      <c r="E190" s="31" t="s">
        <v>166</v>
      </c>
      <c r="F190" s="31" t="s">
        <v>123</v>
      </c>
      <c r="G190" s="12">
        <v>12</v>
      </c>
      <c r="H190" s="13">
        <f t="shared" si="12"/>
        <v>18</v>
      </c>
      <c r="I190" s="13">
        <f t="shared" si="13"/>
        <v>14.9986</v>
      </c>
      <c r="J190" s="13">
        <v>1.43013254E-2</v>
      </c>
      <c r="K190" s="13">
        <v>3.4281280599999998E-2</v>
      </c>
      <c r="L190" s="13">
        <v>1.7643599294000001</v>
      </c>
      <c r="M190" s="13">
        <v>1.7643599294000001</v>
      </c>
      <c r="N190" s="14">
        <v>18</v>
      </c>
      <c r="O190" s="32">
        <v>0</v>
      </c>
      <c r="P190" s="32">
        <v>0</v>
      </c>
      <c r="Q190" s="14">
        <v>3.0013999999999998</v>
      </c>
    </row>
    <row r="191" spans="1:17" ht="15" customHeight="1" x14ac:dyDescent="0.25">
      <c r="A191" s="28" t="s">
        <v>24</v>
      </c>
      <c r="B191" s="33" t="s">
        <v>163</v>
      </c>
      <c r="C191" s="34" t="s">
        <v>164</v>
      </c>
      <c r="D191" s="35" t="s">
        <v>27</v>
      </c>
      <c r="E191" s="51" t="s">
        <v>166</v>
      </c>
      <c r="F191" s="11" t="s">
        <v>27</v>
      </c>
      <c r="G191" s="12">
        <v>188</v>
      </c>
      <c r="H191" s="13">
        <f t="shared" si="12"/>
        <v>540.86</v>
      </c>
      <c r="I191" s="13">
        <f t="shared" si="13"/>
        <v>450.55709999999999</v>
      </c>
      <c r="J191" s="13">
        <v>0.42972304849999998</v>
      </c>
      <c r="K191" s="13">
        <v>1.0300763006</v>
      </c>
      <c r="L191" s="13">
        <v>53.015095079399998</v>
      </c>
      <c r="M191" s="13">
        <v>53.015095079399998</v>
      </c>
      <c r="N191" s="14">
        <v>562.12</v>
      </c>
      <c r="O191" s="32">
        <v>0</v>
      </c>
      <c r="P191" s="14">
        <v>21.26</v>
      </c>
      <c r="Q191" s="14">
        <v>90.302899999999994</v>
      </c>
    </row>
    <row r="192" spans="1:17" ht="15" customHeight="1" x14ac:dyDescent="0.25">
      <c r="A192" s="28" t="s">
        <v>24</v>
      </c>
      <c r="B192" s="33" t="s">
        <v>163</v>
      </c>
      <c r="C192" s="34" t="s">
        <v>164</v>
      </c>
      <c r="D192" s="35" t="s">
        <v>27</v>
      </c>
      <c r="E192" s="31" t="s">
        <v>167</v>
      </c>
      <c r="F192" s="31" t="s">
        <v>123</v>
      </c>
      <c r="G192" s="12">
        <v>6</v>
      </c>
      <c r="H192" s="13">
        <f t="shared" si="12"/>
        <v>5.4</v>
      </c>
      <c r="I192" s="13">
        <f t="shared" si="13"/>
        <v>4.4830000000000005</v>
      </c>
      <c r="J192" s="13">
        <v>4.2903975999999998E-3</v>
      </c>
      <c r="K192" s="13">
        <v>1.02843842E-2</v>
      </c>
      <c r="L192" s="13">
        <v>0.52930797880000002</v>
      </c>
      <c r="M192" s="13">
        <v>0.52930797880000002</v>
      </c>
      <c r="N192" s="14">
        <v>5.58</v>
      </c>
      <c r="O192" s="32">
        <v>0</v>
      </c>
      <c r="P192" s="14">
        <v>0.18</v>
      </c>
      <c r="Q192" s="14">
        <v>0.91700000000000004</v>
      </c>
    </row>
    <row r="193" spans="1:17" ht="15" customHeight="1" x14ac:dyDescent="0.25">
      <c r="A193" s="28" t="s">
        <v>24</v>
      </c>
      <c r="B193" s="33" t="s">
        <v>163</v>
      </c>
      <c r="C193" s="34" t="s">
        <v>164</v>
      </c>
      <c r="D193" s="35" t="s">
        <v>27</v>
      </c>
      <c r="E193" s="51" t="s">
        <v>167</v>
      </c>
      <c r="F193" s="11" t="s">
        <v>27</v>
      </c>
      <c r="G193" s="12">
        <v>177</v>
      </c>
      <c r="H193" s="13">
        <f t="shared" si="12"/>
        <v>335.11</v>
      </c>
      <c r="I193" s="13">
        <f t="shared" si="13"/>
        <v>279.22829999999999</v>
      </c>
      <c r="J193" s="13">
        <v>0.26625095360000001</v>
      </c>
      <c r="K193" s="13">
        <v>0.63822221850000005</v>
      </c>
      <c r="L193" s="13">
        <v>32.847480886100001</v>
      </c>
      <c r="M193" s="13">
        <v>32.847480886100001</v>
      </c>
      <c r="N193" s="14">
        <v>329.22</v>
      </c>
      <c r="O193" s="32">
        <v>0</v>
      </c>
      <c r="P193" s="14">
        <v>-5.89</v>
      </c>
      <c r="Q193" s="14">
        <v>55.881700000000002</v>
      </c>
    </row>
    <row r="194" spans="1:17" ht="15" customHeight="1" x14ac:dyDescent="0.25">
      <c r="A194" s="8"/>
      <c r="B194" s="29"/>
      <c r="C194" s="30"/>
      <c r="D194" s="11"/>
      <c r="E194" s="36" t="s">
        <v>29</v>
      </c>
      <c r="F194" s="37"/>
      <c r="G194" s="38">
        <f>SUM(G188:G193)/1</f>
        <v>412</v>
      </c>
      <c r="H194" s="39">
        <f>SUM(H188:H193)/1</f>
        <v>1020.2</v>
      </c>
      <c r="I194" s="39">
        <f>SUM(I188:I193)/1</f>
        <v>849.9550999999999</v>
      </c>
      <c r="J194" s="39">
        <v>0.81056734470000003</v>
      </c>
      <c r="K194" s="39">
        <v>1.9429868023000001</v>
      </c>
      <c r="L194" s="39">
        <v>99.999999999899998</v>
      </c>
      <c r="M194" s="39">
        <v>100</v>
      </c>
      <c r="N194" s="40">
        <f>SUM(N188:N193)/1</f>
        <v>1039.75</v>
      </c>
      <c r="O194" s="52">
        <f>SUM(O188:O193)/1</f>
        <v>0</v>
      </c>
      <c r="P194" s="40">
        <f>SUM(P188:P193)/1</f>
        <v>19.55</v>
      </c>
      <c r="Q194" s="40">
        <f>SUM(Q188:Q193)/1</f>
        <v>170.2449</v>
      </c>
    </row>
    <row r="195" spans="1:17" ht="15" customHeight="1" x14ac:dyDescent="0.25">
      <c r="A195" s="8"/>
      <c r="B195" s="29"/>
      <c r="C195" s="10"/>
      <c r="D195" s="41" t="s">
        <v>30</v>
      </c>
      <c r="E195" s="41"/>
      <c r="F195" s="42"/>
      <c r="G195" s="43">
        <f>SUM(G188:G194)/2</f>
        <v>412</v>
      </c>
      <c r="H195" s="44">
        <f>SUM(H188:H194)/2</f>
        <v>1020.2</v>
      </c>
      <c r="I195" s="44">
        <f>SUM(I188:I194)/2</f>
        <v>849.9550999999999</v>
      </c>
      <c r="J195" s="44">
        <v>0.81056734470000003</v>
      </c>
      <c r="K195" s="44">
        <v>1.9429868023000001</v>
      </c>
      <c r="L195" s="44">
        <v>99.999999999899998</v>
      </c>
      <c r="M195" s="44">
        <v>99.999999999899998</v>
      </c>
      <c r="N195" s="45">
        <f>SUM(N188:N194)/2</f>
        <v>1039.75</v>
      </c>
      <c r="O195" s="53">
        <f>SUM(O188:O194)/2</f>
        <v>0</v>
      </c>
      <c r="P195" s="45">
        <f>SUM(P188:P194)/2</f>
        <v>19.55</v>
      </c>
      <c r="Q195" s="45">
        <f>SUM(Q188:Q194)/2</f>
        <v>170.2449</v>
      </c>
    </row>
    <row r="196" spans="1:17" ht="15" customHeight="1" x14ac:dyDescent="0.25">
      <c r="A196" s="8"/>
      <c r="B196" s="9"/>
      <c r="C196" s="46" t="s">
        <v>31</v>
      </c>
      <c r="D196" s="46"/>
      <c r="E196" s="46"/>
      <c r="F196" s="47"/>
      <c r="G196" s="48">
        <f>SUM(G188:G195)/3</f>
        <v>412</v>
      </c>
      <c r="H196" s="49">
        <f>SUM(H188:H195)/3</f>
        <v>1020.2000000000002</v>
      </c>
      <c r="I196" s="49">
        <f>SUM(I188:I195)/3</f>
        <v>849.95509999999979</v>
      </c>
      <c r="J196" s="49">
        <v>0.81056734470000003</v>
      </c>
      <c r="K196" s="49">
        <v>1.9429868023000001</v>
      </c>
      <c r="L196" s="49">
        <v>100</v>
      </c>
      <c r="M196" s="49">
        <v>99.999999999899998</v>
      </c>
      <c r="N196" s="50">
        <f>SUM(N188:N195)/3</f>
        <v>1039.75</v>
      </c>
      <c r="O196" s="54">
        <f>SUM(O188:O195)/3</f>
        <v>0</v>
      </c>
      <c r="P196" s="50">
        <f>SUM(P188:P195)/3</f>
        <v>19.55</v>
      </c>
      <c r="Q196" s="50">
        <f>SUM(Q188:Q195)/3</f>
        <v>170.2449</v>
      </c>
    </row>
    <row r="197" spans="1:17" ht="15" customHeight="1" x14ac:dyDescent="0.25">
      <c r="A197" s="28" t="s">
        <v>24</v>
      </c>
      <c r="B197" s="29" t="s">
        <v>168</v>
      </c>
      <c r="C197" s="30" t="s">
        <v>169</v>
      </c>
      <c r="D197" s="31" t="s">
        <v>27</v>
      </c>
      <c r="E197" s="11" t="s">
        <v>170</v>
      </c>
      <c r="F197" s="11" t="s">
        <v>27</v>
      </c>
      <c r="G197" s="12">
        <v>24</v>
      </c>
      <c r="H197" s="13">
        <f t="shared" ref="H197:H219" si="14">N197-O197-P197</f>
        <v>50.34</v>
      </c>
      <c r="I197" s="13">
        <f t="shared" ref="I197:I219" si="15">H197-Q197</f>
        <v>41.966500000000003</v>
      </c>
      <c r="J197" s="13">
        <v>3.9996040099999998E-2</v>
      </c>
      <c r="K197" s="13">
        <v>9.5873314700000004E-2</v>
      </c>
      <c r="L197" s="13">
        <v>4.8096307266</v>
      </c>
      <c r="M197" s="13">
        <v>4.8096307266</v>
      </c>
      <c r="N197" s="14">
        <v>67.2</v>
      </c>
      <c r="O197" s="32">
        <v>0</v>
      </c>
      <c r="P197" s="14">
        <v>16.86</v>
      </c>
      <c r="Q197" s="14">
        <v>8.3734999999999999</v>
      </c>
    </row>
    <row r="198" spans="1:17" ht="15" customHeight="1" x14ac:dyDescent="0.25">
      <c r="A198" s="28" t="s">
        <v>24</v>
      </c>
      <c r="B198" s="33" t="s">
        <v>168</v>
      </c>
      <c r="C198" s="34" t="s">
        <v>169</v>
      </c>
      <c r="D198" s="35" t="s">
        <v>27</v>
      </c>
      <c r="E198" s="11" t="s">
        <v>171</v>
      </c>
      <c r="F198" s="11" t="s">
        <v>27</v>
      </c>
      <c r="G198" s="12">
        <v>33</v>
      </c>
      <c r="H198" s="13">
        <f t="shared" si="14"/>
        <v>37.200000000000003</v>
      </c>
      <c r="I198" s="13">
        <f t="shared" si="15"/>
        <v>31.008200000000002</v>
      </c>
      <c r="J198" s="13">
        <v>2.95560726E-2</v>
      </c>
      <c r="K198" s="13">
        <v>7.0847979899999997E-2</v>
      </c>
      <c r="L198" s="13">
        <v>3.5541967229</v>
      </c>
      <c r="M198" s="13">
        <v>3.5541967229</v>
      </c>
      <c r="N198" s="14">
        <v>58.88</v>
      </c>
      <c r="O198" s="32">
        <v>0</v>
      </c>
      <c r="P198" s="14">
        <v>21.68</v>
      </c>
      <c r="Q198" s="14">
        <v>6.1917999999999997</v>
      </c>
    </row>
    <row r="199" spans="1:17" ht="15" customHeight="1" x14ac:dyDescent="0.25">
      <c r="A199" s="28" t="s">
        <v>24</v>
      </c>
      <c r="B199" s="33" t="s">
        <v>168</v>
      </c>
      <c r="C199" s="34" t="s">
        <v>169</v>
      </c>
      <c r="D199" s="35" t="s">
        <v>27</v>
      </c>
      <c r="E199" s="11" t="s">
        <v>172</v>
      </c>
      <c r="F199" s="11" t="s">
        <v>27</v>
      </c>
      <c r="G199" s="12">
        <v>56</v>
      </c>
      <c r="H199" s="13">
        <f t="shared" si="14"/>
        <v>94.59</v>
      </c>
      <c r="I199" s="13">
        <f t="shared" si="15"/>
        <v>78.832300000000004</v>
      </c>
      <c r="J199" s="13">
        <v>7.5153465099999997E-2</v>
      </c>
      <c r="K199" s="13">
        <v>0.1801481294</v>
      </c>
      <c r="L199" s="13">
        <v>9.0374050542000006</v>
      </c>
      <c r="M199" s="13">
        <v>9.0374050542000006</v>
      </c>
      <c r="N199" s="14">
        <v>143.36000000000001</v>
      </c>
      <c r="O199" s="32">
        <v>0</v>
      </c>
      <c r="P199" s="14">
        <v>48.77</v>
      </c>
      <c r="Q199" s="14">
        <v>15.7577</v>
      </c>
    </row>
    <row r="200" spans="1:17" ht="15" customHeight="1" x14ac:dyDescent="0.25">
      <c r="A200" s="28" t="s">
        <v>24</v>
      </c>
      <c r="B200" s="33" t="s">
        <v>168</v>
      </c>
      <c r="C200" s="34" t="s">
        <v>169</v>
      </c>
      <c r="D200" s="35" t="s">
        <v>27</v>
      </c>
      <c r="E200" s="11" t="s">
        <v>173</v>
      </c>
      <c r="F200" s="11" t="s">
        <v>27</v>
      </c>
      <c r="G200" s="12">
        <v>53</v>
      </c>
      <c r="H200" s="13">
        <f t="shared" si="14"/>
        <v>87.01</v>
      </c>
      <c r="I200" s="13">
        <f t="shared" si="15"/>
        <v>72.534000000000006</v>
      </c>
      <c r="J200" s="13">
        <v>6.9131018099999997E-2</v>
      </c>
      <c r="K200" s="13">
        <v>0.16571190129999999</v>
      </c>
      <c r="L200" s="13">
        <v>8.3131897005000006</v>
      </c>
      <c r="M200" s="13">
        <v>8.3131897005000006</v>
      </c>
      <c r="N200" s="14">
        <v>135.68</v>
      </c>
      <c r="O200" s="32">
        <v>0</v>
      </c>
      <c r="P200" s="14">
        <v>48.67</v>
      </c>
      <c r="Q200" s="14">
        <v>14.476000000000001</v>
      </c>
    </row>
    <row r="201" spans="1:17" ht="15" customHeight="1" x14ac:dyDescent="0.25">
      <c r="A201" s="28" t="s">
        <v>24</v>
      </c>
      <c r="B201" s="33" t="s">
        <v>168</v>
      </c>
      <c r="C201" s="34" t="s">
        <v>169</v>
      </c>
      <c r="D201" s="35" t="s">
        <v>27</v>
      </c>
      <c r="E201" s="31" t="s">
        <v>174</v>
      </c>
      <c r="F201" s="31" t="s">
        <v>112</v>
      </c>
      <c r="G201" s="12">
        <v>39</v>
      </c>
      <c r="H201" s="13">
        <f t="shared" si="14"/>
        <v>168.21</v>
      </c>
      <c r="I201" s="13">
        <f t="shared" si="15"/>
        <v>140.23560000000001</v>
      </c>
      <c r="J201" s="13">
        <v>0.13364588620000001</v>
      </c>
      <c r="K201" s="13">
        <v>0.32035856699999998</v>
      </c>
      <c r="L201" s="13">
        <v>16.0712750203</v>
      </c>
      <c r="M201" s="13">
        <v>16.0712750203</v>
      </c>
      <c r="N201" s="14">
        <v>180.96</v>
      </c>
      <c r="O201" s="14">
        <v>0.93</v>
      </c>
      <c r="P201" s="14">
        <v>11.82</v>
      </c>
      <c r="Q201" s="14">
        <v>27.974399999999999</v>
      </c>
    </row>
    <row r="202" spans="1:17" ht="15" customHeight="1" x14ac:dyDescent="0.25">
      <c r="A202" s="28" t="s">
        <v>24</v>
      </c>
      <c r="B202" s="33" t="s">
        <v>168</v>
      </c>
      <c r="C202" s="34" t="s">
        <v>169</v>
      </c>
      <c r="D202" s="35" t="s">
        <v>27</v>
      </c>
      <c r="E202" s="51" t="s">
        <v>174</v>
      </c>
      <c r="F202" s="11" t="s">
        <v>27</v>
      </c>
      <c r="G202" s="12">
        <v>16</v>
      </c>
      <c r="H202" s="13">
        <f t="shared" si="14"/>
        <v>46.42</v>
      </c>
      <c r="I202" s="13">
        <f t="shared" si="15"/>
        <v>38.707500000000003</v>
      </c>
      <c r="J202" s="13">
        <v>3.68815293E-2</v>
      </c>
      <c r="K202" s="13">
        <v>8.8407613600000004E-2</v>
      </c>
      <c r="L202" s="13">
        <v>4.4351024698000003</v>
      </c>
      <c r="M202" s="13">
        <v>4.4351024698000003</v>
      </c>
      <c r="N202" s="14">
        <v>50.24</v>
      </c>
      <c r="O202" s="32">
        <v>0</v>
      </c>
      <c r="P202" s="14">
        <v>3.82</v>
      </c>
      <c r="Q202" s="14">
        <v>7.7125000000000004</v>
      </c>
    </row>
    <row r="203" spans="1:17" ht="15" customHeight="1" x14ac:dyDescent="0.25">
      <c r="A203" s="28" t="s">
        <v>24</v>
      </c>
      <c r="B203" s="33" t="s">
        <v>168</v>
      </c>
      <c r="C203" s="34" t="s">
        <v>169</v>
      </c>
      <c r="D203" s="35" t="s">
        <v>27</v>
      </c>
      <c r="E203" s="31" t="s">
        <v>175</v>
      </c>
      <c r="F203" s="31" t="s">
        <v>112</v>
      </c>
      <c r="G203" s="12">
        <v>12</v>
      </c>
      <c r="H203" s="13">
        <f t="shared" si="14"/>
        <v>50.160000000000004</v>
      </c>
      <c r="I203" s="13">
        <f t="shared" si="15"/>
        <v>41.790100000000002</v>
      </c>
      <c r="J203" s="13">
        <v>3.9853026899999998E-2</v>
      </c>
      <c r="K203" s="13">
        <v>9.5530501899999995E-2</v>
      </c>
      <c r="L203" s="13">
        <v>4.7924330005</v>
      </c>
      <c r="M203" s="13">
        <v>4.7924330005</v>
      </c>
      <c r="N203" s="14">
        <v>51.6</v>
      </c>
      <c r="O203" s="32">
        <v>0</v>
      </c>
      <c r="P203" s="14">
        <v>1.44</v>
      </c>
      <c r="Q203" s="14">
        <v>8.3698999999999995</v>
      </c>
    </row>
    <row r="204" spans="1:17" ht="15" customHeight="1" x14ac:dyDescent="0.25">
      <c r="A204" s="28" t="s">
        <v>24</v>
      </c>
      <c r="B204" s="33" t="s">
        <v>168</v>
      </c>
      <c r="C204" s="34" t="s">
        <v>169</v>
      </c>
      <c r="D204" s="35" t="s">
        <v>27</v>
      </c>
      <c r="E204" s="51" t="s">
        <v>175</v>
      </c>
      <c r="F204" s="11" t="s">
        <v>27</v>
      </c>
      <c r="G204" s="12">
        <v>5</v>
      </c>
      <c r="H204" s="13">
        <f t="shared" si="14"/>
        <v>14</v>
      </c>
      <c r="I204" s="13">
        <f t="shared" si="15"/>
        <v>11.651899999999999</v>
      </c>
      <c r="J204" s="13">
        <v>1.1123253099999999E-2</v>
      </c>
      <c r="K204" s="13">
        <v>2.6663218200000002E-2</v>
      </c>
      <c r="L204" s="13">
        <v>1.3376009172000001</v>
      </c>
      <c r="M204" s="13">
        <v>1.3376009172000001</v>
      </c>
      <c r="N204" s="14">
        <v>14</v>
      </c>
      <c r="O204" s="32">
        <v>0</v>
      </c>
      <c r="P204" s="32">
        <v>0</v>
      </c>
      <c r="Q204" s="14">
        <v>2.3481000000000001</v>
      </c>
    </row>
    <row r="205" spans="1:17" ht="15" customHeight="1" x14ac:dyDescent="0.25">
      <c r="A205" s="28" t="s">
        <v>24</v>
      </c>
      <c r="B205" s="33" t="s">
        <v>168</v>
      </c>
      <c r="C205" s="34" t="s">
        <v>169</v>
      </c>
      <c r="D205" s="35" t="s">
        <v>27</v>
      </c>
      <c r="E205" s="11" t="s">
        <v>176</v>
      </c>
      <c r="F205" s="11" t="s">
        <v>27</v>
      </c>
      <c r="G205" s="12">
        <v>4</v>
      </c>
      <c r="H205" s="13">
        <f t="shared" si="14"/>
        <v>17.2</v>
      </c>
      <c r="I205" s="13">
        <f t="shared" si="15"/>
        <v>14.3293</v>
      </c>
      <c r="J205" s="13">
        <v>1.3665711000000001E-2</v>
      </c>
      <c r="K205" s="13">
        <v>3.2757668099999998E-2</v>
      </c>
      <c r="L205" s="13">
        <v>1.6433382697000001</v>
      </c>
      <c r="M205" s="13">
        <v>1.6433382697000001</v>
      </c>
      <c r="N205" s="14">
        <v>17.2</v>
      </c>
      <c r="O205" s="32">
        <v>0</v>
      </c>
      <c r="P205" s="32">
        <v>0</v>
      </c>
      <c r="Q205" s="14">
        <v>2.8706999999999998</v>
      </c>
    </row>
    <row r="206" spans="1:17" ht="15" customHeight="1" x14ac:dyDescent="0.25">
      <c r="A206" s="28" t="s">
        <v>24</v>
      </c>
      <c r="B206" s="33" t="s">
        <v>168</v>
      </c>
      <c r="C206" s="34" t="s">
        <v>169</v>
      </c>
      <c r="D206" s="35" t="s">
        <v>27</v>
      </c>
      <c r="E206" s="31" t="s">
        <v>177</v>
      </c>
      <c r="F206" s="31" t="s">
        <v>112</v>
      </c>
      <c r="G206" s="12">
        <v>1</v>
      </c>
      <c r="H206" s="13">
        <f t="shared" si="14"/>
        <v>4.3</v>
      </c>
      <c r="I206" s="13">
        <f t="shared" si="15"/>
        <v>3.58</v>
      </c>
      <c r="J206" s="13">
        <v>3.4164276999999999E-3</v>
      </c>
      <c r="K206" s="13">
        <v>8.1894169999999992E-3</v>
      </c>
      <c r="L206" s="13">
        <v>0.41083456740000002</v>
      </c>
      <c r="M206" s="13">
        <v>0.41083456740000002</v>
      </c>
      <c r="N206" s="14">
        <v>4.3</v>
      </c>
      <c r="O206" s="32">
        <v>0</v>
      </c>
      <c r="P206" s="32">
        <v>0</v>
      </c>
      <c r="Q206" s="14">
        <v>0.72</v>
      </c>
    </row>
    <row r="207" spans="1:17" ht="15" customHeight="1" x14ac:dyDescent="0.25">
      <c r="A207" s="28" t="s">
        <v>24</v>
      </c>
      <c r="B207" s="33" t="s">
        <v>168</v>
      </c>
      <c r="C207" s="34" t="s">
        <v>169</v>
      </c>
      <c r="D207" s="35" t="s">
        <v>27</v>
      </c>
      <c r="E207" s="51" t="s">
        <v>177</v>
      </c>
      <c r="F207" s="11" t="s">
        <v>27</v>
      </c>
      <c r="G207" s="12">
        <v>3</v>
      </c>
      <c r="H207" s="13">
        <f t="shared" si="14"/>
        <v>8.4</v>
      </c>
      <c r="I207" s="13">
        <f t="shared" si="15"/>
        <v>6.9974000000000007</v>
      </c>
      <c r="J207" s="13">
        <v>6.6739518999999999E-3</v>
      </c>
      <c r="K207" s="13">
        <v>1.5997930899999999E-2</v>
      </c>
      <c r="L207" s="13">
        <v>0.80256055029999995</v>
      </c>
      <c r="M207" s="13">
        <v>0.80256055029999995</v>
      </c>
      <c r="N207" s="14">
        <v>8.4</v>
      </c>
      <c r="O207" s="32">
        <v>0</v>
      </c>
      <c r="P207" s="32">
        <v>0</v>
      </c>
      <c r="Q207" s="14">
        <v>1.4026000000000001</v>
      </c>
    </row>
    <row r="208" spans="1:17" ht="15" customHeight="1" x14ac:dyDescent="0.25">
      <c r="A208" s="28" t="s">
        <v>24</v>
      </c>
      <c r="B208" s="33" t="s">
        <v>168</v>
      </c>
      <c r="C208" s="34" t="s">
        <v>169</v>
      </c>
      <c r="D208" s="35" t="s">
        <v>27</v>
      </c>
      <c r="E208" s="31" t="s">
        <v>178</v>
      </c>
      <c r="F208" s="31" t="s">
        <v>112</v>
      </c>
      <c r="G208" s="12">
        <v>3</v>
      </c>
      <c r="H208" s="13">
        <f t="shared" si="14"/>
        <v>12.9</v>
      </c>
      <c r="I208" s="13">
        <f t="shared" si="15"/>
        <v>10.7424</v>
      </c>
      <c r="J208" s="13">
        <v>1.0249283200000001E-2</v>
      </c>
      <c r="K208" s="13">
        <v>2.4568251100000001E-2</v>
      </c>
      <c r="L208" s="13">
        <v>1.2325037023000001</v>
      </c>
      <c r="M208" s="13">
        <v>1.2325037023000001</v>
      </c>
      <c r="N208" s="14">
        <v>12.9</v>
      </c>
      <c r="O208" s="32">
        <v>0</v>
      </c>
      <c r="P208" s="32">
        <v>0</v>
      </c>
      <c r="Q208" s="14">
        <v>2.1576</v>
      </c>
    </row>
    <row r="209" spans="1:17" ht="15" customHeight="1" x14ac:dyDescent="0.25">
      <c r="A209" s="28" t="s">
        <v>24</v>
      </c>
      <c r="B209" s="33" t="s">
        <v>168</v>
      </c>
      <c r="C209" s="34" t="s">
        <v>169</v>
      </c>
      <c r="D209" s="35" t="s">
        <v>27</v>
      </c>
      <c r="E209" s="51" t="s">
        <v>178</v>
      </c>
      <c r="F209" s="11" t="s">
        <v>27</v>
      </c>
      <c r="G209" s="12">
        <v>3</v>
      </c>
      <c r="H209" s="13">
        <f t="shared" si="14"/>
        <v>8.4</v>
      </c>
      <c r="I209" s="13">
        <f t="shared" si="15"/>
        <v>6.9919000000000002</v>
      </c>
      <c r="J209" s="13">
        <v>6.6739518999999999E-3</v>
      </c>
      <c r="K209" s="13">
        <v>1.5997930899999999E-2</v>
      </c>
      <c r="L209" s="13">
        <v>0.80256055029999995</v>
      </c>
      <c r="M209" s="13">
        <v>0.80256055029999995</v>
      </c>
      <c r="N209" s="14">
        <v>8.4</v>
      </c>
      <c r="O209" s="32">
        <v>0</v>
      </c>
      <c r="P209" s="32">
        <v>0</v>
      </c>
      <c r="Q209" s="14">
        <v>1.4080999999999999</v>
      </c>
    </row>
    <row r="210" spans="1:17" ht="15" customHeight="1" x14ac:dyDescent="0.25">
      <c r="A210" s="28" t="s">
        <v>24</v>
      </c>
      <c r="B210" s="33" t="s">
        <v>168</v>
      </c>
      <c r="C210" s="34" t="s">
        <v>169</v>
      </c>
      <c r="D210" s="35" t="s">
        <v>27</v>
      </c>
      <c r="E210" s="31" t="s">
        <v>179</v>
      </c>
      <c r="F210" s="31" t="s">
        <v>112</v>
      </c>
      <c r="G210" s="12">
        <v>7</v>
      </c>
      <c r="H210" s="13">
        <f t="shared" si="14"/>
        <v>28.42</v>
      </c>
      <c r="I210" s="13">
        <f t="shared" si="15"/>
        <v>23.660000000000004</v>
      </c>
      <c r="J210" s="13">
        <v>2.25802038E-2</v>
      </c>
      <c r="K210" s="13">
        <v>5.4126332999999999E-2</v>
      </c>
      <c r="L210" s="13">
        <v>2.7153298618999999</v>
      </c>
      <c r="M210" s="13">
        <v>2.7153298618999999</v>
      </c>
      <c r="N210" s="14">
        <v>28.42</v>
      </c>
      <c r="O210" s="32">
        <v>0</v>
      </c>
      <c r="P210" s="32">
        <v>0</v>
      </c>
      <c r="Q210" s="14">
        <v>4.76</v>
      </c>
    </row>
    <row r="211" spans="1:17" ht="15" customHeight="1" x14ac:dyDescent="0.25">
      <c r="A211" s="28" t="s">
        <v>24</v>
      </c>
      <c r="B211" s="33" t="s">
        <v>168</v>
      </c>
      <c r="C211" s="34" t="s">
        <v>169</v>
      </c>
      <c r="D211" s="35" t="s">
        <v>27</v>
      </c>
      <c r="E211" s="51" t="s">
        <v>179</v>
      </c>
      <c r="F211" s="11" t="s">
        <v>27</v>
      </c>
      <c r="G211" s="12">
        <v>5</v>
      </c>
      <c r="H211" s="13">
        <f t="shared" si="14"/>
        <v>12.8</v>
      </c>
      <c r="I211" s="13">
        <f t="shared" si="15"/>
        <v>10.6586</v>
      </c>
      <c r="J211" s="13">
        <v>1.0169831400000001E-2</v>
      </c>
      <c r="K211" s="13">
        <v>2.4377799499999998E-2</v>
      </c>
      <c r="L211" s="13">
        <v>1.22294941</v>
      </c>
      <c r="M211" s="13">
        <v>1.22294941</v>
      </c>
      <c r="N211" s="14">
        <v>12.8</v>
      </c>
      <c r="O211" s="32">
        <v>0</v>
      </c>
      <c r="P211" s="32">
        <v>0</v>
      </c>
      <c r="Q211" s="14">
        <v>2.1414</v>
      </c>
    </row>
    <row r="212" spans="1:17" ht="15" customHeight="1" x14ac:dyDescent="0.25">
      <c r="A212" s="28" t="s">
        <v>24</v>
      </c>
      <c r="B212" s="33" t="s">
        <v>168</v>
      </c>
      <c r="C212" s="34" t="s">
        <v>169</v>
      </c>
      <c r="D212" s="35" t="s">
        <v>27</v>
      </c>
      <c r="E212" s="31" t="s">
        <v>180</v>
      </c>
      <c r="F212" s="31" t="s">
        <v>112</v>
      </c>
      <c r="G212" s="12">
        <v>2</v>
      </c>
      <c r="H212" s="13">
        <f t="shared" si="14"/>
        <v>8.1199999999999992</v>
      </c>
      <c r="I212" s="13">
        <f t="shared" si="15"/>
        <v>6.7673999999999994</v>
      </c>
      <c r="J212" s="13">
        <v>6.4514867999999996E-3</v>
      </c>
      <c r="K212" s="13">
        <v>1.54646666E-2</v>
      </c>
      <c r="L212" s="13">
        <v>0.775808532</v>
      </c>
      <c r="M212" s="13">
        <v>0.775808532</v>
      </c>
      <c r="N212" s="14">
        <v>8.1199999999999992</v>
      </c>
      <c r="O212" s="32">
        <v>0</v>
      </c>
      <c r="P212" s="32">
        <v>0</v>
      </c>
      <c r="Q212" s="14">
        <v>1.3526</v>
      </c>
    </row>
    <row r="213" spans="1:17" ht="15" customHeight="1" x14ac:dyDescent="0.25">
      <c r="A213" s="28" t="s">
        <v>24</v>
      </c>
      <c r="B213" s="33" t="s">
        <v>168</v>
      </c>
      <c r="C213" s="34" t="s">
        <v>169</v>
      </c>
      <c r="D213" s="35" t="s">
        <v>27</v>
      </c>
      <c r="E213" s="51" t="s">
        <v>180</v>
      </c>
      <c r="F213" s="11" t="s">
        <v>27</v>
      </c>
      <c r="G213" s="12">
        <v>1</v>
      </c>
      <c r="H213" s="13">
        <f t="shared" si="14"/>
        <v>2.56</v>
      </c>
      <c r="I213" s="13">
        <f t="shared" si="15"/>
        <v>2.13</v>
      </c>
      <c r="J213" s="13">
        <v>2.0339663E-3</v>
      </c>
      <c r="K213" s="13">
        <v>4.8755598999999997E-3</v>
      </c>
      <c r="L213" s="13">
        <v>0.24458988200000001</v>
      </c>
      <c r="M213" s="13">
        <v>0.24458988200000001</v>
      </c>
      <c r="N213" s="14">
        <v>2.56</v>
      </c>
      <c r="O213" s="32">
        <v>0</v>
      </c>
      <c r="P213" s="32">
        <v>0</v>
      </c>
      <c r="Q213" s="14">
        <v>0.43</v>
      </c>
    </row>
    <row r="214" spans="1:17" ht="15" customHeight="1" x14ac:dyDescent="0.25">
      <c r="A214" s="28" t="s">
        <v>24</v>
      </c>
      <c r="B214" s="33" t="s">
        <v>168</v>
      </c>
      <c r="C214" s="34" t="s">
        <v>169</v>
      </c>
      <c r="D214" s="35" t="s">
        <v>27</v>
      </c>
      <c r="E214" s="31" t="s">
        <v>181</v>
      </c>
      <c r="F214" s="31" t="s">
        <v>112</v>
      </c>
      <c r="G214" s="12">
        <v>12</v>
      </c>
      <c r="H214" s="13">
        <f t="shared" si="14"/>
        <v>48.72</v>
      </c>
      <c r="I214" s="13">
        <f t="shared" si="15"/>
        <v>40.571399999999997</v>
      </c>
      <c r="J214" s="13">
        <v>3.8708920799999998E-2</v>
      </c>
      <c r="K214" s="13">
        <v>9.2787999400000001E-2</v>
      </c>
      <c r="L214" s="13">
        <v>4.6548511918999997</v>
      </c>
      <c r="M214" s="13">
        <v>4.6548511918999997</v>
      </c>
      <c r="N214" s="14">
        <v>48.72</v>
      </c>
      <c r="O214" s="32">
        <v>0</v>
      </c>
      <c r="P214" s="32">
        <v>0</v>
      </c>
      <c r="Q214" s="14">
        <v>8.1486000000000001</v>
      </c>
    </row>
    <row r="215" spans="1:17" ht="15" customHeight="1" x14ac:dyDescent="0.25">
      <c r="A215" s="28" t="s">
        <v>24</v>
      </c>
      <c r="B215" s="33" t="s">
        <v>168</v>
      </c>
      <c r="C215" s="34" t="s">
        <v>169</v>
      </c>
      <c r="D215" s="35" t="s">
        <v>27</v>
      </c>
      <c r="E215" s="51" t="s">
        <v>181</v>
      </c>
      <c r="F215" s="11" t="s">
        <v>27</v>
      </c>
      <c r="G215" s="12">
        <v>8</v>
      </c>
      <c r="H215" s="13">
        <f t="shared" si="14"/>
        <v>19.940000000000001</v>
      </c>
      <c r="I215" s="13">
        <f t="shared" si="15"/>
        <v>16.600300000000001</v>
      </c>
      <c r="J215" s="13">
        <v>1.5842690499999999E-2</v>
      </c>
      <c r="K215" s="13">
        <v>3.7976040799999999E-2</v>
      </c>
      <c r="L215" s="13">
        <v>1.9051258778</v>
      </c>
      <c r="M215" s="13">
        <v>1.9051258778</v>
      </c>
      <c r="N215" s="14">
        <v>20.48</v>
      </c>
      <c r="O215" s="32">
        <v>0</v>
      </c>
      <c r="P215" s="14">
        <v>0.54</v>
      </c>
      <c r="Q215" s="14">
        <v>3.3397000000000001</v>
      </c>
    </row>
    <row r="216" spans="1:17" ht="15" customHeight="1" x14ac:dyDescent="0.25">
      <c r="A216" s="28" t="s">
        <v>24</v>
      </c>
      <c r="B216" s="33" t="s">
        <v>168</v>
      </c>
      <c r="C216" s="34" t="s">
        <v>169</v>
      </c>
      <c r="D216" s="35" t="s">
        <v>27</v>
      </c>
      <c r="E216" s="11" t="s">
        <v>182</v>
      </c>
      <c r="F216" s="11" t="s">
        <v>27</v>
      </c>
      <c r="G216" s="12">
        <v>1</v>
      </c>
      <c r="H216" s="13">
        <f t="shared" si="14"/>
        <v>2.8</v>
      </c>
      <c r="I216" s="13">
        <f t="shared" si="15"/>
        <v>2.3332999999999999</v>
      </c>
      <c r="J216" s="13">
        <v>2.2246506000000001E-3</v>
      </c>
      <c r="K216" s="13">
        <v>5.3326436E-3</v>
      </c>
      <c r="L216" s="13">
        <v>0.2675201834</v>
      </c>
      <c r="M216" s="13">
        <v>0.2675201834</v>
      </c>
      <c r="N216" s="14">
        <v>2.8</v>
      </c>
      <c r="O216" s="32">
        <v>0</v>
      </c>
      <c r="P216" s="32">
        <v>0</v>
      </c>
      <c r="Q216" s="14">
        <v>0.4667</v>
      </c>
    </row>
    <row r="217" spans="1:17" ht="15" customHeight="1" x14ac:dyDescent="0.25">
      <c r="A217" s="28" t="s">
        <v>24</v>
      </c>
      <c r="B217" s="33" t="s">
        <v>168</v>
      </c>
      <c r="C217" s="34" t="s">
        <v>169</v>
      </c>
      <c r="D217" s="35" t="s">
        <v>27</v>
      </c>
      <c r="E217" s="11" t="s">
        <v>183</v>
      </c>
      <c r="F217" s="11" t="s">
        <v>27</v>
      </c>
      <c r="G217" s="12">
        <v>13</v>
      </c>
      <c r="H217" s="13">
        <f t="shared" si="14"/>
        <v>27.82</v>
      </c>
      <c r="I217" s="13">
        <f t="shared" si="15"/>
        <v>23.1922</v>
      </c>
      <c r="J217" s="13">
        <v>2.2103492999999998E-2</v>
      </c>
      <c r="K217" s="13">
        <v>5.2983623600000002E-2</v>
      </c>
      <c r="L217" s="13">
        <v>2.6580041083000001</v>
      </c>
      <c r="M217" s="13">
        <v>2.6580041083000001</v>
      </c>
      <c r="N217" s="14">
        <v>36.4</v>
      </c>
      <c r="O217" s="32">
        <v>0</v>
      </c>
      <c r="P217" s="14">
        <v>8.58</v>
      </c>
      <c r="Q217" s="14">
        <v>4.6277999999999997</v>
      </c>
    </row>
    <row r="218" spans="1:17" ht="15" customHeight="1" x14ac:dyDescent="0.25">
      <c r="A218" s="28" t="s">
        <v>24</v>
      </c>
      <c r="B218" s="33" t="s">
        <v>168</v>
      </c>
      <c r="C218" s="34" t="s">
        <v>169</v>
      </c>
      <c r="D218" s="35" t="s">
        <v>27</v>
      </c>
      <c r="E218" s="31" t="s">
        <v>184</v>
      </c>
      <c r="F218" s="31" t="s">
        <v>112</v>
      </c>
      <c r="G218" s="12">
        <v>47</v>
      </c>
      <c r="H218" s="13">
        <f t="shared" si="14"/>
        <v>199.32</v>
      </c>
      <c r="I218" s="13">
        <f t="shared" si="15"/>
        <v>166.00819999999999</v>
      </c>
      <c r="J218" s="13">
        <v>0.15836334360000001</v>
      </c>
      <c r="K218" s="13">
        <v>0.3796080469</v>
      </c>
      <c r="L218" s="13">
        <v>19.043615344199999</v>
      </c>
      <c r="M218" s="13">
        <v>19.043615344199999</v>
      </c>
      <c r="N218" s="14">
        <v>202.1</v>
      </c>
      <c r="O218" s="14">
        <v>0.86</v>
      </c>
      <c r="P218" s="14">
        <v>1.92</v>
      </c>
      <c r="Q218" s="14">
        <v>33.311799999999998</v>
      </c>
    </row>
    <row r="219" spans="1:17" ht="15" customHeight="1" x14ac:dyDescent="0.25">
      <c r="A219" s="28" t="s">
        <v>24</v>
      </c>
      <c r="B219" s="33" t="s">
        <v>168</v>
      </c>
      <c r="C219" s="34" t="s">
        <v>169</v>
      </c>
      <c r="D219" s="35" t="s">
        <v>27</v>
      </c>
      <c r="E219" s="51" t="s">
        <v>184</v>
      </c>
      <c r="F219" s="11" t="s">
        <v>27</v>
      </c>
      <c r="G219" s="12">
        <v>36</v>
      </c>
      <c r="H219" s="13">
        <f t="shared" si="14"/>
        <v>97.02</v>
      </c>
      <c r="I219" s="13">
        <f t="shared" si="15"/>
        <v>80.802099999999996</v>
      </c>
      <c r="J219" s="13">
        <v>7.7084144100000002E-2</v>
      </c>
      <c r="K219" s="13">
        <v>0.18477610229999999</v>
      </c>
      <c r="L219" s="13">
        <v>9.2695743562999997</v>
      </c>
      <c r="M219" s="13">
        <v>9.2695743562999997</v>
      </c>
      <c r="N219" s="14">
        <v>100.8</v>
      </c>
      <c r="O219" s="32">
        <v>0</v>
      </c>
      <c r="P219" s="14">
        <v>3.78</v>
      </c>
      <c r="Q219" s="14">
        <v>16.2179</v>
      </c>
    </row>
    <row r="220" spans="1:17" ht="15" customHeight="1" x14ac:dyDescent="0.25">
      <c r="A220" s="8"/>
      <c r="B220" s="29"/>
      <c r="C220" s="30"/>
      <c r="D220" s="11"/>
      <c r="E220" s="36" t="s">
        <v>29</v>
      </c>
      <c r="F220" s="37"/>
      <c r="G220" s="38">
        <f>SUM(G197:G219)/1</f>
        <v>384</v>
      </c>
      <c r="H220" s="39">
        <f>SUM(H197:H219)/1</f>
        <v>1046.6499999999999</v>
      </c>
      <c r="I220" s="39">
        <f>SUM(I197:I219)/1</f>
        <v>872.09059999999977</v>
      </c>
      <c r="J220" s="39">
        <v>0.83158234799999997</v>
      </c>
      <c r="K220" s="39">
        <v>1.9933612396</v>
      </c>
      <c r="L220" s="39">
        <v>99.999999999799996</v>
      </c>
      <c r="M220" s="39">
        <v>100</v>
      </c>
      <c r="N220" s="40">
        <f>SUM(N197:N219)/1</f>
        <v>1216.3199999999997</v>
      </c>
      <c r="O220" s="40">
        <f>SUM(O197:O219)/1</f>
        <v>1.79</v>
      </c>
      <c r="P220" s="40">
        <f>SUM(P197:P219)/1</f>
        <v>167.88</v>
      </c>
      <c r="Q220" s="40">
        <f>SUM(Q197:Q219)/1</f>
        <v>174.55940000000004</v>
      </c>
    </row>
    <row r="221" spans="1:17" ht="15" customHeight="1" x14ac:dyDescent="0.25">
      <c r="A221" s="8"/>
      <c r="B221" s="29"/>
      <c r="C221" s="10"/>
      <c r="D221" s="41" t="s">
        <v>30</v>
      </c>
      <c r="E221" s="41"/>
      <c r="F221" s="42"/>
      <c r="G221" s="43">
        <f>SUM(G197:G220)/2</f>
        <v>384</v>
      </c>
      <c r="H221" s="44">
        <f>SUM(H197:H220)/2</f>
        <v>1046.6499999999999</v>
      </c>
      <c r="I221" s="44">
        <f>SUM(I197:I220)/2</f>
        <v>872.09059999999977</v>
      </c>
      <c r="J221" s="44">
        <v>0.83158234799999997</v>
      </c>
      <c r="K221" s="44">
        <v>1.9933612396</v>
      </c>
      <c r="L221" s="44">
        <v>99.999999999799996</v>
      </c>
      <c r="M221" s="44">
        <v>99.999999999799996</v>
      </c>
      <c r="N221" s="45">
        <f>SUM(N197:N220)/2</f>
        <v>1216.3199999999997</v>
      </c>
      <c r="O221" s="45">
        <f>SUM(O197:O220)/2</f>
        <v>1.79</v>
      </c>
      <c r="P221" s="45">
        <f>SUM(P197:P220)/2</f>
        <v>167.88</v>
      </c>
      <c r="Q221" s="45">
        <f>SUM(Q197:Q220)/2</f>
        <v>174.55940000000004</v>
      </c>
    </row>
    <row r="222" spans="1:17" ht="15" customHeight="1" x14ac:dyDescent="0.25">
      <c r="A222" s="8"/>
      <c r="B222" s="9"/>
      <c r="C222" s="46" t="s">
        <v>31</v>
      </c>
      <c r="D222" s="46"/>
      <c r="E222" s="46"/>
      <c r="F222" s="47"/>
      <c r="G222" s="48">
        <f>SUM(G197:G221)/3</f>
        <v>384</v>
      </c>
      <c r="H222" s="49">
        <f>SUM(H197:H221)/3</f>
        <v>1046.6499999999999</v>
      </c>
      <c r="I222" s="49">
        <f>SUM(I197:I221)/3</f>
        <v>872.09059999999988</v>
      </c>
      <c r="J222" s="49">
        <v>0.83158234799999997</v>
      </c>
      <c r="K222" s="49">
        <v>1.9933612396</v>
      </c>
      <c r="L222" s="49">
        <v>100</v>
      </c>
      <c r="M222" s="49">
        <v>99.999999999799996</v>
      </c>
      <c r="N222" s="50">
        <f>SUM(N197:N221)/3</f>
        <v>1216.3199999999997</v>
      </c>
      <c r="O222" s="50">
        <f>SUM(O197:O221)/3</f>
        <v>1.79</v>
      </c>
      <c r="P222" s="50">
        <f>SUM(P197:P221)/3</f>
        <v>167.88</v>
      </c>
      <c r="Q222" s="50">
        <f>SUM(Q197:Q221)/3</f>
        <v>174.55940000000001</v>
      </c>
    </row>
    <row r="223" spans="1:17" ht="15" customHeight="1" x14ac:dyDescent="0.25">
      <c r="A223" s="28" t="s">
        <v>24</v>
      </c>
      <c r="B223" s="29" t="s">
        <v>185</v>
      </c>
      <c r="C223" s="30" t="s">
        <v>186</v>
      </c>
      <c r="D223" s="31" t="s">
        <v>27</v>
      </c>
      <c r="E223" s="11" t="s">
        <v>187</v>
      </c>
      <c r="F223" s="11" t="s">
        <v>27</v>
      </c>
      <c r="G223" s="12">
        <v>105</v>
      </c>
      <c r="H223" s="13">
        <f t="shared" ref="H223:H229" si="16">N223-O223-P223</f>
        <v>413.16</v>
      </c>
      <c r="I223" s="13">
        <f t="shared" ref="I223:I229" si="17">H223-Q223</f>
        <v>344.30170000000004</v>
      </c>
      <c r="J223" s="13">
        <v>0.32826308970000001</v>
      </c>
      <c r="K223" s="13">
        <v>0.78686966010000003</v>
      </c>
      <c r="L223" s="13">
        <v>21.357456707200001</v>
      </c>
      <c r="M223" s="13">
        <v>21.357456707200001</v>
      </c>
      <c r="N223" s="14">
        <v>451.5</v>
      </c>
      <c r="O223" s="14">
        <v>2.4</v>
      </c>
      <c r="P223" s="14">
        <v>35.94</v>
      </c>
      <c r="Q223" s="14">
        <v>68.8583</v>
      </c>
    </row>
    <row r="224" spans="1:17" ht="15" customHeight="1" x14ac:dyDescent="0.25">
      <c r="A224" s="28" t="s">
        <v>24</v>
      </c>
      <c r="B224" s="33" t="s">
        <v>185</v>
      </c>
      <c r="C224" s="34" t="s">
        <v>186</v>
      </c>
      <c r="D224" s="35" t="s">
        <v>27</v>
      </c>
      <c r="E224" s="11" t="s">
        <v>188</v>
      </c>
      <c r="F224" s="11" t="s">
        <v>27</v>
      </c>
      <c r="G224" s="12">
        <v>38</v>
      </c>
      <c r="H224" s="13">
        <f t="shared" si="16"/>
        <v>80.830000000000013</v>
      </c>
      <c r="I224" s="13">
        <f t="shared" si="17"/>
        <v>67.343900000000019</v>
      </c>
      <c r="J224" s="13">
        <v>6.4220896400000005E-2</v>
      </c>
      <c r="K224" s="13">
        <v>0.15394199489999999</v>
      </c>
      <c r="L224" s="13">
        <v>4.1783406564999996</v>
      </c>
      <c r="M224" s="13">
        <v>4.1783406564999996</v>
      </c>
      <c r="N224" s="14">
        <v>106.4</v>
      </c>
      <c r="O224" s="14">
        <v>6.08</v>
      </c>
      <c r="P224" s="14">
        <v>19.489999999999998</v>
      </c>
      <c r="Q224" s="14">
        <v>13.4861</v>
      </c>
    </row>
    <row r="225" spans="1:17" ht="15" customHeight="1" x14ac:dyDescent="0.25">
      <c r="A225" s="28" t="s">
        <v>24</v>
      </c>
      <c r="B225" s="33" t="s">
        <v>185</v>
      </c>
      <c r="C225" s="34" t="s">
        <v>186</v>
      </c>
      <c r="D225" s="35" t="s">
        <v>27</v>
      </c>
      <c r="E225" s="11" t="s">
        <v>189</v>
      </c>
      <c r="F225" s="11" t="s">
        <v>27</v>
      </c>
      <c r="G225" s="12">
        <v>54</v>
      </c>
      <c r="H225" s="13">
        <f t="shared" si="16"/>
        <v>212.7</v>
      </c>
      <c r="I225" s="13">
        <f t="shared" si="17"/>
        <v>177.23669999999998</v>
      </c>
      <c r="J225" s="13">
        <v>0.16899399549999999</v>
      </c>
      <c r="K225" s="13">
        <v>0.40509046539999999</v>
      </c>
      <c r="L225" s="13">
        <v>10.9950891703</v>
      </c>
      <c r="M225" s="13">
        <v>10.9950891703</v>
      </c>
      <c r="N225" s="14">
        <v>232.2</v>
      </c>
      <c r="O225" s="32">
        <v>0</v>
      </c>
      <c r="P225" s="14">
        <v>19.5</v>
      </c>
      <c r="Q225" s="14">
        <v>35.463299999999997</v>
      </c>
    </row>
    <row r="226" spans="1:17" ht="15" customHeight="1" x14ac:dyDescent="0.25">
      <c r="A226" s="28" t="s">
        <v>24</v>
      </c>
      <c r="B226" s="33" t="s">
        <v>185</v>
      </c>
      <c r="C226" s="34" t="s">
        <v>186</v>
      </c>
      <c r="D226" s="35" t="s">
        <v>27</v>
      </c>
      <c r="E226" s="11" t="s">
        <v>190</v>
      </c>
      <c r="F226" s="11" t="s">
        <v>27</v>
      </c>
      <c r="G226" s="12">
        <v>69</v>
      </c>
      <c r="H226" s="13">
        <f t="shared" si="16"/>
        <v>154.54999999999998</v>
      </c>
      <c r="I226" s="13">
        <f t="shared" si="17"/>
        <v>128.7944</v>
      </c>
      <c r="J226" s="13">
        <v>0.1227927692</v>
      </c>
      <c r="K226" s="13">
        <v>0.29434288400000003</v>
      </c>
      <c r="L226" s="13">
        <v>7.9891444818000004</v>
      </c>
      <c r="M226" s="13">
        <v>7.9891444818000004</v>
      </c>
      <c r="N226" s="14">
        <v>193.2</v>
      </c>
      <c r="O226" s="32">
        <v>0</v>
      </c>
      <c r="P226" s="14">
        <v>38.65</v>
      </c>
      <c r="Q226" s="14">
        <v>25.755600000000001</v>
      </c>
    </row>
    <row r="227" spans="1:17" ht="15" customHeight="1" x14ac:dyDescent="0.25">
      <c r="A227" s="28" t="s">
        <v>24</v>
      </c>
      <c r="B227" s="33" t="s">
        <v>185</v>
      </c>
      <c r="C227" s="34" t="s">
        <v>186</v>
      </c>
      <c r="D227" s="35" t="s">
        <v>27</v>
      </c>
      <c r="E227" s="11" t="s">
        <v>191</v>
      </c>
      <c r="F227" s="11" t="s">
        <v>27</v>
      </c>
      <c r="G227" s="12">
        <v>154</v>
      </c>
      <c r="H227" s="13">
        <f t="shared" si="16"/>
        <v>607.70000000000005</v>
      </c>
      <c r="I227" s="13">
        <f t="shared" si="17"/>
        <v>506.47480000000007</v>
      </c>
      <c r="J227" s="13">
        <v>0.4828286369</v>
      </c>
      <c r="K227" s="13">
        <v>1.1573741225</v>
      </c>
      <c r="L227" s="13">
        <v>31.413802016000002</v>
      </c>
      <c r="M227" s="13">
        <v>31.413802016000002</v>
      </c>
      <c r="N227" s="14">
        <v>662.2</v>
      </c>
      <c r="O227" s="14">
        <v>0.8</v>
      </c>
      <c r="P227" s="14">
        <v>53.7</v>
      </c>
      <c r="Q227" s="14">
        <v>101.2252</v>
      </c>
    </row>
    <row r="228" spans="1:17" ht="15" customHeight="1" x14ac:dyDescent="0.25">
      <c r="A228" s="28" t="s">
        <v>24</v>
      </c>
      <c r="B228" s="33" t="s">
        <v>185</v>
      </c>
      <c r="C228" s="34" t="s">
        <v>186</v>
      </c>
      <c r="D228" s="35" t="s">
        <v>27</v>
      </c>
      <c r="E228" s="11" t="s">
        <v>192</v>
      </c>
      <c r="F228" s="11" t="s">
        <v>27</v>
      </c>
      <c r="G228" s="12">
        <v>117</v>
      </c>
      <c r="H228" s="13">
        <f t="shared" si="16"/>
        <v>441.36</v>
      </c>
      <c r="I228" s="13">
        <f t="shared" si="17"/>
        <v>367.80410000000001</v>
      </c>
      <c r="J228" s="13">
        <v>0.35066849960000002</v>
      </c>
      <c r="K228" s="13">
        <v>0.84057699969999999</v>
      </c>
      <c r="L228" s="13">
        <v>22.815197725499999</v>
      </c>
      <c r="M228" s="13">
        <v>22.815197725499999</v>
      </c>
      <c r="N228" s="14">
        <v>503.1</v>
      </c>
      <c r="O228" s="32">
        <v>0</v>
      </c>
      <c r="P228" s="14">
        <v>61.74</v>
      </c>
      <c r="Q228" s="14">
        <v>73.555899999999994</v>
      </c>
    </row>
    <row r="229" spans="1:17" ht="15" customHeight="1" x14ac:dyDescent="0.25">
      <c r="A229" s="28" t="s">
        <v>24</v>
      </c>
      <c r="B229" s="33" t="s">
        <v>185</v>
      </c>
      <c r="C229" s="34" t="s">
        <v>186</v>
      </c>
      <c r="D229" s="35" t="s">
        <v>27</v>
      </c>
      <c r="E229" s="11" t="s">
        <v>193</v>
      </c>
      <c r="F229" s="11" t="s">
        <v>27</v>
      </c>
      <c r="G229" s="12">
        <v>11</v>
      </c>
      <c r="H229" s="13">
        <f t="shared" si="16"/>
        <v>24.200000000000003</v>
      </c>
      <c r="I229" s="13">
        <f t="shared" si="17"/>
        <v>20.173300000000005</v>
      </c>
      <c r="J229" s="13">
        <v>1.92273375E-2</v>
      </c>
      <c r="K229" s="13">
        <v>4.6089277200000001E-2</v>
      </c>
      <c r="L229" s="13">
        <v>1.2509692427000001</v>
      </c>
      <c r="M229" s="13">
        <v>1.2509692427000001</v>
      </c>
      <c r="N229" s="14">
        <v>30.8</v>
      </c>
      <c r="O229" s="32">
        <v>0</v>
      </c>
      <c r="P229" s="14">
        <v>6.6</v>
      </c>
      <c r="Q229" s="14">
        <v>4.0266999999999999</v>
      </c>
    </row>
    <row r="230" spans="1:17" ht="15" customHeight="1" x14ac:dyDescent="0.25">
      <c r="A230" s="8"/>
      <c r="B230" s="29"/>
      <c r="C230" s="30"/>
      <c r="D230" s="11"/>
      <c r="E230" s="36" t="s">
        <v>29</v>
      </c>
      <c r="F230" s="37"/>
      <c r="G230" s="38">
        <f>SUM(G223:G229)/1</f>
        <v>548</v>
      </c>
      <c r="H230" s="39">
        <f>SUM(H223:H229)/1</f>
        <v>1934.5000000000002</v>
      </c>
      <c r="I230" s="39">
        <f>SUM(I223:I229)/1</f>
        <v>1612.1288999999999</v>
      </c>
      <c r="J230" s="39">
        <v>1.5369952248000001</v>
      </c>
      <c r="K230" s="39">
        <v>3.6842854038000001</v>
      </c>
      <c r="L230" s="39"/>
      <c r="M230" s="39">
        <v>100</v>
      </c>
      <c r="N230" s="40">
        <f>SUM(N223:N229)/1</f>
        <v>2179.4</v>
      </c>
      <c r="O230" s="40">
        <f>SUM(O223:O229)/1</f>
        <v>9.2800000000000011</v>
      </c>
      <c r="P230" s="40">
        <f>SUM(P223:P229)/1</f>
        <v>235.61999999999998</v>
      </c>
      <c r="Q230" s="40">
        <f>SUM(Q223:Q229)/1</f>
        <v>322.37110000000001</v>
      </c>
    </row>
    <row r="231" spans="1:17" ht="15" customHeight="1" x14ac:dyDescent="0.25">
      <c r="A231" s="8"/>
      <c r="B231" s="29"/>
      <c r="C231" s="10"/>
      <c r="D231" s="41" t="s">
        <v>30</v>
      </c>
      <c r="E231" s="41"/>
      <c r="F231" s="42"/>
      <c r="G231" s="43">
        <f>SUM(G223:G230)/2</f>
        <v>548</v>
      </c>
      <c r="H231" s="44">
        <f>SUM(H223:H230)/2</f>
        <v>1934.5000000000002</v>
      </c>
      <c r="I231" s="44">
        <f>SUM(I223:I230)/2</f>
        <v>1612.1288999999999</v>
      </c>
      <c r="J231" s="44">
        <v>1.5369952248000001</v>
      </c>
      <c r="K231" s="44">
        <v>3.6842854038000001</v>
      </c>
      <c r="L231" s="44"/>
      <c r="M231" s="44"/>
      <c r="N231" s="45">
        <f>SUM(N223:N230)/2</f>
        <v>2179.4</v>
      </c>
      <c r="O231" s="45">
        <f>SUM(O223:O230)/2</f>
        <v>9.2800000000000011</v>
      </c>
      <c r="P231" s="45">
        <f>SUM(P223:P230)/2</f>
        <v>235.61999999999998</v>
      </c>
      <c r="Q231" s="45">
        <f>SUM(Q223:Q230)/2</f>
        <v>322.37110000000001</v>
      </c>
    </row>
    <row r="232" spans="1:17" ht="15" customHeight="1" x14ac:dyDescent="0.25">
      <c r="A232" s="8"/>
      <c r="B232" s="9"/>
      <c r="C232" s="46" t="s">
        <v>31</v>
      </c>
      <c r="D232" s="46"/>
      <c r="E232" s="46"/>
      <c r="F232" s="47"/>
      <c r="G232" s="48">
        <f>SUM(G223:G231)/3</f>
        <v>548</v>
      </c>
      <c r="H232" s="49">
        <f>SUM(H223:H231)/3</f>
        <v>1934.5000000000002</v>
      </c>
      <c r="I232" s="49">
        <f>SUM(I223:I231)/3</f>
        <v>1612.1288999999999</v>
      </c>
      <c r="J232" s="49">
        <v>1.5369952248000001</v>
      </c>
      <c r="K232" s="49">
        <v>3.6842854038000001</v>
      </c>
      <c r="L232" s="49">
        <v>100</v>
      </c>
      <c r="M232" s="49"/>
      <c r="N232" s="50">
        <f>SUM(N223:N231)/3</f>
        <v>2179.4</v>
      </c>
      <c r="O232" s="50">
        <f>SUM(O223:O231)/3</f>
        <v>9.2800000000000011</v>
      </c>
      <c r="P232" s="50">
        <f>SUM(P223:P231)/3</f>
        <v>235.61999999999998</v>
      </c>
      <c r="Q232" s="50">
        <f>SUM(Q223:Q231)/3</f>
        <v>322.37110000000001</v>
      </c>
    </row>
    <row r="233" spans="1:17" ht="15" customHeight="1" x14ac:dyDescent="0.25">
      <c r="A233" s="28" t="s">
        <v>24</v>
      </c>
      <c r="B233" s="29" t="s">
        <v>194</v>
      </c>
      <c r="C233" s="30" t="s">
        <v>195</v>
      </c>
      <c r="D233" s="31" t="s">
        <v>27</v>
      </c>
      <c r="E233" s="11" t="s">
        <v>196</v>
      </c>
      <c r="F233" s="11" t="s">
        <v>27</v>
      </c>
      <c r="G233" s="12">
        <v>4</v>
      </c>
      <c r="H233" s="13">
        <f t="shared" ref="H233:H243" si="18">N233-O233-P233</f>
        <v>6.2299999999999995</v>
      </c>
      <c r="I233" s="13">
        <f t="shared" ref="I233:I243" si="19">H233-Q233</f>
        <v>5.1918999999999995</v>
      </c>
      <c r="J233" s="13">
        <v>4.9498475999999996E-3</v>
      </c>
      <c r="K233" s="13">
        <v>1.18651321E-2</v>
      </c>
      <c r="L233" s="13">
        <v>6.3152559553999996</v>
      </c>
      <c r="M233" s="13">
        <v>6.3152559553999996</v>
      </c>
      <c r="N233" s="14">
        <v>6.56</v>
      </c>
      <c r="O233" s="14">
        <v>0.33</v>
      </c>
      <c r="P233" s="32">
        <v>0</v>
      </c>
      <c r="Q233" s="14">
        <v>1.0381</v>
      </c>
    </row>
    <row r="234" spans="1:17" ht="15" customHeight="1" x14ac:dyDescent="0.25">
      <c r="A234" s="28" t="s">
        <v>24</v>
      </c>
      <c r="B234" s="33" t="s">
        <v>194</v>
      </c>
      <c r="C234" s="34" t="s">
        <v>195</v>
      </c>
      <c r="D234" s="35" t="s">
        <v>27</v>
      </c>
      <c r="E234" s="11" t="s">
        <v>197</v>
      </c>
      <c r="F234" s="11" t="s">
        <v>27</v>
      </c>
      <c r="G234" s="12">
        <v>12</v>
      </c>
      <c r="H234" s="13">
        <f t="shared" si="18"/>
        <v>9.36</v>
      </c>
      <c r="I234" s="13">
        <f t="shared" si="19"/>
        <v>7.7952999999999992</v>
      </c>
      <c r="J234" s="13">
        <v>7.4366891999999999E-3</v>
      </c>
      <c r="K234" s="13">
        <v>1.7826265899999999E-2</v>
      </c>
      <c r="L234" s="13">
        <v>9.4880892042999996</v>
      </c>
      <c r="M234" s="13">
        <v>9.4880892042999996</v>
      </c>
      <c r="N234" s="14">
        <v>9.36</v>
      </c>
      <c r="O234" s="32">
        <v>0</v>
      </c>
      <c r="P234" s="32">
        <v>0</v>
      </c>
      <c r="Q234" s="14">
        <v>1.5647</v>
      </c>
    </row>
    <row r="235" spans="1:17" ht="15" customHeight="1" x14ac:dyDescent="0.25">
      <c r="A235" s="28" t="s">
        <v>24</v>
      </c>
      <c r="B235" s="33" t="s">
        <v>194</v>
      </c>
      <c r="C235" s="34" t="s">
        <v>195</v>
      </c>
      <c r="D235" s="35" t="s">
        <v>27</v>
      </c>
      <c r="E235" s="11" t="s">
        <v>198</v>
      </c>
      <c r="F235" s="11" t="s">
        <v>27</v>
      </c>
      <c r="G235" s="12">
        <v>4</v>
      </c>
      <c r="H235" s="13">
        <f t="shared" si="18"/>
        <v>2.84</v>
      </c>
      <c r="I235" s="13">
        <f t="shared" si="19"/>
        <v>2.84</v>
      </c>
      <c r="J235" s="13">
        <v>2.2564312999999998E-3</v>
      </c>
      <c r="K235" s="13">
        <v>5.4088243000000001E-3</v>
      </c>
      <c r="L235" s="13">
        <v>2.8788646730999998</v>
      </c>
      <c r="M235" s="13">
        <v>2.8788646730999998</v>
      </c>
      <c r="N235" s="14">
        <v>2.84</v>
      </c>
      <c r="O235" s="32">
        <v>0</v>
      </c>
      <c r="P235" s="32">
        <v>0</v>
      </c>
      <c r="Q235" s="32">
        <v>0</v>
      </c>
    </row>
    <row r="236" spans="1:17" ht="15" customHeight="1" x14ac:dyDescent="0.25">
      <c r="A236" s="28" t="s">
        <v>24</v>
      </c>
      <c r="B236" s="33" t="s">
        <v>194</v>
      </c>
      <c r="C236" s="34" t="s">
        <v>195</v>
      </c>
      <c r="D236" s="35" t="s">
        <v>27</v>
      </c>
      <c r="E236" s="11" t="s">
        <v>199</v>
      </c>
      <c r="F236" s="11" t="s">
        <v>27</v>
      </c>
      <c r="G236" s="12">
        <v>21</v>
      </c>
      <c r="H236" s="13">
        <f t="shared" si="18"/>
        <v>19.34</v>
      </c>
      <c r="I236" s="13">
        <f t="shared" si="19"/>
        <v>16.073599999999999</v>
      </c>
      <c r="J236" s="13">
        <v>1.5365979700000001E-2</v>
      </c>
      <c r="K236" s="13">
        <v>3.6833331499999997E-2</v>
      </c>
      <c r="L236" s="13">
        <v>19.604662949800002</v>
      </c>
      <c r="M236" s="13">
        <v>19.604662949800002</v>
      </c>
      <c r="N236" s="14">
        <v>19.53</v>
      </c>
      <c r="O236" s="14">
        <v>0.19</v>
      </c>
      <c r="P236" s="32">
        <v>0</v>
      </c>
      <c r="Q236" s="14">
        <v>3.2664</v>
      </c>
    </row>
    <row r="237" spans="1:17" ht="15" customHeight="1" x14ac:dyDescent="0.25">
      <c r="A237" s="28" t="s">
        <v>24</v>
      </c>
      <c r="B237" s="33" t="s">
        <v>194</v>
      </c>
      <c r="C237" s="34" t="s">
        <v>195</v>
      </c>
      <c r="D237" s="35" t="s">
        <v>27</v>
      </c>
      <c r="E237" s="11" t="s">
        <v>200</v>
      </c>
      <c r="F237" s="11" t="s">
        <v>27</v>
      </c>
      <c r="G237" s="12">
        <v>12</v>
      </c>
      <c r="H237" s="13">
        <f t="shared" si="18"/>
        <v>9.36</v>
      </c>
      <c r="I237" s="13">
        <f t="shared" si="19"/>
        <v>7.7955999999999994</v>
      </c>
      <c r="J237" s="13">
        <v>7.4366891999999999E-3</v>
      </c>
      <c r="K237" s="13">
        <v>1.7826265899999999E-2</v>
      </c>
      <c r="L237" s="13">
        <v>9.4880892042999996</v>
      </c>
      <c r="M237" s="13">
        <v>9.4880892042999996</v>
      </c>
      <c r="N237" s="14">
        <v>9.36</v>
      </c>
      <c r="O237" s="32">
        <v>0</v>
      </c>
      <c r="P237" s="32">
        <v>0</v>
      </c>
      <c r="Q237" s="14">
        <v>1.5644</v>
      </c>
    </row>
    <row r="238" spans="1:17" ht="15" customHeight="1" x14ac:dyDescent="0.25">
      <c r="A238" s="28" t="s">
        <v>24</v>
      </c>
      <c r="B238" s="33" t="s">
        <v>194</v>
      </c>
      <c r="C238" s="34" t="s">
        <v>195</v>
      </c>
      <c r="D238" s="35" t="s">
        <v>27</v>
      </c>
      <c r="E238" s="11" t="s">
        <v>201</v>
      </c>
      <c r="F238" s="11" t="s">
        <v>27</v>
      </c>
      <c r="G238" s="12">
        <v>6</v>
      </c>
      <c r="H238" s="13">
        <f t="shared" si="18"/>
        <v>4.26</v>
      </c>
      <c r="I238" s="13">
        <f t="shared" si="19"/>
        <v>4.26</v>
      </c>
      <c r="J238" s="13">
        <v>3.3846470000000002E-3</v>
      </c>
      <c r="K238" s="13">
        <v>8.1132363999999995E-3</v>
      </c>
      <c r="L238" s="13">
        <v>4.3182970096000002</v>
      </c>
      <c r="M238" s="13">
        <v>4.3182970096000002</v>
      </c>
      <c r="N238" s="14">
        <v>4.26</v>
      </c>
      <c r="O238" s="32">
        <v>0</v>
      </c>
      <c r="P238" s="32">
        <v>0</v>
      </c>
      <c r="Q238" s="32">
        <v>0</v>
      </c>
    </row>
    <row r="239" spans="1:17" ht="15" customHeight="1" x14ac:dyDescent="0.25">
      <c r="A239" s="28" t="s">
        <v>24</v>
      </c>
      <c r="B239" s="33" t="s">
        <v>194</v>
      </c>
      <c r="C239" s="34" t="s">
        <v>195</v>
      </c>
      <c r="D239" s="35" t="s">
        <v>27</v>
      </c>
      <c r="E239" s="11" t="s">
        <v>202</v>
      </c>
      <c r="F239" s="11" t="s">
        <v>27</v>
      </c>
      <c r="G239" s="12">
        <v>5</v>
      </c>
      <c r="H239" s="13">
        <f t="shared" si="18"/>
        <v>3.55</v>
      </c>
      <c r="I239" s="13">
        <f t="shared" si="19"/>
        <v>3.55</v>
      </c>
      <c r="J239" s="13">
        <v>2.8205392E-3</v>
      </c>
      <c r="K239" s="13">
        <v>6.7610303E-3</v>
      </c>
      <c r="L239" s="13">
        <v>3.5985808414</v>
      </c>
      <c r="M239" s="13">
        <v>3.5985808414</v>
      </c>
      <c r="N239" s="14">
        <v>3.55</v>
      </c>
      <c r="O239" s="32">
        <v>0</v>
      </c>
      <c r="P239" s="32">
        <v>0</v>
      </c>
      <c r="Q239" s="32">
        <v>0</v>
      </c>
    </row>
    <row r="240" spans="1:17" ht="15" customHeight="1" x14ac:dyDescent="0.25">
      <c r="A240" s="28" t="s">
        <v>24</v>
      </c>
      <c r="B240" s="33" t="s">
        <v>194</v>
      </c>
      <c r="C240" s="34" t="s">
        <v>195</v>
      </c>
      <c r="D240" s="35" t="s">
        <v>27</v>
      </c>
      <c r="E240" s="11" t="s">
        <v>203</v>
      </c>
      <c r="F240" s="11" t="s">
        <v>27</v>
      </c>
      <c r="G240" s="12">
        <v>10</v>
      </c>
      <c r="H240" s="13">
        <f t="shared" si="18"/>
        <v>9.3000000000000007</v>
      </c>
      <c r="I240" s="13">
        <f t="shared" si="19"/>
        <v>7.7391000000000005</v>
      </c>
      <c r="J240" s="13">
        <v>7.3890181000000003E-3</v>
      </c>
      <c r="K240" s="13">
        <v>1.7711995000000001E-2</v>
      </c>
      <c r="L240" s="13">
        <v>9.4272681196000008</v>
      </c>
      <c r="M240" s="13">
        <v>9.4272681196000008</v>
      </c>
      <c r="N240" s="14">
        <v>9.3000000000000007</v>
      </c>
      <c r="O240" s="32">
        <v>0</v>
      </c>
      <c r="P240" s="32">
        <v>0</v>
      </c>
      <c r="Q240" s="14">
        <v>1.5609</v>
      </c>
    </row>
    <row r="241" spans="1:17" ht="15" customHeight="1" x14ac:dyDescent="0.25">
      <c r="A241" s="28" t="s">
        <v>24</v>
      </c>
      <c r="B241" s="33" t="s">
        <v>194</v>
      </c>
      <c r="C241" s="34" t="s">
        <v>195</v>
      </c>
      <c r="D241" s="35" t="s">
        <v>27</v>
      </c>
      <c r="E241" s="11" t="s">
        <v>204</v>
      </c>
      <c r="F241" s="11" t="s">
        <v>27</v>
      </c>
      <c r="G241" s="12">
        <v>8</v>
      </c>
      <c r="H241" s="13">
        <f t="shared" si="18"/>
        <v>7.44</v>
      </c>
      <c r="I241" s="13">
        <f t="shared" si="19"/>
        <v>6.2002000000000006</v>
      </c>
      <c r="J241" s="13">
        <v>5.9112145000000003E-3</v>
      </c>
      <c r="K241" s="13">
        <v>1.4169596E-2</v>
      </c>
      <c r="L241" s="13">
        <v>7.5418144956999997</v>
      </c>
      <c r="M241" s="13">
        <v>7.5418144956999997</v>
      </c>
      <c r="N241" s="14">
        <v>7.44</v>
      </c>
      <c r="O241" s="32">
        <v>0</v>
      </c>
      <c r="P241" s="32">
        <v>0</v>
      </c>
      <c r="Q241" s="14">
        <v>1.2398</v>
      </c>
    </row>
    <row r="242" spans="1:17" ht="15" customHeight="1" x14ac:dyDescent="0.25">
      <c r="A242" s="28" t="s">
        <v>24</v>
      </c>
      <c r="B242" s="33" t="s">
        <v>194</v>
      </c>
      <c r="C242" s="34" t="s">
        <v>195</v>
      </c>
      <c r="D242" s="35" t="s">
        <v>27</v>
      </c>
      <c r="E242" s="11" t="s">
        <v>205</v>
      </c>
      <c r="F242" s="11" t="s">
        <v>27</v>
      </c>
      <c r="G242" s="12">
        <v>9</v>
      </c>
      <c r="H242" s="13">
        <f t="shared" si="18"/>
        <v>8.3699999999999992</v>
      </c>
      <c r="I242" s="13">
        <f t="shared" si="19"/>
        <v>6.9743999999999993</v>
      </c>
      <c r="J242" s="13">
        <v>6.6501162999999999E-3</v>
      </c>
      <c r="K242" s="13">
        <v>1.59407955E-2</v>
      </c>
      <c r="L242" s="13">
        <v>8.4845413077000007</v>
      </c>
      <c r="M242" s="13">
        <v>8.4845413077000007</v>
      </c>
      <c r="N242" s="14">
        <v>8.3699999999999992</v>
      </c>
      <c r="O242" s="32">
        <v>0</v>
      </c>
      <c r="P242" s="32">
        <v>0</v>
      </c>
      <c r="Q242" s="14">
        <v>1.3956</v>
      </c>
    </row>
    <row r="243" spans="1:17" ht="15" customHeight="1" x14ac:dyDescent="0.25">
      <c r="A243" s="28" t="s">
        <v>24</v>
      </c>
      <c r="B243" s="33" t="s">
        <v>194</v>
      </c>
      <c r="C243" s="34" t="s">
        <v>195</v>
      </c>
      <c r="D243" s="35" t="s">
        <v>27</v>
      </c>
      <c r="E243" s="11" t="s">
        <v>206</v>
      </c>
      <c r="F243" s="11" t="s">
        <v>27</v>
      </c>
      <c r="G243" s="12">
        <v>20</v>
      </c>
      <c r="H243" s="13">
        <f t="shared" si="18"/>
        <v>18.600000000000001</v>
      </c>
      <c r="I243" s="13">
        <f t="shared" si="19"/>
        <v>15.497800000000002</v>
      </c>
      <c r="J243" s="13">
        <v>1.47780363E-2</v>
      </c>
      <c r="K243" s="13">
        <v>3.5423989900000001E-2</v>
      </c>
      <c r="L243" s="13">
        <v>18.854536239200002</v>
      </c>
      <c r="M243" s="13">
        <v>18.854536239200002</v>
      </c>
      <c r="N243" s="14">
        <v>18.600000000000001</v>
      </c>
      <c r="O243" s="32">
        <v>0</v>
      </c>
      <c r="P243" s="32">
        <v>0</v>
      </c>
      <c r="Q243" s="14">
        <v>3.1021999999999998</v>
      </c>
    </row>
    <row r="244" spans="1:17" ht="15" customHeight="1" x14ac:dyDescent="0.25">
      <c r="A244" s="8"/>
      <c r="B244" s="29"/>
      <c r="C244" s="30"/>
      <c r="D244" s="11"/>
      <c r="E244" s="36" t="s">
        <v>29</v>
      </c>
      <c r="F244" s="37"/>
      <c r="G244" s="38">
        <f>SUM(G233:G243)/1</f>
        <v>111</v>
      </c>
      <c r="H244" s="39">
        <f>SUM(H233:H243)/1</f>
        <v>98.65</v>
      </c>
      <c r="I244" s="39">
        <f>SUM(I233:I243)/1</f>
        <v>83.917899999999989</v>
      </c>
      <c r="J244" s="39">
        <v>7.8379208399999997E-2</v>
      </c>
      <c r="K244" s="39">
        <v>0.18788046280000001</v>
      </c>
      <c r="L244" s="39"/>
      <c r="M244" s="39">
        <v>100</v>
      </c>
      <c r="N244" s="40">
        <f>SUM(N233:N243)/1</f>
        <v>99.169999999999987</v>
      </c>
      <c r="O244" s="40">
        <f>SUM(O233:O243)/1</f>
        <v>0.52</v>
      </c>
      <c r="P244" s="52">
        <f>SUM(P233:P243)/1</f>
        <v>0</v>
      </c>
      <c r="Q244" s="40">
        <f>SUM(Q233:Q243)/1</f>
        <v>14.732100000000001</v>
      </c>
    </row>
    <row r="245" spans="1:17" ht="15" customHeight="1" x14ac:dyDescent="0.25">
      <c r="A245" s="8"/>
      <c r="B245" s="29"/>
      <c r="C245" s="10"/>
      <c r="D245" s="41" t="s">
        <v>30</v>
      </c>
      <c r="E245" s="41"/>
      <c r="F245" s="42"/>
      <c r="G245" s="43">
        <f>SUM(G233:G244)/2</f>
        <v>111</v>
      </c>
      <c r="H245" s="44">
        <f>SUM(H233:H244)/2</f>
        <v>98.65</v>
      </c>
      <c r="I245" s="44">
        <f>SUM(I233:I244)/2</f>
        <v>83.917899999999989</v>
      </c>
      <c r="J245" s="44">
        <v>7.8379208399999997E-2</v>
      </c>
      <c r="K245" s="44">
        <v>0.18788046280000001</v>
      </c>
      <c r="L245" s="44"/>
      <c r="M245" s="44"/>
      <c r="N245" s="45">
        <f>SUM(N233:N244)/2</f>
        <v>99.169999999999987</v>
      </c>
      <c r="O245" s="45">
        <f>SUM(O233:O244)/2</f>
        <v>0.52</v>
      </c>
      <c r="P245" s="53">
        <f>SUM(P233:P244)/2</f>
        <v>0</v>
      </c>
      <c r="Q245" s="45">
        <f>SUM(Q233:Q244)/2</f>
        <v>14.732100000000001</v>
      </c>
    </row>
    <row r="246" spans="1:17" ht="15" customHeight="1" x14ac:dyDescent="0.25">
      <c r="A246" s="8"/>
      <c r="B246" s="9"/>
      <c r="C246" s="46" t="s">
        <v>31</v>
      </c>
      <c r="D246" s="46"/>
      <c r="E246" s="46"/>
      <c r="F246" s="47"/>
      <c r="G246" s="48">
        <f>SUM(G233:G245)/3</f>
        <v>111</v>
      </c>
      <c r="H246" s="49">
        <f>SUM(H233:H245)/3</f>
        <v>98.65000000000002</v>
      </c>
      <c r="I246" s="49">
        <f>SUM(I233:I245)/3</f>
        <v>83.917899999999989</v>
      </c>
      <c r="J246" s="49">
        <v>7.8379208399999997E-2</v>
      </c>
      <c r="K246" s="49">
        <v>0.18788046280000001</v>
      </c>
      <c r="L246" s="49">
        <v>100</v>
      </c>
      <c r="M246" s="49"/>
      <c r="N246" s="50">
        <f>SUM(N233:N245)/3</f>
        <v>99.17</v>
      </c>
      <c r="O246" s="50">
        <f>SUM(O233:O245)/3</f>
        <v>0.52</v>
      </c>
      <c r="P246" s="54">
        <f>SUM(P233:P245)/3</f>
        <v>0</v>
      </c>
      <c r="Q246" s="50">
        <f>SUM(Q233:Q245)/3</f>
        <v>14.732100000000001</v>
      </c>
    </row>
    <row r="247" spans="1:17" ht="15" customHeight="1" x14ac:dyDescent="0.25">
      <c r="A247" s="28" t="s">
        <v>24</v>
      </c>
      <c r="B247" s="29" t="s">
        <v>207</v>
      </c>
      <c r="C247" s="30" t="s">
        <v>208</v>
      </c>
      <c r="D247" s="31" t="s">
        <v>27</v>
      </c>
      <c r="E247" s="11" t="s">
        <v>209</v>
      </c>
      <c r="F247" s="11" t="s">
        <v>27</v>
      </c>
      <c r="G247" s="12">
        <v>121</v>
      </c>
      <c r="H247" s="55">
        <f t="shared" ref="H247:H278" si="20">N247-O247-P247</f>
        <v>0</v>
      </c>
      <c r="I247" s="55">
        <f t="shared" ref="I247:I278" si="21">H247-Q247</f>
        <v>0</v>
      </c>
      <c r="J247" s="55">
        <v>0</v>
      </c>
      <c r="K247" s="55">
        <v>0</v>
      </c>
      <c r="L247" s="55">
        <v>0</v>
      </c>
      <c r="M247" s="55">
        <v>0</v>
      </c>
      <c r="N247" s="32">
        <v>0</v>
      </c>
      <c r="O247" s="32">
        <v>0</v>
      </c>
      <c r="P247" s="32">
        <v>0</v>
      </c>
      <c r="Q247" s="32">
        <v>0</v>
      </c>
    </row>
    <row r="248" spans="1:17" ht="15" customHeight="1" x14ac:dyDescent="0.25">
      <c r="A248" s="28" t="s">
        <v>24</v>
      </c>
      <c r="B248" s="33" t="s">
        <v>207</v>
      </c>
      <c r="C248" s="34" t="s">
        <v>208</v>
      </c>
      <c r="D248" s="35" t="s">
        <v>27</v>
      </c>
      <c r="E248" s="11" t="s">
        <v>210</v>
      </c>
      <c r="F248" s="11" t="s">
        <v>27</v>
      </c>
      <c r="G248" s="12">
        <v>21</v>
      </c>
      <c r="H248" s="55">
        <f t="shared" si="20"/>
        <v>0</v>
      </c>
      <c r="I248" s="55">
        <f t="shared" si="21"/>
        <v>0</v>
      </c>
      <c r="J248" s="55">
        <v>0</v>
      </c>
      <c r="K248" s="55">
        <v>0</v>
      </c>
      <c r="L248" s="55">
        <v>0</v>
      </c>
      <c r="M248" s="55">
        <v>0</v>
      </c>
      <c r="N248" s="32">
        <v>0</v>
      </c>
      <c r="O248" s="32">
        <v>0</v>
      </c>
      <c r="P248" s="32">
        <v>0</v>
      </c>
      <c r="Q248" s="32">
        <v>0</v>
      </c>
    </row>
    <row r="249" spans="1:17" ht="15" customHeight="1" x14ac:dyDescent="0.25">
      <c r="A249" s="28" t="s">
        <v>24</v>
      </c>
      <c r="B249" s="33" t="s">
        <v>207</v>
      </c>
      <c r="C249" s="34" t="s">
        <v>208</v>
      </c>
      <c r="D249" s="35" t="s">
        <v>27</v>
      </c>
      <c r="E249" s="11" t="s">
        <v>211</v>
      </c>
      <c r="F249" s="11" t="s">
        <v>27</v>
      </c>
      <c r="G249" s="12">
        <v>80</v>
      </c>
      <c r="H249" s="55">
        <f t="shared" si="20"/>
        <v>0</v>
      </c>
      <c r="I249" s="55">
        <f t="shared" si="21"/>
        <v>0</v>
      </c>
      <c r="J249" s="55">
        <v>0</v>
      </c>
      <c r="K249" s="55">
        <v>0</v>
      </c>
      <c r="L249" s="55">
        <v>0</v>
      </c>
      <c r="M249" s="55">
        <v>0</v>
      </c>
      <c r="N249" s="32">
        <v>0</v>
      </c>
      <c r="O249" s="32">
        <v>0</v>
      </c>
      <c r="P249" s="32">
        <v>0</v>
      </c>
      <c r="Q249" s="32">
        <v>0</v>
      </c>
    </row>
    <row r="250" spans="1:17" ht="15" customHeight="1" x14ac:dyDescent="0.25">
      <c r="A250" s="28" t="s">
        <v>24</v>
      </c>
      <c r="B250" s="33" t="s">
        <v>207</v>
      </c>
      <c r="C250" s="34" t="s">
        <v>208</v>
      </c>
      <c r="D250" s="35" t="s">
        <v>27</v>
      </c>
      <c r="E250" s="11" t="s">
        <v>212</v>
      </c>
      <c r="F250" s="11" t="s">
        <v>27</v>
      </c>
      <c r="G250" s="12">
        <v>30</v>
      </c>
      <c r="H250" s="13">
        <f t="shared" si="20"/>
        <v>12</v>
      </c>
      <c r="I250" s="13">
        <f t="shared" si="21"/>
        <v>9.9967000000000006</v>
      </c>
      <c r="J250" s="13">
        <v>9.5342169999999993E-3</v>
      </c>
      <c r="K250" s="13">
        <v>2.2854187000000002E-2</v>
      </c>
      <c r="L250" s="13">
        <v>0.18093789160000001</v>
      </c>
      <c r="M250" s="13">
        <v>0.18093789160000001</v>
      </c>
      <c r="N250" s="14">
        <v>12</v>
      </c>
      <c r="O250" s="32">
        <v>0</v>
      </c>
      <c r="P250" s="32">
        <v>0</v>
      </c>
      <c r="Q250" s="14">
        <v>2.0032999999999999</v>
      </c>
    </row>
    <row r="251" spans="1:17" ht="15" customHeight="1" x14ac:dyDescent="0.25">
      <c r="A251" s="28" t="s">
        <v>24</v>
      </c>
      <c r="B251" s="33" t="s">
        <v>207</v>
      </c>
      <c r="C251" s="34" t="s">
        <v>208</v>
      </c>
      <c r="D251" s="35" t="s">
        <v>27</v>
      </c>
      <c r="E251" s="11" t="s">
        <v>213</v>
      </c>
      <c r="F251" s="11" t="s">
        <v>27</v>
      </c>
      <c r="G251" s="12">
        <v>38</v>
      </c>
      <c r="H251" s="55">
        <f t="shared" si="20"/>
        <v>0</v>
      </c>
      <c r="I251" s="55">
        <f t="shared" si="21"/>
        <v>0</v>
      </c>
      <c r="J251" s="55">
        <v>0</v>
      </c>
      <c r="K251" s="55">
        <v>0</v>
      </c>
      <c r="L251" s="55">
        <v>0</v>
      </c>
      <c r="M251" s="55">
        <v>0</v>
      </c>
      <c r="N251" s="32">
        <v>0</v>
      </c>
      <c r="O251" s="32">
        <v>0</v>
      </c>
      <c r="P251" s="32">
        <v>0</v>
      </c>
      <c r="Q251" s="32">
        <v>0</v>
      </c>
    </row>
    <row r="252" spans="1:17" ht="15" customHeight="1" x14ac:dyDescent="0.25">
      <c r="A252" s="28" t="s">
        <v>24</v>
      </c>
      <c r="B252" s="33" t="s">
        <v>207</v>
      </c>
      <c r="C252" s="34" t="s">
        <v>208</v>
      </c>
      <c r="D252" s="35" t="s">
        <v>27</v>
      </c>
      <c r="E252" s="11" t="s">
        <v>214</v>
      </c>
      <c r="F252" s="11" t="s">
        <v>27</v>
      </c>
      <c r="G252" s="12">
        <v>4</v>
      </c>
      <c r="H252" s="55">
        <f t="shared" si="20"/>
        <v>0</v>
      </c>
      <c r="I252" s="55">
        <f t="shared" si="21"/>
        <v>0</v>
      </c>
      <c r="J252" s="55">
        <v>0</v>
      </c>
      <c r="K252" s="55">
        <v>0</v>
      </c>
      <c r="L252" s="55">
        <v>0</v>
      </c>
      <c r="M252" s="55">
        <v>0</v>
      </c>
      <c r="N252" s="32">
        <v>0</v>
      </c>
      <c r="O252" s="32">
        <v>0</v>
      </c>
      <c r="P252" s="32">
        <v>0</v>
      </c>
      <c r="Q252" s="32">
        <v>0</v>
      </c>
    </row>
    <row r="253" spans="1:17" ht="15" customHeight="1" x14ac:dyDescent="0.25">
      <c r="A253" s="28" t="s">
        <v>24</v>
      </c>
      <c r="B253" s="33" t="s">
        <v>207</v>
      </c>
      <c r="C253" s="34" t="s">
        <v>208</v>
      </c>
      <c r="D253" s="35" t="s">
        <v>27</v>
      </c>
      <c r="E253" s="11" t="s">
        <v>215</v>
      </c>
      <c r="F253" s="11" t="s">
        <v>27</v>
      </c>
      <c r="G253" s="12">
        <v>187</v>
      </c>
      <c r="H253" s="55">
        <f t="shared" si="20"/>
        <v>0</v>
      </c>
      <c r="I253" s="55">
        <f t="shared" si="21"/>
        <v>0</v>
      </c>
      <c r="J253" s="55">
        <v>0</v>
      </c>
      <c r="K253" s="55">
        <v>0</v>
      </c>
      <c r="L253" s="55">
        <v>0</v>
      </c>
      <c r="M253" s="55">
        <v>0</v>
      </c>
      <c r="N253" s="32">
        <v>0</v>
      </c>
      <c r="O253" s="32">
        <v>0</v>
      </c>
      <c r="P253" s="32">
        <v>0</v>
      </c>
      <c r="Q253" s="32">
        <v>0</v>
      </c>
    </row>
    <row r="254" spans="1:17" ht="15" customHeight="1" x14ac:dyDescent="0.25">
      <c r="A254" s="28" t="s">
        <v>24</v>
      </c>
      <c r="B254" s="33" t="s">
        <v>207</v>
      </c>
      <c r="C254" s="34" t="s">
        <v>208</v>
      </c>
      <c r="D254" s="35" t="s">
        <v>27</v>
      </c>
      <c r="E254" s="11" t="s">
        <v>216</v>
      </c>
      <c r="F254" s="11" t="s">
        <v>27</v>
      </c>
      <c r="G254" s="12">
        <v>106</v>
      </c>
      <c r="H254" s="55">
        <f t="shared" si="20"/>
        <v>0</v>
      </c>
      <c r="I254" s="55">
        <f t="shared" si="21"/>
        <v>0</v>
      </c>
      <c r="J254" s="55">
        <v>0</v>
      </c>
      <c r="K254" s="55">
        <v>0</v>
      </c>
      <c r="L254" s="55">
        <v>0</v>
      </c>
      <c r="M254" s="55">
        <v>0</v>
      </c>
      <c r="N254" s="32">
        <v>0</v>
      </c>
      <c r="O254" s="32">
        <v>0</v>
      </c>
      <c r="P254" s="32">
        <v>0</v>
      </c>
      <c r="Q254" s="32">
        <v>0</v>
      </c>
    </row>
    <row r="255" spans="1:17" ht="15" customHeight="1" x14ac:dyDescent="0.25">
      <c r="A255" s="28" t="s">
        <v>24</v>
      </c>
      <c r="B255" s="33" t="s">
        <v>207</v>
      </c>
      <c r="C255" s="34" t="s">
        <v>208</v>
      </c>
      <c r="D255" s="35" t="s">
        <v>27</v>
      </c>
      <c r="E255" s="11" t="s">
        <v>217</v>
      </c>
      <c r="F255" s="11" t="s">
        <v>27</v>
      </c>
      <c r="G255" s="12">
        <v>101</v>
      </c>
      <c r="H255" s="55">
        <f t="shared" si="20"/>
        <v>0</v>
      </c>
      <c r="I255" s="55">
        <f t="shared" si="21"/>
        <v>0</v>
      </c>
      <c r="J255" s="55">
        <v>0</v>
      </c>
      <c r="K255" s="55">
        <v>0</v>
      </c>
      <c r="L255" s="55">
        <v>0</v>
      </c>
      <c r="M255" s="55">
        <v>0</v>
      </c>
      <c r="N255" s="32">
        <v>0</v>
      </c>
      <c r="O255" s="32">
        <v>0</v>
      </c>
      <c r="P255" s="32">
        <v>0</v>
      </c>
      <c r="Q255" s="32">
        <v>0</v>
      </c>
    </row>
    <row r="256" spans="1:17" ht="15" customHeight="1" x14ac:dyDescent="0.25">
      <c r="A256" s="28" t="s">
        <v>24</v>
      </c>
      <c r="B256" s="33" t="s">
        <v>207</v>
      </c>
      <c r="C256" s="34" t="s">
        <v>208</v>
      </c>
      <c r="D256" s="35" t="s">
        <v>27</v>
      </c>
      <c r="E256" s="11" t="s">
        <v>218</v>
      </c>
      <c r="F256" s="11" t="s">
        <v>27</v>
      </c>
      <c r="G256" s="12">
        <v>2</v>
      </c>
      <c r="H256" s="55">
        <f t="shared" si="20"/>
        <v>0</v>
      </c>
      <c r="I256" s="55">
        <f t="shared" si="21"/>
        <v>0</v>
      </c>
      <c r="J256" s="55">
        <v>0</v>
      </c>
      <c r="K256" s="55">
        <v>0</v>
      </c>
      <c r="L256" s="55">
        <v>0</v>
      </c>
      <c r="M256" s="55">
        <v>0</v>
      </c>
      <c r="N256" s="32">
        <v>0</v>
      </c>
      <c r="O256" s="32">
        <v>0</v>
      </c>
      <c r="P256" s="32">
        <v>0</v>
      </c>
      <c r="Q256" s="32">
        <v>0</v>
      </c>
    </row>
    <row r="257" spans="1:17" ht="15" customHeight="1" x14ac:dyDescent="0.25">
      <c r="A257" s="28" t="s">
        <v>24</v>
      </c>
      <c r="B257" s="33" t="s">
        <v>207</v>
      </c>
      <c r="C257" s="34" t="s">
        <v>208</v>
      </c>
      <c r="D257" s="35" t="s">
        <v>27</v>
      </c>
      <c r="E257" s="11" t="s">
        <v>219</v>
      </c>
      <c r="F257" s="11" t="s">
        <v>27</v>
      </c>
      <c r="G257" s="12">
        <v>118</v>
      </c>
      <c r="H257" s="55">
        <f t="shared" si="20"/>
        <v>0</v>
      </c>
      <c r="I257" s="55">
        <f t="shared" si="21"/>
        <v>0</v>
      </c>
      <c r="J257" s="55">
        <v>0</v>
      </c>
      <c r="K257" s="55">
        <v>0</v>
      </c>
      <c r="L257" s="55">
        <v>0</v>
      </c>
      <c r="M257" s="55">
        <v>0</v>
      </c>
      <c r="N257" s="32">
        <v>0</v>
      </c>
      <c r="O257" s="32">
        <v>0</v>
      </c>
      <c r="P257" s="32">
        <v>0</v>
      </c>
      <c r="Q257" s="32">
        <v>0</v>
      </c>
    </row>
    <row r="258" spans="1:17" ht="15" customHeight="1" x14ac:dyDescent="0.25">
      <c r="A258" s="28" t="s">
        <v>24</v>
      </c>
      <c r="B258" s="33" t="s">
        <v>207</v>
      </c>
      <c r="C258" s="34" t="s">
        <v>208</v>
      </c>
      <c r="D258" s="35" t="s">
        <v>27</v>
      </c>
      <c r="E258" s="11" t="s">
        <v>220</v>
      </c>
      <c r="F258" s="11" t="s">
        <v>27</v>
      </c>
      <c r="G258" s="12">
        <v>1017</v>
      </c>
      <c r="H258" s="55">
        <f t="shared" si="20"/>
        <v>0</v>
      </c>
      <c r="I258" s="55">
        <f t="shared" si="21"/>
        <v>0</v>
      </c>
      <c r="J258" s="55">
        <v>0</v>
      </c>
      <c r="K258" s="55">
        <v>0</v>
      </c>
      <c r="L258" s="55">
        <v>0</v>
      </c>
      <c r="M258" s="55">
        <v>0</v>
      </c>
      <c r="N258" s="32">
        <v>0</v>
      </c>
      <c r="O258" s="32">
        <v>0</v>
      </c>
      <c r="P258" s="32">
        <v>0</v>
      </c>
      <c r="Q258" s="32">
        <v>0</v>
      </c>
    </row>
    <row r="259" spans="1:17" ht="15" customHeight="1" x14ac:dyDescent="0.25">
      <c r="A259" s="28" t="s">
        <v>24</v>
      </c>
      <c r="B259" s="33" t="s">
        <v>207</v>
      </c>
      <c r="C259" s="34" t="s">
        <v>208</v>
      </c>
      <c r="D259" s="35" t="s">
        <v>27</v>
      </c>
      <c r="E259" s="11" t="s">
        <v>221</v>
      </c>
      <c r="F259" s="11" t="s">
        <v>27</v>
      </c>
      <c r="G259" s="12">
        <v>72</v>
      </c>
      <c r="H259" s="55">
        <f t="shared" si="20"/>
        <v>0</v>
      </c>
      <c r="I259" s="55">
        <f t="shared" si="21"/>
        <v>0</v>
      </c>
      <c r="J259" s="55">
        <v>0</v>
      </c>
      <c r="K259" s="55">
        <v>0</v>
      </c>
      <c r="L259" s="55">
        <v>0</v>
      </c>
      <c r="M259" s="55">
        <v>0</v>
      </c>
      <c r="N259" s="32">
        <v>0</v>
      </c>
      <c r="O259" s="32">
        <v>0</v>
      </c>
      <c r="P259" s="32">
        <v>0</v>
      </c>
      <c r="Q259" s="32">
        <v>0</v>
      </c>
    </row>
    <row r="260" spans="1:17" ht="15" customHeight="1" x14ac:dyDescent="0.25">
      <c r="A260" s="28" t="s">
        <v>24</v>
      </c>
      <c r="B260" s="33" t="s">
        <v>207</v>
      </c>
      <c r="C260" s="34" t="s">
        <v>208</v>
      </c>
      <c r="D260" s="35" t="s">
        <v>27</v>
      </c>
      <c r="E260" s="11" t="s">
        <v>222</v>
      </c>
      <c r="F260" s="11" t="s">
        <v>27</v>
      </c>
      <c r="G260" s="12">
        <v>107</v>
      </c>
      <c r="H260" s="55">
        <f t="shared" si="20"/>
        <v>0</v>
      </c>
      <c r="I260" s="55">
        <f t="shared" si="21"/>
        <v>0</v>
      </c>
      <c r="J260" s="55">
        <v>0</v>
      </c>
      <c r="K260" s="55">
        <v>0</v>
      </c>
      <c r="L260" s="55">
        <v>0</v>
      </c>
      <c r="M260" s="55">
        <v>0</v>
      </c>
      <c r="N260" s="32">
        <v>0</v>
      </c>
      <c r="O260" s="32">
        <v>0</v>
      </c>
      <c r="P260" s="32">
        <v>0</v>
      </c>
      <c r="Q260" s="32">
        <v>0</v>
      </c>
    </row>
    <row r="261" spans="1:17" ht="15" customHeight="1" x14ac:dyDescent="0.25">
      <c r="A261" s="28" t="s">
        <v>24</v>
      </c>
      <c r="B261" s="33" t="s">
        <v>207</v>
      </c>
      <c r="C261" s="34" t="s">
        <v>208</v>
      </c>
      <c r="D261" s="35" t="s">
        <v>27</v>
      </c>
      <c r="E261" s="11" t="s">
        <v>223</v>
      </c>
      <c r="F261" s="11" t="s">
        <v>27</v>
      </c>
      <c r="G261" s="12">
        <v>384</v>
      </c>
      <c r="H261" s="55">
        <f t="shared" si="20"/>
        <v>0</v>
      </c>
      <c r="I261" s="55">
        <f t="shared" si="21"/>
        <v>0</v>
      </c>
      <c r="J261" s="55">
        <v>0</v>
      </c>
      <c r="K261" s="55">
        <v>0</v>
      </c>
      <c r="L261" s="55">
        <v>0</v>
      </c>
      <c r="M261" s="55">
        <v>0</v>
      </c>
      <c r="N261" s="32">
        <v>0</v>
      </c>
      <c r="O261" s="32">
        <v>0</v>
      </c>
      <c r="P261" s="32">
        <v>0</v>
      </c>
      <c r="Q261" s="32">
        <v>0</v>
      </c>
    </row>
    <row r="262" spans="1:17" ht="15" customHeight="1" x14ac:dyDescent="0.25">
      <c r="A262" s="28" t="s">
        <v>24</v>
      </c>
      <c r="B262" s="33" t="s">
        <v>207</v>
      </c>
      <c r="C262" s="34" t="s">
        <v>208</v>
      </c>
      <c r="D262" s="35" t="s">
        <v>27</v>
      </c>
      <c r="E262" s="11" t="s">
        <v>224</v>
      </c>
      <c r="F262" s="11" t="s">
        <v>27</v>
      </c>
      <c r="G262" s="12">
        <v>121</v>
      </c>
      <c r="H262" s="55">
        <f t="shared" si="20"/>
        <v>0</v>
      </c>
      <c r="I262" s="55">
        <f t="shared" si="21"/>
        <v>0</v>
      </c>
      <c r="J262" s="55">
        <v>0</v>
      </c>
      <c r="K262" s="55">
        <v>0</v>
      </c>
      <c r="L262" s="55">
        <v>0</v>
      </c>
      <c r="M262" s="55">
        <v>0</v>
      </c>
      <c r="N262" s="32">
        <v>0</v>
      </c>
      <c r="O262" s="32">
        <v>0</v>
      </c>
      <c r="P262" s="32">
        <v>0</v>
      </c>
      <c r="Q262" s="32">
        <v>0</v>
      </c>
    </row>
    <row r="263" spans="1:17" ht="15" customHeight="1" x14ac:dyDescent="0.25">
      <c r="A263" s="28" t="s">
        <v>24</v>
      </c>
      <c r="B263" s="33" t="s">
        <v>207</v>
      </c>
      <c r="C263" s="34" t="s">
        <v>208</v>
      </c>
      <c r="D263" s="35" t="s">
        <v>27</v>
      </c>
      <c r="E263" s="11" t="s">
        <v>225</v>
      </c>
      <c r="F263" s="11" t="s">
        <v>27</v>
      </c>
      <c r="G263" s="12">
        <v>64</v>
      </c>
      <c r="H263" s="55">
        <f t="shared" si="20"/>
        <v>0</v>
      </c>
      <c r="I263" s="55">
        <f t="shared" si="21"/>
        <v>0</v>
      </c>
      <c r="J263" s="55">
        <v>0</v>
      </c>
      <c r="K263" s="55">
        <v>0</v>
      </c>
      <c r="L263" s="55">
        <v>0</v>
      </c>
      <c r="M263" s="55">
        <v>0</v>
      </c>
      <c r="N263" s="32">
        <v>0</v>
      </c>
      <c r="O263" s="32">
        <v>0</v>
      </c>
      <c r="P263" s="32">
        <v>0</v>
      </c>
      <c r="Q263" s="32">
        <v>0</v>
      </c>
    </row>
    <row r="264" spans="1:17" ht="15" customHeight="1" x14ac:dyDescent="0.25">
      <c r="A264" s="28" t="s">
        <v>24</v>
      </c>
      <c r="B264" s="33" t="s">
        <v>207</v>
      </c>
      <c r="C264" s="34" t="s">
        <v>208</v>
      </c>
      <c r="D264" s="35" t="s">
        <v>27</v>
      </c>
      <c r="E264" s="11" t="s">
        <v>226</v>
      </c>
      <c r="F264" s="11" t="s">
        <v>27</v>
      </c>
      <c r="G264" s="12">
        <v>39</v>
      </c>
      <c r="H264" s="55">
        <f t="shared" si="20"/>
        <v>0</v>
      </c>
      <c r="I264" s="55">
        <f t="shared" si="21"/>
        <v>0</v>
      </c>
      <c r="J264" s="55">
        <v>0</v>
      </c>
      <c r="K264" s="55">
        <v>0</v>
      </c>
      <c r="L264" s="55">
        <v>0</v>
      </c>
      <c r="M264" s="55">
        <v>0</v>
      </c>
      <c r="N264" s="32">
        <v>0</v>
      </c>
      <c r="O264" s="32">
        <v>0</v>
      </c>
      <c r="P264" s="32">
        <v>0</v>
      </c>
      <c r="Q264" s="32">
        <v>0</v>
      </c>
    </row>
    <row r="265" spans="1:17" ht="15" customHeight="1" x14ac:dyDescent="0.25">
      <c r="A265" s="28" t="s">
        <v>24</v>
      </c>
      <c r="B265" s="33" t="s">
        <v>207</v>
      </c>
      <c r="C265" s="34" t="s">
        <v>208</v>
      </c>
      <c r="D265" s="35" t="s">
        <v>27</v>
      </c>
      <c r="E265" s="11" t="s">
        <v>227</v>
      </c>
      <c r="F265" s="11" t="s">
        <v>27</v>
      </c>
      <c r="G265" s="12">
        <v>157</v>
      </c>
      <c r="H265" s="55">
        <f t="shared" si="20"/>
        <v>0</v>
      </c>
      <c r="I265" s="55">
        <f t="shared" si="21"/>
        <v>0</v>
      </c>
      <c r="J265" s="55">
        <v>0</v>
      </c>
      <c r="K265" s="55">
        <v>0</v>
      </c>
      <c r="L265" s="55">
        <v>0</v>
      </c>
      <c r="M265" s="55">
        <v>0</v>
      </c>
      <c r="N265" s="32">
        <v>0</v>
      </c>
      <c r="O265" s="32">
        <v>0</v>
      </c>
      <c r="P265" s="32">
        <v>0</v>
      </c>
      <c r="Q265" s="32">
        <v>0</v>
      </c>
    </row>
    <row r="266" spans="1:17" ht="15" customHeight="1" x14ac:dyDescent="0.25">
      <c r="A266" s="28" t="s">
        <v>24</v>
      </c>
      <c r="B266" s="33" t="s">
        <v>207</v>
      </c>
      <c r="C266" s="34" t="s">
        <v>208</v>
      </c>
      <c r="D266" s="35" t="s">
        <v>27</v>
      </c>
      <c r="E266" s="11" t="s">
        <v>228</v>
      </c>
      <c r="F266" s="11" t="s">
        <v>27</v>
      </c>
      <c r="G266" s="12">
        <v>21</v>
      </c>
      <c r="H266" s="55">
        <f t="shared" si="20"/>
        <v>0</v>
      </c>
      <c r="I266" s="55">
        <f t="shared" si="21"/>
        <v>0</v>
      </c>
      <c r="J266" s="55">
        <v>0</v>
      </c>
      <c r="K266" s="55">
        <v>0</v>
      </c>
      <c r="L266" s="55">
        <v>0</v>
      </c>
      <c r="M266" s="55">
        <v>0</v>
      </c>
      <c r="N266" s="32">
        <v>0</v>
      </c>
      <c r="O266" s="32">
        <v>0</v>
      </c>
      <c r="P266" s="32">
        <v>0</v>
      </c>
      <c r="Q266" s="32">
        <v>0</v>
      </c>
    </row>
    <row r="267" spans="1:17" ht="15" customHeight="1" x14ac:dyDescent="0.25">
      <c r="A267" s="28" t="s">
        <v>24</v>
      </c>
      <c r="B267" s="33" t="s">
        <v>207</v>
      </c>
      <c r="C267" s="34" t="s">
        <v>208</v>
      </c>
      <c r="D267" s="35" t="s">
        <v>27</v>
      </c>
      <c r="E267" s="11" t="s">
        <v>229</v>
      </c>
      <c r="F267" s="11" t="s">
        <v>27</v>
      </c>
      <c r="G267" s="12">
        <v>18</v>
      </c>
      <c r="H267" s="55">
        <f t="shared" si="20"/>
        <v>0</v>
      </c>
      <c r="I267" s="55">
        <f t="shared" si="21"/>
        <v>0</v>
      </c>
      <c r="J267" s="55">
        <v>0</v>
      </c>
      <c r="K267" s="55">
        <v>0</v>
      </c>
      <c r="L267" s="55">
        <v>0</v>
      </c>
      <c r="M267" s="55">
        <v>0</v>
      </c>
      <c r="N267" s="32">
        <v>0</v>
      </c>
      <c r="O267" s="32">
        <v>0</v>
      </c>
      <c r="P267" s="32">
        <v>0</v>
      </c>
      <c r="Q267" s="32">
        <v>0</v>
      </c>
    </row>
    <row r="268" spans="1:17" ht="15" customHeight="1" x14ac:dyDescent="0.25">
      <c r="A268" s="28" t="s">
        <v>24</v>
      </c>
      <c r="B268" s="33" t="s">
        <v>207</v>
      </c>
      <c r="C268" s="34" t="s">
        <v>208</v>
      </c>
      <c r="D268" s="35" t="s">
        <v>27</v>
      </c>
      <c r="E268" s="11" t="s">
        <v>230</v>
      </c>
      <c r="F268" s="11" t="s">
        <v>27</v>
      </c>
      <c r="G268" s="12">
        <v>35</v>
      </c>
      <c r="H268" s="55">
        <f t="shared" si="20"/>
        <v>0</v>
      </c>
      <c r="I268" s="55">
        <f t="shared" si="21"/>
        <v>0</v>
      </c>
      <c r="J268" s="55">
        <v>0</v>
      </c>
      <c r="K268" s="55">
        <v>0</v>
      </c>
      <c r="L268" s="55">
        <v>0</v>
      </c>
      <c r="M268" s="55">
        <v>0</v>
      </c>
      <c r="N268" s="32">
        <v>0</v>
      </c>
      <c r="O268" s="32">
        <v>0</v>
      </c>
      <c r="P268" s="32">
        <v>0</v>
      </c>
      <c r="Q268" s="32">
        <v>0</v>
      </c>
    </row>
    <row r="269" spans="1:17" ht="15" customHeight="1" x14ac:dyDescent="0.25">
      <c r="A269" s="28" t="s">
        <v>24</v>
      </c>
      <c r="B269" s="33" t="s">
        <v>207</v>
      </c>
      <c r="C269" s="34" t="s">
        <v>208</v>
      </c>
      <c r="D269" s="35" t="s">
        <v>27</v>
      </c>
      <c r="E269" s="11" t="s">
        <v>231</v>
      </c>
      <c r="F269" s="11" t="s">
        <v>27</v>
      </c>
      <c r="G269" s="12">
        <v>27</v>
      </c>
      <c r="H269" s="55">
        <f t="shared" si="20"/>
        <v>0</v>
      </c>
      <c r="I269" s="55">
        <f t="shared" si="21"/>
        <v>0</v>
      </c>
      <c r="J269" s="55">
        <v>0</v>
      </c>
      <c r="K269" s="55">
        <v>0</v>
      </c>
      <c r="L269" s="55">
        <v>0</v>
      </c>
      <c r="M269" s="55">
        <v>0</v>
      </c>
      <c r="N269" s="32">
        <v>0</v>
      </c>
      <c r="O269" s="32">
        <v>0</v>
      </c>
      <c r="P269" s="32">
        <v>0</v>
      </c>
      <c r="Q269" s="32">
        <v>0</v>
      </c>
    </row>
    <row r="270" spans="1:17" ht="15" customHeight="1" x14ac:dyDescent="0.25">
      <c r="A270" s="28" t="s">
        <v>24</v>
      </c>
      <c r="B270" s="33" t="s">
        <v>207</v>
      </c>
      <c r="C270" s="34" t="s">
        <v>208</v>
      </c>
      <c r="D270" s="35" t="s">
        <v>27</v>
      </c>
      <c r="E270" s="11" t="s">
        <v>232</v>
      </c>
      <c r="F270" s="11" t="s">
        <v>27</v>
      </c>
      <c r="G270" s="12">
        <v>80</v>
      </c>
      <c r="H270" s="55">
        <f t="shared" si="20"/>
        <v>0</v>
      </c>
      <c r="I270" s="55">
        <f t="shared" si="21"/>
        <v>0</v>
      </c>
      <c r="J270" s="55">
        <v>0</v>
      </c>
      <c r="K270" s="55">
        <v>0</v>
      </c>
      <c r="L270" s="55">
        <v>0</v>
      </c>
      <c r="M270" s="55">
        <v>0</v>
      </c>
      <c r="N270" s="32">
        <v>0</v>
      </c>
      <c r="O270" s="32">
        <v>0</v>
      </c>
      <c r="P270" s="32">
        <v>0</v>
      </c>
      <c r="Q270" s="32">
        <v>0</v>
      </c>
    </row>
    <row r="271" spans="1:17" ht="15" customHeight="1" x14ac:dyDescent="0.25">
      <c r="A271" s="28" t="s">
        <v>24</v>
      </c>
      <c r="B271" s="33" t="s">
        <v>207</v>
      </c>
      <c r="C271" s="34" t="s">
        <v>208</v>
      </c>
      <c r="D271" s="35" t="s">
        <v>27</v>
      </c>
      <c r="E271" s="11" t="s">
        <v>233</v>
      </c>
      <c r="F271" s="11" t="s">
        <v>27</v>
      </c>
      <c r="G271" s="12">
        <v>8</v>
      </c>
      <c r="H271" s="13">
        <f t="shared" si="20"/>
        <v>3.2</v>
      </c>
      <c r="I271" s="13">
        <f t="shared" si="21"/>
        <v>2.6661000000000001</v>
      </c>
      <c r="J271" s="13">
        <v>2.5424579E-3</v>
      </c>
      <c r="K271" s="13">
        <v>6.0944498999999999E-3</v>
      </c>
      <c r="L271" s="13">
        <v>4.82501044E-2</v>
      </c>
      <c r="M271" s="13">
        <v>4.82501044E-2</v>
      </c>
      <c r="N271" s="14">
        <v>3.2</v>
      </c>
      <c r="O271" s="32">
        <v>0</v>
      </c>
      <c r="P271" s="32">
        <v>0</v>
      </c>
      <c r="Q271" s="14">
        <v>0.53390000000000004</v>
      </c>
    </row>
    <row r="272" spans="1:17" ht="15" customHeight="1" x14ac:dyDescent="0.25">
      <c r="A272" s="28" t="s">
        <v>24</v>
      </c>
      <c r="B272" s="33" t="s">
        <v>207</v>
      </c>
      <c r="C272" s="34" t="s">
        <v>208</v>
      </c>
      <c r="D272" s="35" t="s">
        <v>27</v>
      </c>
      <c r="E272" s="11" t="s">
        <v>234</v>
      </c>
      <c r="F272" s="11" t="s">
        <v>27</v>
      </c>
      <c r="G272" s="12">
        <v>7</v>
      </c>
      <c r="H272" s="13">
        <f t="shared" si="20"/>
        <v>2.8</v>
      </c>
      <c r="I272" s="13">
        <f t="shared" si="21"/>
        <v>2.3321999999999998</v>
      </c>
      <c r="J272" s="13">
        <v>2.2246506000000001E-3</v>
      </c>
      <c r="K272" s="13">
        <v>5.3326436E-3</v>
      </c>
      <c r="L272" s="13">
        <v>4.2218841399999998E-2</v>
      </c>
      <c r="M272" s="13">
        <v>4.2218841399999998E-2</v>
      </c>
      <c r="N272" s="14">
        <v>2.8</v>
      </c>
      <c r="O272" s="32">
        <v>0</v>
      </c>
      <c r="P272" s="32">
        <v>0</v>
      </c>
      <c r="Q272" s="14">
        <v>0.46779999999999999</v>
      </c>
    </row>
    <row r="273" spans="1:17" ht="15" customHeight="1" x14ac:dyDescent="0.25">
      <c r="A273" s="28" t="s">
        <v>24</v>
      </c>
      <c r="B273" s="33" t="s">
        <v>207</v>
      </c>
      <c r="C273" s="34" t="s">
        <v>208</v>
      </c>
      <c r="D273" s="35" t="s">
        <v>27</v>
      </c>
      <c r="E273" s="11" t="s">
        <v>235</v>
      </c>
      <c r="F273" s="11" t="s">
        <v>27</v>
      </c>
      <c r="G273" s="12">
        <v>9</v>
      </c>
      <c r="H273" s="55">
        <f t="shared" si="20"/>
        <v>0</v>
      </c>
      <c r="I273" s="55">
        <f t="shared" si="21"/>
        <v>0</v>
      </c>
      <c r="J273" s="55">
        <v>0</v>
      </c>
      <c r="K273" s="55">
        <v>0</v>
      </c>
      <c r="L273" s="55">
        <v>0</v>
      </c>
      <c r="M273" s="55">
        <v>0</v>
      </c>
      <c r="N273" s="32">
        <v>0</v>
      </c>
      <c r="O273" s="32">
        <v>0</v>
      </c>
      <c r="P273" s="32">
        <v>0</v>
      </c>
      <c r="Q273" s="32">
        <v>0</v>
      </c>
    </row>
    <row r="274" spans="1:17" ht="15" customHeight="1" x14ac:dyDescent="0.25">
      <c r="A274" s="28" t="s">
        <v>24</v>
      </c>
      <c r="B274" s="33" t="s">
        <v>207</v>
      </c>
      <c r="C274" s="34" t="s">
        <v>208</v>
      </c>
      <c r="D274" s="35" t="s">
        <v>27</v>
      </c>
      <c r="E274" s="11" t="s">
        <v>236</v>
      </c>
      <c r="F274" s="11" t="s">
        <v>27</v>
      </c>
      <c r="G274" s="12">
        <v>35</v>
      </c>
      <c r="H274" s="55">
        <f t="shared" si="20"/>
        <v>0</v>
      </c>
      <c r="I274" s="55">
        <f t="shared" si="21"/>
        <v>0</v>
      </c>
      <c r="J274" s="55">
        <v>0</v>
      </c>
      <c r="K274" s="55">
        <v>0</v>
      </c>
      <c r="L274" s="55">
        <v>0</v>
      </c>
      <c r="M274" s="55">
        <v>0</v>
      </c>
      <c r="N274" s="32">
        <v>0</v>
      </c>
      <c r="O274" s="32">
        <v>0</v>
      </c>
      <c r="P274" s="32">
        <v>0</v>
      </c>
      <c r="Q274" s="32">
        <v>0</v>
      </c>
    </row>
    <row r="275" spans="1:17" ht="15" customHeight="1" x14ac:dyDescent="0.25">
      <c r="A275" s="28" t="s">
        <v>24</v>
      </c>
      <c r="B275" s="33" t="s">
        <v>207</v>
      </c>
      <c r="C275" s="34" t="s">
        <v>208</v>
      </c>
      <c r="D275" s="35" t="s">
        <v>27</v>
      </c>
      <c r="E275" s="11" t="s">
        <v>237</v>
      </c>
      <c r="F275" s="11" t="s">
        <v>27</v>
      </c>
      <c r="G275" s="12">
        <v>197</v>
      </c>
      <c r="H275" s="55">
        <f t="shared" si="20"/>
        <v>0</v>
      </c>
      <c r="I275" s="55">
        <f t="shared" si="21"/>
        <v>0</v>
      </c>
      <c r="J275" s="55">
        <v>0</v>
      </c>
      <c r="K275" s="55">
        <v>0</v>
      </c>
      <c r="L275" s="55">
        <v>0</v>
      </c>
      <c r="M275" s="55">
        <v>0</v>
      </c>
      <c r="N275" s="32">
        <v>0</v>
      </c>
      <c r="O275" s="32">
        <v>0</v>
      </c>
      <c r="P275" s="32">
        <v>0</v>
      </c>
      <c r="Q275" s="32">
        <v>0</v>
      </c>
    </row>
    <row r="276" spans="1:17" ht="15" customHeight="1" x14ac:dyDescent="0.25">
      <c r="A276" s="28" t="s">
        <v>24</v>
      </c>
      <c r="B276" s="33" t="s">
        <v>207</v>
      </c>
      <c r="C276" s="34" t="s">
        <v>208</v>
      </c>
      <c r="D276" s="35" t="s">
        <v>27</v>
      </c>
      <c r="E276" s="11" t="s">
        <v>238</v>
      </c>
      <c r="F276" s="11" t="s">
        <v>27</v>
      </c>
      <c r="G276" s="12">
        <v>65</v>
      </c>
      <c r="H276" s="55">
        <f t="shared" si="20"/>
        <v>0</v>
      </c>
      <c r="I276" s="55">
        <f t="shared" si="21"/>
        <v>0</v>
      </c>
      <c r="J276" s="55">
        <v>0</v>
      </c>
      <c r="K276" s="55">
        <v>0</v>
      </c>
      <c r="L276" s="55">
        <v>0</v>
      </c>
      <c r="M276" s="55">
        <v>0</v>
      </c>
      <c r="N276" s="32">
        <v>0</v>
      </c>
      <c r="O276" s="32">
        <v>0</v>
      </c>
      <c r="P276" s="32">
        <v>0</v>
      </c>
      <c r="Q276" s="32">
        <v>0</v>
      </c>
    </row>
    <row r="277" spans="1:17" ht="15" customHeight="1" x14ac:dyDescent="0.25">
      <c r="A277" s="28" t="s">
        <v>24</v>
      </c>
      <c r="B277" s="33" t="s">
        <v>207</v>
      </c>
      <c r="C277" s="34" t="s">
        <v>208</v>
      </c>
      <c r="D277" s="35" t="s">
        <v>27</v>
      </c>
      <c r="E277" s="11" t="s">
        <v>239</v>
      </c>
      <c r="F277" s="11" t="s">
        <v>27</v>
      </c>
      <c r="G277" s="12">
        <v>28</v>
      </c>
      <c r="H277" s="13">
        <f t="shared" si="20"/>
        <v>19.600000000000001</v>
      </c>
      <c r="I277" s="13">
        <f t="shared" si="21"/>
        <v>16.333100000000002</v>
      </c>
      <c r="J277" s="13">
        <v>1.5572554400000001E-2</v>
      </c>
      <c r="K277" s="13">
        <v>3.7328505499999998E-2</v>
      </c>
      <c r="L277" s="13">
        <v>0.29553188949999998</v>
      </c>
      <c r="M277" s="13">
        <v>0.29553188949999998</v>
      </c>
      <c r="N277" s="14">
        <v>21</v>
      </c>
      <c r="O277" s="32">
        <v>0</v>
      </c>
      <c r="P277" s="14">
        <v>1.4</v>
      </c>
      <c r="Q277" s="14">
        <v>3.2669000000000001</v>
      </c>
    </row>
    <row r="278" spans="1:17" ht="15" customHeight="1" x14ac:dyDescent="0.25">
      <c r="A278" s="28" t="s">
        <v>24</v>
      </c>
      <c r="B278" s="33" t="s">
        <v>207</v>
      </c>
      <c r="C278" s="34" t="s">
        <v>208</v>
      </c>
      <c r="D278" s="35" t="s">
        <v>27</v>
      </c>
      <c r="E278" s="31" t="s">
        <v>240</v>
      </c>
      <c r="F278" s="31" t="s">
        <v>241</v>
      </c>
      <c r="G278" s="12">
        <v>89</v>
      </c>
      <c r="H278" s="13">
        <f t="shared" si="20"/>
        <v>159.44</v>
      </c>
      <c r="I278" s="13">
        <f t="shared" si="21"/>
        <v>132.81190000000001</v>
      </c>
      <c r="J278" s="13">
        <v>0.1266779626</v>
      </c>
      <c r="K278" s="13">
        <v>0.3036559653</v>
      </c>
      <c r="L278" s="13">
        <v>2.4040614525000001</v>
      </c>
      <c r="M278" s="13">
        <v>2.4040614525000001</v>
      </c>
      <c r="N278" s="14">
        <v>227.84</v>
      </c>
      <c r="O278" s="32">
        <v>0</v>
      </c>
      <c r="P278" s="14">
        <v>68.400000000000006</v>
      </c>
      <c r="Q278" s="14">
        <v>26.6281</v>
      </c>
    </row>
    <row r="279" spans="1:17" ht="15" customHeight="1" x14ac:dyDescent="0.25">
      <c r="A279" s="28" t="s">
        <v>24</v>
      </c>
      <c r="B279" s="33" t="s">
        <v>207</v>
      </c>
      <c r="C279" s="34" t="s">
        <v>208</v>
      </c>
      <c r="D279" s="35" t="s">
        <v>27</v>
      </c>
      <c r="E279" s="51" t="s">
        <v>240</v>
      </c>
      <c r="F279" s="11" t="s">
        <v>242</v>
      </c>
      <c r="G279" s="12">
        <v>144</v>
      </c>
      <c r="H279" s="13">
        <f t="shared" ref="H279:H310" si="22">N279-O279-P279</f>
        <v>298.26</v>
      </c>
      <c r="I279" s="13">
        <f t="shared" ref="I279:I310" si="23">H279-Q279</f>
        <v>248.53289999999998</v>
      </c>
      <c r="J279" s="13">
        <v>0.23697296239999999</v>
      </c>
      <c r="K279" s="13">
        <v>0.56804081910000004</v>
      </c>
      <c r="L279" s="13">
        <v>4.4972112946999996</v>
      </c>
      <c r="M279" s="13">
        <v>4.4972112946999996</v>
      </c>
      <c r="N279" s="14">
        <v>397.44</v>
      </c>
      <c r="O279" s="32">
        <v>0</v>
      </c>
      <c r="P279" s="14">
        <v>99.18</v>
      </c>
      <c r="Q279" s="14">
        <v>49.7271</v>
      </c>
    </row>
    <row r="280" spans="1:17" ht="15" customHeight="1" x14ac:dyDescent="0.25">
      <c r="A280" s="28" t="s">
        <v>24</v>
      </c>
      <c r="B280" s="33" t="s">
        <v>207</v>
      </c>
      <c r="C280" s="34" t="s">
        <v>208</v>
      </c>
      <c r="D280" s="35" t="s">
        <v>27</v>
      </c>
      <c r="E280" s="31" t="s">
        <v>243</v>
      </c>
      <c r="F280" s="31" t="s">
        <v>88</v>
      </c>
      <c r="G280" s="12">
        <v>27</v>
      </c>
      <c r="H280" s="13">
        <f t="shared" si="22"/>
        <v>11.700000000000001</v>
      </c>
      <c r="I280" s="13">
        <f t="shared" si="23"/>
        <v>9.7313000000000009</v>
      </c>
      <c r="J280" s="13">
        <v>9.2958615000000005E-3</v>
      </c>
      <c r="K280" s="13">
        <v>2.2282832400000001E-2</v>
      </c>
      <c r="L280" s="13">
        <v>0.1764144443</v>
      </c>
      <c r="M280" s="13">
        <v>0.1764144443</v>
      </c>
      <c r="N280" s="14">
        <v>10.8</v>
      </c>
      <c r="O280" s="32">
        <v>0</v>
      </c>
      <c r="P280" s="14">
        <v>-0.9</v>
      </c>
      <c r="Q280" s="14">
        <v>1.9686999999999999</v>
      </c>
    </row>
    <row r="281" spans="1:17" ht="15" customHeight="1" x14ac:dyDescent="0.25">
      <c r="A281" s="28" t="s">
        <v>24</v>
      </c>
      <c r="B281" s="33" t="s">
        <v>207</v>
      </c>
      <c r="C281" s="34" t="s">
        <v>208</v>
      </c>
      <c r="D281" s="35" t="s">
        <v>27</v>
      </c>
      <c r="E281" s="51" t="s">
        <v>243</v>
      </c>
      <c r="F281" s="11" t="s">
        <v>244</v>
      </c>
      <c r="G281" s="12">
        <v>40</v>
      </c>
      <c r="H281" s="13">
        <f t="shared" si="22"/>
        <v>30.4</v>
      </c>
      <c r="I281" s="13">
        <f t="shared" si="23"/>
        <v>25.284099999999999</v>
      </c>
      <c r="J281" s="13">
        <v>2.4153349599999999E-2</v>
      </c>
      <c r="K281" s="13">
        <v>5.7897273899999997E-2</v>
      </c>
      <c r="L281" s="13">
        <v>0.45837599200000001</v>
      </c>
      <c r="M281" s="13">
        <v>0.45837599200000001</v>
      </c>
      <c r="N281" s="14">
        <v>30</v>
      </c>
      <c r="O281" s="32">
        <v>0</v>
      </c>
      <c r="P281" s="14">
        <v>-0.4</v>
      </c>
      <c r="Q281" s="14">
        <v>5.1158999999999999</v>
      </c>
    </row>
    <row r="282" spans="1:17" ht="15" customHeight="1" x14ac:dyDescent="0.25">
      <c r="A282" s="28" t="s">
        <v>24</v>
      </c>
      <c r="B282" s="33" t="s">
        <v>207</v>
      </c>
      <c r="C282" s="34" t="s">
        <v>208</v>
      </c>
      <c r="D282" s="35" t="s">
        <v>27</v>
      </c>
      <c r="E282" s="11" t="s">
        <v>245</v>
      </c>
      <c r="F282" s="11" t="s">
        <v>27</v>
      </c>
      <c r="G282" s="12">
        <v>4</v>
      </c>
      <c r="H282" s="13">
        <f t="shared" si="22"/>
        <v>3.56</v>
      </c>
      <c r="I282" s="13">
        <f t="shared" si="23"/>
        <v>2.9658000000000002</v>
      </c>
      <c r="J282" s="13">
        <v>2.8284844000000002E-3</v>
      </c>
      <c r="K282" s="13">
        <v>6.7800754999999997E-3</v>
      </c>
      <c r="L282" s="13">
        <v>5.3678241199999997E-2</v>
      </c>
      <c r="M282" s="13">
        <v>5.3678241199999997E-2</v>
      </c>
      <c r="N282" s="14">
        <v>3.56</v>
      </c>
      <c r="O282" s="32">
        <v>0</v>
      </c>
      <c r="P282" s="32">
        <v>0</v>
      </c>
      <c r="Q282" s="14">
        <v>0.59419999999999995</v>
      </c>
    </row>
    <row r="283" spans="1:17" ht="15" customHeight="1" x14ac:dyDescent="0.25">
      <c r="A283" s="28" t="s">
        <v>24</v>
      </c>
      <c r="B283" s="33" t="s">
        <v>207</v>
      </c>
      <c r="C283" s="34" t="s">
        <v>208</v>
      </c>
      <c r="D283" s="35" t="s">
        <v>27</v>
      </c>
      <c r="E283" s="11" t="s">
        <v>246</v>
      </c>
      <c r="F283" s="11" t="s">
        <v>27</v>
      </c>
      <c r="G283" s="12">
        <v>5</v>
      </c>
      <c r="H283" s="13">
        <f t="shared" si="22"/>
        <v>4.45</v>
      </c>
      <c r="I283" s="13">
        <f t="shared" si="23"/>
        <v>3.7017000000000002</v>
      </c>
      <c r="J283" s="13">
        <v>3.5356055E-3</v>
      </c>
      <c r="K283" s="13">
        <v>8.4750944000000009E-3</v>
      </c>
      <c r="L283" s="13">
        <v>6.7097801499999998E-2</v>
      </c>
      <c r="M283" s="13">
        <v>6.7097801499999998E-2</v>
      </c>
      <c r="N283" s="14">
        <v>4.45</v>
      </c>
      <c r="O283" s="32">
        <v>0</v>
      </c>
      <c r="P283" s="32">
        <v>0</v>
      </c>
      <c r="Q283" s="14">
        <v>0.74829999999999997</v>
      </c>
    </row>
    <row r="284" spans="1:17" ht="15" customHeight="1" x14ac:dyDescent="0.25">
      <c r="A284" s="28" t="s">
        <v>24</v>
      </c>
      <c r="B284" s="33" t="s">
        <v>207</v>
      </c>
      <c r="C284" s="34" t="s">
        <v>208</v>
      </c>
      <c r="D284" s="35" t="s">
        <v>27</v>
      </c>
      <c r="E284" s="11" t="s">
        <v>247</v>
      </c>
      <c r="F284" s="11" t="s">
        <v>27</v>
      </c>
      <c r="G284" s="12">
        <v>3</v>
      </c>
      <c r="H284" s="13">
        <f t="shared" si="22"/>
        <v>2.67</v>
      </c>
      <c r="I284" s="13">
        <f t="shared" si="23"/>
        <v>2.2233999999999998</v>
      </c>
      <c r="J284" s="13">
        <v>2.1213632999999999E-3</v>
      </c>
      <c r="K284" s="13">
        <v>5.0850566000000003E-3</v>
      </c>
      <c r="L284" s="13">
        <v>4.0258680900000003E-2</v>
      </c>
      <c r="M284" s="13">
        <v>4.0258680900000003E-2</v>
      </c>
      <c r="N284" s="14">
        <v>2.67</v>
      </c>
      <c r="O284" s="32">
        <v>0</v>
      </c>
      <c r="P284" s="32">
        <v>0</v>
      </c>
      <c r="Q284" s="14">
        <v>0.4466</v>
      </c>
    </row>
    <row r="285" spans="1:17" ht="15" customHeight="1" x14ac:dyDescent="0.25">
      <c r="A285" s="28" t="s">
        <v>24</v>
      </c>
      <c r="B285" s="33" t="s">
        <v>207</v>
      </c>
      <c r="C285" s="34" t="s">
        <v>208</v>
      </c>
      <c r="D285" s="35" t="s">
        <v>27</v>
      </c>
      <c r="E285" s="11" t="s">
        <v>248</v>
      </c>
      <c r="F285" s="11" t="s">
        <v>27</v>
      </c>
      <c r="G285" s="12">
        <v>5</v>
      </c>
      <c r="H285" s="13">
        <f t="shared" si="22"/>
        <v>4.45</v>
      </c>
      <c r="I285" s="13">
        <f t="shared" si="23"/>
        <v>3.7016</v>
      </c>
      <c r="J285" s="13">
        <v>3.5356055E-3</v>
      </c>
      <c r="K285" s="13">
        <v>8.4750944000000009E-3</v>
      </c>
      <c r="L285" s="13">
        <v>6.7097801499999998E-2</v>
      </c>
      <c r="M285" s="13">
        <v>6.7097801499999998E-2</v>
      </c>
      <c r="N285" s="14">
        <v>4.45</v>
      </c>
      <c r="O285" s="32">
        <v>0</v>
      </c>
      <c r="P285" s="32">
        <v>0</v>
      </c>
      <c r="Q285" s="14">
        <v>0.74839999999999995</v>
      </c>
    </row>
    <row r="286" spans="1:17" ht="15" customHeight="1" x14ac:dyDescent="0.25">
      <c r="A286" s="28" t="s">
        <v>24</v>
      </c>
      <c r="B286" s="33" t="s">
        <v>207</v>
      </c>
      <c r="C286" s="34" t="s">
        <v>208</v>
      </c>
      <c r="D286" s="35" t="s">
        <v>27</v>
      </c>
      <c r="E286" s="11" t="s">
        <v>249</v>
      </c>
      <c r="F286" s="11" t="s">
        <v>27</v>
      </c>
      <c r="G286" s="12">
        <v>42</v>
      </c>
      <c r="H286" s="13">
        <f t="shared" si="22"/>
        <v>66.56</v>
      </c>
      <c r="I286" s="13">
        <f t="shared" si="23"/>
        <v>55.462800000000001</v>
      </c>
      <c r="J286" s="13">
        <v>5.2883123400000003E-2</v>
      </c>
      <c r="K286" s="13">
        <v>0.12676455750000001</v>
      </c>
      <c r="L286" s="13">
        <v>1.0036021718999999</v>
      </c>
      <c r="M286" s="13">
        <v>1.0036021718999999</v>
      </c>
      <c r="N286" s="14">
        <v>105.84</v>
      </c>
      <c r="O286" s="32">
        <v>0</v>
      </c>
      <c r="P286" s="14">
        <v>39.28</v>
      </c>
      <c r="Q286" s="14">
        <v>11.097200000000001</v>
      </c>
    </row>
    <row r="287" spans="1:17" ht="15" customHeight="1" x14ac:dyDescent="0.25">
      <c r="A287" s="28" t="s">
        <v>24</v>
      </c>
      <c r="B287" s="33" t="s">
        <v>207</v>
      </c>
      <c r="C287" s="34" t="s">
        <v>208</v>
      </c>
      <c r="D287" s="35" t="s">
        <v>27</v>
      </c>
      <c r="E287" s="11" t="s">
        <v>250</v>
      </c>
      <c r="F287" s="11" t="s">
        <v>27</v>
      </c>
      <c r="G287" s="12">
        <v>16</v>
      </c>
      <c r="H287" s="13">
        <f t="shared" si="22"/>
        <v>23.38</v>
      </c>
      <c r="I287" s="13">
        <f t="shared" si="23"/>
        <v>19.4755</v>
      </c>
      <c r="J287" s="13">
        <v>1.8575832699999999E-2</v>
      </c>
      <c r="K287" s="13">
        <v>4.4527574399999999E-2</v>
      </c>
      <c r="L287" s="13">
        <v>0.35252732539999998</v>
      </c>
      <c r="M287" s="13">
        <v>0.35252732539999998</v>
      </c>
      <c r="N287" s="14">
        <v>40.32</v>
      </c>
      <c r="O287" s="14">
        <v>0.17</v>
      </c>
      <c r="P287" s="14">
        <v>16.77</v>
      </c>
      <c r="Q287" s="14">
        <v>3.9045000000000001</v>
      </c>
    </row>
    <row r="288" spans="1:17" ht="15" customHeight="1" x14ac:dyDescent="0.25">
      <c r="A288" s="28" t="s">
        <v>24</v>
      </c>
      <c r="B288" s="33" t="s">
        <v>207</v>
      </c>
      <c r="C288" s="34" t="s">
        <v>208</v>
      </c>
      <c r="D288" s="35" t="s">
        <v>27</v>
      </c>
      <c r="E288" s="11" t="s">
        <v>251</v>
      </c>
      <c r="F288" s="11" t="s">
        <v>27</v>
      </c>
      <c r="G288" s="12">
        <v>11</v>
      </c>
      <c r="H288" s="13">
        <f t="shared" si="22"/>
        <v>16.03</v>
      </c>
      <c r="I288" s="13">
        <f t="shared" si="23"/>
        <v>13.356000000000002</v>
      </c>
      <c r="J288" s="13">
        <v>1.27361248E-2</v>
      </c>
      <c r="K288" s="13">
        <v>3.0529384900000001E-2</v>
      </c>
      <c r="L288" s="13">
        <v>0.2417028668</v>
      </c>
      <c r="M288" s="13">
        <v>0.2417028668</v>
      </c>
      <c r="N288" s="14">
        <v>27.72</v>
      </c>
      <c r="O288" s="32">
        <v>0</v>
      </c>
      <c r="P288" s="14">
        <v>11.69</v>
      </c>
      <c r="Q288" s="14">
        <v>2.6739999999999999</v>
      </c>
    </row>
    <row r="289" spans="1:17" ht="15" customHeight="1" x14ac:dyDescent="0.25">
      <c r="A289" s="28" t="s">
        <v>24</v>
      </c>
      <c r="B289" s="33" t="s">
        <v>207</v>
      </c>
      <c r="C289" s="34" t="s">
        <v>208</v>
      </c>
      <c r="D289" s="35" t="s">
        <v>27</v>
      </c>
      <c r="E289" s="11" t="s">
        <v>252</v>
      </c>
      <c r="F289" s="11" t="s">
        <v>27</v>
      </c>
      <c r="G289" s="12">
        <v>23</v>
      </c>
      <c r="H289" s="13">
        <f t="shared" si="22"/>
        <v>32.04</v>
      </c>
      <c r="I289" s="13">
        <f t="shared" si="23"/>
        <v>26.691699999999997</v>
      </c>
      <c r="J289" s="13">
        <v>2.5456359299999998E-2</v>
      </c>
      <c r="K289" s="13">
        <v>6.10206794E-2</v>
      </c>
      <c r="L289" s="13">
        <v>0.48310417049999999</v>
      </c>
      <c r="M289" s="13">
        <v>0.48310417049999999</v>
      </c>
      <c r="N289" s="14">
        <v>57.96</v>
      </c>
      <c r="O289" s="32">
        <v>0</v>
      </c>
      <c r="P289" s="14">
        <v>25.92</v>
      </c>
      <c r="Q289" s="14">
        <v>5.3483000000000001</v>
      </c>
    </row>
    <row r="290" spans="1:17" ht="15" customHeight="1" x14ac:dyDescent="0.25">
      <c r="A290" s="28" t="s">
        <v>24</v>
      </c>
      <c r="B290" s="33" t="s">
        <v>207</v>
      </c>
      <c r="C290" s="34" t="s">
        <v>208</v>
      </c>
      <c r="D290" s="35" t="s">
        <v>27</v>
      </c>
      <c r="E290" s="11" t="s">
        <v>253</v>
      </c>
      <c r="F290" s="11" t="s">
        <v>27</v>
      </c>
      <c r="G290" s="12">
        <v>17</v>
      </c>
      <c r="H290" s="13">
        <f t="shared" si="22"/>
        <v>21.930000000000003</v>
      </c>
      <c r="I290" s="13">
        <f t="shared" si="23"/>
        <v>18.267800000000005</v>
      </c>
      <c r="J290" s="13">
        <v>1.7423781499999999E-2</v>
      </c>
      <c r="K290" s="13">
        <v>4.1766026800000002E-2</v>
      </c>
      <c r="L290" s="13">
        <v>0.33066399680000003</v>
      </c>
      <c r="M290" s="13">
        <v>0.33066399680000003</v>
      </c>
      <c r="N290" s="14">
        <v>42.84</v>
      </c>
      <c r="O290" s="32">
        <v>0</v>
      </c>
      <c r="P290" s="14">
        <v>20.91</v>
      </c>
      <c r="Q290" s="14">
        <v>3.6621999999999999</v>
      </c>
    </row>
    <row r="291" spans="1:17" ht="15" customHeight="1" x14ac:dyDescent="0.25">
      <c r="A291" s="28" t="s">
        <v>24</v>
      </c>
      <c r="B291" s="33" t="s">
        <v>207</v>
      </c>
      <c r="C291" s="34" t="s">
        <v>208</v>
      </c>
      <c r="D291" s="35" t="s">
        <v>27</v>
      </c>
      <c r="E291" s="11" t="s">
        <v>254</v>
      </c>
      <c r="F291" s="11" t="s">
        <v>27</v>
      </c>
      <c r="G291" s="12">
        <v>11</v>
      </c>
      <c r="H291" s="13">
        <f t="shared" si="22"/>
        <v>16.03</v>
      </c>
      <c r="I291" s="13">
        <f t="shared" si="23"/>
        <v>13.357200000000001</v>
      </c>
      <c r="J291" s="13">
        <v>1.27361248E-2</v>
      </c>
      <c r="K291" s="13">
        <v>3.0529384900000001E-2</v>
      </c>
      <c r="L291" s="13">
        <v>0.2417028668</v>
      </c>
      <c r="M291" s="13">
        <v>0.2417028668</v>
      </c>
      <c r="N291" s="14">
        <v>27.72</v>
      </c>
      <c r="O291" s="32">
        <v>0</v>
      </c>
      <c r="P291" s="14">
        <v>11.69</v>
      </c>
      <c r="Q291" s="14">
        <v>2.6728000000000001</v>
      </c>
    </row>
    <row r="292" spans="1:17" ht="15" customHeight="1" x14ac:dyDescent="0.25">
      <c r="A292" s="28" t="s">
        <v>24</v>
      </c>
      <c r="B292" s="33" t="s">
        <v>207</v>
      </c>
      <c r="C292" s="34" t="s">
        <v>208</v>
      </c>
      <c r="D292" s="35" t="s">
        <v>27</v>
      </c>
      <c r="E292" s="11" t="s">
        <v>255</v>
      </c>
      <c r="F292" s="11" t="s">
        <v>27</v>
      </c>
      <c r="G292" s="12">
        <v>11</v>
      </c>
      <c r="H292" s="13">
        <f t="shared" si="22"/>
        <v>12.69</v>
      </c>
      <c r="I292" s="13">
        <f t="shared" si="23"/>
        <v>10.5746</v>
      </c>
      <c r="J292" s="13">
        <v>1.00824344E-2</v>
      </c>
      <c r="K292" s="13">
        <v>2.4168302799999999E-2</v>
      </c>
      <c r="L292" s="13">
        <v>0.19134182029999999</v>
      </c>
      <c r="M292" s="13">
        <v>0.19134182029999999</v>
      </c>
      <c r="N292" s="14">
        <v>27.72</v>
      </c>
      <c r="O292" s="32">
        <v>0</v>
      </c>
      <c r="P292" s="14">
        <v>15.03</v>
      </c>
      <c r="Q292" s="14">
        <v>2.1154000000000002</v>
      </c>
    </row>
    <row r="293" spans="1:17" ht="15" customHeight="1" x14ac:dyDescent="0.25">
      <c r="A293" s="28" t="s">
        <v>24</v>
      </c>
      <c r="B293" s="33" t="s">
        <v>207</v>
      </c>
      <c r="C293" s="34" t="s">
        <v>208</v>
      </c>
      <c r="D293" s="35" t="s">
        <v>27</v>
      </c>
      <c r="E293" s="11" t="s">
        <v>256</v>
      </c>
      <c r="F293" s="11" t="s">
        <v>27</v>
      </c>
      <c r="G293" s="12">
        <v>43</v>
      </c>
      <c r="H293" s="13">
        <f t="shared" si="22"/>
        <v>55.050000000000004</v>
      </c>
      <c r="I293" s="13">
        <f t="shared" si="23"/>
        <v>45.833500000000001</v>
      </c>
      <c r="J293" s="13">
        <v>4.3738220299999998E-2</v>
      </c>
      <c r="K293" s="13">
        <v>0.1048435831</v>
      </c>
      <c r="L293" s="13">
        <v>0.83005257750000006</v>
      </c>
      <c r="M293" s="13">
        <v>0.83005257750000006</v>
      </c>
      <c r="N293" s="14">
        <v>68.37</v>
      </c>
      <c r="O293" s="32">
        <v>0</v>
      </c>
      <c r="P293" s="14">
        <v>13.32</v>
      </c>
      <c r="Q293" s="14">
        <v>9.2164999999999999</v>
      </c>
    </row>
    <row r="294" spans="1:17" ht="15" customHeight="1" x14ac:dyDescent="0.25">
      <c r="A294" s="28" t="s">
        <v>24</v>
      </c>
      <c r="B294" s="33" t="s">
        <v>207</v>
      </c>
      <c r="C294" s="34" t="s">
        <v>208</v>
      </c>
      <c r="D294" s="35" t="s">
        <v>27</v>
      </c>
      <c r="E294" s="11" t="s">
        <v>257</v>
      </c>
      <c r="F294" s="11" t="s">
        <v>27</v>
      </c>
      <c r="G294" s="12">
        <v>91</v>
      </c>
      <c r="H294" s="13">
        <f t="shared" si="22"/>
        <v>120.27</v>
      </c>
      <c r="I294" s="13">
        <f t="shared" si="23"/>
        <v>100.0937</v>
      </c>
      <c r="J294" s="13">
        <v>9.5556689400000006E-2</v>
      </c>
      <c r="K294" s="13">
        <v>0.22905608969999999</v>
      </c>
      <c r="L294" s="13">
        <v>1.8134500182</v>
      </c>
      <c r="M294" s="13">
        <v>1.8134500182</v>
      </c>
      <c r="N294" s="14">
        <v>144.69</v>
      </c>
      <c r="O294" s="32">
        <v>0</v>
      </c>
      <c r="P294" s="14">
        <v>24.42</v>
      </c>
      <c r="Q294" s="14">
        <v>20.176300000000001</v>
      </c>
    </row>
    <row r="295" spans="1:17" ht="15" customHeight="1" x14ac:dyDescent="0.25">
      <c r="A295" s="28" t="s">
        <v>24</v>
      </c>
      <c r="B295" s="33" t="s">
        <v>207</v>
      </c>
      <c r="C295" s="34" t="s">
        <v>208</v>
      </c>
      <c r="D295" s="35" t="s">
        <v>27</v>
      </c>
      <c r="E295" s="31" t="s">
        <v>258</v>
      </c>
      <c r="F295" s="31" t="s">
        <v>241</v>
      </c>
      <c r="G295" s="12">
        <v>23</v>
      </c>
      <c r="H295" s="13">
        <f t="shared" si="22"/>
        <v>38.36</v>
      </c>
      <c r="I295" s="13">
        <f t="shared" si="23"/>
        <v>31.9495</v>
      </c>
      <c r="J295" s="13">
        <v>3.04777135E-2</v>
      </c>
      <c r="K295" s="13">
        <v>7.3057217899999999E-2</v>
      </c>
      <c r="L295" s="13">
        <v>0.57839812670000001</v>
      </c>
      <c r="M295" s="13">
        <v>0.57839812670000001</v>
      </c>
      <c r="N295" s="14">
        <v>58.88</v>
      </c>
      <c r="O295" s="32">
        <v>0</v>
      </c>
      <c r="P295" s="14">
        <v>20.52</v>
      </c>
      <c r="Q295" s="14">
        <v>6.4104999999999999</v>
      </c>
    </row>
    <row r="296" spans="1:17" ht="15" customHeight="1" x14ac:dyDescent="0.25">
      <c r="A296" s="28" t="s">
        <v>24</v>
      </c>
      <c r="B296" s="33" t="s">
        <v>207</v>
      </c>
      <c r="C296" s="34" t="s">
        <v>208</v>
      </c>
      <c r="D296" s="35" t="s">
        <v>27</v>
      </c>
      <c r="E296" s="51" t="s">
        <v>258</v>
      </c>
      <c r="F296" s="11" t="s">
        <v>242</v>
      </c>
      <c r="G296" s="12">
        <v>15</v>
      </c>
      <c r="H296" s="13">
        <f t="shared" si="22"/>
        <v>27.72</v>
      </c>
      <c r="I296" s="13">
        <f t="shared" si="23"/>
        <v>23.0914</v>
      </c>
      <c r="J296" s="13">
        <v>2.20240412E-2</v>
      </c>
      <c r="K296" s="13">
        <v>5.2793172100000001E-2</v>
      </c>
      <c r="L296" s="13">
        <v>0.41796652950000002</v>
      </c>
      <c r="M296" s="13">
        <v>0.41796652950000002</v>
      </c>
      <c r="N296" s="14">
        <v>41.4</v>
      </c>
      <c r="O296" s="32">
        <v>0</v>
      </c>
      <c r="P296" s="14">
        <v>13.68</v>
      </c>
      <c r="Q296" s="14">
        <v>4.6285999999999996</v>
      </c>
    </row>
    <row r="297" spans="1:17" ht="15" customHeight="1" x14ac:dyDescent="0.25">
      <c r="A297" s="28" t="s">
        <v>24</v>
      </c>
      <c r="B297" s="33" t="s">
        <v>207</v>
      </c>
      <c r="C297" s="34" t="s">
        <v>208</v>
      </c>
      <c r="D297" s="35" t="s">
        <v>27</v>
      </c>
      <c r="E297" s="11" t="s">
        <v>259</v>
      </c>
      <c r="F297" s="11" t="s">
        <v>27</v>
      </c>
      <c r="G297" s="12">
        <v>45</v>
      </c>
      <c r="H297" s="13">
        <f t="shared" si="22"/>
        <v>20.25</v>
      </c>
      <c r="I297" s="13">
        <f t="shared" si="23"/>
        <v>16.852</v>
      </c>
      <c r="J297" s="13">
        <v>1.6088991099999998E-2</v>
      </c>
      <c r="K297" s="13">
        <v>3.8566440600000002E-2</v>
      </c>
      <c r="L297" s="13">
        <v>0.30533269200000002</v>
      </c>
      <c r="M297" s="13">
        <v>0.30533269200000002</v>
      </c>
      <c r="N297" s="14">
        <v>20.25</v>
      </c>
      <c r="O297" s="32">
        <v>0</v>
      </c>
      <c r="P297" s="32">
        <v>0</v>
      </c>
      <c r="Q297" s="14">
        <v>3.3980000000000001</v>
      </c>
    </row>
    <row r="298" spans="1:17" ht="15" customHeight="1" x14ac:dyDescent="0.25">
      <c r="A298" s="28" t="s">
        <v>24</v>
      </c>
      <c r="B298" s="33" t="s">
        <v>207</v>
      </c>
      <c r="C298" s="34" t="s">
        <v>208</v>
      </c>
      <c r="D298" s="35" t="s">
        <v>27</v>
      </c>
      <c r="E298" s="31" t="s">
        <v>260</v>
      </c>
      <c r="F298" s="31" t="s">
        <v>241</v>
      </c>
      <c r="G298" s="12">
        <v>107</v>
      </c>
      <c r="H298" s="13">
        <f t="shared" si="22"/>
        <v>129.44999999999999</v>
      </c>
      <c r="I298" s="13">
        <f t="shared" si="23"/>
        <v>107.88069999999999</v>
      </c>
      <c r="J298" s="13">
        <v>0.1028503654</v>
      </c>
      <c r="K298" s="13">
        <v>0.24653954280000001</v>
      </c>
      <c r="L298" s="13">
        <v>1.9518675052000001</v>
      </c>
      <c r="M298" s="13">
        <v>1.9518675052000001</v>
      </c>
      <c r="N298" s="14">
        <v>187.25</v>
      </c>
      <c r="O298" s="32">
        <v>0</v>
      </c>
      <c r="P298" s="14">
        <v>57.8</v>
      </c>
      <c r="Q298" s="14">
        <v>21.569299999999998</v>
      </c>
    </row>
    <row r="299" spans="1:17" ht="15" customHeight="1" x14ac:dyDescent="0.25">
      <c r="A299" s="28" t="s">
        <v>24</v>
      </c>
      <c r="B299" s="33" t="s">
        <v>207</v>
      </c>
      <c r="C299" s="34" t="s">
        <v>208</v>
      </c>
      <c r="D299" s="35" t="s">
        <v>27</v>
      </c>
      <c r="E299" s="51" t="s">
        <v>260</v>
      </c>
      <c r="F299" s="11" t="s">
        <v>242</v>
      </c>
      <c r="G299" s="12">
        <v>115</v>
      </c>
      <c r="H299" s="13">
        <f t="shared" si="22"/>
        <v>177.45</v>
      </c>
      <c r="I299" s="13">
        <f t="shared" si="23"/>
        <v>147.7277</v>
      </c>
      <c r="J299" s="13">
        <v>0.14098723320000001</v>
      </c>
      <c r="K299" s="13">
        <v>0.33795629100000002</v>
      </c>
      <c r="L299" s="13">
        <v>2.6756190714999999</v>
      </c>
      <c r="M299" s="13">
        <v>2.6756190714999999</v>
      </c>
      <c r="N299" s="14">
        <v>224.25</v>
      </c>
      <c r="O299" s="32">
        <v>0</v>
      </c>
      <c r="P299" s="14">
        <v>46.8</v>
      </c>
      <c r="Q299" s="14">
        <v>29.722300000000001</v>
      </c>
    </row>
    <row r="300" spans="1:17" ht="15" customHeight="1" x14ac:dyDescent="0.25">
      <c r="A300" s="28" t="s">
        <v>24</v>
      </c>
      <c r="B300" s="33" t="s">
        <v>207</v>
      </c>
      <c r="C300" s="34" t="s">
        <v>208</v>
      </c>
      <c r="D300" s="35" t="s">
        <v>27</v>
      </c>
      <c r="E300" s="11" t="s">
        <v>261</v>
      </c>
      <c r="F300" s="11" t="s">
        <v>27</v>
      </c>
      <c r="G300" s="12">
        <v>74</v>
      </c>
      <c r="H300" s="13">
        <f t="shared" si="22"/>
        <v>127.94000000000001</v>
      </c>
      <c r="I300" s="13">
        <f t="shared" si="23"/>
        <v>106.64020000000001</v>
      </c>
      <c r="J300" s="13">
        <v>0.10165064309999999</v>
      </c>
      <c r="K300" s="13">
        <v>0.2436637243</v>
      </c>
      <c r="L300" s="13">
        <v>1.9290994872</v>
      </c>
      <c r="M300" s="13">
        <v>1.9290994872</v>
      </c>
      <c r="N300" s="14">
        <v>178.34</v>
      </c>
      <c r="O300" s="14">
        <v>0.48</v>
      </c>
      <c r="P300" s="14">
        <v>49.92</v>
      </c>
      <c r="Q300" s="14">
        <v>21.299800000000001</v>
      </c>
    </row>
    <row r="301" spans="1:17" ht="15" customHeight="1" x14ac:dyDescent="0.25">
      <c r="A301" s="28" t="s">
        <v>24</v>
      </c>
      <c r="B301" s="33" t="s">
        <v>207</v>
      </c>
      <c r="C301" s="34" t="s">
        <v>208</v>
      </c>
      <c r="D301" s="35" t="s">
        <v>27</v>
      </c>
      <c r="E301" s="11" t="s">
        <v>262</v>
      </c>
      <c r="F301" s="11" t="s">
        <v>27</v>
      </c>
      <c r="G301" s="12">
        <v>77</v>
      </c>
      <c r="H301" s="13">
        <f t="shared" si="22"/>
        <v>123.16999999999999</v>
      </c>
      <c r="I301" s="13">
        <f t="shared" si="23"/>
        <v>102.6651</v>
      </c>
      <c r="J301" s="13">
        <v>9.7860791899999994E-2</v>
      </c>
      <c r="K301" s="13">
        <v>0.23457918489999999</v>
      </c>
      <c r="L301" s="13">
        <v>1.8571766753000001</v>
      </c>
      <c r="M301" s="13">
        <v>1.8571766753000001</v>
      </c>
      <c r="N301" s="14">
        <v>185.57</v>
      </c>
      <c r="O301" s="32">
        <v>0</v>
      </c>
      <c r="P301" s="14">
        <v>62.4</v>
      </c>
      <c r="Q301" s="14">
        <v>20.504899999999999</v>
      </c>
    </row>
    <row r="302" spans="1:17" ht="15" customHeight="1" x14ac:dyDescent="0.25">
      <c r="A302" s="28" t="s">
        <v>24</v>
      </c>
      <c r="B302" s="33" t="s">
        <v>207</v>
      </c>
      <c r="C302" s="34" t="s">
        <v>208</v>
      </c>
      <c r="D302" s="35" t="s">
        <v>27</v>
      </c>
      <c r="E302" s="11" t="s">
        <v>263</v>
      </c>
      <c r="F302" s="11" t="s">
        <v>27</v>
      </c>
      <c r="G302" s="12">
        <v>110</v>
      </c>
      <c r="H302" s="13">
        <f t="shared" si="22"/>
        <v>171.50000000000003</v>
      </c>
      <c r="I302" s="13">
        <f t="shared" si="23"/>
        <v>142.93590000000003</v>
      </c>
      <c r="J302" s="13">
        <v>0.13625985060000001</v>
      </c>
      <c r="K302" s="13">
        <v>0.32662442320000001</v>
      </c>
      <c r="L302" s="13">
        <v>2.5859040335999999</v>
      </c>
      <c r="M302" s="13">
        <v>2.5859040335999999</v>
      </c>
      <c r="N302" s="14">
        <v>265.10000000000002</v>
      </c>
      <c r="O302" s="32">
        <v>0</v>
      </c>
      <c r="P302" s="14">
        <v>93.6</v>
      </c>
      <c r="Q302" s="14">
        <v>28.5641</v>
      </c>
    </row>
    <row r="303" spans="1:17" ht="15" customHeight="1" x14ac:dyDescent="0.25">
      <c r="A303" s="28" t="s">
        <v>24</v>
      </c>
      <c r="B303" s="33" t="s">
        <v>207</v>
      </c>
      <c r="C303" s="34" t="s">
        <v>208</v>
      </c>
      <c r="D303" s="35" t="s">
        <v>27</v>
      </c>
      <c r="E303" s="11" t="s">
        <v>264</v>
      </c>
      <c r="F303" s="11" t="s">
        <v>27</v>
      </c>
      <c r="G303" s="12">
        <v>46</v>
      </c>
      <c r="H303" s="13">
        <f t="shared" si="22"/>
        <v>29.860000000000003</v>
      </c>
      <c r="I303" s="13">
        <f t="shared" si="23"/>
        <v>24.878100000000003</v>
      </c>
      <c r="J303" s="13">
        <v>2.3724309900000001E-2</v>
      </c>
      <c r="K303" s="13">
        <v>5.6868835399999998E-2</v>
      </c>
      <c r="L303" s="13">
        <v>0.45023378679999998</v>
      </c>
      <c r="M303" s="13">
        <v>0.45023378679999998</v>
      </c>
      <c r="N303" s="14">
        <v>32.200000000000003</v>
      </c>
      <c r="O303" s="32">
        <v>0</v>
      </c>
      <c r="P303" s="14">
        <v>2.34</v>
      </c>
      <c r="Q303" s="14">
        <v>4.9819000000000004</v>
      </c>
    </row>
    <row r="304" spans="1:17" ht="15" customHeight="1" x14ac:dyDescent="0.25">
      <c r="A304" s="28" t="s">
        <v>24</v>
      </c>
      <c r="B304" s="33" t="s">
        <v>207</v>
      </c>
      <c r="C304" s="34" t="s">
        <v>208</v>
      </c>
      <c r="D304" s="35" t="s">
        <v>27</v>
      </c>
      <c r="E304" s="11" t="s">
        <v>265</v>
      </c>
      <c r="F304" s="11" t="s">
        <v>27</v>
      </c>
      <c r="G304" s="12">
        <v>29</v>
      </c>
      <c r="H304" s="13">
        <f t="shared" si="22"/>
        <v>19.52</v>
      </c>
      <c r="I304" s="13">
        <f t="shared" si="23"/>
        <v>16.252099999999999</v>
      </c>
      <c r="J304" s="13">
        <v>1.5508992900000001E-2</v>
      </c>
      <c r="K304" s="13">
        <v>3.7176144299999998E-2</v>
      </c>
      <c r="L304" s="13">
        <v>0.29432563690000002</v>
      </c>
      <c r="M304" s="13">
        <v>0.29432563690000002</v>
      </c>
      <c r="N304" s="14">
        <v>20.3</v>
      </c>
      <c r="O304" s="32">
        <v>0</v>
      </c>
      <c r="P304" s="14">
        <v>0.78</v>
      </c>
      <c r="Q304" s="14">
        <v>3.2679</v>
      </c>
    </row>
    <row r="305" spans="1:17" ht="15" customHeight="1" x14ac:dyDescent="0.25">
      <c r="A305" s="28" t="s">
        <v>24</v>
      </c>
      <c r="B305" s="33" t="s">
        <v>207</v>
      </c>
      <c r="C305" s="34" t="s">
        <v>208</v>
      </c>
      <c r="D305" s="35" t="s">
        <v>27</v>
      </c>
      <c r="E305" s="11" t="s">
        <v>266</v>
      </c>
      <c r="F305" s="11" t="s">
        <v>27</v>
      </c>
      <c r="G305" s="12">
        <v>29</v>
      </c>
      <c r="H305" s="13">
        <f t="shared" si="22"/>
        <v>19.46</v>
      </c>
      <c r="I305" s="13">
        <f t="shared" si="23"/>
        <v>16.209400000000002</v>
      </c>
      <c r="J305" s="13">
        <v>1.54613218E-2</v>
      </c>
      <c r="K305" s="13">
        <v>3.7061873299999999E-2</v>
      </c>
      <c r="L305" s="13">
        <v>0.29342094749999997</v>
      </c>
      <c r="M305" s="13">
        <v>0.29342094749999997</v>
      </c>
      <c r="N305" s="14">
        <v>20.3</v>
      </c>
      <c r="O305" s="32">
        <v>0</v>
      </c>
      <c r="P305" s="14">
        <v>0.84</v>
      </c>
      <c r="Q305" s="14">
        <v>3.2505999999999999</v>
      </c>
    </row>
    <row r="306" spans="1:17" ht="15" customHeight="1" x14ac:dyDescent="0.25">
      <c r="A306" s="28" t="s">
        <v>24</v>
      </c>
      <c r="B306" s="33" t="s">
        <v>207</v>
      </c>
      <c r="C306" s="34" t="s">
        <v>208</v>
      </c>
      <c r="D306" s="35" t="s">
        <v>27</v>
      </c>
      <c r="E306" s="31" t="s">
        <v>267</v>
      </c>
      <c r="F306" s="31" t="s">
        <v>241</v>
      </c>
      <c r="G306" s="12">
        <v>96</v>
      </c>
      <c r="H306" s="13">
        <f t="shared" si="22"/>
        <v>125.93</v>
      </c>
      <c r="I306" s="13">
        <f t="shared" si="23"/>
        <v>104.93900000000001</v>
      </c>
      <c r="J306" s="13">
        <v>0.1000536618</v>
      </c>
      <c r="K306" s="13">
        <v>0.2398356479</v>
      </c>
      <c r="L306" s="13">
        <v>1.8987923903999999</v>
      </c>
      <c r="M306" s="13">
        <v>1.8987923903999999</v>
      </c>
      <c r="N306" s="14">
        <v>168</v>
      </c>
      <c r="O306" s="14">
        <v>0.17</v>
      </c>
      <c r="P306" s="14">
        <v>41.9</v>
      </c>
      <c r="Q306" s="14">
        <v>20.991</v>
      </c>
    </row>
    <row r="307" spans="1:17" ht="15" customHeight="1" x14ac:dyDescent="0.25">
      <c r="A307" s="28" t="s">
        <v>24</v>
      </c>
      <c r="B307" s="33" t="s">
        <v>207</v>
      </c>
      <c r="C307" s="34" t="s">
        <v>208</v>
      </c>
      <c r="D307" s="35" t="s">
        <v>27</v>
      </c>
      <c r="E307" s="51" t="s">
        <v>267</v>
      </c>
      <c r="F307" s="11" t="s">
        <v>242</v>
      </c>
      <c r="G307" s="12">
        <v>136</v>
      </c>
      <c r="H307" s="13">
        <f t="shared" si="22"/>
        <v>201.2</v>
      </c>
      <c r="I307" s="13">
        <f t="shared" si="23"/>
        <v>167.5196</v>
      </c>
      <c r="J307" s="13">
        <v>0.1598570376</v>
      </c>
      <c r="K307" s="13">
        <v>0.38318853619999999</v>
      </c>
      <c r="L307" s="13">
        <v>3.0337253151999999</v>
      </c>
      <c r="M307" s="13">
        <v>3.0337253151999999</v>
      </c>
      <c r="N307" s="14">
        <v>265.2</v>
      </c>
      <c r="O307" s="32">
        <v>0</v>
      </c>
      <c r="P307" s="14">
        <v>64</v>
      </c>
      <c r="Q307" s="14">
        <v>33.680399999999999</v>
      </c>
    </row>
    <row r="308" spans="1:17" ht="15" customHeight="1" x14ac:dyDescent="0.25">
      <c r="A308" s="28" t="s">
        <v>24</v>
      </c>
      <c r="B308" s="33" t="s">
        <v>207</v>
      </c>
      <c r="C308" s="34" t="s">
        <v>208</v>
      </c>
      <c r="D308" s="35" t="s">
        <v>27</v>
      </c>
      <c r="E308" s="31" t="s">
        <v>268</v>
      </c>
      <c r="F308" s="31" t="s">
        <v>88</v>
      </c>
      <c r="G308" s="12">
        <v>33</v>
      </c>
      <c r="H308" s="13">
        <f t="shared" si="22"/>
        <v>16.349999999999998</v>
      </c>
      <c r="I308" s="13">
        <f t="shared" si="23"/>
        <v>13.586999999999998</v>
      </c>
      <c r="J308" s="13">
        <v>1.29903706E-2</v>
      </c>
      <c r="K308" s="13">
        <v>3.1138829900000001E-2</v>
      </c>
      <c r="L308" s="13">
        <v>0.2465278773</v>
      </c>
      <c r="M308" s="13">
        <v>0.2465278773</v>
      </c>
      <c r="N308" s="14">
        <v>13.2</v>
      </c>
      <c r="O308" s="32">
        <v>0</v>
      </c>
      <c r="P308" s="14">
        <v>-3.15</v>
      </c>
      <c r="Q308" s="14">
        <v>2.7629999999999999</v>
      </c>
    </row>
    <row r="309" spans="1:17" ht="15" customHeight="1" x14ac:dyDescent="0.25">
      <c r="A309" s="28" t="s">
        <v>24</v>
      </c>
      <c r="B309" s="33" t="s">
        <v>207</v>
      </c>
      <c r="C309" s="34" t="s">
        <v>208</v>
      </c>
      <c r="D309" s="35" t="s">
        <v>27</v>
      </c>
      <c r="E309" s="51" t="s">
        <v>268</v>
      </c>
      <c r="F309" s="11" t="s">
        <v>244</v>
      </c>
      <c r="G309" s="12">
        <v>90</v>
      </c>
      <c r="H309" s="13">
        <f t="shared" si="22"/>
        <v>69.849999999999994</v>
      </c>
      <c r="I309" s="13">
        <f t="shared" si="23"/>
        <v>58.027999999999992</v>
      </c>
      <c r="J309" s="13">
        <v>5.5497087899999999E-2</v>
      </c>
      <c r="K309" s="13">
        <v>0.1330304138</v>
      </c>
      <c r="L309" s="13">
        <v>1.0532093105</v>
      </c>
      <c r="M309" s="13">
        <v>1.0532093105</v>
      </c>
      <c r="N309" s="14">
        <v>67.5</v>
      </c>
      <c r="O309" s="14">
        <v>0.15</v>
      </c>
      <c r="P309" s="14">
        <v>-2.5</v>
      </c>
      <c r="Q309" s="14">
        <v>11.821999999999999</v>
      </c>
    </row>
    <row r="310" spans="1:17" ht="15" customHeight="1" x14ac:dyDescent="0.25">
      <c r="A310" s="28" t="s">
        <v>24</v>
      </c>
      <c r="B310" s="33" t="s">
        <v>207</v>
      </c>
      <c r="C310" s="34" t="s">
        <v>208</v>
      </c>
      <c r="D310" s="35" t="s">
        <v>27</v>
      </c>
      <c r="E310" s="11" t="s">
        <v>269</v>
      </c>
      <c r="F310" s="11" t="s">
        <v>27</v>
      </c>
      <c r="G310" s="12">
        <v>136</v>
      </c>
      <c r="H310" s="13">
        <f t="shared" si="22"/>
        <v>251.11</v>
      </c>
      <c r="I310" s="13">
        <f t="shared" si="23"/>
        <v>209.05940000000001</v>
      </c>
      <c r="J310" s="13">
        <v>0.19951143490000001</v>
      </c>
      <c r="K310" s="13">
        <v>0.47824290920000001</v>
      </c>
      <c r="L310" s="13">
        <v>3.7862761625000001</v>
      </c>
      <c r="M310" s="13">
        <v>3.7862761625000001</v>
      </c>
      <c r="N310" s="14">
        <v>265.2</v>
      </c>
      <c r="O310" s="14">
        <v>0.39</v>
      </c>
      <c r="P310" s="14">
        <v>13.7</v>
      </c>
      <c r="Q310" s="14">
        <v>42.050600000000003</v>
      </c>
    </row>
    <row r="311" spans="1:17" ht="15" customHeight="1" x14ac:dyDescent="0.25">
      <c r="A311" s="28" t="s">
        <v>24</v>
      </c>
      <c r="B311" s="33" t="s">
        <v>207</v>
      </c>
      <c r="C311" s="34" t="s">
        <v>208</v>
      </c>
      <c r="D311" s="35" t="s">
        <v>27</v>
      </c>
      <c r="E311" s="11" t="s">
        <v>270</v>
      </c>
      <c r="F311" s="11" t="s">
        <v>27</v>
      </c>
      <c r="G311" s="12">
        <v>111</v>
      </c>
      <c r="H311" s="55">
        <f t="shared" ref="H311:H330" si="24">N311-O311-P311</f>
        <v>0</v>
      </c>
      <c r="I311" s="55">
        <f t="shared" ref="I311:I342" si="25">H311-Q311</f>
        <v>0</v>
      </c>
      <c r="J311" s="55">
        <v>0</v>
      </c>
      <c r="K311" s="55">
        <v>0</v>
      </c>
      <c r="L311" s="55">
        <v>0</v>
      </c>
      <c r="M311" s="55">
        <v>0</v>
      </c>
      <c r="N311" s="32">
        <v>0</v>
      </c>
      <c r="O311" s="32">
        <v>0</v>
      </c>
      <c r="P311" s="32">
        <v>0</v>
      </c>
      <c r="Q311" s="32">
        <v>0</v>
      </c>
    </row>
    <row r="312" spans="1:17" ht="15" customHeight="1" x14ac:dyDescent="0.25">
      <c r="A312" s="28" t="s">
        <v>24</v>
      </c>
      <c r="B312" s="33" t="s">
        <v>207</v>
      </c>
      <c r="C312" s="34" t="s">
        <v>208</v>
      </c>
      <c r="D312" s="35" t="s">
        <v>27</v>
      </c>
      <c r="E312" s="11" t="s">
        <v>271</v>
      </c>
      <c r="F312" s="11" t="s">
        <v>27</v>
      </c>
      <c r="G312" s="12">
        <v>107</v>
      </c>
      <c r="H312" s="13">
        <f t="shared" si="24"/>
        <v>142.78000000000003</v>
      </c>
      <c r="I312" s="13">
        <f t="shared" si="25"/>
        <v>119.00960000000003</v>
      </c>
      <c r="J312" s="13">
        <v>0.1134412914</v>
      </c>
      <c r="K312" s="13">
        <v>0.27192673560000002</v>
      </c>
      <c r="L312" s="13">
        <v>2.1528593464000001</v>
      </c>
      <c r="M312" s="13">
        <v>2.1528593464000001</v>
      </c>
      <c r="N312" s="14">
        <v>187.25</v>
      </c>
      <c r="O312" s="14">
        <v>0.17</v>
      </c>
      <c r="P312" s="14">
        <v>44.3</v>
      </c>
      <c r="Q312" s="14">
        <v>23.770399999999999</v>
      </c>
    </row>
    <row r="313" spans="1:17" ht="15" customHeight="1" x14ac:dyDescent="0.25">
      <c r="A313" s="28" t="s">
        <v>24</v>
      </c>
      <c r="B313" s="33" t="s">
        <v>207</v>
      </c>
      <c r="C313" s="34" t="s">
        <v>208</v>
      </c>
      <c r="D313" s="35" t="s">
        <v>27</v>
      </c>
      <c r="E313" s="31" t="s">
        <v>272</v>
      </c>
      <c r="F313" s="31" t="s">
        <v>88</v>
      </c>
      <c r="G313" s="12">
        <v>22</v>
      </c>
      <c r="H313" s="13">
        <f t="shared" si="24"/>
        <v>10.15</v>
      </c>
      <c r="I313" s="13">
        <f t="shared" si="25"/>
        <v>8.4379000000000008</v>
      </c>
      <c r="J313" s="13">
        <v>8.0643585000000004E-3</v>
      </c>
      <c r="K313" s="13">
        <v>1.9330833200000001E-2</v>
      </c>
      <c r="L313" s="13">
        <v>0.15304329990000001</v>
      </c>
      <c r="M313" s="13">
        <v>0.15304329990000001</v>
      </c>
      <c r="N313" s="14">
        <v>8.8000000000000007</v>
      </c>
      <c r="O313" s="32">
        <v>0</v>
      </c>
      <c r="P313" s="14">
        <v>-1.35</v>
      </c>
      <c r="Q313" s="14">
        <v>1.7121</v>
      </c>
    </row>
    <row r="314" spans="1:17" ht="15" customHeight="1" x14ac:dyDescent="0.25">
      <c r="A314" s="28" t="s">
        <v>24</v>
      </c>
      <c r="B314" s="33" t="s">
        <v>207</v>
      </c>
      <c r="C314" s="34" t="s">
        <v>208</v>
      </c>
      <c r="D314" s="35" t="s">
        <v>27</v>
      </c>
      <c r="E314" s="51" t="s">
        <v>272</v>
      </c>
      <c r="F314" s="11" t="s">
        <v>244</v>
      </c>
      <c r="G314" s="12">
        <v>15</v>
      </c>
      <c r="H314" s="13">
        <f t="shared" si="24"/>
        <v>11.65</v>
      </c>
      <c r="I314" s="13">
        <f t="shared" si="25"/>
        <v>9.6829999999999998</v>
      </c>
      <c r="J314" s="13">
        <v>9.2561355999999997E-3</v>
      </c>
      <c r="K314" s="13">
        <v>2.21876066E-2</v>
      </c>
      <c r="L314" s="13">
        <v>0.17566053640000001</v>
      </c>
      <c r="M314" s="13">
        <v>0.17566053640000001</v>
      </c>
      <c r="N314" s="14">
        <v>11.25</v>
      </c>
      <c r="O314" s="32">
        <v>0</v>
      </c>
      <c r="P314" s="14">
        <v>-0.4</v>
      </c>
      <c r="Q314" s="14">
        <v>1.9670000000000001</v>
      </c>
    </row>
    <row r="315" spans="1:17" ht="15" customHeight="1" x14ac:dyDescent="0.25">
      <c r="A315" s="28" t="s">
        <v>24</v>
      </c>
      <c r="B315" s="33" t="s">
        <v>207</v>
      </c>
      <c r="C315" s="34" t="s">
        <v>208</v>
      </c>
      <c r="D315" s="35" t="s">
        <v>27</v>
      </c>
      <c r="E315" s="31" t="s">
        <v>273</v>
      </c>
      <c r="F315" s="31" t="s">
        <v>241</v>
      </c>
      <c r="G315" s="12">
        <v>133</v>
      </c>
      <c r="H315" s="13">
        <f t="shared" si="24"/>
        <v>239.42000000000002</v>
      </c>
      <c r="I315" s="13">
        <f t="shared" si="25"/>
        <v>199.43600000000001</v>
      </c>
      <c r="J315" s="13">
        <v>0.1902235186</v>
      </c>
      <c r="K315" s="13">
        <v>0.45597912190000001</v>
      </c>
      <c r="L315" s="13">
        <v>3.6100124997999998</v>
      </c>
      <c r="M315" s="13">
        <v>3.6100124997999998</v>
      </c>
      <c r="N315" s="14">
        <v>340.48</v>
      </c>
      <c r="O315" s="14">
        <v>0.17</v>
      </c>
      <c r="P315" s="14">
        <v>100.89</v>
      </c>
      <c r="Q315" s="14">
        <v>39.984000000000002</v>
      </c>
    </row>
    <row r="316" spans="1:17" ht="15" customHeight="1" x14ac:dyDescent="0.25">
      <c r="A316" s="28" t="s">
        <v>24</v>
      </c>
      <c r="B316" s="33" t="s">
        <v>207</v>
      </c>
      <c r="C316" s="34" t="s">
        <v>208</v>
      </c>
      <c r="D316" s="35" t="s">
        <v>27</v>
      </c>
      <c r="E316" s="51" t="s">
        <v>273</v>
      </c>
      <c r="F316" s="11" t="s">
        <v>242</v>
      </c>
      <c r="G316" s="12">
        <v>131</v>
      </c>
      <c r="H316" s="13">
        <f t="shared" si="24"/>
        <v>275.64</v>
      </c>
      <c r="I316" s="13">
        <f t="shared" si="25"/>
        <v>229.67589999999998</v>
      </c>
      <c r="J316" s="13">
        <v>0.2190009634</v>
      </c>
      <c r="K316" s="13">
        <v>0.5249606765</v>
      </c>
      <c r="L316" s="13">
        <v>4.1561433691999996</v>
      </c>
      <c r="M316" s="13">
        <v>4.1561433691999996</v>
      </c>
      <c r="N316" s="14">
        <v>361.56</v>
      </c>
      <c r="O316" s="14">
        <v>0.42</v>
      </c>
      <c r="P316" s="14">
        <v>85.5</v>
      </c>
      <c r="Q316" s="14">
        <v>45.964100000000002</v>
      </c>
    </row>
    <row r="317" spans="1:17" ht="15" customHeight="1" x14ac:dyDescent="0.25">
      <c r="A317" s="28" t="s">
        <v>24</v>
      </c>
      <c r="B317" s="33" t="s">
        <v>207</v>
      </c>
      <c r="C317" s="34" t="s">
        <v>208</v>
      </c>
      <c r="D317" s="35" t="s">
        <v>27</v>
      </c>
      <c r="E317" s="11" t="s">
        <v>274</v>
      </c>
      <c r="F317" s="11" t="s">
        <v>27</v>
      </c>
      <c r="G317" s="12">
        <v>172</v>
      </c>
      <c r="H317" s="13">
        <f t="shared" si="24"/>
        <v>258.55</v>
      </c>
      <c r="I317" s="13">
        <f t="shared" si="25"/>
        <v>215.75760000000002</v>
      </c>
      <c r="J317" s="13">
        <v>0.2054226495</v>
      </c>
      <c r="K317" s="13">
        <v>0.49241250510000001</v>
      </c>
      <c r="L317" s="13">
        <v>3.8984576553000001</v>
      </c>
      <c r="M317" s="13">
        <v>3.8984576553000001</v>
      </c>
      <c r="N317" s="14">
        <v>440.32</v>
      </c>
      <c r="O317" s="14">
        <v>0.51</v>
      </c>
      <c r="P317" s="14">
        <v>181.26</v>
      </c>
      <c r="Q317" s="14">
        <v>42.792400000000001</v>
      </c>
    </row>
    <row r="318" spans="1:17" ht="15" customHeight="1" x14ac:dyDescent="0.25">
      <c r="A318" s="28" t="s">
        <v>24</v>
      </c>
      <c r="B318" s="33" t="s">
        <v>207</v>
      </c>
      <c r="C318" s="34" t="s">
        <v>208</v>
      </c>
      <c r="D318" s="35" t="s">
        <v>27</v>
      </c>
      <c r="E318" s="31" t="s">
        <v>275</v>
      </c>
      <c r="F318" s="31" t="s">
        <v>241</v>
      </c>
      <c r="G318" s="12">
        <v>80</v>
      </c>
      <c r="H318" s="13">
        <f t="shared" si="24"/>
        <v>99</v>
      </c>
      <c r="I318" s="13">
        <f t="shared" si="25"/>
        <v>82.483199999999997</v>
      </c>
      <c r="J318" s="13">
        <v>7.8657289899999996E-2</v>
      </c>
      <c r="K318" s="13">
        <v>0.18854704319999999</v>
      </c>
      <c r="L318" s="13">
        <v>1.4927376053999999</v>
      </c>
      <c r="M318" s="13">
        <v>1.4927376053999999</v>
      </c>
      <c r="N318" s="14">
        <v>148</v>
      </c>
      <c r="O318" s="32">
        <v>0</v>
      </c>
      <c r="P318" s="14">
        <v>49</v>
      </c>
      <c r="Q318" s="14">
        <v>16.5168</v>
      </c>
    </row>
    <row r="319" spans="1:17" ht="15" customHeight="1" x14ac:dyDescent="0.25">
      <c r="A319" s="28" t="s">
        <v>24</v>
      </c>
      <c r="B319" s="33" t="s">
        <v>207</v>
      </c>
      <c r="C319" s="34" t="s">
        <v>208</v>
      </c>
      <c r="D319" s="35" t="s">
        <v>27</v>
      </c>
      <c r="E319" s="51" t="s">
        <v>275</v>
      </c>
      <c r="F319" s="11" t="s">
        <v>242</v>
      </c>
      <c r="G319" s="12">
        <v>200</v>
      </c>
      <c r="H319" s="13">
        <f t="shared" si="24"/>
        <v>307.95</v>
      </c>
      <c r="I319" s="13">
        <f t="shared" si="25"/>
        <v>256.67009999999999</v>
      </c>
      <c r="J319" s="13">
        <v>0.24467184259999999</v>
      </c>
      <c r="K319" s="13">
        <v>0.58649557510000006</v>
      </c>
      <c r="L319" s="13">
        <v>4.6433186421999997</v>
      </c>
      <c r="M319" s="13">
        <v>4.6433186421999997</v>
      </c>
      <c r="N319" s="14">
        <v>410</v>
      </c>
      <c r="O319" s="14">
        <v>2.0499999999999998</v>
      </c>
      <c r="P319" s="14">
        <v>100</v>
      </c>
      <c r="Q319" s="14">
        <v>51.279899999999998</v>
      </c>
    </row>
    <row r="320" spans="1:17" ht="15" customHeight="1" x14ac:dyDescent="0.25">
      <c r="A320" s="28" t="s">
        <v>24</v>
      </c>
      <c r="B320" s="33" t="s">
        <v>207</v>
      </c>
      <c r="C320" s="34" t="s">
        <v>208</v>
      </c>
      <c r="D320" s="35" t="s">
        <v>27</v>
      </c>
      <c r="E320" s="31" t="s">
        <v>276</v>
      </c>
      <c r="F320" s="31" t="s">
        <v>241</v>
      </c>
      <c r="G320" s="12">
        <v>322</v>
      </c>
      <c r="H320" s="13">
        <f t="shared" si="24"/>
        <v>392.9</v>
      </c>
      <c r="I320" s="13">
        <f t="shared" si="25"/>
        <v>328.32689999999997</v>
      </c>
      <c r="J320" s="13">
        <v>0.31216615339999998</v>
      </c>
      <c r="K320" s="13">
        <v>0.74828417430000005</v>
      </c>
      <c r="L320" s="13">
        <v>5.9242081328999996</v>
      </c>
      <c r="M320" s="13">
        <v>5.9242081328999996</v>
      </c>
      <c r="N320" s="14">
        <v>563.5</v>
      </c>
      <c r="O320" s="14">
        <v>0.7</v>
      </c>
      <c r="P320" s="14">
        <v>169.9</v>
      </c>
      <c r="Q320" s="14">
        <v>64.573099999999997</v>
      </c>
    </row>
    <row r="321" spans="1:17" ht="15" customHeight="1" x14ac:dyDescent="0.25">
      <c r="A321" s="28" t="s">
        <v>24</v>
      </c>
      <c r="B321" s="33" t="s">
        <v>207</v>
      </c>
      <c r="C321" s="34" t="s">
        <v>208</v>
      </c>
      <c r="D321" s="35" t="s">
        <v>27</v>
      </c>
      <c r="E321" s="35" t="s">
        <v>276</v>
      </c>
      <c r="F321" s="31" t="s">
        <v>242</v>
      </c>
      <c r="G321" s="12">
        <v>701</v>
      </c>
      <c r="H321" s="13">
        <f t="shared" si="24"/>
        <v>1090.3800000000001</v>
      </c>
      <c r="I321" s="13">
        <f t="shared" si="25"/>
        <v>908.21070000000009</v>
      </c>
      <c r="J321" s="13">
        <v>0.8663266235</v>
      </c>
      <c r="K321" s="13">
        <v>2.0766457061999999</v>
      </c>
      <c r="L321" s="13">
        <v>16.440921516700001</v>
      </c>
      <c r="M321" s="13">
        <v>16.440921516700001</v>
      </c>
      <c r="N321" s="14">
        <v>1366.95</v>
      </c>
      <c r="O321" s="14">
        <v>1.77</v>
      </c>
      <c r="P321" s="14">
        <v>274.8</v>
      </c>
      <c r="Q321" s="14">
        <v>182.16929999999999</v>
      </c>
    </row>
    <row r="322" spans="1:17" ht="15" customHeight="1" x14ac:dyDescent="0.25">
      <c r="A322" s="28" t="s">
        <v>24</v>
      </c>
      <c r="B322" s="33" t="s">
        <v>207</v>
      </c>
      <c r="C322" s="34" t="s">
        <v>208</v>
      </c>
      <c r="D322" s="35" t="s">
        <v>27</v>
      </c>
      <c r="E322" s="51" t="s">
        <v>276</v>
      </c>
      <c r="F322" s="11" t="s">
        <v>27</v>
      </c>
      <c r="G322" s="12">
        <v>3</v>
      </c>
      <c r="H322" s="55">
        <f t="shared" si="24"/>
        <v>0</v>
      </c>
      <c r="I322" s="55">
        <f t="shared" si="25"/>
        <v>0</v>
      </c>
      <c r="J322" s="55">
        <v>0</v>
      </c>
      <c r="K322" s="55">
        <v>0</v>
      </c>
      <c r="L322" s="55">
        <v>0</v>
      </c>
      <c r="M322" s="55">
        <v>0</v>
      </c>
      <c r="N322" s="32">
        <v>0</v>
      </c>
      <c r="O322" s="32">
        <v>0</v>
      </c>
      <c r="P322" s="32">
        <v>0</v>
      </c>
      <c r="Q322" s="32">
        <v>0</v>
      </c>
    </row>
    <row r="323" spans="1:17" ht="15" customHeight="1" x14ac:dyDescent="0.25">
      <c r="A323" s="28" t="s">
        <v>24</v>
      </c>
      <c r="B323" s="33" t="s">
        <v>207</v>
      </c>
      <c r="C323" s="34" t="s">
        <v>208</v>
      </c>
      <c r="D323" s="35" t="s">
        <v>27</v>
      </c>
      <c r="E323" s="31" t="s">
        <v>277</v>
      </c>
      <c r="F323" s="31" t="s">
        <v>241</v>
      </c>
      <c r="G323" s="12">
        <v>187</v>
      </c>
      <c r="H323" s="13">
        <f t="shared" si="24"/>
        <v>225.46</v>
      </c>
      <c r="I323" s="13">
        <f t="shared" si="25"/>
        <v>187.88679999999999</v>
      </c>
      <c r="J323" s="13">
        <v>0.17913204620000001</v>
      </c>
      <c r="K323" s="13">
        <v>0.42939208429999998</v>
      </c>
      <c r="L323" s="13">
        <v>3.3995214193000001</v>
      </c>
      <c r="M323" s="13">
        <v>3.3995214193000001</v>
      </c>
      <c r="N323" s="14">
        <v>327.25</v>
      </c>
      <c r="O323" s="14">
        <v>0.69</v>
      </c>
      <c r="P323" s="14">
        <v>101.1</v>
      </c>
      <c r="Q323" s="14">
        <v>37.5732</v>
      </c>
    </row>
    <row r="324" spans="1:17" ht="15" customHeight="1" x14ac:dyDescent="0.25">
      <c r="A324" s="28" t="s">
        <v>24</v>
      </c>
      <c r="B324" s="33" t="s">
        <v>207</v>
      </c>
      <c r="C324" s="34" t="s">
        <v>208</v>
      </c>
      <c r="D324" s="35" t="s">
        <v>27</v>
      </c>
      <c r="E324" s="51" t="s">
        <v>277</v>
      </c>
      <c r="F324" s="11" t="s">
        <v>242</v>
      </c>
      <c r="G324" s="12">
        <v>495</v>
      </c>
      <c r="H324" s="13">
        <f t="shared" si="24"/>
        <v>739.90000000000009</v>
      </c>
      <c r="I324" s="13">
        <f t="shared" si="25"/>
        <v>616.00010000000009</v>
      </c>
      <c r="J324" s="13">
        <v>0.58786392700000001</v>
      </c>
      <c r="K324" s="13">
        <v>1.4091510831</v>
      </c>
      <c r="L324" s="13">
        <v>11.1563288305</v>
      </c>
      <c r="M324" s="13">
        <v>11.1563288305</v>
      </c>
      <c r="N324" s="14">
        <v>965.25</v>
      </c>
      <c r="O324" s="14">
        <v>2.15</v>
      </c>
      <c r="P324" s="14">
        <v>223.2</v>
      </c>
      <c r="Q324" s="14">
        <v>123.8999</v>
      </c>
    </row>
    <row r="325" spans="1:17" ht="15" customHeight="1" x14ac:dyDescent="0.25">
      <c r="A325" s="28" t="s">
        <v>24</v>
      </c>
      <c r="B325" s="33" t="s">
        <v>207</v>
      </c>
      <c r="C325" s="34" t="s">
        <v>208</v>
      </c>
      <c r="D325" s="35" t="s">
        <v>27</v>
      </c>
      <c r="E325" s="11" t="s">
        <v>278</v>
      </c>
      <c r="F325" s="11" t="s">
        <v>27</v>
      </c>
      <c r="G325" s="12">
        <v>44</v>
      </c>
      <c r="H325" s="13">
        <f t="shared" si="24"/>
        <v>30.110000000000003</v>
      </c>
      <c r="I325" s="13">
        <f t="shared" si="25"/>
        <v>25.088300000000004</v>
      </c>
      <c r="J325" s="13">
        <v>2.3922939399999999E-2</v>
      </c>
      <c r="K325" s="13">
        <v>5.7344964300000002E-2</v>
      </c>
      <c r="L325" s="13">
        <v>0.4540033262</v>
      </c>
      <c r="M325" s="13">
        <v>0.4540033262</v>
      </c>
      <c r="N325" s="14">
        <v>33.880000000000003</v>
      </c>
      <c r="O325" s="32">
        <v>0</v>
      </c>
      <c r="P325" s="14">
        <v>3.77</v>
      </c>
      <c r="Q325" s="14">
        <v>5.0217000000000001</v>
      </c>
    </row>
    <row r="326" spans="1:17" ht="15" customHeight="1" x14ac:dyDescent="0.25">
      <c r="A326" s="28" t="s">
        <v>24</v>
      </c>
      <c r="B326" s="33" t="s">
        <v>207</v>
      </c>
      <c r="C326" s="34" t="s">
        <v>208</v>
      </c>
      <c r="D326" s="35" t="s">
        <v>27</v>
      </c>
      <c r="E326" s="11" t="s">
        <v>279</v>
      </c>
      <c r="F326" s="11" t="s">
        <v>27</v>
      </c>
      <c r="G326" s="12">
        <v>126</v>
      </c>
      <c r="H326" s="13">
        <f t="shared" si="24"/>
        <v>178.41000000000003</v>
      </c>
      <c r="I326" s="13">
        <f t="shared" si="25"/>
        <v>149.46060000000003</v>
      </c>
      <c r="J326" s="13">
        <v>0.1417499706</v>
      </c>
      <c r="K326" s="13">
        <v>0.33978462599999998</v>
      </c>
      <c r="L326" s="13">
        <v>2.6900941027999998</v>
      </c>
      <c r="M326" s="13">
        <v>2.6900941027999998</v>
      </c>
      <c r="N326" s="14">
        <v>322.56</v>
      </c>
      <c r="O326" s="14">
        <v>0.51</v>
      </c>
      <c r="P326" s="14">
        <v>143.63999999999999</v>
      </c>
      <c r="Q326" s="14">
        <v>28.949400000000001</v>
      </c>
    </row>
    <row r="327" spans="1:17" ht="15" customHeight="1" x14ac:dyDescent="0.25">
      <c r="A327" s="28" t="s">
        <v>24</v>
      </c>
      <c r="B327" s="33" t="s">
        <v>207</v>
      </c>
      <c r="C327" s="34" t="s">
        <v>208</v>
      </c>
      <c r="D327" s="35" t="s">
        <v>27</v>
      </c>
      <c r="E327" s="11" t="s">
        <v>280</v>
      </c>
      <c r="F327" s="11" t="s">
        <v>27</v>
      </c>
      <c r="G327" s="12">
        <v>74</v>
      </c>
      <c r="H327" s="13">
        <f t="shared" si="24"/>
        <v>84.36</v>
      </c>
      <c r="I327" s="13">
        <f t="shared" si="25"/>
        <v>70.242899999999992</v>
      </c>
      <c r="J327" s="13">
        <v>6.7025545199999995E-2</v>
      </c>
      <c r="K327" s="13">
        <v>0.16066493500000001</v>
      </c>
      <c r="L327" s="13">
        <v>1.2719933777000001</v>
      </c>
      <c r="M327" s="13">
        <v>1.2719933777000001</v>
      </c>
      <c r="N327" s="14">
        <v>117.66</v>
      </c>
      <c r="O327" s="32">
        <v>0</v>
      </c>
      <c r="P327" s="14">
        <v>33.299999999999997</v>
      </c>
      <c r="Q327" s="14">
        <v>14.117100000000001</v>
      </c>
    </row>
    <row r="328" spans="1:17" ht="15" customHeight="1" x14ac:dyDescent="0.25">
      <c r="A328" s="28" t="s">
        <v>24</v>
      </c>
      <c r="B328" s="33" t="s">
        <v>207</v>
      </c>
      <c r="C328" s="34" t="s">
        <v>208</v>
      </c>
      <c r="D328" s="35" t="s">
        <v>27</v>
      </c>
      <c r="E328" s="11" t="s">
        <v>281</v>
      </c>
      <c r="F328" s="11" t="s">
        <v>27</v>
      </c>
      <c r="G328" s="12">
        <v>17</v>
      </c>
      <c r="H328" s="13">
        <f t="shared" si="24"/>
        <v>22.61</v>
      </c>
      <c r="I328" s="13">
        <f t="shared" si="25"/>
        <v>18.8324</v>
      </c>
      <c r="J328" s="13">
        <v>1.7964053800000001E-2</v>
      </c>
      <c r="K328" s="13">
        <v>4.3061097399999998E-2</v>
      </c>
      <c r="L328" s="13">
        <v>0.34091714400000001</v>
      </c>
      <c r="M328" s="13">
        <v>0.34091714400000001</v>
      </c>
      <c r="N328" s="14">
        <v>29.07</v>
      </c>
      <c r="O328" s="32">
        <v>0</v>
      </c>
      <c r="P328" s="14">
        <v>6.46</v>
      </c>
      <c r="Q328" s="14">
        <v>3.7776000000000001</v>
      </c>
    </row>
    <row r="329" spans="1:17" ht="15" customHeight="1" x14ac:dyDescent="0.25">
      <c r="A329" s="28" t="s">
        <v>24</v>
      </c>
      <c r="B329" s="33" t="s">
        <v>207</v>
      </c>
      <c r="C329" s="34" t="s">
        <v>208</v>
      </c>
      <c r="D329" s="35" t="s">
        <v>27</v>
      </c>
      <c r="E329" s="11" t="s">
        <v>27</v>
      </c>
      <c r="F329" s="11" t="s">
        <v>27</v>
      </c>
      <c r="G329" s="12">
        <v>408</v>
      </c>
      <c r="H329" s="55">
        <f t="shared" si="24"/>
        <v>0</v>
      </c>
      <c r="I329" s="55">
        <f t="shared" si="25"/>
        <v>0</v>
      </c>
      <c r="J329" s="55">
        <v>0</v>
      </c>
      <c r="K329" s="55">
        <v>0</v>
      </c>
      <c r="L329" s="55">
        <v>0</v>
      </c>
      <c r="M329" s="55">
        <v>0</v>
      </c>
      <c r="N329" s="32">
        <v>0</v>
      </c>
      <c r="O329" s="32">
        <v>0</v>
      </c>
      <c r="P329" s="32">
        <v>0</v>
      </c>
      <c r="Q329" s="32">
        <v>0</v>
      </c>
    </row>
    <row r="330" spans="1:17" ht="15" customHeight="1" x14ac:dyDescent="0.25">
      <c r="A330" s="28" t="s">
        <v>24</v>
      </c>
      <c r="B330" s="33" t="s">
        <v>207</v>
      </c>
      <c r="C330" s="34" t="s">
        <v>208</v>
      </c>
      <c r="D330" s="35" t="s">
        <v>27</v>
      </c>
      <c r="E330" s="11" t="s">
        <v>282</v>
      </c>
      <c r="F330" s="11" t="s">
        <v>27</v>
      </c>
      <c r="G330" s="12">
        <v>45</v>
      </c>
      <c r="H330" s="13">
        <f t="shared" si="24"/>
        <v>57.210000000000008</v>
      </c>
      <c r="I330" s="13">
        <f t="shared" si="25"/>
        <v>47.638600000000011</v>
      </c>
      <c r="J330" s="13">
        <v>4.54543793E-2</v>
      </c>
      <c r="K330" s="13">
        <v>0.1089573368</v>
      </c>
      <c r="L330" s="13">
        <v>0.86262139800000004</v>
      </c>
      <c r="M330" s="13">
        <v>0.86262139800000004</v>
      </c>
      <c r="N330" s="14">
        <v>76.95</v>
      </c>
      <c r="O330" s="32">
        <v>0</v>
      </c>
      <c r="P330" s="14">
        <v>19.739999999999998</v>
      </c>
      <c r="Q330" s="14">
        <v>9.5714000000000006</v>
      </c>
    </row>
    <row r="331" spans="1:17" ht="15" customHeight="1" x14ac:dyDescent="0.25">
      <c r="A331" s="8"/>
      <c r="B331" s="29"/>
      <c r="C331" s="30"/>
      <c r="D331" s="11"/>
      <c r="E331" s="36" t="s">
        <v>29</v>
      </c>
      <c r="F331" s="37"/>
      <c r="G331" s="38">
        <f>SUM(G247:G330)/1</f>
        <v>8435</v>
      </c>
      <c r="H331" s="39">
        <f>SUM(H247:H330)/1</f>
        <v>6632.1099999999988</v>
      </c>
      <c r="I331" s="39">
        <f>SUM(I247:I330)/1</f>
        <v>5526.449300000002</v>
      </c>
      <c r="J331" s="39">
        <v>5.2693313006000002</v>
      </c>
      <c r="K331" s="39">
        <v>12.630956872500001</v>
      </c>
      <c r="L331" s="39"/>
      <c r="M331" s="39">
        <v>100</v>
      </c>
      <c r="N331" s="40">
        <f>SUM(N247:N330)/1</f>
        <v>8987.0599999999977</v>
      </c>
      <c r="O331" s="40">
        <f>SUM(O247:O330)/1</f>
        <v>10.5</v>
      </c>
      <c r="P331" s="40">
        <f>SUM(P247:P330)/1</f>
        <v>2344.4499999999998</v>
      </c>
      <c r="Q331" s="40">
        <f>SUM(Q247:Q330)/1</f>
        <v>1105.6606999999999</v>
      </c>
    </row>
    <row r="332" spans="1:17" ht="15" customHeight="1" x14ac:dyDescent="0.25">
      <c r="A332" s="8"/>
      <c r="B332" s="29"/>
      <c r="C332" s="10"/>
      <c r="D332" s="41" t="s">
        <v>30</v>
      </c>
      <c r="E332" s="41"/>
      <c r="F332" s="42"/>
      <c r="G332" s="43">
        <f>SUM(G247:G331)/2</f>
        <v>8435</v>
      </c>
      <c r="H332" s="44">
        <f>SUM(H247:H331)/2</f>
        <v>6632.1099999999988</v>
      </c>
      <c r="I332" s="44">
        <f>SUM(I247:I331)/2</f>
        <v>5526.449300000002</v>
      </c>
      <c r="J332" s="44">
        <v>5.2693313006000002</v>
      </c>
      <c r="K332" s="44">
        <v>12.630956872500001</v>
      </c>
      <c r="L332" s="44"/>
      <c r="M332" s="44"/>
      <c r="N332" s="45">
        <f>SUM(N247:N331)/2</f>
        <v>8987.0599999999977</v>
      </c>
      <c r="O332" s="45">
        <f>SUM(O247:O331)/2</f>
        <v>10.5</v>
      </c>
      <c r="P332" s="45">
        <f>SUM(P247:P331)/2</f>
        <v>2344.4499999999998</v>
      </c>
      <c r="Q332" s="45">
        <f>SUM(Q247:Q331)/2</f>
        <v>1105.6606999999999</v>
      </c>
    </row>
    <row r="333" spans="1:17" ht="15" customHeight="1" x14ac:dyDescent="0.25">
      <c r="A333" s="8"/>
      <c r="B333" s="9"/>
      <c r="C333" s="46" t="s">
        <v>31</v>
      </c>
      <c r="D333" s="46"/>
      <c r="E333" s="46"/>
      <c r="F333" s="47"/>
      <c r="G333" s="48">
        <f>SUM(G247:G332)/3</f>
        <v>8435</v>
      </c>
      <c r="H333" s="49">
        <f>SUM(H247:H332)/3</f>
        <v>6632.1099999999979</v>
      </c>
      <c r="I333" s="49">
        <f>SUM(I247:I332)/3</f>
        <v>5526.4493000000029</v>
      </c>
      <c r="J333" s="49">
        <v>5.2693313006000002</v>
      </c>
      <c r="K333" s="49">
        <v>12.630956872500001</v>
      </c>
      <c r="L333" s="49">
        <v>100</v>
      </c>
      <c r="M333" s="49"/>
      <c r="N333" s="50">
        <f>SUM(N247:N332)/3</f>
        <v>8987.0599999999977</v>
      </c>
      <c r="O333" s="50">
        <f>SUM(O247:O332)/3</f>
        <v>10.5</v>
      </c>
      <c r="P333" s="50">
        <f>SUM(P247:P332)/3</f>
        <v>2344.4499999999998</v>
      </c>
      <c r="Q333" s="50">
        <f>SUM(Q247:Q332)/3</f>
        <v>1105.6606999999999</v>
      </c>
    </row>
    <row r="334" spans="1:17" ht="15" customHeight="1" x14ac:dyDescent="0.25">
      <c r="A334" s="28" t="s">
        <v>24</v>
      </c>
      <c r="B334" s="29" t="s">
        <v>283</v>
      </c>
      <c r="C334" s="30" t="s">
        <v>284</v>
      </c>
      <c r="D334" s="31" t="s">
        <v>27</v>
      </c>
      <c r="E334" s="11" t="s">
        <v>285</v>
      </c>
      <c r="F334" s="11" t="s">
        <v>27</v>
      </c>
      <c r="G334" s="12">
        <v>41</v>
      </c>
      <c r="H334" s="13">
        <f t="shared" ref="H334:H365" si="26">N334-O334-P334</f>
        <v>87.67</v>
      </c>
      <c r="I334" s="13">
        <f t="shared" ref="I334:I365" si="27">H334-Q334</f>
        <v>73.056899999999999</v>
      </c>
      <c r="J334" s="13">
        <v>6.9655400000000006E-2</v>
      </c>
      <c r="K334" s="13">
        <v>0.1669688815</v>
      </c>
      <c r="L334" s="13">
        <v>0.81460434029999995</v>
      </c>
      <c r="M334" s="13">
        <v>0.81460434029999995</v>
      </c>
      <c r="N334" s="14">
        <v>114.8</v>
      </c>
      <c r="O334" s="32">
        <v>0</v>
      </c>
      <c r="P334" s="14">
        <v>27.13</v>
      </c>
      <c r="Q334" s="14">
        <v>14.613099999999999</v>
      </c>
    </row>
    <row r="335" spans="1:17" ht="15" customHeight="1" x14ac:dyDescent="0.25">
      <c r="A335" s="28" t="s">
        <v>24</v>
      </c>
      <c r="B335" s="33" t="s">
        <v>283</v>
      </c>
      <c r="C335" s="34" t="s">
        <v>284</v>
      </c>
      <c r="D335" s="35" t="s">
        <v>27</v>
      </c>
      <c r="E335" s="11" t="s">
        <v>286</v>
      </c>
      <c r="F335" s="11" t="s">
        <v>27</v>
      </c>
      <c r="G335" s="12">
        <v>21</v>
      </c>
      <c r="H335" s="13">
        <f t="shared" si="26"/>
        <v>47.79</v>
      </c>
      <c r="I335" s="13">
        <f t="shared" si="27"/>
        <v>39.822800000000001</v>
      </c>
      <c r="J335" s="13">
        <v>3.7970019000000001E-2</v>
      </c>
      <c r="K335" s="13">
        <v>9.1016799900000001E-2</v>
      </c>
      <c r="L335" s="13">
        <v>0.44405088879999999</v>
      </c>
      <c r="M335" s="13">
        <v>0.44405088879999999</v>
      </c>
      <c r="N335" s="14">
        <v>58.8</v>
      </c>
      <c r="O335" s="32">
        <v>0</v>
      </c>
      <c r="P335" s="14">
        <v>11.01</v>
      </c>
      <c r="Q335" s="14">
        <v>7.9672000000000001</v>
      </c>
    </row>
    <row r="336" spans="1:17" ht="15" customHeight="1" x14ac:dyDescent="0.25">
      <c r="A336" s="28" t="s">
        <v>24</v>
      </c>
      <c r="B336" s="33" t="s">
        <v>283</v>
      </c>
      <c r="C336" s="34" t="s">
        <v>284</v>
      </c>
      <c r="D336" s="35" t="s">
        <v>27</v>
      </c>
      <c r="E336" s="11" t="s">
        <v>287</v>
      </c>
      <c r="F336" s="11" t="s">
        <v>27</v>
      </c>
      <c r="G336" s="12">
        <v>10</v>
      </c>
      <c r="H336" s="13">
        <f t="shared" si="26"/>
        <v>31</v>
      </c>
      <c r="I336" s="13">
        <f t="shared" si="27"/>
        <v>25.832900000000002</v>
      </c>
      <c r="J336" s="13">
        <v>2.4630060499999998E-2</v>
      </c>
      <c r="K336" s="13">
        <v>5.90399832E-2</v>
      </c>
      <c r="L336" s="13">
        <v>0.28804305409999997</v>
      </c>
      <c r="M336" s="13">
        <v>0.28804305409999997</v>
      </c>
      <c r="N336" s="14">
        <v>31</v>
      </c>
      <c r="O336" s="32">
        <v>0</v>
      </c>
      <c r="P336" s="32">
        <v>0</v>
      </c>
      <c r="Q336" s="14">
        <v>5.1670999999999996</v>
      </c>
    </row>
    <row r="337" spans="1:17" ht="15" customHeight="1" x14ac:dyDescent="0.25">
      <c r="A337" s="28" t="s">
        <v>24</v>
      </c>
      <c r="B337" s="33" t="s">
        <v>283</v>
      </c>
      <c r="C337" s="34" t="s">
        <v>284</v>
      </c>
      <c r="D337" s="35" t="s">
        <v>27</v>
      </c>
      <c r="E337" s="11" t="s">
        <v>288</v>
      </c>
      <c r="F337" s="11" t="s">
        <v>27</v>
      </c>
      <c r="G337" s="12">
        <v>16</v>
      </c>
      <c r="H337" s="13">
        <f t="shared" si="26"/>
        <v>33.799999999999997</v>
      </c>
      <c r="I337" s="13">
        <f t="shared" si="27"/>
        <v>28.164499999999997</v>
      </c>
      <c r="J337" s="13">
        <v>2.6854711100000001E-2</v>
      </c>
      <c r="K337" s="13">
        <v>6.4372626899999993E-2</v>
      </c>
      <c r="L337" s="13">
        <v>0.31405984609999998</v>
      </c>
      <c r="M337" s="13">
        <v>0.31405984609999998</v>
      </c>
      <c r="N337" s="14">
        <v>44.8</v>
      </c>
      <c r="O337" s="32">
        <v>0</v>
      </c>
      <c r="P337" s="14">
        <v>11</v>
      </c>
      <c r="Q337" s="14">
        <v>5.6355000000000004</v>
      </c>
    </row>
    <row r="338" spans="1:17" ht="15" customHeight="1" x14ac:dyDescent="0.25">
      <c r="A338" s="28" t="s">
        <v>24</v>
      </c>
      <c r="B338" s="33" t="s">
        <v>283</v>
      </c>
      <c r="C338" s="34" t="s">
        <v>284</v>
      </c>
      <c r="D338" s="35" t="s">
        <v>27</v>
      </c>
      <c r="E338" s="31" t="s">
        <v>289</v>
      </c>
      <c r="F338" s="31" t="s">
        <v>112</v>
      </c>
      <c r="G338" s="12">
        <v>65</v>
      </c>
      <c r="H338" s="13">
        <f t="shared" si="26"/>
        <v>296.68</v>
      </c>
      <c r="I338" s="13">
        <f t="shared" si="27"/>
        <v>247.34530000000001</v>
      </c>
      <c r="J338" s="13">
        <v>0.2357176238</v>
      </c>
      <c r="K338" s="13">
        <v>0.56503168449999996</v>
      </c>
      <c r="L338" s="13">
        <v>2.7566649445999998</v>
      </c>
      <c r="M338" s="13">
        <v>2.7566649445999998</v>
      </c>
      <c r="N338" s="14">
        <v>301.60000000000002</v>
      </c>
      <c r="O338" s="32">
        <v>0</v>
      </c>
      <c r="P338" s="14">
        <v>4.92</v>
      </c>
      <c r="Q338" s="14">
        <v>49.334699999999998</v>
      </c>
    </row>
    <row r="339" spans="1:17" ht="15" customHeight="1" x14ac:dyDescent="0.25">
      <c r="A339" s="28" t="s">
        <v>24</v>
      </c>
      <c r="B339" s="33" t="s">
        <v>283</v>
      </c>
      <c r="C339" s="34" t="s">
        <v>284</v>
      </c>
      <c r="D339" s="35" t="s">
        <v>27</v>
      </c>
      <c r="E339" s="51" t="s">
        <v>289</v>
      </c>
      <c r="F339" s="11" t="s">
        <v>27</v>
      </c>
      <c r="G339" s="12">
        <v>17</v>
      </c>
      <c r="H339" s="13">
        <f t="shared" si="26"/>
        <v>49.580000000000005</v>
      </c>
      <c r="I339" s="13">
        <f t="shared" si="27"/>
        <v>41.323500000000003</v>
      </c>
      <c r="J339" s="13">
        <v>3.9392206399999997E-2</v>
      </c>
      <c r="K339" s="13">
        <v>9.4425882799999999E-2</v>
      </c>
      <c r="L339" s="13">
        <v>0.46068305230000001</v>
      </c>
      <c r="M339" s="13">
        <v>0.46068305230000001</v>
      </c>
      <c r="N339" s="14">
        <v>53.38</v>
      </c>
      <c r="O339" s="32">
        <v>0</v>
      </c>
      <c r="P339" s="14">
        <v>3.8</v>
      </c>
      <c r="Q339" s="14">
        <v>8.2565000000000008</v>
      </c>
    </row>
    <row r="340" spans="1:17" ht="15" customHeight="1" x14ac:dyDescent="0.25">
      <c r="A340" s="28" t="s">
        <v>24</v>
      </c>
      <c r="B340" s="33" t="s">
        <v>283</v>
      </c>
      <c r="C340" s="34" t="s">
        <v>284</v>
      </c>
      <c r="D340" s="35" t="s">
        <v>27</v>
      </c>
      <c r="E340" s="31" t="s">
        <v>290</v>
      </c>
      <c r="F340" s="31" t="s">
        <v>112</v>
      </c>
      <c r="G340" s="12">
        <v>198</v>
      </c>
      <c r="H340" s="13">
        <f t="shared" si="26"/>
        <v>690.94</v>
      </c>
      <c r="I340" s="13">
        <f t="shared" si="27"/>
        <v>575.99940000000004</v>
      </c>
      <c r="J340" s="13">
        <v>0.54896432179999999</v>
      </c>
      <c r="K340" s="13">
        <v>1.315906</v>
      </c>
      <c r="L340" s="13">
        <v>6.4200150896999997</v>
      </c>
      <c r="M340" s="13">
        <v>6.4200150896999997</v>
      </c>
      <c r="N340" s="14">
        <v>691.02</v>
      </c>
      <c r="O340" s="14">
        <v>1.4</v>
      </c>
      <c r="P340" s="14">
        <v>-1.32</v>
      </c>
      <c r="Q340" s="14">
        <v>114.9406</v>
      </c>
    </row>
    <row r="341" spans="1:17" ht="15" customHeight="1" x14ac:dyDescent="0.25">
      <c r="A341" s="28" t="s">
        <v>24</v>
      </c>
      <c r="B341" s="33" t="s">
        <v>283</v>
      </c>
      <c r="C341" s="34" t="s">
        <v>284</v>
      </c>
      <c r="D341" s="35" t="s">
        <v>27</v>
      </c>
      <c r="E341" s="51" t="s">
        <v>290</v>
      </c>
      <c r="F341" s="11" t="s">
        <v>27</v>
      </c>
      <c r="G341" s="12">
        <v>71</v>
      </c>
      <c r="H341" s="13">
        <f t="shared" si="26"/>
        <v>144.41</v>
      </c>
      <c r="I341" s="13">
        <f t="shared" si="27"/>
        <v>120.4068</v>
      </c>
      <c r="J341" s="13">
        <v>0.1147363559</v>
      </c>
      <c r="K341" s="13">
        <v>0.27503109599999997</v>
      </c>
      <c r="L341" s="13">
        <v>1.3418160464</v>
      </c>
      <c r="M341" s="13">
        <v>1.3418160464</v>
      </c>
      <c r="N341" s="14">
        <v>141.29</v>
      </c>
      <c r="O341" s="32">
        <v>0</v>
      </c>
      <c r="P341" s="14">
        <v>-3.12</v>
      </c>
      <c r="Q341" s="14">
        <v>24.0032</v>
      </c>
    </row>
    <row r="342" spans="1:17" ht="15" customHeight="1" x14ac:dyDescent="0.25">
      <c r="A342" s="28" t="s">
        <v>24</v>
      </c>
      <c r="B342" s="33" t="s">
        <v>283</v>
      </c>
      <c r="C342" s="34" t="s">
        <v>284</v>
      </c>
      <c r="D342" s="35" t="s">
        <v>27</v>
      </c>
      <c r="E342" s="31" t="s">
        <v>291</v>
      </c>
      <c r="F342" s="31" t="s">
        <v>112</v>
      </c>
      <c r="G342" s="12">
        <v>143</v>
      </c>
      <c r="H342" s="13">
        <f t="shared" si="26"/>
        <v>496.85</v>
      </c>
      <c r="I342" s="13">
        <f t="shared" si="27"/>
        <v>415.35350000000005</v>
      </c>
      <c r="J342" s="13">
        <v>0.39475630779999998</v>
      </c>
      <c r="K342" s="13">
        <v>0.94625856959999999</v>
      </c>
      <c r="L342" s="13">
        <v>4.6165868199000002</v>
      </c>
      <c r="M342" s="13">
        <v>4.6165868199000002</v>
      </c>
      <c r="N342" s="14">
        <v>499.07</v>
      </c>
      <c r="O342" s="14">
        <v>4.2</v>
      </c>
      <c r="P342" s="14">
        <v>-1.98</v>
      </c>
      <c r="Q342" s="14">
        <v>81.496499999999997</v>
      </c>
    </row>
    <row r="343" spans="1:17" ht="15" customHeight="1" x14ac:dyDescent="0.25">
      <c r="A343" s="28" t="s">
        <v>24</v>
      </c>
      <c r="B343" s="33" t="s">
        <v>283</v>
      </c>
      <c r="C343" s="34" t="s">
        <v>284</v>
      </c>
      <c r="D343" s="35" t="s">
        <v>27</v>
      </c>
      <c r="E343" s="51" t="s">
        <v>291</v>
      </c>
      <c r="F343" s="11" t="s">
        <v>27</v>
      </c>
      <c r="G343" s="12">
        <v>55</v>
      </c>
      <c r="H343" s="13">
        <f t="shared" si="26"/>
        <v>110.62</v>
      </c>
      <c r="I343" s="13">
        <f t="shared" si="27"/>
        <v>92.256399999999999</v>
      </c>
      <c r="J343" s="13">
        <v>8.7889590000000004E-2</v>
      </c>
      <c r="K343" s="13">
        <v>0.21067751430000001</v>
      </c>
      <c r="L343" s="13">
        <v>1.0278491175</v>
      </c>
      <c r="M343" s="13">
        <v>1.0278491175</v>
      </c>
      <c r="N343" s="14">
        <v>109.45</v>
      </c>
      <c r="O343" s="32">
        <v>0</v>
      </c>
      <c r="P343" s="14">
        <v>-1.17</v>
      </c>
      <c r="Q343" s="14">
        <v>18.363600000000002</v>
      </c>
    </row>
    <row r="344" spans="1:17" ht="15" customHeight="1" x14ac:dyDescent="0.25">
      <c r="A344" s="28" t="s">
        <v>24</v>
      </c>
      <c r="B344" s="33" t="s">
        <v>283</v>
      </c>
      <c r="C344" s="34" t="s">
        <v>284</v>
      </c>
      <c r="D344" s="35" t="s">
        <v>27</v>
      </c>
      <c r="E344" s="31" t="s">
        <v>292</v>
      </c>
      <c r="F344" s="31" t="s">
        <v>112</v>
      </c>
      <c r="G344" s="12">
        <v>119</v>
      </c>
      <c r="H344" s="13">
        <f t="shared" si="26"/>
        <v>415.89000000000004</v>
      </c>
      <c r="I344" s="13">
        <f t="shared" si="27"/>
        <v>346.67170000000004</v>
      </c>
      <c r="J344" s="13">
        <v>0.3304321241</v>
      </c>
      <c r="K344" s="13">
        <v>0.7920689876</v>
      </c>
      <c r="L344" s="13">
        <v>3.8643298632</v>
      </c>
      <c r="M344" s="13">
        <v>3.8643298632</v>
      </c>
      <c r="N344" s="14">
        <v>415.31</v>
      </c>
      <c r="O344" s="14">
        <v>1.4</v>
      </c>
      <c r="P344" s="14">
        <v>-1.98</v>
      </c>
      <c r="Q344" s="14">
        <v>69.218299999999999</v>
      </c>
    </row>
    <row r="345" spans="1:17" ht="15" customHeight="1" x14ac:dyDescent="0.25">
      <c r="A345" s="28" t="s">
        <v>24</v>
      </c>
      <c r="B345" s="33" t="s">
        <v>283</v>
      </c>
      <c r="C345" s="34" t="s">
        <v>284</v>
      </c>
      <c r="D345" s="35" t="s">
        <v>27</v>
      </c>
      <c r="E345" s="51" t="s">
        <v>292</v>
      </c>
      <c r="F345" s="11" t="s">
        <v>27</v>
      </c>
      <c r="G345" s="12">
        <v>96</v>
      </c>
      <c r="H345" s="13">
        <f t="shared" si="26"/>
        <v>192.98999999999998</v>
      </c>
      <c r="I345" s="13">
        <f t="shared" si="27"/>
        <v>160.9083</v>
      </c>
      <c r="J345" s="13">
        <v>0.15333404419999999</v>
      </c>
      <c r="K345" s="13">
        <v>0.36755246320000001</v>
      </c>
      <c r="L345" s="13">
        <v>1.7932073873000001</v>
      </c>
      <c r="M345" s="13">
        <v>1.7932073873000001</v>
      </c>
      <c r="N345" s="14">
        <v>191.04</v>
      </c>
      <c r="O345" s="32">
        <v>0</v>
      </c>
      <c r="P345" s="14">
        <v>-1.95</v>
      </c>
      <c r="Q345" s="14">
        <v>32.081699999999998</v>
      </c>
    </row>
    <row r="346" spans="1:17" ht="15" customHeight="1" x14ac:dyDescent="0.25">
      <c r="A346" s="28" t="s">
        <v>24</v>
      </c>
      <c r="B346" s="33" t="s">
        <v>283</v>
      </c>
      <c r="C346" s="34" t="s">
        <v>284</v>
      </c>
      <c r="D346" s="35" t="s">
        <v>27</v>
      </c>
      <c r="E346" s="31" t="s">
        <v>293</v>
      </c>
      <c r="F346" s="31" t="s">
        <v>112</v>
      </c>
      <c r="G346" s="12">
        <v>112</v>
      </c>
      <c r="H346" s="13">
        <f t="shared" si="26"/>
        <v>391.75</v>
      </c>
      <c r="I346" s="13">
        <f t="shared" si="27"/>
        <v>326.57850000000002</v>
      </c>
      <c r="J346" s="13">
        <v>0.31125245759999998</v>
      </c>
      <c r="K346" s="13">
        <v>0.74609398140000005</v>
      </c>
      <c r="L346" s="13">
        <v>3.6400279494999999</v>
      </c>
      <c r="M346" s="13">
        <v>3.6400279494999999</v>
      </c>
      <c r="N346" s="14">
        <v>390.88</v>
      </c>
      <c r="O346" s="14">
        <v>2.1</v>
      </c>
      <c r="P346" s="14">
        <v>-2.97</v>
      </c>
      <c r="Q346" s="14">
        <v>65.171499999999995</v>
      </c>
    </row>
    <row r="347" spans="1:17" ht="15" customHeight="1" x14ac:dyDescent="0.25">
      <c r="A347" s="28" t="s">
        <v>24</v>
      </c>
      <c r="B347" s="33" t="s">
        <v>283</v>
      </c>
      <c r="C347" s="34" t="s">
        <v>284</v>
      </c>
      <c r="D347" s="35" t="s">
        <v>27</v>
      </c>
      <c r="E347" s="51" t="s">
        <v>293</v>
      </c>
      <c r="F347" s="11" t="s">
        <v>27</v>
      </c>
      <c r="G347" s="12">
        <v>62</v>
      </c>
      <c r="H347" s="13">
        <f t="shared" si="26"/>
        <v>124.14</v>
      </c>
      <c r="I347" s="13">
        <f t="shared" si="27"/>
        <v>103.498</v>
      </c>
      <c r="J347" s="13">
        <v>9.8631474400000002E-2</v>
      </c>
      <c r="K347" s="13">
        <v>0.23642656500000001</v>
      </c>
      <c r="L347" s="13">
        <v>1.1534730558999999</v>
      </c>
      <c r="M347" s="13">
        <v>1.1534730558999999</v>
      </c>
      <c r="N347" s="14">
        <v>123.38</v>
      </c>
      <c r="O347" s="14">
        <v>0.8</v>
      </c>
      <c r="P347" s="14">
        <v>-1.56</v>
      </c>
      <c r="Q347" s="14">
        <v>20.641999999999999</v>
      </c>
    </row>
    <row r="348" spans="1:17" ht="15" customHeight="1" x14ac:dyDescent="0.25">
      <c r="A348" s="28" t="s">
        <v>24</v>
      </c>
      <c r="B348" s="33" t="s">
        <v>283</v>
      </c>
      <c r="C348" s="34" t="s">
        <v>284</v>
      </c>
      <c r="D348" s="35" t="s">
        <v>27</v>
      </c>
      <c r="E348" s="31" t="s">
        <v>294</v>
      </c>
      <c r="F348" s="31" t="s">
        <v>112</v>
      </c>
      <c r="G348" s="12">
        <v>6</v>
      </c>
      <c r="H348" s="13">
        <f t="shared" si="26"/>
        <v>36.07</v>
      </c>
      <c r="I348" s="13">
        <f t="shared" si="27"/>
        <v>30.0474</v>
      </c>
      <c r="J348" s="13">
        <v>2.8658267099999999E-2</v>
      </c>
      <c r="K348" s="13">
        <v>6.8695877200000005E-2</v>
      </c>
      <c r="L348" s="13">
        <v>0.33515203100000002</v>
      </c>
      <c r="M348" s="13">
        <v>0.33515203100000002</v>
      </c>
      <c r="N348" s="14">
        <v>38.700000000000003</v>
      </c>
      <c r="O348" s="32">
        <v>0</v>
      </c>
      <c r="P348" s="14">
        <v>2.63</v>
      </c>
      <c r="Q348" s="14">
        <v>6.0225999999999997</v>
      </c>
    </row>
    <row r="349" spans="1:17" ht="15" customHeight="1" x14ac:dyDescent="0.25">
      <c r="A349" s="28" t="s">
        <v>24</v>
      </c>
      <c r="B349" s="33" t="s">
        <v>283</v>
      </c>
      <c r="C349" s="34" t="s">
        <v>284</v>
      </c>
      <c r="D349" s="35" t="s">
        <v>27</v>
      </c>
      <c r="E349" s="51" t="s">
        <v>294</v>
      </c>
      <c r="F349" s="11" t="s">
        <v>27</v>
      </c>
      <c r="G349" s="12">
        <v>3</v>
      </c>
      <c r="H349" s="13">
        <f t="shared" si="26"/>
        <v>7.14</v>
      </c>
      <c r="I349" s="13">
        <f t="shared" si="27"/>
        <v>5.9498999999999995</v>
      </c>
      <c r="J349" s="13">
        <v>5.6728591000000002E-3</v>
      </c>
      <c r="K349" s="13">
        <v>1.3598241299999999E-2</v>
      </c>
      <c r="L349" s="13">
        <v>6.6342819600000005E-2</v>
      </c>
      <c r="M349" s="13">
        <v>6.6342819600000005E-2</v>
      </c>
      <c r="N349" s="14">
        <v>14.85</v>
      </c>
      <c r="O349" s="32">
        <v>0</v>
      </c>
      <c r="P349" s="14">
        <v>7.71</v>
      </c>
      <c r="Q349" s="14">
        <v>1.1900999999999999</v>
      </c>
    </row>
    <row r="350" spans="1:17" ht="15" customHeight="1" x14ac:dyDescent="0.25">
      <c r="A350" s="28" t="s">
        <v>24</v>
      </c>
      <c r="B350" s="33" t="s">
        <v>283</v>
      </c>
      <c r="C350" s="34" t="s">
        <v>284</v>
      </c>
      <c r="D350" s="35" t="s">
        <v>27</v>
      </c>
      <c r="E350" s="31" t="s">
        <v>295</v>
      </c>
      <c r="F350" s="31" t="s">
        <v>112</v>
      </c>
      <c r="G350" s="12">
        <v>206</v>
      </c>
      <c r="H350" s="13">
        <f t="shared" si="26"/>
        <v>834.98</v>
      </c>
      <c r="I350" s="13">
        <f t="shared" si="27"/>
        <v>695.76240000000007</v>
      </c>
      <c r="J350" s="13">
        <v>0.66340670599999996</v>
      </c>
      <c r="K350" s="13">
        <v>1.5902324252</v>
      </c>
      <c r="L350" s="13">
        <v>7.7583932028999998</v>
      </c>
      <c r="M350" s="13">
        <v>7.7583932028999998</v>
      </c>
      <c r="N350" s="14">
        <v>840.48</v>
      </c>
      <c r="O350" s="14">
        <v>0.82</v>
      </c>
      <c r="P350" s="14">
        <v>4.68</v>
      </c>
      <c r="Q350" s="14">
        <v>139.2176</v>
      </c>
    </row>
    <row r="351" spans="1:17" ht="15" customHeight="1" x14ac:dyDescent="0.25">
      <c r="A351" s="28" t="s">
        <v>24</v>
      </c>
      <c r="B351" s="33" t="s">
        <v>283</v>
      </c>
      <c r="C351" s="34" t="s">
        <v>284</v>
      </c>
      <c r="D351" s="35" t="s">
        <v>27</v>
      </c>
      <c r="E351" s="51" t="s">
        <v>295</v>
      </c>
      <c r="F351" s="11" t="s">
        <v>27</v>
      </c>
      <c r="G351" s="12">
        <v>80</v>
      </c>
      <c r="H351" s="13">
        <f t="shared" si="26"/>
        <v>203.48</v>
      </c>
      <c r="I351" s="13">
        <f t="shared" si="27"/>
        <v>169.55840000000001</v>
      </c>
      <c r="J351" s="13">
        <v>0.16166853880000001</v>
      </c>
      <c r="K351" s="13">
        <v>0.38753083170000002</v>
      </c>
      <c r="L351" s="13">
        <v>1.8906774400999999</v>
      </c>
      <c r="M351" s="13">
        <v>1.8906774400999999</v>
      </c>
      <c r="N351" s="14">
        <v>206.4</v>
      </c>
      <c r="O351" s="14">
        <v>0.52</v>
      </c>
      <c r="P351" s="14">
        <v>2.4</v>
      </c>
      <c r="Q351" s="14">
        <v>33.921599999999998</v>
      </c>
    </row>
    <row r="352" spans="1:17" ht="15" customHeight="1" x14ac:dyDescent="0.25">
      <c r="A352" s="28" t="s">
        <v>24</v>
      </c>
      <c r="B352" s="33" t="s">
        <v>283</v>
      </c>
      <c r="C352" s="34" t="s">
        <v>284</v>
      </c>
      <c r="D352" s="35" t="s">
        <v>27</v>
      </c>
      <c r="E352" s="31" t="s">
        <v>296</v>
      </c>
      <c r="F352" s="31" t="s">
        <v>112</v>
      </c>
      <c r="G352" s="12">
        <v>86</v>
      </c>
      <c r="H352" s="13">
        <f t="shared" si="26"/>
        <v>286.12</v>
      </c>
      <c r="I352" s="13">
        <f t="shared" si="27"/>
        <v>238.31790000000001</v>
      </c>
      <c r="J352" s="13">
        <v>0.2273275129</v>
      </c>
      <c r="K352" s="13">
        <v>0.54491999989999995</v>
      </c>
      <c r="L352" s="13">
        <v>2.658544472</v>
      </c>
      <c r="M352" s="13">
        <v>2.658544472</v>
      </c>
      <c r="N352" s="14">
        <v>282.94</v>
      </c>
      <c r="O352" s="32">
        <v>0</v>
      </c>
      <c r="P352" s="14">
        <v>-3.18</v>
      </c>
      <c r="Q352" s="14">
        <v>47.802100000000003</v>
      </c>
    </row>
    <row r="353" spans="1:17" ht="15" customHeight="1" x14ac:dyDescent="0.25">
      <c r="A353" s="28" t="s">
        <v>24</v>
      </c>
      <c r="B353" s="33" t="s">
        <v>283</v>
      </c>
      <c r="C353" s="34" t="s">
        <v>284</v>
      </c>
      <c r="D353" s="35" t="s">
        <v>27</v>
      </c>
      <c r="E353" s="51" t="s">
        <v>296</v>
      </c>
      <c r="F353" s="11" t="s">
        <v>27</v>
      </c>
      <c r="G353" s="12">
        <v>42</v>
      </c>
      <c r="H353" s="13">
        <f t="shared" si="26"/>
        <v>75.77000000000001</v>
      </c>
      <c r="I353" s="13">
        <f t="shared" si="27"/>
        <v>63.101600000000012</v>
      </c>
      <c r="J353" s="13">
        <v>6.0200634900000001E-2</v>
      </c>
      <c r="K353" s="13">
        <v>0.1443051461</v>
      </c>
      <c r="L353" s="13">
        <v>0.70403297440000001</v>
      </c>
      <c r="M353" s="13">
        <v>0.70403297440000001</v>
      </c>
      <c r="N353" s="14">
        <v>75.180000000000007</v>
      </c>
      <c r="O353" s="32">
        <v>0</v>
      </c>
      <c r="P353" s="14">
        <v>-0.59</v>
      </c>
      <c r="Q353" s="14">
        <v>12.6684</v>
      </c>
    </row>
    <row r="354" spans="1:17" ht="15" customHeight="1" x14ac:dyDescent="0.25">
      <c r="A354" s="28" t="s">
        <v>24</v>
      </c>
      <c r="B354" s="33" t="s">
        <v>283</v>
      </c>
      <c r="C354" s="34" t="s">
        <v>284</v>
      </c>
      <c r="D354" s="35" t="s">
        <v>27</v>
      </c>
      <c r="E354" s="31" t="s">
        <v>297</v>
      </c>
      <c r="F354" s="31" t="s">
        <v>112</v>
      </c>
      <c r="G354" s="12">
        <v>12</v>
      </c>
      <c r="H354" s="13">
        <f t="shared" si="26"/>
        <v>64.040000000000006</v>
      </c>
      <c r="I354" s="13">
        <f t="shared" si="27"/>
        <v>53.362700000000004</v>
      </c>
      <c r="J354" s="13">
        <v>5.0880937799999998E-2</v>
      </c>
      <c r="K354" s="13">
        <v>0.1219651782</v>
      </c>
      <c r="L354" s="13">
        <v>0.5950411994</v>
      </c>
      <c r="M354" s="13">
        <v>0.5950411994</v>
      </c>
      <c r="N354" s="14">
        <v>67.680000000000007</v>
      </c>
      <c r="O354" s="32">
        <v>0</v>
      </c>
      <c r="P354" s="14">
        <v>3.64</v>
      </c>
      <c r="Q354" s="14">
        <v>10.677300000000001</v>
      </c>
    </row>
    <row r="355" spans="1:17" ht="15" customHeight="1" x14ac:dyDescent="0.25">
      <c r="A355" s="28" t="s">
        <v>24</v>
      </c>
      <c r="B355" s="33" t="s">
        <v>283</v>
      </c>
      <c r="C355" s="34" t="s">
        <v>284</v>
      </c>
      <c r="D355" s="35" t="s">
        <v>27</v>
      </c>
      <c r="E355" s="51" t="s">
        <v>297</v>
      </c>
      <c r="F355" s="11" t="s">
        <v>27</v>
      </c>
      <c r="G355" s="12">
        <v>17</v>
      </c>
      <c r="H355" s="13">
        <f t="shared" si="26"/>
        <v>66.86</v>
      </c>
      <c r="I355" s="13">
        <f t="shared" si="27"/>
        <v>55.708799999999997</v>
      </c>
      <c r="J355" s="13">
        <v>5.3121478799999997E-2</v>
      </c>
      <c r="K355" s="13">
        <v>0.12733591220000001</v>
      </c>
      <c r="L355" s="13">
        <v>0.62124382570000003</v>
      </c>
      <c r="M355" s="13">
        <v>0.62124382570000003</v>
      </c>
      <c r="N355" s="14">
        <v>70.38</v>
      </c>
      <c r="O355" s="32">
        <v>0</v>
      </c>
      <c r="P355" s="14">
        <v>3.52</v>
      </c>
      <c r="Q355" s="14">
        <v>11.151199999999999</v>
      </c>
    </row>
    <row r="356" spans="1:17" ht="15" customHeight="1" x14ac:dyDescent="0.25">
      <c r="A356" s="28" t="s">
        <v>24</v>
      </c>
      <c r="B356" s="33" t="s">
        <v>283</v>
      </c>
      <c r="C356" s="34" t="s">
        <v>284</v>
      </c>
      <c r="D356" s="35" t="s">
        <v>27</v>
      </c>
      <c r="E356" s="31" t="s">
        <v>298</v>
      </c>
      <c r="F356" s="31" t="s">
        <v>112</v>
      </c>
      <c r="G356" s="12">
        <v>9</v>
      </c>
      <c r="H356" s="13">
        <f t="shared" si="26"/>
        <v>50.16</v>
      </c>
      <c r="I356" s="13">
        <f t="shared" si="27"/>
        <v>41.787999999999997</v>
      </c>
      <c r="J356" s="13">
        <v>3.9853026899999998E-2</v>
      </c>
      <c r="K356" s="13">
        <v>9.5530501899999995E-2</v>
      </c>
      <c r="L356" s="13">
        <v>0.46607224489999999</v>
      </c>
      <c r="M356" s="13">
        <v>0.46607224489999999</v>
      </c>
      <c r="N356" s="14">
        <v>58.05</v>
      </c>
      <c r="O356" s="32">
        <v>0</v>
      </c>
      <c r="P356" s="14">
        <v>7.89</v>
      </c>
      <c r="Q356" s="14">
        <v>8.3719999999999999</v>
      </c>
    </row>
    <row r="357" spans="1:17" ht="15" customHeight="1" x14ac:dyDescent="0.25">
      <c r="A357" s="28" t="s">
        <v>24</v>
      </c>
      <c r="B357" s="33" t="s">
        <v>283</v>
      </c>
      <c r="C357" s="34" t="s">
        <v>284</v>
      </c>
      <c r="D357" s="35" t="s">
        <v>27</v>
      </c>
      <c r="E357" s="51" t="s">
        <v>298</v>
      </c>
      <c r="F357" s="11" t="s">
        <v>27</v>
      </c>
      <c r="G357" s="12">
        <v>5</v>
      </c>
      <c r="H357" s="13">
        <f t="shared" si="26"/>
        <v>11.9</v>
      </c>
      <c r="I357" s="13">
        <f t="shared" si="27"/>
        <v>9.9157000000000011</v>
      </c>
      <c r="J357" s="13">
        <v>9.4547651E-3</v>
      </c>
      <c r="K357" s="13">
        <v>2.2663735500000001E-2</v>
      </c>
      <c r="L357" s="13">
        <v>0.1105713659</v>
      </c>
      <c r="M357" s="13">
        <v>0.1105713659</v>
      </c>
      <c r="N357" s="14">
        <v>24.75</v>
      </c>
      <c r="O357" s="32">
        <v>0</v>
      </c>
      <c r="P357" s="14">
        <v>12.85</v>
      </c>
      <c r="Q357" s="14">
        <v>1.9843</v>
      </c>
    </row>
    <row r="358" spans="1:17" ht="15" customHeight="1" x14ac:dyDescent="0.25">
      <c r="A358" s="28" t="s">
        <v>24</v>
      </c>
      <c r="B358" s="33" t="s">
        <v>283</v>
      </c>
      <c r="C358" s="34" t="s">
        <v>284</v>
      </c>
      <c r="D358" s="35" t="s">
        <v>27</v>
      </c>
      <c r="E358" s="31" t="s">
        <v>299</v>
      </c>
      <c r="F358" s="31" t="s">
        <v>112</v>
      </c>
      <c r="G358" s="12">
        <v>44</v>
      </c>
      <c r="H358" s="13">
        <f t="shared" si="26"/>
        <v>197.38</v>
      </c>
      <c r="I358" s="13">
        <f t="shared" si="27"/>
        <v>164.5438</v>
      </c>
      <c r="J358" s="13">
        <v>0.15682197849999999</v>
      </c>
      <c r="K358" s="13">
        <v>0.37591328660000001</v>
      </c>
      <c r="L358" s="13">
        <v>1.8339980004000001</v>
      </c>
      <c r="M358" s="13">
        <v>1.8339980004000001</v>
      </c>
      <c r="N358" s="14">
        <v>204.16</v>
      </c>
      <c r="O358" s="14">
        <v>1.86</v>
      </c>
      <c r="P358" s="14">
        <v>4.92</v>
      </c>
      <c r="Q358" s="14">
        <v>32.836199999999998</v>
      </c>
    </row>
    <row r="359" spans="1:17" ht="15" customHeight="1" x14ac:dyDescent="0.25">
      <c r="A359" s="28" t="s">
        <v>24</v>
      </c>
      <c r="B359" s="33" t="s">
        <v>283</v>
      </c>
      <c r="C359" s="34" t="s">
        <v>284</v>
      </c>
      <c r="D359" s="35" t="s">
        <v>27</v>
      </c>
      <c r="E359" s="51" t="s">
        <v>299</v>
      </c>
      <c r="F359" s="11" t="s">
        <v>27</v>
      </c>
      <c r="G359" s="12">
        <v>23</v>
      </c>
      <c r="H359" s="13">
        <f t="shared" si="26"/>
        <v>65.38</v>
      </c>
      <c r="I359" s="13">
        <f t="shared" si="27"/>
        <v>54.504099999999994</v>
      </c>
      <c r="J359" s="13">
        <v>5.1945591999999999E-2</v>
      </c>
      <c r="K359" s="13">
        <v>0.1245172291</v>
      </c>
      <c r="L359" s="13">
        <v>0.60749209280000005</v>
      </c>
      <c r="M359" s="13">
        <v>0.60749209280000005</v>
      </c>
      <c r="N359" s="14">
        <v>72.22</v>
      </c>
      <c r="O359" s="32">
        <v>0</v>
      </c>
      <c r="P359" s="14">
        <v>6.84</v>
      </c>
      <c r="Q359" s="14">
        <v>10.8759</v>
      </c>
    </row>
    <row r="360" spans="1:17" ht="15" customHeight="1" x14ac:dyDescent="0.25">
      <c r="A360" s="28" t="s">
        <v>24</v>
      </c>
      <c r="B360" s="33" t="s">
        <v>283</v>
      </c>
      <c r="C360" s="34" t="s">
        <v>284</v>
      </c>
      <c r="D360" s="35" t="s">
        <v>27</v>
      </c>
      <c r="E360" s="11" t="s">
        <v>300</v>
      </c>
      <c r="F360" s="11" t="s">
        <v>27</v>
      </c>
      <c r="G360" s="12">
        <v>32</v>
      </c>
      <c r="H360" s="13">
        <f t="shared" si="26"/>
        <v>54.440000000000005</v>
      </c>
      <c r="I360" s="13">
        <f t="shared" si="27"/>
        <v>45.369800000000005</v>
      </c>
      <c r="J360" s="13">
        <v>4.3253564199999997E-2</v>
      </c>
      <c r="K360" s="13">
        <v>0.1036818286</v>
      </c>
      <c r="L360" s="13">
        <v>0.50584076980000003</v>
      </c>
      <c r="M360" s="13">
        <v>0.50584076980000003</v>
      </c>
      <c r="N360" s="14">
        <v>86.4</v>
      </c>
      <c r="O360" s="32">
        <v>0</v>
      </c>
      <c r="P360" s="14">
        <v>31.96</v>
      </c>
      <c r="Q360" s="14">
        <v>9.0701999999999998</v>
      </c>
    </row>
    <row r="361" spans="1:17" ht="15" customHeight="1" x14ac:dyDescent="0.25">
      <c r="A361" s="28" t="s">
        <v>24</v>
      </c>
      <c r="B361" s="33" t="s">
        <v>283</v>
      </c>
      <c r="C361" s="34" t="s">
        <v>284</v>
      </c>
      <c r="D361" s="35" t="s">
        <v>27</v>
      </c>
      <c r="E361" s="11" t="s">
        <v>301</v>
      </c>
      <c r="F361" s="11" t="s">
        <v>27</v>
      </c>
      <c r="G361" s="12">
        <v>28</v>
      </c>
      <c r="H361" s="13">
        <f t="shared" si="26"/>
        <v>46.66</v>
      </c>
      <c r="I361" s="13">
        <f t="shared" si="27"/>
        <v>38.8977</v>
      </c>
      <c r="J361" s="13">
        <v>3.7072213600000001E-2</v>
      </c>
      <c r="K361" s="13">
        <v>8.8864697300000003E-2</v>
      </c>
      <c r="L361" s="13">
        <v>0.43355125490000002</v>
      </c>
      <c r="M361" s="13">
        <v>0.43355125490000002</v>
      </c>
      <c r="N361" s="14">
        <v>75.599999999999994</v>
      </c>
      <c r="O361" s="32">
        <v>0</v>
      </c>
      <c r="P361" s="14">
        <v>28.94</v>
      </c>
      <c r="Q361" s="14">
        <v>7.7622999999999998</v>
      </c>
    </row>
    <row r="362" spans="1:17" ht="15" customHeight="1" x14ac:dyDescent="0.25">
      <c r="A362" s="28" t="s">
        <v>24</v>
      </c>
      <c r="B362" s="33" t="s">
        <v>283</v>
      </c>
      <c r="C362" s="34" t="s">
        <v>284</v>
      </c>
      <c r="D362" s="35" t="s">
        <v>27</v>
      </c>
      <c r="E362" s="11" t="s">
        <v>302</v>
      </c>
      <c r="F362" s="11" t="s">
        <v>27</v>
      </c>
      <c r="G362" s="12">
        <v>6</v>
      </c>
      <c r="H362" s="13">
        <f t="shared" si="26"/>
        <v>21.479999999999997</v>
      </c>
      <c r="I362" s="13">
        <f t="shared" si="27"/>
        <v>17.893299999999996</v>
      </c>
      <c r="J362" s="13">
        <v>1.70662483E-2</v>
      </c>
      <c r="K362" s="13">
        <v>4.0908994800000001E-2</v>
      </c>
      <c r="L362" s="13">
        <v>0.1995859613</v>
      </c>
      <c r="M362" s="13">
        <v>0.1995859613</v>
      </c>
      <c r="N362" s="14">
        <v>25.08</v>
      </c>
      <c r="O362" s="32">
        <v>0</v>
      </c>
      <c r="P362" s="14">
        <v>3.6</v>
      </c>
      <c r="Q362" s="14">
        <v>3.5867</v>
      </c>
    </row>
    <row r="363" spans="1:17" ht="15" customHeight="1" x14ac:dyDescent="0.25">
      <c r="A363" s="28" t="s">
        <v>24</v>
      </c>
      <c r="B363" s="33" t="s">
        <v>283</v>
      </c>
      <c r="C363" s="34" t="s">
        <v>284</v>
      </c>
      <c r="D363" s="35" t="s">
        <v>27</v>
      </c>
      <c r="E363" s="11" t="s">
        <v>303</v>
      </c>
      <c r="F363" s="11" t="s">
        <v>27</v>
      </c>
      <c r="G363" s="12">
        <v>1</v>
      </c>
      <c r="H363" s="13">
        <f t="shared" si="26"/>
        <v>4.72</v>
      </c>
      <c r="I363" s="13">
        <f t="shared" si="27"/>
        <v>3.9299999999999997</v>
      </c>
      <c r="J363" s="13">
        <v>3.7501253000000001E-3</v>
      </c>
      <c r="K363" s="13">
        <v>8.9893135999999998E-3</v>
      </c>
      <c r="L363" s="13">
        <v>4.3856877900000001E-2</v>
      </c>
      <c r="M363" s="13">
        <v>4.3856877900000001E-2</v>
      </c>
      <c r="N363" s="14">
        <v>4.72</v>
      </c>
      <c r="O363" s="32">
        <v>0</v>
      </c>
      <c r="P363" s="32">
        <v>0</v>
      </c>
      <c r="Q363" s="14">
        <v>0.79</v>
      </c>
    </row>
    <row r="364" spans="1:17" ht="15" customHeight="1" x14ac:dyDescent="0.25">
      <c r="A364" s="28" t="s">
        <v>24</v>
      </c>
      <c r="B364" s="33" t="s">
        <v>283</v>
      </c>
      <c r="C364" s="34" t="s">
        <v>284</v>
      </c>
      <c r="D364" s="35" t="s">
        <v>27</v>
      </c>
      <c r="E364" s="31" t="s">
        <v>304</v>
      </c>
      <c r="F364" s="31" t="s">
        <v>112</v>
      </c>
      <c r="G364" s="12">
        <v>4</v>
      </c>
      <c r="H364" s="13">
        <f t="shared" si="26"/>
        <v>14.780000000000001</v>
      </c>
      <c r="I364" s="13">
        <f t="shared" si="27"/>
        <v>12.3184</v>
      </c>
      <c r="J364" s="13">
        <v>1.1742977200000001E-2</v>
      </c>
      <c r="K364" s="13">
        <v>2.81487404E-2</v>
      </c>
      <c r="L364" s="13">
        <v>0.13733149480000001</v>
      </c>
      <c r="M364" s="13">
        <v>0.13733149480000001</v>
      </c>
      <c r="N364" s="14">
        <v>16.32</v>
      </c>
      <c r="O364" s="14">
        <v>0.76</v>
      </c>
      <c r="P364" s="14">
        <v>0.78</v>
      </c>
      <c r="Q364" s="14">
        <v>2.4615999999999998</v>
      </c>
    </row>
    <row r="365" spans="1:17" ht="15" customHeight="1" x14ac:dyDescent="0.25">
      <c r="A365" s="28" t="s">
        <v>24</v>
      </c>
      <c r="B365" s="33" t="s">
        <v>283</v>
      </c>
      <c r="C365" s="34" t="s">
        <v>284</v>
      </c>
      <c r="D365" s="35" t="s">
        <v>27</v>
      </c>
      <c r="E365" s="51" t="s">
        <v>304</v>
      </c>
      <c r="F365" s="11" t="s">
        <v>27</v>
      </c>
      <c r="G365" s="12">
        <v>1</v>
      </c>
      <c r="H365" s="13">
        <f t="shared" si="26"/>
        <v>2.38</v>
      </c>
      <c r="I365" s="13">
        <f t="shared" si="27"/>
        <v>1.9834999999999998</v>
      </c>
      <c r="J365" s="13">
        <v>1.8909529999999999E-3</v>
      </c>
      <c r="K365" s="13">
        <v>4.5327470999999998E-3</v>
      </c>
      <c r="L365" s="13">
        <v>2.2114273199999999E-2</v>
      </c>
      <c r="M365" s="13">
        <v>2.2114273199999999E-2</v>
      </c>
      <c r="N365" s="14">
        <v>2.58</v>
      </c>
      <c r="O365" s="32">
        <v>0</v>
      </c>
      <c r="P365" s="14">
        <v>0.2</v>
      </c>
      <c r="Q365" s="14">
        <v>0.39650000000000002</v>
      </c>
    </row>
    <row r="366" spans="1:17" ht="15" customHeight="1" x14ac:dyDescent="0.25">
      <c r="A366" s="28" t="s">
        <v>24</v>
      </c>
      <c r="B366" s="33" t="s">
        <v>283</v>
      </c>
      <c r="C366" s="34" t="s">
        <v>284</v>
      </c>
      <c r="D366" s="35" t="s">
        <v>27</v>
      </c>
      <c r="E366" s="31" t="s">
        <v>305</v>
      </c>
      <c r="F366" s="31" t="s">
        <v>112</v>
      </c>
      <c r="G366" s="12">
        <v>28</v>
      </c>
      <c r="H366" s="13">
        <f t="shared" ref="H366:H397" si="28">N366-O366-P366</f>
        <v>114.24</v>
      </c>
      <c r="I366" s="13">
        <f t="shared" ref="I366:I397" si="29">H366-Q366</f>
        <v>95.1875</v>
      </c>
      <c r="J366" s="13">
        <v>9.07657454E-2</v>
      </c>
      <c r="K366" s="13">
        <v>0.21757186070000001</v>
      </c>
      <c r="L366" s="13">
        <v>1.0614851128</v>
      </c>
      <c r="M366" s="13">
        <v>1.0614851128</v>
      </c>
      <c r="N366" s="14">
        <v>114.24</v>
      </c>
      <c r="O366" s="32">
        <v>0</v>
      </c>
      <c r="P366" s="32">
        <v>0</v>
      </c>
      <c r="Q366" s="14">
        <v>19.052499999999998</v>
      </c>
    </row>
    <row r="367" spans="1:17" ht="15" customHeight="1" x14ac:dyDescent="0.25">
      <c r="A367" s="28" t="s">
        <v>24</v>
      </c>
      <c r="B367" s="33" t="s">
        <v>283</v>
      </c>
      <c r="C367" s="34" t="s">
        <v>284</v>
      </c>
      <c r="D367" s="35" t="s">
        <v>27</v>
      </c>
      <c r="E367" s="51" t="s">
        <v>305</v>
      </c>
      <c r="F367" s="11" t="s">
        <v>27</v>
      </c>
      <c r="G367" s="12">
        <v>15</v>
      </c>
      <c r="H367" s="13">
        <f t="shared" si="28"/>
        <v>38.5</v>
      </c>
      <c r="I367" s="13">
        <f t="shared" si="29"/>
        <v>32.0794</v>
      </c>
      <c r="J367" s="13">
        <v>3.05889461E-2</v>
      </c>
      <c r="K367" s="13">
        <v>7.3323850100000004E-2</v>
      </c>
      <c r="L367" s="13">
        <v>0.3577308897</v>
      </c>
      <c r="M367" s="13">
        <v>0.3577308897</v>
      </c>
      <c r="N367" s="14">
        <v>38.700000000000003</v>
      </c>
      <c r="O367" s="32">
        <v>0</v>
      </c>
      <c r="P367" s="14">
        <v>0.2</v>
      </c>
      <c r="Q367" s="14">
        <v>6.4206000000000003</v>
      </c>
    </row>
    <row r="368" spans="1:17" ht="15" customHeight="1" x14ac:dyDescent="0.25">
      <c r="A368" s="28" t="s">
        <v>24</v>
      </c>
      <c r="B368" s="33" t="s">
        <v>283</v>
      </c>
      <c r="C368" s="34" t="s">
        <v>284</v>
      </c>
      <c r="D368" s="35" t="s">
        <v>27</v>
      </c>
      <c r="E368" s="31" t="s">
        <v>306</v>
      </c>
      <c r="F368" s="31" t="s">
        <v>112</v>
      </c>
      <c r="G368" s="12">
        <v>3</v>
      </c>
      <c r="H368" s="13">
        <f t="shared" si="28"/>
        <v>10.8</v>
      </c>
      <c r="I368" s="13">
        <f t="shared" si="29"/>
        <v>9.0029000000000003</v>
      </c>
      <c r="J368" s="13">
        <v>8.5807952999999992E-3</v>
      </c>
      <c r="K368" s="13">
        <v>2.0568768300000002E-2</v>
      </c>
      <c r="L368" s="13">
        <v>0.1003504834</v>
      </c>
      <c r="M368" s="13">
        <v>0.1003504834</v>
      </c>
      <c r="N368" s="14">
        <v>10.47</v>
      </c>
      <c r="O368" s="32">
        <v>0</v>
      </c>
      <c r="P368" s="14">
        <v>-0.33</v>
      </c>
      <c r="Q368" s="14">
        <v>1.7970999999999999</v>
      </c>
    </row>
    <row r="369" spans="1:17" ht="15" customHeight="1" x14ac:dyDescent="0.25">
      <c r="A369" s="28" t="s">
        <v>24</v>
      </c>
      <c r="B369" s="33" t="s">
        <v>283</v>
      </c>
      <c r="C369" s="34" t="s">
        <v>284</v>
      </c>
      <c r="D369" s="35" t="s">
        <v>27</v>
      </c>
      <c r="E369" s="51" t="s">
        <v>306</v>
      </c>
      <c r="F369" s="11" t="s">
        <v>27</v>
      </c>
      <c r="G369" s="12">
        <v>12</v>
      </c>
      <c r="H369" s="13">
        <f t="shared" si="28"/>
        <v>23.08</v>
      </c>
      <c r="I369" s="13">
        <f t="shared" si="29"/>
        <v>19.232299999999999</v>
      </c>
      <c r="J369" s="13">
        <v>1.8337477299999998E-2</v>
      </c>
      <c r="K369" s="13">
        <v>4.3956219800000002E-2</v>
      </c>
      <c r="L369" s="13">
        <v>0.21445269959999999</v>
      </c>
      <c r="M369" s="13">
        <v>0.21445269959999999</v>
      </c>
      <c r="N369" s="14">
        <v>23.88</v>
      </c>
      <c r="O369" s="14">
        <v>0.8</v>
      </c>
      <c r="P369" s="32">
        <v>0</v>
      </c>
      <c r="Q369" s="14">
        <v>3.8477000000000001</v>
      </c>
    </row>
    <row r="370" spans="1:17" ht="15" customHeight="1" x14ac:dyDescent="0.25">
      <c r="A370" s="28" t="s">
        <v>24</v>
      </c>
      <c r="B370" s="33" t="s">
        <v>283</v>
      </c>
      <c r="C370" s="34" t="s">
        <v>284</v>
      </c>
      <c r="D370" s="35" t="s">
        <v>27</v>
      </c>
      <c r="E370" s="31" t="s">
        <v>307</v>
      </c>
      <c r="F370" s="31" t="s">
        <v>112</v>
      </c>
      <c r="G370" s="12">
        <v>48</v>
      </c>
      <c r="H370" s="13">
        <f t="shared" si="28"/>
        <v>192.6</v>
      </c>
      <c r="I370" s="13">
        <f t="shared" si="29"/>
        <v>160.49619999999999</v>
      </c>
      <c r="J370" s="13">
        <v>0.15302418209999999</v>
      </c>
      <c r="K370" s="13">
        <v>0.36680970210000002</v>
      </c>
      <c r="L370" s="13">
        <v>1.7895836197999999</v>
      </c>
      <c r="M370" s="13">
        <v>1.7895836197999999</v>
      </c>
      <c r="N370" s="14">
        <v>195.84</v>
      </c>
      <c r="O370" s="14">
        <v>2.46</v>
      </c>
      <c r="P370" s="14">
        <v>0.78</v>
      </c>
      <c r="Q370" s="14">
        <v>32.1038</v>
      </c>
    </row>
    <row r="371" spans="1:17" ht="15" customHeight="1" x14ac:dyDescent="0.25">
      <c r="A371" s="28" t="s">
        <v>24</v>
      </c>
      <c r="B371" s="33" t="s">
        <v>283</v>
      </c>
      <c r="C371" s="34" t="s">
        <v>284</v>
      </c>
      <c r="D371" s="35" t="s">
        <v>27</v>
      </c>
      <c r="E371" s="51" t="s">
        <v>307</v>
      </c>
      <c r="F371" s="11" t="s">
        <v>27</v>
      </c>
      <c r="G371" s="12">
        <v>43</v>
      </c>
      <c r="H371" s="13">
        <f t="shared" si="28"/>
        <v>109.02</v>
      </c>
      <c r="I371" s="13">
        <f t="shared" si="29"/>
        <v>90.848399999999998</v>
      </c>
      <c r="J371" s="13">
        <v>8.6618361000000005E-2</v>
      </c>
      <c r="K371" s="13">
        <v>0.20763028929999999</v>
      </c>
      <c r="L371" s="13">
        <v>1.0129823791999999</v>
      </c>
      <c r="M371" s="13">
        <v>1.0129823791999999</v>
      </c>
      <c r="N371" s="14">
        <v>110.94</v>
      </c>
      <c r="O371" s="14">
        <v>0.52</v>
      </c>
      <c r="P371" s="14">
        <v>1.4</v>
      </c>
      <c r="Q371" s="14">
        <v>18.171600000000002</v>
      </c>
    </row>
    <row r="372" spans="1:17" ht="15" customHeight="1" x14ac:dyDescent="0.25">
      <c r="A372" s="28" t="s">
        <v>24</v>
      </c>
      <c r="B372" s="33" t="s">
        <v>283</v>
      </c>
      <c r="C372" s="34" t="s">
        <v>284</v>
      </c>
      <c r="D372" s="35" t="s">
        <v>27</v>
      </c>
      <c r="E372" s="31" t="s">
        <v>308</v>
      </c>
      <c r="F372" s="31" t="s">
        <v>112</v>
      </c>
      <c r="G372" s="12">
        <v>1</v>
      </c>
      <c r="H372" s="13">
        <f t="shared" si="28"/>
        <v>4.3</v>
      </c>
      <c r="I372" s="13">
        <f t="shared" si="29"/>
        <v>3.5843999999999996</v>
      </c>
      <c r="J372" s="13">
        <v>3.4164276999999999E-3</v>
      </c>
      <c r="K372" s="13">
        <v>8.1894169999999992E-3</v>
      </c>
      <c r="L372" s="13">
        <v>3.9954359100000003E-2</v>
      </c>
      <c r="M372" s="13">
        <v>3.9954359100000003E-2</v>
      </c>
      <c r="N372" s="14">
        <v>4.3</v>
      </c>
      <c r="O372" s="32">
        <v>0</v>
      </c>
      <c r="P372" s="32">
        <v>0</v>
      </c>
      <c r="Q372" s="14">
        <v>0.71560000000000001</v>
      </c>
    </row>
    <row r="373" spans="1:17" ht="15" customHeight="1" x14ac:dyDescent="0.25">
      <c r="A373" s="28" t="s">
        <v>24</v>
      </c>
      <c r="B373" s="33" t="s">
        <v>283</v>
      </c>
      <c r="C373" s="34" t="s">
        <v>284</v>
      </c>
      <c r="D373" s="35" t="s">
        <v>27</v>
      </c>
      <c r="E373" s="51" t="s">
        <v>308</v>
      </c>
      <c r="F373" s="11" t="s">
        <v>27</v>
      </c>
      <c r="G373" s="12">
        <v>9</v>
      </c>
      <c r="H373" s="13">
        <f t="shared" si="28"/>
        <v>25.2</v>
      </c>
      <c r="I373" s="13">
        <f t="shared" si="29"/>
        <v>21.001199999999997</v>
      </c>
      <c r="J373" s="13">
        <v>2.0021855599999999E-2</v>
      </c>
      <c r="K373" s="13">
        <v>4.7993792799999997E-2</v>
      </c>
      <c r="L373" s="13">
        <v>0.2341511278</v>
      </c>
      <c r="M373" s="13">
        <v>0.2341511278</v>
      </c>
      <c r="N373" s="14">
        <v>25.2</v>
      </c>
      <c r="O373" s="32">
        <v>0</v>
      </c>
      <c r="P373" s="32">
        <v>0</v>
      </c>
      <c r="Q373" s="14">
        <v>4.1988000000000003</v>
      </c>
    </row>
    <row r="374" spans="1:17" ht="15" customHeight="1" x14ac:dyDescent="0.25">
      <c r="A374" s="28" t="s">
        <v>24</v>
      </c>
      <c r="B374" s="33" t="s">
        <v>283</v>
      </c>
      <c r="C374" s="34" t="s">
        <v>284</v>
      </c>
      <c r="D374" s="35" t="s">
        <v>27</v>
      </c>
      <c r="E374" s="31" t="s">
        <v>309</v>
      </c>
      <c r="F374" s="31" t="s">
        <v>112</v>
      </c>
      <c r="G374" s="12">
        <v>98</v>
      </c>
      <c r="H374" s="13">
        <f t="shared" si="28"/>
        <v>510.70000000000005</v>
      </c>
      <c r="I374" s="13">
        <f t="shared" si="29"/>
        <v>425.57330000000002</v>
      </c>
      <c r="J374" s="13">
        <v>0.40576038320000002</v>
      </c>
      <c r="K374" s="13">
        <v>0.97263611049999998</v>
      </c>
      <c r="L374" s="13">
        <v>4.7452770230999999</v>
      </c>
      <c r="M374" s="13">
        <v>4.7452770230999999</v>
      </c>
      <c r="N374" s="14">
        <v>552.72</v>
      </c>
      <c r="O374" s="32">
        <v>0</v>
      </c>
      <c r="P374" s="14">
        <v>42.02</v>
      </c>
      <c r="Q374" s="14">
        <v>85.1267</v>
      </c>
    </row>
    <row r="375" spans="1:17" ht="15" customHeight="1" x14ac:dyDescent="0.25">
      <c r="A375" s="28" t="s">
        <v>24</v>
      </c>
      <c r="B375" s="33" t="s">
        <v>283</v>
      </c>
      <c r="C375" s="34" t="s">
        <v>284</v>
      </c>
      <c r="D375" s="35" t="s">
        <v>27</v>
      </c>
      <c r="E375" s="51" t="s">
        <v>309</v>
      </c>
      <c r="F375" s="11" t="s">
        <v>27</v>
      </c>
      <c r="G375" s="12">
        <v>53</v>
      </c>
      <c r="H375" s="13">
        <f t="shared" si="28"/>
        <v>174.25</v>
      </c>
      <c r="I375" s="13">
        <f t="shared" si="29"/>
        <v>145.20859999999999</v>
      </c>
      <c r="J375" s="13">
        <v>0.1384447754</v>
      </c>
      <c r="K375" s="13">
        <v>0.3318618411</v>
      </c>
      <c r="L375" s="13">
        <v>1.6190807152</v>
      </c>
      <c r="M375" s="13">
        <v>1.6190807152</v>
      </c>
      <c r="N375" s="14">
        <v>219.42</v>
      </c>
      <c r="O375" s="32">
        <v>0</v>
      </c>
      <c r="P375" s="14">
        <v>45.17</v>
      </c>
      <c r="Q375" s="14">
        <v>29.041399999999999</v>
      </c>
    </row>
    <row r="376" spans="1:17" ht="15" customHeight="1" x14ac:dyDescent="0.25">
      <c r="A376" s="28" t="s">
        <v>24</v>
      </c>
      <c r="B376" s="33" t="s">
        <v>283</v>
      </c>
      <c r="C376" s="34" t="s">
        <v>284</v>
      </c>
      <c r="D376" s="35" t="s">
        <v>27</v>
      </c>
      <c r="E376" s="31" t="s">
        <v>310</v>
      </c>
      <c r="F376" s="31" t="s">
        <v>112</v>
      </c>
      <c r="G376" s="12">
        <v>19</v>
      </c>
      <c r="H376" s="13">
        <f t="shared" si="28"/>
        <v>98.06</v>
      </c>
      <c r="I376" s="13">
        <f t="shared" si="29"/>
        <v>81.7136</v>
      </c>
      <c r="J376" s="13">
        <v>7.7910442900000001E-2</v>
      </c>
      <c r="K376" s="13">
        <v>0.18675679849999999</v>
      </c>
      <c r="L376" s="13">
        <v>0.91114522200000003</v>
      </c>
      <c r="M376" s="13">
        <v>0.91114522200000003</v>
      </c>
      <c r="N376" s="14">
        <v>107.16</v>
      </c>
      <c r="O376" s="32">
        <v>0</v>
      </c>
      <c r="P376" s="14">
        <v>9.1</v>
      </c>
      <c r="Q376" s="14">
        <v>16.346399999999999</v>
      </c>
    </row>
    <row r="377" spans="1:17" ht="15" customHeight="1" x14ac:dyDescent="0.25">
      <c r="A377" s="28" t="s">
        <v>24</v>
      </c>
      <c r="B377" s="33" t="s">
        <v>283</v>
      </c>
      <c r="C377" s="34" t="s">
        <v>284</v>
      </c>
      <c r="D377" s="35" t="s">
        <v>27</v>
      </c>
      <c r="E377" s="51" t="s">
        <v>310</v>
      </c>
      <c r="F377" s="11" t="s">
        <v>27</v>
      </c>
      <c r="G377" s="12">
        <v>4</v>
      </c>
      <c r="H377" s="13">
        <f t="shared" si="28"/>
        <v>16.559999999999999</v>
      </c>
      <c r="I377" s="13">
        <f t="shared" si="29"/>
        <v>13.799399999999999</v>
      </c>
      <c r="J377" s="13">
        <v>1.31572194E-2</v>
      </c>
      <c r="K377" s="13">
        <v>3.1538778099999998E-2</v>
      </c>
      <c r="L377" s="13">
        <v>0.15387074110000001</v>
      </c>
      <c r="M377" s="13">
        <v>0.15387074110000001</v>
      </c>
      <c r="N377" s="14">
        <v>16.559999999999999</v>
      </c>
      <c r="O377" s="32">
        <v>0</v>
      </c>
      <c r="P377" s="32">
        <v>0</v>
      </c>
      <c r="Q377" s="14">
        <v>2.7606000000000002</v>
      </c>
    </row>
    <row r="378" spans="1:17" ht="15" customHeight="1" x14ac:dyDescent="0.25">
      <c r="A378" s="28" t="s">
        <v>24</v>
      </c>
      <c r="B378" s="33" t="s">
        <v>283</v>
      </c>
      <c r="C378" s="34" t="s">
        <v>284</v>
      </c>
      <c r="D378" s="35" t="s">
        <v>27</v>
      </c>
      <c r="E378" s="11" t="s">
        <v>311</v>
      </c>
      <c r="F378" s="11" t="s">
        <v>112</v>
      </c>
      <c r="G378" s="12">
        <v>4</v>
      </c>
      <c r="H378" s="13">
        <f t="shared" si="28"/>
        <v>27.96</v>
      </c>
      <c r="I378" s="13">
        <f t="shared" si="29"/>
        <v>23.286000000000001</v>
      </c>
      <c r="J378" s="13">
        <v>2.2214725500000001E-2</v>
      </c>
      <c r="K378" s="13">
        <v>5.32502558E-2</v>
      </c>
      <c r="L378" s="13">
        <v>0.25979625140000001</v>
      </c>
      <c r="M378" s="13">
        <v>0.25979625140000001</v>
      </c>
      <c r="N378" s="14">
        <v>27.96</v>
      </c>
      <c r="O378" s="32">
        <v>0</v>
      </c>
      <c r="P378" s="32">
        <v>0</v>
      </c>
      <c r="Q378" s="14">
        <v>4.6740000000000004</v>
      </c>
    </row>
    <row r="379" spans="1:17" ht="15" customHeight="1" x14ac:dyDescent="0.25">
      <c r="A379" s="28" t="s">
        <v>24</v>
      </c>
      <c r="B379" s="33" t="s">
        <v>283</v>
      </c>
      <c r="C379" s="34" t="s">
        <v>284</v>
      </c>
      <c r="D379" s="35" t="s">
        <v>27</v>
      </c>
      <c r="E379" s="31" t="s">
        <v>312</v>
      </c>
      <c r="F379" s="31" t="s">
        <v>112</v>
      </c>
      <c r="G379" s="12">
        <v>11</v>
      </c>
      <c r="H379" s="13">
        <f t="shared" si="28"/>
        <v>61.22</v>
      </c>
      <c r="I379" s="13">
        <f t="shared" si="29"/>
        <v>50.994299999999996</v>
      </c>
      <c r="J379" s="13">
        <v>4.8640396799999999E-2</v>
      </c>
      <c r="K379" s="13">
        <v>0.1165944443</v>
      </c>
      <c r="L379" s="13">
        <v>0.56883857319999998</v>
      </c>
      <c r="M379" s="13">
        <v>0.56883857319999998</v>
      </c>
      <c r="N379" s="14">
        <v>68.42</v>
      </c>
      <c r="O379" s="32">
        <v>0</v>
      </c>
      <c r="P379" s="14">
        <v>7.2</v>
      </c>
      <c r="Q379" s="14">
        <v>10.2257</v>
      </c>
    </row>
    <row r="380" spans="1:17" ht="15" customHeight="1" x14ac:dyDescent="0.25">
      <c r="A380" s="28" t="s">
        <v>24</v>
      </c>
      <c r="B380" s="33" t="s">
        <v>283</v>
      </c>
      <c r="C380" s="34" t="s">
        <v>284</v>
      </c>
      <c r="D380" s="35" t="s">
        <v>27</v>
      </c>
      <c r="E380" s="51" t="s">
        <v>312</v>
      </c>
      <c r="F380" s="11" t="s">
        <v>27</v>
      </c>
      <c r="G380" s="12">
        <v>12</v>
      </c>
      <c r="H380" s="13">
        <f t="shared" si="28"/>
        <v>42.6</v>
      </c>
      <c r="I380" s="13">
        <f t="shared" si="29"/>
        <v>35.4953</v>
      </c>
      <c r="J380" s="13">
        <v>3.3846470199999999E-2</v>
      </c>
      <c r="K380" s="13">
        <v>8.1132363999999998E-2</v>
      </c>
      <c r="L380" s="13">
        <v>0.39582690659999997</v>
      </c>
      <c r="M380" s="13">
        <v>0.39582690659999997</v>
      </c>
      <c r="N380" s="14">
        <v>56.64</v>
      </c>
      <c r="O380" s="32">
        <v>0</v>
      </c>
      <c r="P380" s="14">
        <v>14.04</v>
      </c>
      <c r="Q380" s="14">
        <v>7.1047000000000002</v>
      </c>
    </row>
    <row r="381" spans="1:17" ht="15" customHeight="1" x14ac:dyDescent="0.25">
      <c r="A381" s="28" t="s">
        <v>24</v>
      </c>
      <c r="B381" s="33" t="s">
        <v>283</v>
      </c>
      <c r="C381" s="34" t="s">
        <v>284</v>
      </c>
      <c r="D381" s="35" t="s">
        <v>27</v>
      </c>
      <c r="E381" s="31" t="s">
        <v>313</v>
      </c>
      <c r="F381" s="31" t="s">
        <v>112</v>
      </c>
      <c r="G381" s="12">
        <v>4</v>
      </c>
      <c r="H381" s="13">
        <f t="shared" si="28"/>
        <v>17.2</v>
      </c>
      <c r="I381" s="13">
        <f t="shared" si="29"/>
        <v>14.327199999999999</v>
      </c>
      <c r="J381" s="13">
        <v>1.3665711000000001E-2</v>
      </c>
      <c r="K381" s="13">
        <v>3.2757668099999998E-2</v>
      </c>
      <c r="L381" s="13">
        <v>0.15981743649999999</v>
      </c>
      <c r="M381" s="13">
        <v>0.15981743649999999</v>
      </c>
      <c r="N381" s="14">
        <v>17.2</v>
      </c>
      <c r="O381" s="32">
        <v>0</v>
      </c>
      <c r="P381" s="32">
        <v>0</v>
      </c>
      <c r="Q381" s="14">
        <v>2.8727999999999998</v>
      </c>
    </row>
    <row r="382" spans="1:17" ht="15" customHeight="1" x14ac:dyDescent="0.25">
      <c r="A382" s="28" t="s">
        <v>24</v>
      </c>
      <c r="B382" s="33" t="s">
        <v>283</v>
      </c>
      <c r="C382" s="34" t="s">
        <v>284</v>
      </c>
      <c r="D382" s="35" t="s">
        <v>27</v>
      </c>
      <c r="E382" s="51" t="s">
        <v>313</v>
      </c>
      <c r="F382" s="11" t="s">
        <v>27</v>
      </c>
      <c r="G382" s="12">
        <v>1</v>
      </c>
      <c r="H382" s="13">
        <f t="shared" si="28"/>
        <v>2.8</v>
      </c>
      <c r="I382" s="13">
        <f t="shared" si="29"/>
        <v>2.3325999999999998</v>
      </c>
      <c r="J382" s="13">
        <v>2.2246506000000001E-3</v>
      </c>
      <c r="K382" s="13">
        <v>5.3326436E-3</v>
      </c>
      <c r="L382" s="13">
        <v>2.6016792E-2</v>
      </c>
      <c r="M382" s="13">
        <v>2.6016792E-2</v>
      </c>
      <c r="N382" s="14">
        <v>2.8</v>
      </c>
      <c r="O382" s="32">
        <v>0</v>
      </c>
      <c r="P382" s="32">
        <v>0</v>
      </c>
      <c r="Q382" s="14">
        <v>0.46739999999999998</v>
      </c>
    </row>
    <row r="383" spans="1:17" ht="15" customHeight="1" x14ac:dyDescent="0.25">
      <c r="A383" s="28" t="s">
        <v>24</v>
      </c>
      <c r="B383" s="33" t="s">
        <v>283</v>
      </c>
      <c r="C383" s="34" t="s">
        <v>284</v>
      </c>
      <c r="D383" s="35" t="s">
        <v>27</v>
      </c>
      <c r="E383" s="31" t="s">
        <v>314</v>
      </c>
      <c r="F383" s="31" t="s">
        <v>112</v>
      </c>
      <c r="G383" s="12">
        <v>16</v>
      </c>
      <c r="H383" s="13">
        <f t="shared" si="28"/>
        <v>89.33</v>
      </c>
      <c r="I383" s="13">
        <f t="shared" si="29"/>
        <v>74.430199999999999</v>
      </c>
      <c r="J383" s="13">
        <v>7.0974300000000004E-2</v>
      </c>
      <c r="K383" s="13">
        <v>0.1701303774</v>
      </c>
      <c r="L383" s="13">
        <v>0.83002858130000001</v>
      </c>
      <c r="M383" s="13">
        <v>0.83002858130000001</v>
      </c>
      <c r="N383" s="14">
        <v>95.84</v>
      </c>
      <c r="O383" s="32">
        <v>0</v>
      </c>
      <c r="P383" s="14">
        <v>6.51</v>
      </c>
      <c r="Q383" s="14">
        <v>14.899800000000001</v>
      </c>
    </row>
    <row r="384" spans="1:17" ht="15" customHeight="1" x14ac:dyDescent="0.25">
      <c r="A384" s="28" t="s">
        <v>24</v>
      </c>
      <c r="B384" s="33" t="s">
        <v>283</v>
      </c>
      <c r="C384" s="34" t="s">
        <v>284</v>
      </c>
      <c r="D384" s="35" t="s">
        <v>27</v>
      </c>
      <c r="E384" s="51" t="s">
        <v>314</v>
      </c>
      <c r="F384" s="11" t="s">
        <v>27</v>
      </c>
      <c r="G384" s="12">
        <v>9</v>
      </c>
      <c r="H384" s="13">
        <f t="shared" si="28"/>
        <v>29.859999999999996</v>
      </c>
      <c r="I384" s="13">
        <f t="shared" si="29"/>
        <v>24.879799999999996</v>
      </c>
      <c r="J384" s="13">
        <v>2.3724309900000001E-2</v>
      </c>
      <c r="K384" s="13">
        <v>5.6868835399999998E-2</v>
      </c>
      <c r="L384" s="13">
        <v>0.27745050310000002</v>
      </c>
      <c r="M384" s="13">
        <v>0.27745050310000002</v>
      </c>
      <c r="N384" s="14">
        <v>40.409999999999997</v>
      </c>
      <c r="O384" s="32">
        <v>0</v>
      </c>
      <c r="P384" s="14">
        <v>10.55</v>
      </c>
      <c r="Q384" s="14">
        <v>4.9802</v>
      </c>
    </row>
    <row r="385" spans="1:17" ht="15" customHeight="1" x14ac:dyDescent="0.25">
      <c r="A385" s="28" t="s">
        <v>24</v>
      </c>
      <c r="B385" s="33" t="s">
        <v>283</v>
      </c>
      <c r="C385" s="34" t="s">
        <v>284</v>
      </c>
      <c r="D385" s="35" t="s">
        <v>27</v>
      </c>
      <c r="E385" s="31" t="s">
        <v>315</v>
      </c>
      <c r="F385" s="31" t="s">
        <v>112</v>
      </c>
      <c r="G385" s="12">
        <v>15</v>
      </c>
      <c r="H385" s="13">
        <f t="shared" si="28"/>
        <v>78.3</v>
      </c>
      <c r="I385" s="13">
        <f t="shared" si="29"/>
        <v>65.239199999999997</v>
      </c>
      <c r="J385" s="13">
        <v>6.2210765600000002E-2</v>
      </c>
      <c r="K385" s="13">
        <v>0.1491235705</v>
      </c>
      <c r="L385" s="13">
        <v>0.72754100430000002</v>
      </c>
      <c r="M385" s="13">
        <v>0.72754100430000002</v>
      </c>
      <c r="N385" s="14">
        <v>83.55</v>
      </c>
      <c r="O385" s="32">
        <v>0</v>
      </c>
      <c r="P385" s="14">
        <v>5.25</v>
      </c>
      <c r="Q385" s="14">
        <v>13.0608</v>
      </c>
    </row>
    <row r="386" spans="1:17" ht="15" customHeight="1" x14ac:dyDescent="0.25">
      <c r="A386" s="28" t="s">
        <v>24</v>
      </c>
      <c r="B386" s="33" t="s">
        <v>283</v>
      </c>
      <c r="C386" s="34" t="s">
        <v>284</v>
      </c>
      <c r="D386" s="35" t="s">
        <v>27</v>
      </c>
      <c r="E386" s="51" t="s">
        <v>315</v>
      </c>
      <c r="F386" s="11" t="s">
        <v>27</v>
      </c>
      <c r="G386" s="12">
        <v>7</v>
      </c>
      <c r="H386" s="13">
        <f t="shared" si="28"/>
        <v>25.11</v>
      </c>
      <c r="I386" s="13">
        <f t="shared" si="29"/>
        <v>20.920299999999997</v>
      </c>
      <c r="J386" s="13">
        <v>1.9950348999999999E-2</v>
      </c>
      <c r="K386" s="13">
        <v>4.78223864E-2</v>
      </c>
      <c r="L386" s="13">
        <v>0.23331487379999999</v>
      </c>
      <c r="M386" s="13">
        <v>0.23331487379999999</v>
      </c>
      <c r="N386" s="14">
        <v>28.49</v>
      </c>
      <c r="O386" s="32">
        <v>0</v>
      </c>
      <c r="P386" s="14">
        <v>3.38</v>
      </c>
      <c r="Q386" s="14">
        <v>4.1897000000000002</v>
      </c>
    </row>
    <row r="387" spans="1:17" ht="15" customHeight="1" x14ac:dyDescent="0.25">
      <c r="A387" s="28" t="s">
        <v>24</v>
      </c>
      <c r="B387" s="33" t="s">
        <v>283</v>
      </c>
      <c r="C387" s="34" t="s">
        <v>284</v>
      </c>
      <c r="D387" s="35" t="s">
        <v>27</v>
      </c>
      <c r="E387" s="11" t="s">
        <v>316</v>
      </c>
      <c r="F387" s="11" t="s">
        <v>27</v>
      </c>
      <c r="G387" s="12">
        <v>4</v>
      </c>
      <c r="H387" s="13">
        <f t="shared" si="28"/>
        <v>12.4</v>
      </c>
      <c r="I387" s="13">
        <f t="shared" si="29"/>
        <v>10.333300000000001</v>
      </c>
      <c r="J387" s="13">
        <v>9.8520242000000001E-3</v>
      </c>
      <c r="K387" s="13">
        <v>2.3615993299999999E-2</v>
      </c>
      <c r="L387" s="13">
        <v>0.1152172216</v>
      </c>
      <c r="M387" s="13">
        <v>0.1152172216</v>
      </c>
      <c r="N387" s="14">
        <v>14.4</v>
      </c>
      <c r="O387" s="32">
        <v>0</v>
      </c>
      <c r="P387" s="14">
        <v>2</v>
      </c>
      <c r="Q387" s="14">
        <v>2.0667</v>
      </c>
    </row>
    <row r="388" spans="1:17" ht="15" customHeight="1" x14ac:dyDescent="0.25">
      <c r="A388" s="28" t="s">
        <v>24</v>
      </c>
      <c r="B388" s="33" t="s">
        <v>283</v>
      </c>
      <c r="C388" s="34" t="s">
        <v>284</v>
      </c>
      <c r="D388" s="35" t="s">
        <v>27</v>
      </c>
      <c r="E388" s="31" t="s">
        <v>317</v>
      </c>
      <c r="F388" s="31" t="s">
        <v>112</v>
      </c>
      <c r="G388" s="12">
        <v>7</v>
      </c>
      <c r="H388" s="13">
        <f t="shared" si="28"/>
        <v>34.229999999999997</v>
      </c>
      <c r="I388" s="13">
        <f t="shared" si="29"/>
        <v>28.494999999999997</v>
      </c>
      <c r="J388" s="13">
        <v>2.7196353900000001E-2</v>
      </c>
      <c r="K388" s="13">
        <v>6.5191568599999999E-2</v>
      </c>
      <c r="L388" s="13">
        <v>0.31805528199999999</v>
      </c>
      <c r="M388" s="13">
        <v>0.31805528199999999</v>
      </c>
      <c r="N388" s="14">
        <v>34.229999999999997</v>
      </c>
      <c r="O388" s="32">
        <v>0</v>
      </c>
      <c r="P388" s="32">
        <v>0</v>
      </c>
      <c r="Q388" s="14">
        <v>5.7350000000000003</v>
      </c>
    </row>
    <row r="389" spans="1:17" ht="15" customHeight="1" x14ac:dyDescent="0.25">
      <c r="A389" s="28" t="s">
        <v>24</v>
      </c>
      <c r="B389" s="33" t="s">
        <v>283</v>
      </c>
      <c r="C389" s="34" t="s">
        <v>284</v>
      </c>
      <c r="D389" s="35" t="s">
        <v>27</v>
      </c>
      <c r="E389" s="51" t="s">
        <v>317</v>
      </c>
      <c r="F389" s="11" t="s">
        <v>27</v>
      </c>
      <c r="G389" s="12">
        <v>17</v>
      </c>
      <c r="H389" s="13">
        <f t="shared" si="28"/>
        <v>56.2</v>
      </c>
      <c r="I389" s="13">
        <f t="shared" si="29"/>
        <v>46.835400000000007</v>
      </c>
      <c r="J389" s="13">
        <v>4.4651916100000001E-2</v>
      </c>
      <c r="K389" s="13">
        <v>0.107033776</v>
      </c>
      <c r="L389" s="13">
        <v>0.5221941819</v>
      </c>
      <c r="M389" s="13">
        <v>0.5221941819</v>
      </c>
      <c r="N389" s="14">
        <v>61.2</v>
      </c>
      <c r="O389" s="32">
        <v>0</v>
      </c>
      <c r="P389" s="14">
        <v>5</v>
      </c>
      <c r="Q389" s="14">
        <v>9.3645999999999994</v>
      </c>
    </row>
    <row r="390" spans="1:17" ht="15" customHeight="1" x14ac:dyDescent="0.25">
      <c r="A390" s="28" t="s">
        <v>24</v>
      </c>
      <c r="B390" s="33" t="s">
        <v>283</v>
      </c>
      <c r="C390" s="34" t="s">
        <v>284</v>
      </c>
      <c r="D390" s="35" t="s">
        <v>27</v>
      </c>
      <c r="E390" s="31" t="s">
        <v>318</v>
      </c>
      <c r="F390" s="31" t="s">
        <v>112</v>
      </c>
      <c r="G390" s="12">
        <v>16</v>
      </c>
      <c r="H390" s="13">
        <f t="shared" si="28"/>
        <v>95.98</v>
      </c>
      <c r="I390" s="13">
        <f t="shared" si="29"/>
        <v>81.032200000000003</v>
      </c>
      <c r="J390" s="13">
        <v>7.6257845300000002E-2</v>
      </c>
      <c r="K390" s="13">
        <v>0.1827954061</v>
      </c>
      <c r="L390" s="13">
        <v>0.89181846229999995</v>
      </c>
      <c r="M390" s="13">
        <v>0.89181846229999995</v>
      </c>
      <c r="N390" s="14">
        <v>103.2</v>
      </c>
      <c r="O390" s="32">
        <v>0</v>
      </c>
      <c r="P390" s="14">
        <v>7.22</v>
      </c>
      <c r="Q390" s="14">
        <v>14.947800000000001</v>
      </c>
    </row>
    <row r="391" spans="1:17" ht="15" customHeight="1" x14ac:dyDescent="0.25">
      <c r="A391" s="28" t="s">
        <v>24</v>
      </c>
      <c r="B391" s="33" t="s">
        <v>283</v>
      </c>
      <c r="C391" s="34" t="s">
        <v>284</v>
      </c>
      <c r="D391" s="35" t="s">
        <v>27</v>
      </c>
      <c r="E391" s="51" t="s">
        <v>318</v>
      </c>
      <c r="F391" s="11" t="s">
        <v>27</v>
      </c>
      <c r="G391" s="12">
        <v>23</v>
      </c>
      <c r="H391" s="13">
        <f t="shared" si="28"/>
        <v>77.87</v>
      </c>
      <c r="I391" s="13">
        <f t="shared" si="29"/>
        <v>65.697500000000005</v>
      </c>
      <c r="J391" s="13">
        <v>6.1869122899999997E-2</v>
      </c>
      <c r="K391" s="13">
        <v>0.1483046288</v>
      </c>
      <c r="L391" s="13">
        <v>0.72354556839999995</v>
      </c>
      <c r="M391" s="13">
        <v>0.72354556839999995</v>
      </c>
      <c r="N391" s="14">
        <v>113.85</v>
      </c>
      <c r="O391" s="32">
        <v>0</v>
      </c>
      <c r="P391" s="14">
        <v>35.979999999999997</v>
      </c>
      <c r="Q391" s="14">
        <v>12.172499999999999</v>
      </c>
    </row>
    <row r="392" spans="1:17" ht="15" customHeight="1" x14ac:dyDescent="0.25">
      <c r="A392" s="28" t="s">
        <v>24</v>
      </c>
      <c r="B392" s="33" t="s">
        <v>283</v>
      </c>
      <c r="C392" s="34" t="s">
        <v>284</v>
      </c>
      <c r="D392" s="35" t="s">
        <v>27</v>
      </c>
      <c r="E392" s="31" t="s">
        <v>319</v>
      </c>
      <c r="F392" s="31" t="s">
        <v>112</v>
      </c>
      <c r="G392" s="12">
        <v>108</v>
      </c>
      <c r="H392" s="13">
        <f t="shared" si="28"/>
        <v>493.52</v>
      </c>
      <c r="I392" s="13">
        <f t="shared" si="29"/>
        <v>412.97309999999999</v>
      </c>
      <c r="J392" s="13">
        <v>0.39211056259999999</v>
      </c>
      <c r="K392" s="13">
        <v>0.93991653269999997</v>
      </c>
      <c r="L392" s="13">
        <v>4.5856454208999997</v>
      </c>
      <c r="M392" s="13">
        <v>4.5856454208999997</v>
      </c>
      <c r="N392" s="14">
        <v>501.12</v>
      </c>
      <c r="O392" s="14">
        <v>1.86</v>
      </c>
      <c r="P392" s="14">
        <v>5.74</v>
      </c>
      <c r="Q392" s="14">
        <v>80.546899999999994</v>
      </c>
    </row>
    <row r="393" spans="1:17" ht="15" customHeight="1" x14ac:dyDescent="0.25">
      <c r="A393" s="28" t="s">
        <v>24</v>
      </c>
      <c r="B393" s="33" t="s">
        <v>283</v>
      </c>
      <c r="C393" s="34" t="s">
        <v>284</v>
      </c>
      <c r="D393" s="35" t="s">
        <v>27</v>
      </c>
      <c r="E393" s="51" t="s">
        <v>319</v>
      </c>
      <c r="F393" s="11" t="s">
        <v>27</v>
      </c>
      <c r="G393" s="12">
        <v>38</v>
      </c>
      <c r="H393" s="13">
        <f t="shared" si="28"/>
        <v>113.24</v>
      </c>
      <c r="I393" s="13">
        <f t="shared" si="29"/>
        <v>94.383299999999991</v>
      </c>
      <c r="J393" s="13">
        <v>8.9971227299999998E-2</v>
      </c>
      <c r="K393" s="13">
        <v>0.21566734509999999</v>
      </c>
      <c r="L393" s="13">
        <v>1.0521934014000001</v>
      </c>
      <c r="M393" s="13">
        <v>1.0521934014000001</v>
      </c>
      <c r="N393" s="14">
        <v>119.32</v>
      </c>
      <c r="O393" s="32">
        <v>0</v>
      </c>
      <c r="P393" s="14">
        <v>6.08</v>
      </c>
      <c r="Q393" s="14">
        <v>18.8567</v>
      </c>
    </row>
    <row r="394" spans="1:17" ht="15" customHeight="1" x14ac:dyDescent="0.25">
      <c r="A394" s="28" t="s">
        <v>24</v>
      </c>
      <c r="B394" s="33" t="s">
        <v>283</v>
      </c>
      <c r="C394" s="34" t="s">
        <v>284</v>
      </c>
      <c r="D394" s="35" t="s">
        <v>27</v>
      </c>
      <c r="E394" s="31" t="s">
        <v>320</v>
      </c>
      <c r="F394" s="31" t="s">
        <v>112</v>
      </c>
      <c r="G394" s="12">
        <v>11</v>
      </c>
      <c r="H394" s="13">
        <f t="shared" si="28"/>
        <v>51.04</v>
      </c>
      <c r="I394" s="13">
        <f t="shared" si="29"/>
        <v>42.544200000000004</v>
      </c>
      <c r="J394" s="13">
        <v>4.0552202799999999E-2</v>
      </c>
      <c r="K394" s="13">
        <v>9.7206475599999995E-2</v>
      </c>
      <c r="L394" s="13">
        <v>0.47424895099999997</v>
      </c>
      <c r="M394" s="13">
        <v>0.47424895099999997</v>
      </c>
      <c r="N394" s="14">
        <v>51.04</v>
      </c>
      <c r="O394" s="32">
        <v>0</v>
      </c>
      <c r="P394" s="32">
        <v>0</v>
      </c>
      <c r="Q394" s="14">
        <v>8.4957999999999991</v>
      </c>
    </row>
    <row r="395" spans="1:17" ht="15" customHeight="1" x14ac:dyDescent="0.25">
      <c r="A395" s="28" t="s">
        <v>24</v>
      </c>
      <c r="B395" s="33" t="s">
        <v>283</v>
      </c>
      <c r="C395" s="34" t="s">
        <v>284</v>
      </c>
      <c r="D395" s="35" t="s">
        <v>27</v>
      </c>
      <c r="E395" s="51" t="s">
        <v>320</v>
      </c>
      <c r="F395" s="11" t="s">
        <v>27</v>
      </c>
      <c r="G395" s="12">
        <v>4</v>
      </c>
      <c r="H395" s="13">
        <f t="shared" si="28"/>
        <v>12.56</v>
      </c>
      <c r="I395" s="13">
        <f t="shared" si="29"/>
        <v>10.467500000000001</v>
      </c>
      <c r="J395" s="13">
        <v>9.9791471000000003E-3</v>
      </c>
      <c r="K395" s="13">
        <v>2.3920715799999999E-2</v>
      </c>
      <c r="L395" s="13">
        <v>0.1167038955</v>
      </c>
      <c r="M395" s="13">
        <v>0.1167038955</v>
      </c>
      <c r="N395" s="14">
        <v>12.56</v>
      </c>
      <c r="O395" s="32">
        <v>0</v>
      </c>
      <c r="P395" s="32">
        <v>0</v>
      </c>
      <c r="Q395" s="14">
        <v>2.0924999999999998</v>
      </c>
    </row>
    <row r="396" spans="1:17" ht="15" customHeight="1" x14ac:dyDescent="0.25">
      <c r="A396" s="28" t="s">
        <v>24</v>
      </c>
      <c r="B396" s="33" t="s">
        <v>283</v>
      </c>
      <c r="C396" s="34" t="s">
        <v>284</v>
      </c>
      <c r="D396" s="35" t="s">
        <v>27</v>
      </c>
      <c r="E396" s="11" t="s">
        <v>321</v>
      </c>
      <c r="F396" s="11" t="s">
        <v>27</v>
      </c>
      <c r="G396" s="12">
        <v>24</v>
      </c>
      <c r="H396" s="13">
        <f t="shared" si="28"/>
        <v>54.010000000000005</v>
      </c>
      <c r="I396" s="13">
        <f t="shared" si="29"/>
        <v>45.022500000000008</v>
      </c>
      <c r="J396" s="13">
        <v>4.2911921499999998E-2</v>
      </c>
      <c r="K396" s="13">
        <v>0.10286288690000001</v>
      </c>
      <c r="L396" s="13">
        <v>0.50184533389999997</v>
      </c>
      <c r="M396" s="13">
        <v>0.50184533389999997</v>
      </c>
      <c r="N396" s="14">
        <v>67.2</v>
      </c>
      <c r="O396" s="32">
        <v>0</v>
      </c>
      <c r="P396" s="14">
        <v>13.19</v>
      </c>
      <c r="Q396" s="14">
        <v>8.9875000000000007</v>
      </c>
    </row>
    <row r="397" spans="1:17" ht="15" customHeight="1" x14ac:dyDescent="0.25">
      <c r="A397" s="28" t="s">
        <v>24</v>
      </c>
      <c r="B397" s="33" t="s">
        <v>283</v>
      </c>
      <c r="C397" s="34" t="s">
        <v>284</v>
      </c>
      <c r="D397" s="35" t="s">
        <v>27</v>
      </c>
      <c r="E397" s="31" t="s">
        <v>322</v>
      </c>
      <c r="F397" s="31" t="s">
        <v>112</v>
      </c>
      <c r="G397" s="12">
        <v>9</v>
      </c>
      <c r="H397" s="13">
        <f t="shared" si="28"/>
        <v>41.4</v>
      </c>
      <c r="I397" s="13">
        <f t="shared" si="29"/>
        <v>34.487499999999997</v>
      </c>
      <c r="J397" s="13">
        <v>3.2893048500000001E-2</v>
      </c>
      <c r="K397" s="13">
        <v>7.8846945299999999E-2</v>
      </c>
      <c r="L397" s="13">
        <v>0.38467685289999998</v>
      </c>
      <c r="M397" s="13">
        <v>0.38467685289999998</v>
      </c>
      <c r="N397" s="14">
        <v>41.4</v>
      </c>
      <c r="O397" s="32">
        <v>0</v>
      </c>
      <c r="P397" s="32">
        <v>0</v>
      </c>
      <c r="Q397" s="14">
        <v>6.9124999999999996</v>
      </c>
    </row>
    <row r="398" spans="1:17" ht="15" customHeight="1" x14ac:dyDescent="0.25">
      <c r="A398" s="28" t="s">
        <v>24</v>
      </c>
      <c r="B398" s="33" t="s">
        <v>283</v>
      </c>
      <c r="C398" s="34" t="s">
        <v>284</v>
      </c>
      <c r="D398" s="35" t="s">
        <v>27</v>
      </c>
      <c r="E398" s="51" t="s">
        <v>322</v>
      </c>
      <c r="F398" s="11" t="s">
        <v>27</v>
      </c>
      <c r="G398" s="12">
        <v>18</v>
      </c>
      <c r="H398" s="13">
        <f t="shared" ref="H398:H423" si="30">N398-O398-P398</f>
        <v>55.54</v>
      </c>
      <c r="I398" s="13">
        <f t="shared" ref="I398:I429" si="31">H398-Q398</f>
        <v>46.262999999999998</v>
      </c>
      <c r="J398" s="13">
        <v>4.4127534099999997E-2</v>
      </c>
      <c r="K398" s="13">
        <v>0.1057767957</v>
      </c>
      <c r="L398" s="13">
        <v>0.51606165240000001</v>
      </c>
      <c r="M398" s="13">
        <v>0.51606165240000001</v>
      </c>
      <c r="N398" s="14">
        <v>55.8</v>
      </c>
      <c r="O398" s="32">
        <v>0</v>
      </c>
      <c r="P398" s="14">
        <v>0.26</v>
      </c>
      <c r="Q398" s="14">
        <v>9.2769999999999992</v>
      </c>
    </row>
    <row r="399" spans="1:17" ht="15" customHeight="1" x14ac:dyDescent="0.25">
      <c r="A399" s="28" t="s">
        <v>24</v>
      </c>
      <c r="B399" s="33" t="s">
        <v>283</v>
      </c>
      <c r="C399" s="34" t="s">
        <v>284</v>
      </c>
      <c r="D399" s="35" t="s">
        <v>27</v>
      </c>
      <c r="E399" s="11" t="s">
        <v>323</v>
      </c>
      <c r="F399" s="11" t="s">
        <v>27</v>
      </c>
      <c r="G399" s="12">
        <v>27</v>
      </c>
      <c r="H399" s="13">
        <f t="shared" si="30"/>
        <v>57.489999999999995</v>
      </c>
      <c r="I399" s="13">
        <f t="shared" si="31"/>
        <v>47.909499999999994</v>
      </c>
      <c r="J399" s="13">
        <v>4.56768444E-2</v>
      </c>
      <c r="K399" s="13">
        <v>0.1094906011</v>
      </c>
      <c r="L399" s="13">
        <v>0.53418048959999997</v>
      </c>
      <c r="M399" s="13">
        <v>0.53418048959999997</v>
      </c>
      <c r="N399" s="14">
        <v>75.599999999999994</v>
      </c>
      <c r="O399" s="14">
        <v>1.24</v>
      </c>
      <c r="P399" s="14">
        <v>16.87</v>
      </c>
      <c r="Q399" s="14">
        <v>9.5805000000000007</v>
      </c>
    </row>
    <row r="400" spans="1:17" ht="15" customHeight="1" x14ac:dyDescent="0.25">
      <c r="A400" s="28" t="s">
        <v>24</v>
      </c>
      <c r="B400" s="33" t="s">
        <v>283</v>
      </c>
      <c r="C400" s="34" t="s">
        <v>284</v>
      </c>
      <c r="D400" s="35" t="s">
        <v>27</v>
      </c>
      <c r="E400" s="11" t="s">
        <v>324</v>
      </c>
      <c r="F400" s="11" t="s">
        <v>27</v>
      </c>
      <c r="G400" s="12">
        <v>31</v>
      </c>
      <c r="H400" s="13">
        <f t="shared" si="30"/>
        <v>66.989999999999995</v>
      </c>
      <c r="I400" s="13">
        <f t="shared" si="31"/>
        <v>55.828099999999992</v>
      </c>
      <c r="J400" s="13">
        <v>5.3224766100000001E-2</v>
      </c>
      <c r="K400" s="13">
        <v>0.12758349920000001</v>
      </c>
      <c r="L400" s="13">
        <v>0.62245174810000004</v>
      </c>
      <c r="M400" s="13">
        <v>0.62245174810000004</v>
      </c>
      <c r="N400" s="14">
        <v>86.8</v>
      </c>
      <c r="O400" s="32">
        <v>0</v>
      </c>
      <c r="P400" s="14">
        <v>19.809999999999999</v>
      </c>
      <c r="Q400" s="14">
        <v>11.161899999999999</v>
      </c>
    </row>
    <row r="401" spans="1:17" ht="15" customHeight="1" x14ac:dyDescent="0.25">
      <c r="A401" s="28" t="s">
        <v>24</v>
      </c>
      <c r="B401" s="33" t="s">
        <v>283</v>
      </c>
      <c r="C401" s="34" t="s">
        <v>284</v>
      </c>
      <c r="D401" s="35" t="s">
        <v>27</v>
      </c>
      <c r="E401" s="11" t="s">
        <v>325</v>
      </c>
      <c r="F401" s="11" t="s">
        <v>27</v>
      </c>
      <c r="G401" s="12">
        <v>9</v>
      </c>
      <c r="H401" s="13">
        <f t="shared" si="30"/>
        <v>20.799999999999997</v>
      </c>
      <c r="I401" s="13">
        <f t="shared" si="31"/>
        <v>17.327499999999997</v>
      </c>
      <c r="J401" s="13">
        <v>1.6525976099999999E-2</v>
      </c>
      <c r="K401" s="13">
        <v>3.9613924199999997E-2</v>
      </c>
      <c r="L401" s="13">
        <v>0.19326759760000001</v>
      </c>
      <c r="M401" s="13">
        <v>0.19326759760000001</v>
      </c>
      <c r="N401" s="14">
        <v>25.2</v>
      </c>
      <c r="O401" s="32">
        <v>0</v>
      </c>
      <c r="P401" s="14">
        <v>4.4000000000000004</v>
      </c>
      <c r="Q401" s="14">
        <v>3.4725000000000001</v>
      </c>
    </row>
    <row r="402" spans="1:17" ht="15" customHeight="1" x14ac:dyDescent="0.25">
      <c r="A402" s="28" t="s">
        <v>24</v>
      </c>
      <c r="B402" s="33" t="s">
        <v>283</v>
      </c>
      <c r="C402" s="34" t="s">
        <v>284</v>
      </c>
      <c r="D402" s="35" t="s">
        <v>27</v>
      </c>
      <c r="E402" s="31" t="s">
        <v>326</v>
      </c>
      <c r="F402" s="31" t="s">
        <v>112</v>
      </c>
      <c r="G402" s="12">
        <v>79</v>
      </c>
      <c r="H402" s="13">
        <f t="shared" si="30"/>
        <v>276.7</v>
      </c>
      <c r="I402" s="13">
        <f t="shared" si="31"/>
        <v>230.66839999999999</v>
      </c>
      <c r="J402" s="13">
        <v>0.21984315260000001</v>
      </c>
      <c r="K402" s="13">
        <v>0.52697946299999998</v>
      </c>
      <c r="L402" s="13">
        <v>2.5710165504</v>
      </c>
      <c r="M402" s="13">
        <v>2.5710165504</v>
      </c>
      <c r="N402" s="14">
        <v>275.70999999999998</v>
      </c>
      <c r="O402" s="32">
        <v>0</v>
      </c>
      <c r="P402" s="14">
        <v>-0.99</v>
      </c>
      <c r="Q402" s="14">
        <v>46.031599999999997</v>
      </c>
    </row>
    <row r="403" spans="1:17" ht="15" customHeight="1" x14ac:dyDescent="0.25">
      <c r="A403" s="28" t="s">
        <v>24</v>
      </c>
      <c r="B403" s="33" t="s">
        <v>283</v>
      </c>
      <c r="C403" s="34" t="s">
        <v>284</v>
      </c>
      <c r="D403" s="35" t="s">
        <v>27</v>
      </c>
      <c r="E403" s="51" t="s">
        <v>326</v>
      </c>
      <c r="F403" s="11" t="s">
        <v>27</v>
      </c>
      <c r="G403" s="12">
        <v>31</v>
      </c>
      <c r="H403" s="13">
        <f t="shared" si="30"/>
        <v>62.86</v>
      </c>
      <c r="I403" s="13">
        <f t="shared" si="31"/>
        <v>52.410299999999999</v>
      </c>
      <c r="J403" s="13">
        <v>4.9943406500000002E-2</v>
      </c>
      <c r="K403" s="13">
        <v>0.1197178498</v>
      </c>
      <c r="L403" s="13">
        <v>0.58407697999999997</v>
      </c>
      <c r="M403" s="13">
        <v>0.58407697999999997</v>
      </c>
      <c r="N403" s="14">
        <v>61.69</v>
      </c>
      <c r="O403" s="32">
        <v>0</v>
      </c>
      <c r="P403" s="14">
        <v>-1.17</v>
      </c>
      <c r="Q403" s="14">
        <v>10.4497</v>
      </c>
    </row>
    <row r="404" spans="1:17" ht="15" customHeight="1" x14ac:dyDescent="0.25">
      <c r="A404" s="28" t="s">
        <v>24</v>
      </c>
      <c r="B404" s="33" t="s">
        <v>283</v>
      </c>
      <c r="C404" s="34" t="s">
        <v>284</v>
      </c>
      <c r="D404" s="35" t="s">
        <v>27</v>
      </c>
      <c r="E404" s="31" t="s">
        <v>327</v>
      </c>
      <c r="F404" s="31" t="s">
        <v>112</v>
      </c>
      <c r="G404" s="12">
        <v>129</v>
      </c>
      <c r="H404" s="13">
        <f t="shared" si="30"/>
        <v>452.52</v>
      </c>
      <c r="I404" s="13">
        <f t="shared" si="31"/>
        <v>377.24249999999995</v>
      </c>
      <c r="J404" s="13">
        <v>0.35953532129999999</v>
      </c>
      <c r="K404" s="13">
        <v>0.86183139360000005</v>
      </c>
      <c r="L404" s="13">
        <v>4.2046852526</v>
      </c>
      <c r="M404" s="13">
        <v>4.2046852526</v>
      </c>
      <c r="N404" s="14">
        <v>450.21</v>
      </c>
      <c r="O404" s="32">
        <v>0</v>
      </c>
      <c r="P404" s="14">
        <v>-2.31</v>
      </c>
      <c r="Q404" s="14">
        <v>75.277500000000003</v>
      </c>
    </row>
    <row r="405" spans="1:17" ht="15" customHeight="1" x14ac:dyDescent="0.25">
      <c r="A405" s="28" t="s">
        <v>24</v>
      </c>
      <c r="B405" s="33" t="s">
        <v>283</v>
      </c>
      <c r="C405" s="34" t="s">
        <v>284</v>
      </c>
      <c r="D405" s="35" t="s">
        <v>27</v>
      </c>
      <c r="E405" s="51" t="s">
        <v>327</v>
      </c>
      <c r="F405" s="11" t="s">
        <v>27</v>
      </c>
      <c r="G405" s="12">
        <v>52</v>
      </c>
      <c r="H405" s="13">
        <f t="shared" si="30"/>
        <v>107.77000000000001</v>
      </c>
      <c r="I405" s="13">
        <f t="shared" si="31"/>
        <v>89.856700000000018</v>
      </c>
      <c r="J405" s="13">
        <v>8.5625213399999997E-2</v>
      </c>
      <c r="K405" s="13">
        <v>0.2052496449</v>
      </c>
      <c r="L405" s="13">
        <v>1.0013677399000001</v>
      </c>
      <c r="M405" s="13">
        <v>1.0013677399000001</v>
      </c>
      <c r="N405" s="14">
        <v>103.48</v>
      </c>
      <c r="O405" s="32">
        <v>0</v>
      </c>
      <c r="P405" s="14">
        <v>-4.29</v>
      </c>
      <c r="Q405" s="14">
        <v>17.9133</v>
      </c>
    </row>
    <row r="406" spans="1:17" ht="15" customHeight="1" x14ac:dyDescent="0.25">
      <c r="A406" s="28" t="s">
        <v>24</v>
      </c>
      <c r="B406" s="33" t="s">
        <v>283</v>
      </c>
      <c r="C406" s="34" t="s">
        <v>284</v>
      </c>
      <c r="D406" s="35" t="s">
        <v>27</v>
      </c>
      <c r="E406" s="31" t="s">
        <v>328</v>
      </c>
      <c r="F406" s="31" t="s">
        <v>112</v>
      </c>
      <c r="G406" s="12">
        <v>48</v>
      </c>
      <c r="H406" s="13">
        <f t="shared" si="30"/>
        <v>269.55</v>
      </c>
      <c r="I406" s="13">
        <f t="shared" si="31"/>
        <v>224.5394</v>
      </c>
      <c r="J406" s="13">
        <v>0.2141623483</v>
      </c>
      <c r="K406" s="13">
        <v>0.51336217660000005</v>
      </c>
      <c r="L406" s="13">
        <v>2.5045808137000001</v>
      </c>
      <c r="M406" s="13">
        <v>2.5045808137000001</v>
      </c>
      <c r="N406" s="14">
        <v>289.44</v>
      </c>
      <c r="O406" s="32">
        <v>0</v>
      </c>
      <c r="P406" s="14">
        <v>19.89</v>
      </c>
      <c r="Q406" s="14">
        <v>45.010599999999997</v>
      </c>
    </row>
    <row r="407" spans="1:17" ht="15" customHeight="1" x14ac:dyDescent="0.25">
      <c r="A407" s="28" t="s">
        <v>24</v>
      </c>
      <c r="B407" s="33" t="s">
        <v>283</v>
      </c>
      <c r="C407" s="34" t="s">
        <v>284</v>
      </c>
      <c r="D407" s="35" t="s">
        <v>27</v>
      </c>
      <c r="E407" s="51" t="s">
        <v>328</v>
      </c>
      <c r="F407" s="11" t="s">
        <v>27</v>
      </c>
      <c r="G407" s="12">
        <v>50</v>
      </c>
      <c r="H407" s="13">
        <f t="shared" si="30"/>
        <v>209.3</v>
      </c>
      <c r="I407" s="13">
        <f t="shared" si="31"/>
        <v>174.29090000000002</v>
      </c>
      <c r="J407" s="13">
        <v>0.16629263399999999</v>
      </c>
      <c r="K407" s="13">
        <v>0.39861511240000003</v>
      </c>
      <c r="L407" s="13">
        <v>1.9447552006</v>
      </c>
      <c r="M407" s="13">
        <v>1.9447552006</v>
      </c>
      <c r="N407" s="14">
        <v>226.5</v>
      </c>
      <c r="O407" s="32">
        <v>0</v>
      </c>
      <c r="P407" s="14">
        <v>17.2</v>
      </c>
      <c r="Q407" s="14">
        <v>35.009099999999997</v>
      </c>
    </row>
    <row r="408" spans="1:17" ht="15" customHeight="1" x14ac:dyDescent="0.25">
      <c r="A408" s="28" t="s">
        <v>24</v>
      </c>
      <c r="B408" s="33" t="s">
        <v>283</v>
      </c>
      <c r="C408" s="34" t="s">
        <v>284</v>
      </c>
      <c r="D408" s="35" t="s">
        <v>27</v>
      </c>
      <c r="E408" s="31" t="s">
        <v>329</v>
      </c>
      <c r="F408" s="31" t="s">
        <v>112</v>
      </c>
      <c r="G408" s="12">
        <v>8</v>
      </c>
      <c r="H408" s="13">
        <f t="shared" si="30"/>
        <v>34.4</v>
      </c>
      <c r="I408" s="13">
        <f t="shared" si="31"/>
        <v>28.664299999999997</v>
      </c>
      <c r="J408" s="13">
        <v>2.73314219E-2</v>
      </c>
      <c r="K408" s="13">
        <v>6.5515336199999996E-2</v>
      </c>
      <c r="L408" s="13">
        <v>0.31963487289999998</v>
      </c>
      <c r="M408" s="13">
        <v>0.31963487289999998</v>
      </c>
      <c r="N408" s="14">
        <v>34.4</v>
      </c>
      <c r="O408" s="32">
        <v>0</v>
      </c>
      <c r="P408" s="32">
        <v>0</v>
      </c>
      <c r="Q408" s="14">
        <v>5.7356999999999996</v>
      </c>
    </row>
    <row r="409" spans="1:17" ht="15" customHeight="1" x14ac:dyDescent="0.25">
      <c r="A409" s="28" t="s">
        <v>24</v>
      </c>
      <c r="B409" s="33" t="s">
        <v>283</v>
      </c>
      <c r="C409" s="34" t="s">
        <v>284</v>
      </c>
      <c r="D409" s="35" t="s">
        <v>27</v>
      </c>
      <c r="E409" s="51" t="s">
        <v>329</v>
      </c>
      <c r="F409" s="11" t="s">
        <v>27</v>
      </c>
      <c r="G409" s="12">
        <v>1</v>
      </c>
      <c r="H409" s="13">
        <f t="shared" si="30"/>
        <v>2.8</v>
      </c>
      <c r="I409" s="13">
        <f t="shared" si="31"/>
        <v>2.3325999999999998</v>
      </c>
      <c r="J409" s="13">
        <v>2.2246506000000001E-3</v>
      </c>
      <c r="K409" s="13">
        <v>5.3326436E-3</v>
      </c>
      <c r="L409" s="13">
        <v>2.6016792E-2</v>
      </c>
      <c r="M409" s="13">
        <v>2.6016792E-2</v>
      </c>
      <c r="N409" s="14">
        <v>2.8</v>
      </c>
      <c r="O409" s="32">
        <v>0</v>
      </c>
      <c r="P409" s="32">
        <v>0</v>
      </c>
      <c r="Q409" s="14">
        <v>0.46739999999999998</v>
      </c>
    </row>
    <row r="410" spans="1:17" ht="15" customHeight="1" x14ac:dyDescent="0.25">
      <c r="A410" s="28" t="s">
        <v>24</v>
      </c>
      <c r="B410" s="33" t="s">
        <v>283</v>
      </c>
      <c r="C410" s="34" t="s">
        <v>284</v>
      </c>
      <c r="D410" s="35" t="s">
        <v>27</v>
      </c>
      <c r="E410" s="11" t="s">
        <v>330</v>
      </c>
      <c r="F410" s="11" t="s">
        <v>112</v>
      </c>
      <c r="G410" s="12">
        <v>1</v>
      </c>
      <c r="H410" s="13">
        <f t="shared" si="30"/>
        <v>4.3</v>
      </c>
      <c r="I410" s="13">
        <f t="shared" si="31"/>
        <v>3.5842000000000001</v>
      </c>
      <c r="J410" s="13">
        <v>3.4164276999999999E-3</v>
      </c>
      <c r="K410" s="13">
        <v>8.1894169999999992E-3</v>
      </c>
      <c r="L410" s="13">
        <v>3.9954359100000003E-2</v>
      </c>
      <c r="M410" s="13">
        <v>3.9954359100000003E-2</v>
      </c>
      <c r="N410" s="14">
        <v>4.3</v>
      </c>
      <c r="O410" s="32">
        <v>0</v>
      </c>
      <c r="P410" s="32">
        <v>0</v>
      </c>
      <c r="Q410" s="14">
        <v>0.71579999999999999</v>
      </c>
    </row>
    <row r="411" spans="1:17" ht="15" customHeight="1" x14ac:dyDescent="0.25">
      <c r="A411" s="28" t="s">
        <v>24</v>
      </c>
      <c r="B411" s="33" t="s">
        <v>283</v>
      </c>
      <c r="C411" s="34" t="s">
        <v>284</v>
      </c>
      <c r="D411" s="35" t="s">
        <v>27</v>
      </c>
      <c r="E411" s="31" t="s">
        <v>331</v>
      </c>
      <c r="F411" s="31" t="s">
        <v>112</v>
      </c>
      <c r="G411" s="12">
        <v>8</v>
      </c>
      <c r="H411" s="13">
        <f t="shared" si="30"/>
        <v>32.64</v>
      </c>
      <c r="I411" s="13">
        <f t="shared" si="31"/>
        <v>27.199400000000001</v>
      </c>
      <c r="J411" s="13">
        <v>2.59330701E-2</v>
      </c>
      <c r="K411" s="13">
        <v>6.2163388799999997E-2</v>
      </c>
      <c r="L411" s="13">
        <v>0.30328146080000001</v>
      </c>
      <c r="M411" s="13">
        <v>0.30328146080000001</v>
      </c>
      <c r="N411" s="14">
        <v>32.64</v>
      </c>
      <c r="O411" s="32">
        <v>0</v>
      </c>
      <c r="P411" s="32">
        <v>0</v>
      </c>
      <c r="Q411" s="14">
        <v>5.4405999999999999</v>
      </c>
    </row>
    <row r="412" spans="1:17" ht="15" customHeight="1" x14ac:dyDescent="0.25">
      <c r="A412" s="28" t="s">
        <v>24</v>
      </c>
      <c r="B412" s="33" t="s">
        <v>283</v>
      </c>
      <c r="C412" s="34" t="s">
        <v>284</v>
      </c>
      <c r="D412" s="35" t="s">
        <v>27</v>
      </c>
      <c r="E412" s="51" t="s">
        <v>331</v>
      </c>
      <c r="F412" s="11" t="s">
        <v>27</v>
      </c>
      <c r="G412" s="12">
        <v>7</v>
      </c>
      <c r="H412" s="13">
        <f t="shared" si="30"/>
        <v>17.66</v>
      </c>
      <c r="I412" s="13">
        <f t="shared" si="31"/>
        <v>14.7134</v>
      </c>
      <c r="J412" s="13">
        <v>1.40311893E-2</v>
      </c>
      <c r="K412" s="13">
        <v>3.3633745299999997E-2</v>
      </c>
      <c r="L412" s="13">
        <v>0.16409162369999999</v>
      </c>
      <c r="M412" s="13">
        <v>0.16409162369999999</v>
      </c>
      <c r="N412" s="14">
        <v>18.059999999999999</v>
      </c>
      <c r="O412" s="32">
        <v>0</v>
      </c>
      <c r="P412" s="14">
        <v>0.4</v>
      </c>
      <c r="Q412" s="14">
        <v>2.9466000000000001</v>
      </c>
    </row>
    <row r="413" spans="1:17" ht="15" customHeight="1" x14ac:dyDescent="0.25">
      <c r="A413" s="28" t="s">
        <v>24</v>
      </c>
      <c r="B413" s="33" t="s">
        <v>283</v>
      </c>
      <c r="C413" s="34" t="s">
        <v>284</v>
      </c>
      <c r="D413" s="35" t="s">
        <v>27</v>
      </c>
      <c r="E413" s="31" t="s">
        <v>332</v>
      </c>
      <c r="F413" s="31" t="s">
        <v>112</v>
      </c>
      <c r="G413" s="12">
        <v>12</v>
      </c>
      <c r="H413" s="13">
        <f t="shared" si="30"/>
        <v>58.71</v>
      </c>
      <c r="I413" s="13">
        <f t="shared" si="31"/>
        <v>48.936399999999999</v>
      </c>
      <c r="J413" s="13">
        <v>4.66461564E-2</v>
      </c>
      <c r="K413" s="13">
        <v>0.1118141101</v>
      </c>
      <c r="L413" s="13">
        <v>0.54551637760000005</v>
      </c>
      <c r="M413" s="13">
        <v>0.54551637760000005</v>
      </c>
      <c r="N413" s="14">
        <v>59.88</v>
      </c>
      <c r="O413" s="32">
        <v>0</v>
      </c>
      <c r="P413" s="14">
        <v>1.17</v>
      </c>
      <c r="Q413" s="14">
        <v>9.7736000000000001</v>
      </c>
    </row>
    <row r="414" spans="1:17" ht="15" customHeight="1" x14ac:dyDescent="0.25">
      <c r="A414" s="28" t="s">
        <v>24</v>
      </c>
      <c r="B414" s="33" t="s">
        <v>283</v>
      </c>
      <c r="C414" s="34" t="s">
        <v>284</v>
      </c>
      <c r="D414" s="35" t="s">
        <v>27</v>
      </c>
      <c r="E414" s="51" t="s">
        <v>332</v>
      </c>
      <c r="F414" s="11" t="s">
        <v>27</v>
      </c>
      <c r="G414" s="12">
        <v>10</v>
      </c>
      <c r="H414" s="13">
        <f t="shared" si="30"/>
        <v>34.199999999999996</v>
      </c>
      <c r="I414" s="13">
        <f t="shared" si="31"/>
        <v>28.508399999999995</v>
      </c>
      <c r="J414" s="13">
        <v>2.71725183E-2</v>
      </c>
      <c r="K414" s="13">
        <v>6.51344331E-2</v>
      </c>
      <c r="L414" s="13">
        <v>0.3177765306</v>
      </c>
      <c r="M414" s="13">
        <v>0.3177765306</v>
      </c>
      <c r="N414" s="14">
        <v>34.9</v>
      </c>
      <c r="O414" s="14">
        <v>0.7</v>
      </c>
      <c r="P414" s="32">
        <v>0</v>
      </c>
      <c r="Q414" s="14">
        <v>5.6916000000000002</v>
      </c>
    </row>
    <row r="415" spans="1:17" ht="15" customHeight="1" x14ac:dyDescent="0.25">
      <c r="A415" s="28" t="s">
        <v>24</v>
      </c>
      <c r="B415" s="33" t="s">
        <v>283</v>
      </c>
      <c r="C415" s="34" t="s">
        <v>284</v>
      </c>
      <c r="D415" s="35" t="s">
        <v>27</v>
      </c>
      <c r="E415" s="31" t="s">
        <v>333</v>
      </c>
      <c r="F415" s="31" t="s">
        <v>112</v>
      </c>
      <c r="G415" s="12">
        <v>24</v>
      </c>
      <c r="H415" s="13">
        <f t="shared" si="30"/>
        <v>139.68</v>
      </c>
      <c r="I415" s="13">
        <f t="shared" si="31"/>
        <v>116.38890000000001</v>
      </c>
      <c r="J415" s="13">
        <v>0.11097828530000001</v>
      </c>
      <c r="K415" s="13">
        <v>0.26602273720000003</v>
      </c>
      <c r="L415" s="13">
        <v>1.2978662513999999</v>
      </c>
      <c r="M415" s="13">
        <v>1.2978662513999999</v>
      </c>
      <c r="N415" s="14">
        <v>149.28</v>
      </c>
      <c r="O415" s="32">
        <v>0</v>
      </c>
      <c r="P415" s="14">
        <v>9.6</v>
      </c>
      <c r="Q415" s="14">
        <v>23.2911</v>
      </c>
    </row>
    <row r="416" spans="1:17" ht="15" customHeight="1" x14ac:dyDescent="0.25">
      <c r="A416" s="28" t="s">
        <v>24</v>
      </c>
      <c r="B416" s="33" t="s">
        <v>283</v>
      </c>
      <c r="C416" s="34" t="s">
        <v>284</v>
      </c>
      <c r="D416" s="35" t="s">
        <v>27</v>
      </c>
      <c r="E416" s="51" t="s">
        <v>333</v>
      </c>
      <c r="F416" s="11" t="s">
        <v>27</v>
      </c>
      <c r="G416" s="12">
        <v>9</v>
      </c>
      <c r="H416" s="13">
        <f t="shared" si="30"/>
        <v>26.099999999999998</v>
      </c>
      <c r="I416" s="13">
        <f t="shared" si="31"/>
        <v>21.744999999999997</v>
      </c>
      <c r="J416" s="13">
        <v>2.07369219E-2</v>
      </c>
      <c r="K416" s="13">
        <v>4.9707856799999998E-2</v>
      </c>
      <c r="L416" s="13">
        <v>0.2425136681</v>
      </c>
      <c r="M416" s="13">
        <v>0.2425136681</v>
      </c>
      <c r="N416" s="14">
        <v>42.48</v>
      </c>
      <c r="O416" s="32">
        <v>0</v>
      </c>
      <c r="P416" s="14">
        <v>16.38</v>
      </c>
      <c r="Q416" s="14">
        <v>4.3550000000000004</v>
      </c>
    </row>
    <row r="417" spans="1:17" ht="15" customHeight="1" x14ac:dyDescent="0.25">
      <c r="A417" s="28" t="s">
        <v>24</v>
      </c>
      <c r="B417" s="33" t="s">
        <v>283</v>
      </c>
      <c r="C417" s="34" t="s">
        <v>284</v>
      </c>
      <c r="D417" s="35" t="s">
        <v>27</v>
      </c>
      <c r="E417" s="11" t="s">
        <v>334</v>
      </c>
      <c r="F417" s="11" t="s">
        <v>27</v>
      </c>
      <c r="G417" s="12">
        <v>102</v>
      </c>
      <c r="H417" s="13">
        <f t="shared" si="30"/>
        <v>216.17000000000002</v>
      </c>
      <c r="I417" s="13">
        <f t="shared" si="31"/>
        <v>180.15400000000002</v>
      </c>
      <c r="J417" s="13">
        <v>0.17175097319999999</v>
      </c>
      <c r="K417" s="13">
        <v>0.41169913450000001</v>
      </c>
      <c r="L417" s="13">
        <v>2.0085892580000002</v>
      </c>
      <c r="M417" s="13">
        <v>2.0085892580000002</v>
      </c>
      <c r="N417" s="14">
        <v>285.60000000000002</v>
      </c>
      <c r="O417" s="14">
        <v>1.24</v>
      </c>
      <c r="P417" s="14">
        <v>68.19</v>
      </c>
      <c r="Q417" s="14">
        <v>36.015999999999998</v>
      </c>
    </row>
    <row r="418" spans="1:17" ht="15" customHeight="1" x14ac:dyDescent="0.25">
      <c r="A418" s="28" t="s">
        <v>24</v>
      </c>
      <c r="B418" s="33" t="s">
        <v>283</v>
      </c>
      <c r="C418" s="34" t="s">
        <v>284</v>
      </c>
      <c r="D418" s="35" t="s">
        <v>27</v>
      </c>
      <c r="E418" s="31" t="s">
        <v>335</v>
      </c>
      <c r="F418" s="31" t="s">
        <v>112</v>
      </c>
      <c r="G418" s="12">
        <v>9</v>
      </c>
      <c r="H418" s="13">
        <f t="shared" si="30"/>
        <v>36.199999999999996</v>
      </c>
      <c r="I418" s="13">
        <f t="shared" si="31"/>
        <v>30.165999999999997</v>
      </c>
      <c r="J418" s="13">
        <v>2.8761554500000001E-2</v>
      </c>
      <c r="K418" s="13">
        <v>6.8943464300000007E-2</v>
      </c>
      <c r="L418" s="13">
        <v>0.33635995349999998</v>
      </c>
      <c r="M418" s="13">
        <v>0.33635995349999998</v>
      </c>
      <c r="N418" s="14">
        <v>36.72</v>
      </c>
      <c r="O418" s="32">
        <v>0</v>
      </c>
      <c r="P418" s="14">
        <v>0.52</v>
      </c>
      <c r="Q418" s="14">
        <v>6.0339999999999998</v>
      </c>
    </row>
    <row r="419" spans="1:17" ht="15" customHeight="1" x14ac:dyDescent="0.25">
      <c r="A419" s="28" t="s">
        <v>24</v>
      </c>
      <c r="B419" s="33" t="s">
        <v>283</v>
      </c>
      <c r="C419" s="34" t="s">
        <v>284</v>
      </c>
      <c r="D419" s="35" t="s">
        <v>27</v>
      </c>
      <c r="E419" s="51" t="s">
        <v>335</v>
      </c>
      <c r="F419" s="11" t="s">
        <v>27</v>
      </c>
      <c r="G419" s="12">
        <v>11</v>
      </c>
      <c r="H419" s="13">
        <f t="shared" si="30"/>
        <v>27.98</v>
      </c>
      <c r="I419" s="13">
        <f t="shared" si="31"/>
        <v>23.315000000000001</v>
      </c>
      <c r="J419" s="13">
        <v>2.22306159E-2</v>
      </c>
      <c r="K419" s="13">
        <v>5.3288346100000002E-2</v>
      </c>
      <c r="L419" s="13">
        <v>0.25998208560000002</v>
      </c>
      <c r="M419" s="13">
        <v>0.25998208560000002</v>
      </c>
      <c r="N419" s="14">
        <v>28.38</v>
      </c>
      <c r="O419" s="32">
        <v>0</v>
      </c>
      <c r="P419" s="14">
        <v>0.4</v>
      </c>
      <c r="Q419" s="14">
        <v>4.665</v>
      </c>
    </row>
    <row r="420" spans="1:17" ht="15" customHeight="1" x14ac:dyDescent="0.25">
      <c r="A420" s="28" t="s">
        <v>24</v>
      </c>
      <c r="B420" s="33" t="s">
        <v>283</v>
      </c>
      <c r="C420" s="34" t="s">
        <v>284</v>
      </c>
      <c r="D420" s="35" t="s">
        <v>27</v>
      </c>
      <c r="E420" s="31" t="s">
        <v>336</v>
      </c>
      <c r="F420" s="31" t="s">
        <v>112</v>
      </c>
      <c r="G420" s="12">
        <v>134</v>
      </c>
      <c r="H420" s="13">
        <f t="shared" si="30"/>
        <v>468.94000000000005</v>
      </c>
      <c r="I420" s="13">
        <f t="shared" si="31"/>
        <v>390.92960000000005</v>
      </c>
      <c r="J420" s="13">
        <v>0.37258130820000002</v>
      </c>
      <c r="K420" s="13">
        <v>0.8931035396</v>
      </c>
      <c r="L420" s="13">
        <v>4.3572551540999997</v>
      </c>
      <c r="M420" s="13">
        <v>4.3572551540999997</v>
      </c>
      <c r="N420" s="14">
        <v>467.66</v>
      </c>
      <c r="O420" s="14">
        <v>0.7</v>
      </c>
      <c r="P420" s="14">
        <v>-1.98</v>
      </c>
      <c r="Q420" s="14">
        <v>78.010400000000004</v>
      </c>
    </row>
    <row r="421" spans="1:17" ht="15" customHeight="1" x14ac:dyDescent="0.25">
      <c r="A421" s="28" t="s">
        <v>24</v>
      </c>
      <c r="B421" s="33" t="s">
        <v>283</v>
      </c>
      <c r="C421" s="34" t="s">
        <v>284</v>
      </c>
      <c r="D421" s="35" t="s">
        <v>27</v>
      </c>
      <c r="E421" s="51" t="s">
        <v>336</v>
      </c>
      <c r="F421" s="11" t="s">
        <v>27</v>
      </c>
      <c r="G421" s="12">
        <v>47</v>
      </c>
      <c r="H421" s="13">
        <f t="shared" si="30"/>
        <v>94.7</v>
      </c>
      <c r="I421" s="13">
        <f t="shared" si="31"/>
        <v>78.964700000000008</v>
      </c>
      <c r="J421" s="13">
        <v>7.52408621E-2</v>
      </c>
      <c r="K421" s="13">
        <v>0.1803576261</v>
      </c>
      <c r="L421" s="13">
        <v>0.8799250716</v>
      </c>
      <c r="M421" s="13">
        <v>0.8799250716</v>
      </c>
      <c r="N421" s="14">
        <v>93.53</v>
      </c>
      <c r="O421" s="32">
        <v>0</v>
      </c>
      <c r="P421" s="14">
        <v>-1.17</v>
      </c>
      <c r="Q421" s="14">
        <v>15.735300000000001</v>
      </c>
    </row>
    <row r="422" spans="1:17" ht="15" customHeight="1" x14ac:dyDescent="0.25">
      <c r="A422" s="28" t="s">
        <v>24</v>
      </c>
      <c r="B422" s="33" t="s">
        <v>283</v>
      </c>
      <c r="C422" s="34" t="s">
        <v>284</v>
      </c>
      <c r="D422" s="35" t="s">
        <v>27</v>
      </c>
      <c r="E422" s="31" t="s">
        <v>337</v>
      </c>
      <c r="F422" s="31" t="s">
        <v>112</v>
      </c>
      <c r="G422" s="12">
        <v>21</v>
      </c>
      <c r="H422" s="13">
        <f t="shared" si="30"/>
        <v>73.62</v>
      </c>
      <c r="I422" s="13">
        <f t="shared" si="31"/>
        <v>61.382400000000004</v>
      </c>
      <c r="J422" s="13">
        <v>5.8492421000000003E-2</v>
      </c>
      <c r="K422" s="13">
        <v>0.14021043750000001</v>
      </c>
      <c r="L422" s="13">
        <v>0.68405579490000001</v>
      </c>
      <c r="M422" s="13">
        <v>0.68405579490000001</v>
      </c>
      <c r="N422" s="14">
        <v>73.290000000000006</v>
      </c>
      <c r="O422" s="32">
        <v>0</v>
      </c>
      <c r="P422" s="14">
        <v>-0.33</v>
      </c>
      <c r="Q422" s="14">
        <v>12.2376</v>
      </c>
    </row>
    <row r="423" spans="1:17" ht="15" customHeight="1" x14ac:dyDescent="0.25">
      <c r="A423" s="28" t="s">
        <v>24</v>
      </c>
      <c r="B423" s="33" t="s">
        <v>283</v>
      </c>
      <c r="C423" s="34" t="s">
        <v>284</v>
      </c>
      <c r="D423" s="35" t="s">
        <v>27</v>
      </c>
      <c r="E423" s="51" t="s">
        <v>337</v>
      </c>
      <c r="F423" s="11" t="s">
        <v>27</v>
      </c>
      <c r="G423" s="12">
        <v>11</v>
      </c>
      <c r="H423" s="13">
        <f t="shared" si="30"/>
        <v>22.67</v>
      </c>
      <c r="I423" s="13">
        <f t="shared" si="31"/>
        <v>18.894400000000001</v>
      </c>
      <c r="J423" s="13">
        <v>1.8011724900000001E-2</v>
      </c>
      <c r="K423" s="13">
        <v>4.3175368399999997E-2</v>
      </c>
      <c r="L423" s="13">
        <v>0.21064309789999999</v>
      </c>
      <c r="M423" s="13">
        <v>0.21064309789999999</v>
      </c>
      <c r="N423" s="14">
        <v>21.89</v>
      </c>
      <c r="O423" s="32">
        <v>0</v>
      </c>
      <c r="P423" s="14">
        <v>-0.78</v>
      </c>
      <c r="Q423" s="14">
        <v>3.7755999999999998</v>
      </c>
    </row>
    <row r="424" spans="1:17" ht="15" customHeight="1" x14ac:dyDescent="0.25">
      <c r="A424" s="8"/>
      <c r="B424" s="29"/>
      <c r="C424" s="30"/>
      <c r="D424" s="11"/>
      <c r="E424" s="36" t="s">
        <v>29</v>
      </c>
      <c r="F424" s="37"/>
      <c r="G424" s="38">
        <f>SUM(G334:G423)/1</f>
        <v>3193</v>
      </c>
      <c r="H424" s="39">
        <f>SUM(H334:H423)/1</f>
        <v>10762.279999999999</v>
      </c>
      <c r="I424" s="39">
        <f>SUM(I334:I423)/1</f>
        <v>8974.2904999999973</v>
      </c>
      <c r="J424" s="39">
        <v>8.5508260364000002</v>
      </c>
      <c r="K424" s="39">
        <v>20.496930015699999</v>
      </c>
      <c r="L424" s="39"/>
      <c r="M424" s="39">
        <v>100</v>
      </c>
      <c r="N424" s="40">
        <f>SUM(N334:N423)/1</f>
        <v>11328.809999999994</v>
      </c>
      <c r="O424" s="40">
        <f>SUM(O334:O423)/1</f>
        <v>23.379999999999995</v>
      </c>
      <c r="P424" s="40">
        <f>SUM(P334:P423)/1</f>
        <v>543.15</v>
      </c>
      <c r="Q424" s="40">
        <f>SUM(Q334:Q423)/1</f>
        <v>1787.9894999999995</v>
      </c>
    </row>
    <row r="425" spans="1:17" ht="15" customHeight="1" x14ac:dyDescent="0.25">
      <c r="A425" s="8"/>
      <c r="B425" s="29"/>
      <c r="C425" s="10"/>
      <c r="D425" s="41" t="s">
        <v>30</v>
      </c>
      <c r="E425" s="41"/>
      <c r="F425" s="42"/>
      <c r="G425" s="43">
        <f>SUM(G334:G424)/2</f>
        <v>3193</v>
      </c>
      <c r="H425" s="44">
        <f>SUM(H334:H424)/2</f>
        <v>10762.279999999999</v>
      </c>
      <c r="I425" s="44">
        <f>SUM(I334:I424)/2</f>
        <v>8974.2904999999973</v>
      </c>
      <c r="J425" s="44">
        <v>8.5508260364000002</v>
      </c>
      <c r="K425" s="44">
        <v>20.496930015699999</v>
      </c>
      <c r="L425" s="44"/>
      <c r="M425" s="44"/>
      <c r="N425" s="45">
        <f>SUM(N334:N424)/2</f>
        <v>11328.809999999994</v>
      </c>
      <c r="O425" s="45">
        <f>SUM(O334:O424)/2</f>
        <v>23.379999999999995</v>
      </c>
      <c r="P425" s="45">
        <f>SUM(P334:P424)/2</f>
        <v>543.15</v>
      </c>
      <c r="Q425" s="45">
        <f>SUM(Q334:Q424)/2</f>
        <v>1787.9894999999995</v>
      </c>
    </row>
    <row r="426" spans="1:17" ht="15" customHeight="1" x14ac:dyDescent="0.25">
      <c r="A426" s="8"/>
      <c r="B426" s="9"/>
      <c r="C426" s="46" t="s">
        <v>31</v>
      </c>
      <c r="D426" s="46"/>
      <c r="E426" s="46"/>
      <c r="F426" s="47"/>
      <c r="G426" s="48">
        <f>SUM(G334:G425)/3</f>
        <v>3193</v>
      </c>
      <c r="H426" s="49">
        <f>SUM(H334:H425)/3</f>
        <v>10762.279999999999</v>
      </c>
      <c r="I426" s="49">
        <f>SUM(I334:I425)/3</f>
        <v>8974.2904999999973</v>
      </c>
      <c r="J426" s="49">
        <v>8.5508260364000002</v>
      </c>
      <c r="K426" s="49">
        <v>20.496930015699999</v>
      </c>
      <c r="L426" s="49">
        <v>100</v>
      </c>
      <c r="M426" s="49"/>
      <c r="N426" s="50">
        <f>SUM(N334:N425)/3</f>
        <v>11328.809999999992</v>
      </c>
      <c r="O426" s="50">
        <f>SUM(O334:O425)/3</f>
        <v>23.379999999999995</v>
      </c>
      <c r="P426" s="50">
        <f>SUM(P334:P425)/3</f>
        <v>543.15</v>
      </c>
      <c r="Q426" s="50">
        <f>SUM(Q334:Q425)/3</f>
        <v>1787.9894999999995</v>
      </c>
    </row>
    <row r="427" spans="1:17" ht="15" customHeight="1" x14ac:dyDescent="0.25">
      <c r="A427" s="28" t="s">
        <v>24</v>
      </c>
      <c r="B427" s="29" t="s">
        <v>338</v>
      </c>
      <c r="C427" s="30" t="s">
        <v>339</v>
      </c>
      <c r="D427" s="31" t="s">
        <v>27</v>
      </c>
      <c r="E427" s="31" t="s">
        <v>340</v>
      </c>
      <c r="F427" s="31" t="s">
        <v>341</v>
      </c>
      <c r="G427" s="12">
        <v>5</v>
      </c>
      <c r="H427" s="13">
        <f t="shared" ref="H427:H474" si="32">N427-O427-P427</f>
        <v>15.3</v>
      </c>
      <c r="I427" s="13">
        <f t="shared" ref="I427:I474" si="33">H427-Q427</f>
        <v>12.750400000000001</v>
      </c>
      <c r="J427" s="13">
        <v>1.2156126600000001E-2</v>
      </c>
      <c r="K427" s="13">
        <v>2.91390885E-2</v>
      </c>
      <c r="L427" s="13">
        <v>0.48111845889999999</v>
      </c>
      <c r="M427" s="13">
        <v>0.48111845889999999</v>
      </c>
      <c r="N427" s="14">
        <v>15.3</v>
      </c>
      <c r="O427" s="32">
        <v>0</v>
      </c>
      <c r="P427" s="32">
        <v>0</v>
      </c>
      <c r="Q427" s="14">
        <v>2.5495999999999999</v>
      </c>
    </row>
    <row r="428" spans="1:17" ht="15" customHeight="1" x14ac:dyDescent="0.25">
      <c r="A428" s="28" t="s">
        <v>24</v>
      </c>
      <c r="B428" s="33" t="s">
        <v>338</v>
      </c>
      <c r="C428" s="34" t="s">
        <v>339</v>
      </c>
      <c r="D428" s="35" t="s">
        <v>27</v>
      </c>
      <c r="E428" s="35" t="s">
        <v>340</v>
      </c>
      <c r="F428" s="31" t="s">
        <v>342</v>
      </c>
      <c r="G428" s="12">
        <v>6</v>
      </c>
      <c r="H428" s="13">
        <f t="shared" si="32"/>
        <v>25.32</v>
      </c>
      <c r="I428" s="13">
        <f t="shared" si="33"/>
        <v>21.107800000000001</v>
      </c>
      <c r="J428" s="13">
        <v>2.01171978E-2</v>
      </c>
      <c r="K428" s="13">
        <v>4.8222334700000001E-2</v>
      </c>
      <c r="L428" s="13">
        <v>0.79620388099999995</v>
      </c>
      <c r="M428" s="13">
        <v>0.79620388099999995</v>
      </c>
      <c r="N428" s="14">
        <v>25.32</v>
      </c>
      <c r="O428" s="32">
        <v>0</v>
      </c>
      <c r="P428" s="32">
        <v>0</v>
      </c>
      <c r="Q428" s="14">
        <v>4.2122000000000002</v>
      </c>
    </row>
    <row r="429" spans="1:17" ht="15" customHeight="1" x14ac:dyDescent="0.25">
      <c r="A429" s="28" t="s">
        <v>24</v>
      </c>
      <c r="B429" s="33" t="s">
        <v>338</v>
      </c>
      <c r="C429" s="34" t="s">
        <v>339</v>
      </c>
      <c r="D429" s="35" t="s">
        <v>27</v>
      </c>
      <c r="E429" s="35" t="s">
        <v>340</v>
      </c>
      <c r="F429" s="31" t="s">
        <v>343</v>
      </c>
      <c r="G429" s="12">
        <v>11</v>
      </c>
      <c r="H429" s="13">
        <f t="shared" si="32"/>
        <v>63.03</v>
      </c>
      <c r="I429" s="13">
        <f t="shared" si="33"/>
        <v>52.486800000000002</v>
      </c>
      <c r="J429" s="13">
        <v>5.0078474599999999E-2</v>
      </c>
      <c r="K429" s="13">
        <v>0.1200416175</v>
      </c>
      <c r="L429" s="13">
        <v>1.9820193768000001</v>
      </c>
      <c r="M429" s="13">
        <v>1.9820193768000001</v>
      </c>
      <c r="N429" s="14">
        <v>63.03</v>
      </c>
      <c r="O429" s="32">
        <v>0</v>
      </c>
      <c r="P429" s="32">
        <v>0</v>
      </c>
      <c r="Q429" s="14">
        <v>10.543200000000001</v>
      </c>
    </row>
    <row r="430" spans="1:17" ht="15" customHeight="1" x14ac:dyDescent="0.25">
      <c r="A430" s="28" t="s">
        <v>24</v>
      </c>
      <c r="B430" s="33" t="s">
        <v>338</v>
      </c>
      <c r="C430" s="34" t="s">
        <v>339</v>
      </c>
      <c r="D430" s="35" t="s">
        <v>27</v>
      </c>
      <c r="E430" s="51" t="s">
        <v>340</v>
      </c>
      <c r="F430" s="11" t="s">
        <v>344</v>
      </c>
      <c r="G430" s="12">
        <v>1</v>
      </c>
      <c r="H430" s="13">
        <f t="shared" si="32"/>
        <v>15.39</v>
      </c>
      <c r="I430" s="13">
        <f t="shared" si="33"/>
        <v>12.8262</v>
      </c>
      <c r="J430" s="13">
        <v>1.2227633200000001E-2</v>
      </c>
      <c r="K430" s="13">
        <v>2.9310494900000001E-2</v>
      </c>
      <c r="L430" s="13">
        <v>0.48394856749999998</v>
      </c>
      <c r="M430" s="13">
        <v>0.48394856749999998</v>
      </c>
      <c r="N430" s="14">
        <v>15.39</v>
      </c>
      <c r="O430" s="32">
        <v>0</v>
      </c>
      <c r="P430" s="32">
        <v>0</v>
      </c>
      <c r="Q430" s="14">
        <v>2.5638000000000001</v>
      </c>
    </row>
    <row r="431" spans="1:17" ht="15" customHeight="1" x14ac:dyDescent="0.25">
      <c r="A431" s="28" t="s">
        <v>24</v>
      </c>
      <c r="B431" s="33" t="s">
        <v>338</v>
      </c>
      <c r="C431" s="34" t="s">
        <v>339</v>
      </c>
      <c r="D431" s="35" t="s">
        <v>27</v>
      </c>
      <c r="E431" s="11" t="s">
        <v>345</v>
      </c>
      <c r="F431" s="11" t="s">
        <v>344</v>
      </c>
      <c r="G431" s="12">
        <v>29</v>
      </c>
      <c r="H431" s="13">
        <f t="shared" si="32"/>
        <v>332.05</v>
      </c>
      <c r="I431" s="13">
        <f t="shared" si="33"/>
        <v>276.67660000000001</v>
      </c>
      <c r="J431" s="13">
        <v>0.2638197283</v>
      </c>
      <c r="K431" s="13">
        <v>0.63239440079999998</v>
      </c>
      <c r="L431" s="13">
        <v>10.4415283844</v>
      </c>
      <c r="M431" s="13">
        <v>10.4415283844</v>
      </c>
      <c r="N431" s="14">
        <v>332.05</v>
      </c>
      <c r="O431" s="32">
        <v>0</v>
      </c>
      <c r="P431" s="32">
        <v>0</v>
      </c>
      <c r="Q431" s="14">
        <v>55.373399999999997</v>
      </c>
    </row>
    <row r="432" spans="1:17" ht="15" customHeight="1" x14ac:dyDescent="0.25">
      <c r="A432" s="28" t="s">
        <v>24</v>
      </c>
      <c r="B432" s="33" t="s">
        <v>338</v>
      </c>
      <c r="C432" s="34" t="s">
        <v>339</v>
      </c>
      <c r="D432" s="35" t="s">
        <v>27</v>
      </c>
      <c r="E432" s="11" t="s">
        <v>346</v>
      </c>
      <c r="F432" s="11" t="s">
        <v>344</v>
      </c>
      <c r="G432" s="12">
        <v>2</v>
      </c>
      <c r="H432" s="13">
        <f t="shared" si="32"/>
        <v>47.44</v>
      </c>
      <c r="I432" s="13">
        <f t="shared" si="33"/>
        <v>39.534099999999995</v>
      </c>
      <c r="J432" s="13">
        <v>3.7691937699999997E-2</v>
      </c>
      <c r="K432" s="13">
        <v>9.0350219499999995E-2</v>
      </c>
      <c r="L432" s="13">
        <v>1.4917816791</v>
      </c>
      <c r="M432" s="13">
        <v>1.4917816791</v>
      </c>
      <c r="N432" s="14">
        <v>47.44</v>
      </c>
      <c r="O432" s="32">
        <v>0</v>
      </c>
      <c r="P432" s="32">
        <v>0</v>
      </c>
      <c r="Q432" s="14">
        <v>7.9058999999999999</v>
      </c>
    </row>
    <row r="433" spans="1:17" ht="15" customHeight="1" x14ac:dyDescent="0.25">
      <c r="A433" s="28" t="s">
        <v>24</v>
      </c>
      <c r="B433" s="33" t="s">
        <v>338</v>
      </c>
      <c r="C433" s="34" t="s">
        <v>339</v>
      </c>
      <c r="D433" s="35" t="s">
        <v>27</v>
      </c>
      <c r="E433" s="31" t="s">
        <v>347</v>
      </c>
      <c r="F433" s="31" t="s">
        <v>341</v>
      </c>
      <c r="G433" s="12">
        <v>15</v>
      </c>
      <c r="H433" s="13">
        <f t="shared" si="32"/>
        <v>30.5</v>
      </c>
      <c r="I433" s="13">
        <f t="shared" si="33"/>
        <v>25.403500000000001</v>
      </c>
      <c r="J433" s="13">
        <v>2.42328014E-2</v>
      </c>
      <c r="K433" s="13">
        <v>5.8087725399999998E-2</v>
      </c>
      <c r="L433" s="13">
        <v>0.95909235270000004</v>
      </c>
      <c r="M433" s="13">
        <v>0.95909235270000004</v>
      </c>
      <c r="N433" s="14">
        <v>29.7</v>
      </c>
      <c r="O433" s="32">
        <v>0</v>
      </c>
      <c r="P433" s="14">
        <v>-0.8</v>
      </c>
      <c r="Q433" s="14">
        <v>5.0964999999999998</v>
      </c>
    </row>
    <row r="434" spans="1:17" ht="15" customHeight="1" x14ac:dyDescent="0.25">
      <c r="A434" s="28" t="s">
        <v>24</v>
      </c>
      <c r="B434" s="33" t="s">
        <v>338</v>
      </c>
      <c r="C434" s="34" t="s">
        <v>339</v>
      </c>
      <c r="D434" s="35" t="s">
        <v>27</v>
      </c>
      <c r="E434" s="35" t="s">
        <v>347</v>
      </c>
      <c r="F434" s="31" t="s">
        <v>342</v>
      </c>
      <c r="G434" s="12">
        <v>41</v>
      </c>
      <c r="H434" s="13">
        <f t="shared" si="32"/>
        <v>105.9</v>
      </c>
      <c r="I434" s="13">
        <f t="shared" si="33"/>
        <v>88.235600000000005</v>
      </c>
      <c r="J434" s="13">
        <v>8.4139464600000005E-2</v>
      </c>
      <c r="K434" s="13">
        <v>0.20168820069999999</v>
      </c>
      <c r="L434" s="13">
        <v>3.3300944313</v>
      </c>
      <c r="M434" s="13">
        <v>3.3300944313</v>
      </c>
      <c r="N434" s="14">
        <v>110.7</v>
      </c>
      <c r="O434" s="32">
        <v>0</v>
      </c>
      <c r="P434" s="14">
        <v>4.8</v>
      </c>
      <c r="Q434" s="14">
        <v>17.664400000000001</v>
      </c>
    </row>
    <row r="435" spans="1:17" ht="15" customHeight="1" x14ac:dyDescent="0.25">
      <c r="A435" s="28" t="s">
        <v>24</v>
      </c>
      <c r="B435" s="33" t="s">
        <v>338</v>
      </c>
      <c r="C435" s="34" t="s">
        <v>339</v>
      </c>
      <c r="D435" s="35" t="s">
        <v>27</v>
      </c>
      <c r="E435" s="51" t="s">
        <v>347</v>
      </c>
      <c r="F435" s="11" t="s">
        <v>343</v>
      </c>
      <c r="G435" s="12">
        <v>73</v>
      </c>
      <c r="H435" s="13">
        <f t="shared" si="32"/>
        <v>252.39000000000001</v>
      </c>
      <c r="I435" s="13">
        <f t="shared" si="33"/>
        <v>210.33850000000001</v>
      </c>
      <c r="J435" s="13">
        <v>0.20052841809999999</v>
      </c>
      <c r="K435" s="13">
        <v>0.4806806891</v>
      </c>
      <c r="L435" s="13">
        <v>7.9365678329999998</v>
      </c>
      <c r="M435" s="13">
        <v>7.9365678329999998</v>
      </c>
      <c r="N435" s="14">
        <v>267.18</v>
      </c>
      <c r="O435" s="32">
        <v>0</v>
      </c>
      <c r="P435" s="14">
        <v>14.79</v>
      </c>
      <c r="Q435" s="14">
        <v>42.051499999999997</v>
      </c>
    </row>
    <row r="436" spans="1:17" ht="15" customHeight="1" x14ac:dyDescent="0.25">
      <c r="A436" s="28" t="s">
        <v>24</v>
      </c>
      <c r="B436" s="33" t="s">
        <v>338</v>
      </c>
      <c r="C436" s="34" t="s">
        <v>339</v>
      </c>
      <c r="D436" s="35" t="s">
        <v>27</v>
      </c>
      <c r="E436" s="31" t="s">
        <v>348</v>
      </c>
      <c r="F436" s="31" t="s">
        <v>341</v>
      </c>
      <c r="G436" s="12">
        <v>9</v>
      </c>
      <c r="H436" s="13">
        <f t="shared" si="32"/>
        <v>17.82</v>
      </c>
      <c r="I436" s="13">
        <f t="shared" si="33"/>
        <v>14.847899999999999</v>
      </c>
      <c r="J436" s="13">
        <v>1.41583122E-2</v>
      </c>
      <c r="K436" s="13">
        <v>3.3938467799999997E-2</v>
      </c>
      <c r="L436" s="13">
        <v>0.5603614992</v>
      </c>
      <c r="M436" s="13">
        <v>0.5603614992</v>
      </c>
      <c r="N436" s="14">
        <v>17.82</v>
      </c>
      <c r="O436" s="32">
        <v>0</v>
      </c>
      <c r="P436" s="32">
        <v>0</v>
      </c>
      <c r="Q436" s="14">
        <v>2.9721000000000002</v>
      </c>
    </row>
    <row r="437" spans="1:17" ht="15" customHeight="1" x14ac:dyDescent="0.25">
      <c r="A437" s="28" t="s">
        <v>24</v>
      </c>
      <c r="B437" s="33" t="s">
        <v>338</v>
      </c>
      <c r="C437" s="34" t="s">
        <v>339</v>
      </c>
      <c r="D437" s="35" t="s">
        <v>27</v>
      </c>
      <c r="E437" s="35" t="s">
        <v>348</v>
      </c>
      <c r="F437" s="31" t="s">
        <v>342</v>
      </c>
      <c r="G437" s="12">
        <v>29</v>
      </c>
      <c r="H437" s="13">
        <f t="shared" si="32"/>
        <v>76.7</v>
      </c>
      <c r="I437" s="13">
        <f t="shared" si="33"/>
        <v>63.909199999999998</v>
      </c>
      <c r="J437" s="13">
        <v>6.0939536699999998E-2</v>
      </c>
      <c r="K437" s="13">
        <v>0.14607634559999999</v>
      </c>
      <c r="L437" s="13">
        <v>2.4118814247000002</v>
      </c>
      <c r="M437" s="13">
        <v>2.4118814247000002</v>
      </c>
      <c r="N437" s="14">
        <v>78.3</v>
      </c>
      <c r="O437" s="32">
        <v>0</v>
      </c>
      <c r="P437" s="14">
        <v>1.6</v>
      </c>
      <c r="Q437" s="14">
        <v>12.790800000000001</v>
      </c>
    </row>
    <row r="438" spans="1:17" ht="15" customHeight="1" x14ac:dyDescent="0.25">
      <c r="A438" s="28" t="s">
        <v>24</v>
      </c>
      <c r="B438" s="33" t="s">
        <v>338</v>
      </c>
      <c r="C438" s="34" t="s">
        <v>339</v>
      </c>
      <c r="D438" s="35" t="s">
        <v>27</v>
      </c>
      <c r="E438" s="51" t="s">
        <v>348</v>
      </c>
      <c r="F438" s="11" t="s">
        <v>343</v>
      </c>
      <c r="G438" s="12">
        <v>28</v>
      </c>
      <c r="H438" s="13">
        <f t="shared" si="32"/>
        <v>96.65</v>
      </c>
      <c r="I438" s="13">
        <f t="shared" si="33"/>
        <v>80.536500000000004</v>
      </c>
      <c r="J438" s="13">
        <v>7.6790172399999995E-2</v>
      </c>
      <c r="K438" s="13">
        <v>0.18407143149999999</v>
      </c>
      <c r="L438" s="13">
        <v>3.0392221604</v>
      </c>
      <c r="M438" s="13">
        <v>3.0392221604</v>
      </c>
      <c r="N438" s="14">
        <v>102.48</v>
      </c>
      <c r="O438" s="32">
        <v>0</v>
      </c>
      <c r="P438" s="14">
        <v>5.83</v>
      </c>
      <c r="Q438" s="14">
        <v>16.113499999999998</v>
      </c>
    </row>
    <row r="439" spans="1:17" ht="15" customHeight="1" x14ac:dyDescent="0.25">
      <c r="A439" s="28" t="s">
        <v>24</v>
      </c>
      <c r="B439" s="33" t="s">
        <v>338</v>
      </c>
      <c r="C439" s="34" t="s">
        <v>339</v>
      </c>
      <c r="D439" s="35" t="s">
        <v>27</v>
      </c>
      <c r="E439" s="31" t="s">
        <v>349</v>
      </c>
      <c r="F439" s="31" t="s">
        <v>341</v>
      </c>
      <c r="G439" s="12">
        <v>18</v>
      </c>
      <c r="H439" s="13">
        <f t="shared" si="32"/>
        <v>37.24</v>
      </c>
      <c r="I439" s="13">
        <f t="shared" si="33"/>
        <v>31.012</v>
      </c>
      <c r="J439" s="13">
        <v>2.9587853300000001E-2</v>
      </c>
      <c r="K439" s="13">
        <v>7.09241605E-2</v>
      </c>
      <c r="L439" s="13">
        <v>1.1710360398999999</v>
      </c>
      <c r="M439" s="13">
        <v>1.1710360398999999</v>
      </c>
      <c r="N439" s="14">
        <v>35.64</v>
      </c>
      <c r="O439" s="32">
        <v>0</v>
      </c>
      <c r="P439" s="14">
        <v>-1.6</v>
      </c>
      <c r="Q439" s="14">
        <v>6.2279999999999998</v>
      </c>
    </row>
    <row r="440" spans="1:17" ht="15" customHeight="1" x14ac:dyDescent="0.25">
      <c r="A440" s="28" t="s">
        <v>24</v>
      </c>
      <c r="B440" s="33" t="s">
        <v>338</v>
      </c>
      <c r="C440" s="34" t="s">
        <v>339</v>
      </c>
      <c r="D440" s="35" t="s">
        <v>27</v>
      </c>
      <c r="E440" s="35" t="s">
        <v>349</v>
      </c>
      <c r="F440" s="31" t="s">
        <v>342</v>
      </c>
      <c r="G440" s="12">
        <v>71</v>
      </c>
      <c r="H440" s="13">
        <f t="shared" si="32"/>
        <v>187.85999999999999</v>
      </c>
      <c r="I440" s="13">
        <f t="shared" si="33"/>
        <v>156.49759999999998</v>
      </c>
      <c r="J440" s="13">
        <v>0.1492581664</v>
      </c>
      <c r="K440" s="13">
        <v>0.35778229830000002</v>
      </c>
      <c r="L440" s="13">
        <v>5.9073799798</v>
      </c>
      <c r="M440" s="13">
        <v>5.9073799798</v>
      </c>
      <c r="N440" s="14">
        <v>191.7</v>
      </c>
      <c r="O440" s="32">
        <v>0</v>
      </c>
      <c r="P440" s="14">
        <v>3.84</v>
      </c>
      <c r="Q440" s="14">
        <v>31.362400000000001</v>
      </c>
    </row>
    <row r="441" spans="1:17" ht="15" customHeight="1" x14ac:dyDescent="0.25">
      <c r="A441" s="28" t="s">
        <v>24</v>
      </c>
      <c r="B441" s="33" t="s">
        <v>338</v>
      </c>
      <c r="C441" s="34" t="s">
        <v>339</v>
      </c>
      <c r="D441" s="35" t="s">
        <v>27</v>
      </c>
      <c r="E441" s="51" t="s">
        <v>349</v>
      </c>
      <c r="F441" s="11" t="s">
        <v>343</v>
      </c>
      <c r="G441" s="12">
        <v>98</v>
      </c>
      <c r="H441" s="13">
        <f t="shared" si="32"/>
        <v>343.98</v>
      </c>
      <c r="I441" s="13">
        <f t="shared" si="33"/>
        <v>286.62920000000003</v>
      </c>
      <c r="J441" s="13">
        <v>0.27329832900000001</v>
      </c>
      <c r="K441" s="13">
        <v>0.65511527179999995</v>
      </c>
      <c r="L441" s="13">
        <v>10.8166749998</v>
      </c>
      <c r="M441" s="13">
        <v>10.8166749998</v>
      </c>
      <c r="N441" s="14">
        <v>358.68</v>
      </c>
      <c r="O441" s="32">
        <v>0</v>
      </c>
      <c r="P441" s="14">
        <v>14.7</v>
      </c>
      <c r="Q441" s="14">
        <v>57.3508</v>
      </c>
    </row>
    <row r="442" spans="1:17" ht="15" customHeight="1" x14ac:dyDescent="0.25">
      <c r="A442" s="28" t="s">
        <v>24</v>
      </c>
      <c r="B442" s="33" t="s">
        <v>338</v>
      </c>
      <c r="C442" s="34" t="s">
        <v>339</v>
      </c>
      <c r="D442" s="35" t="s">
        <v>27</v>
      </c>
      <c r="E442" s="31" t="s">
        <v>350</v>
      </c>
      <c r="F442" s="31" t="s">
        <v>341</v>
      </c>
      <c r="G442" s="12">
        <v>12</v>
      </c>
      <c r="H442" s="13">
        <f t="shared" si="32"/>
        <v>23.76</v>
      </c>
      <c r="I442" s="13">
        <f t="shared" si="33"/>
        <v>19.796400000000002</v>
      </c>
      <c r="J442" s="13">
        <v>1.88777496E-2</v>
      </c>
      <c r="K442" s="13">
        <v>4.5251290399999998E-2</v>
      </c>
      <c r="L442" s="13">
        <v>0.74714866560000004</v>
      </c>
      <c r="M442" s="13">
        <v>0.74714866560000004</v>
      </c>
      <c r="N442" s="14">
        <v>23.76</v>
      </c>
      <c r="O442" s="32">
        <v>0</v>
      </c>
      <c r="P442" s="32">
        <v>0</v>
      </c>
      <c r="Q442" s="14">
        <v>3.9636</v>
      </c>
    </row>
    <row r="443" spans="1:17" ht="15" customHeight="1" x14ac:dyDescent="0.25">
      <c r="A443" s="28" t="s">
        <v>24</v>
      </c>
      <c r="B443" s="33" t="s">
        <v>338</v>
      </c>
      <c r="C443" s="34" t="s">
        <v>339</v>
      </c>
      <c r="D443" s="35" t="s">
        <v>27</v>
      </c>
      <c r="E443" s="35" t="s">
        <v>350</v>
      </c>
      <c r="F443" s="31" t="s">
        <v>342</v>
      </c>
      <c r="G443" s="12">
        <v>30</v>
      </c>
      <c r="H443" s="13">
        <f t="shared" si="32"/>
        <v>79.72</v>
      </c>
      <c r="I443" s="13">
        <f t="shared" si="33"/>
        <v>66.408999999999992</v>
      </c>
      <c r="J443" s="13">
        <v>6.33389813E-2</v>
      </c>
      <c r="K443" s="13">
        <v>0.15182798259999999</v>
      </c>
      <c r="L443" s="13">
        <v>2.5068472905000001</v>
      </c>
      <c r="M443" s="13">
        <v>2.5068472905000001</v>
      </c>
      <c r="N443" s="14">
        <v>81</v>
      </c>
      <c r="O443" s="32">
        <v>0</v>
      </c>
      <c r="P443" s="14">
        <v>1.28</v>
      </c>
      <c r="Q443" s="14">
        <v>13.311</v>
      </c>
    </row>
    <row r="444" spans="1:17" ht="15" customHeight="1" x14ac:dyDescent="0.25">
      <c r="A444" s="28" t="s">
        <v>24</v>
      </c>
      <c r="B444" s="33" t="s">
        <v>338</v>
      </c>
      <c r="C444" s="34" t="s">
        <v>339</v>
      </c>
      <c r="D444" s="35" t="s">
        <v>27</v>
      </c>
      <c r="E444" s="51" t="s">
        <v>350</v>
      </c>
      <c r="F444" s="11" t="s">
        <v>343</v>
      </c>
      <c r="G444" s="12">
        <v>31</v>
      </c>
      <c r="H444" s="13">
        <f t="shared" si="32"/>
        <v>107.28</v>
      </c>
      <c r="I444" s="13">
        <f t="shared" si="33"/>
        <v>90.019499999999994</v>
      </c>
      <c r="J444" s="13">
        <v>8.5235899599999998E-2</v>
      </c>
      <c r="K444" s="13">
        <v>0.20431643220000001</v>
      </c>
      <c r="L444" s="13">
        <v>3.3734894295000002</v>
      </c>
      <c r="M444" s="13">
        <v>3.3734894295000002</v>
      </c>
      <c r="N444" s="14">
        <v>113.46</v>
      </c>
      <c r="O444" s="32">
        <v>0</v>
      </c>
      <c r="P444" s="14">
        <v>6.18</v>
      </c>
      <c r="Q444" s="14">
        <v>17.2605</v>
      </c>
    </row>
    <row r="445" spans="1:17" ht="15" customHeight="1" x14ac:dyDescent="0.25">
      <c r="A445" s="28" t="s">
        <v>24</v>
      </c>
      <c r="B445" s="33" t="s">
        <v>338</v>
      </c>
      <c r="C445" s="34" t="s">
        <v>339</v>
      </c>
      <c r="D445" s="35" t="s">
        <v>27</v>
      </c>
      <c r="E445" s="31" t="s">
        <v>351</v>
      </c>
      <c r="F445" s="31" t="s">
        <v>341</v>
      </c>
      <c r="G445" s="12">
        <v>2</v>
      </c>
      <c r="H445" s="13">
        <f t="shared" si="32"/>
        <v>5.38</v>
      </c>
      <c r="I445" s="13">
        <f t="shared" si="33"/>
        <v>4.4816000000000003</v>
      </c>
      <c r="J445" s="13">
        <v>4.2745073E-3</v>
      </c>
      <c r="K445" s="13">
        <v>1.02462939E-2</v>
      </c>
      <c r="L445" s="13">
        <v>0.1691776019</v>
      </c>
      <c r="M445" s="13">
        <v>0.1691776019</v>
      </c>
      <c r="N445" s="14">
        <v>5.38</v>
      </c>
      <c r="O445" s="32">
        <v>0</v>
      </c>
      <c r="P445" s="32">
        <v>0</v>
      </c>
      <c r="Q445" s="14">
        <v>0.89839999999999998</v>
      </c>
    </row>
    <row r="446" spans="1:17" ht="15" customHeight="1" x14ac:dyDescent="0.25">
      <c r="A446" s="28" t="s">
        <v>24</v>
      </c>
      <c r="B446" s="33" t="s">
        <v>338</v>
      </c>
      <c r="C446" s="34" t="s">
        <v>339</v>
      </c>
      <c r="D446" s="35" t="s">
        <v>27</v>
      </c>
      <c r="E446" s="35" t="s">
        <v>351</v>
      </c>
      <c r="F446" s="31" t="s">
        <v>342</v>
      </c>
      <c r="G446" s="12">
        <v>5</v>
      </c>
      <c r="H446" s="13">
        <f t="shared" si="32"/>
        <v>18.45</v>
      </c>
      <c r="I446" s="13">
        <f t="shared" si="33"/>
        <v>15.357699999999999</v>
      </c>
      <c r="J446" s="13">
        <v>1.46588586E-2</v>
      </c>
      <c r="K446" s="13">
        <v>3.5138312599999999E-2</v>
      </c>
      <c r="L446" s="13">
        <v>0.58017225930000005</v>
      </c>
      <c r="M446" s="13">
        <v>0.58017225930000005</v>
      </c>
      <c r="N446" s="14">
        <v>18.45</v>
      </c>
      <c r="O446" s="32">
        <v>0</v>
      </c>
      <c r="P446" s="32">
        <v>0</v>
      </c>
      <c r="Q446" s="14">
        <v>3.0922999999999998</v>
      </c>
    </row>
    <row r="447" spans="1:17" ht="15" customHeight="1" x14ac:dyDescent="0.25">
      <c r="A447" s="28" t="s">
        <v>24</v>
      </c>
      <c r="B447" s="33" t="s">
        <v>338</v>
      </c>
      <c r="C447" s="34" t="s">
        <v>339</v>
      </c>
      <c r="D447" s="35" t="s">
        <v>27</v>
      </c>
      <c r="E447" s="35" t="s">
        <v>351</v>
      </c>
      <c r="F447" s="31" t="s">
        <v>343</v>
      </c>
      <c r="G447" s="12">
        <v>4</v>
      </c>
      <c r="H447" s="13">
        <f t="shared" si="32"/>
        <v>20.04</v>
      </c>
      <c r="I447" s="13">
        <f t="shared" si="33"/>
        <v>16.6861</v>
      </c>
      <c r="J447" s="13">
        <v>1.5922142300000001E-2</v>
      </c>
      <c r="K447" s="13">
        <v>3.8166492400000002E-2</v>
      </c>
      <c r="L447" s="13">
        <v>0.63017084420000002</v>
      </c>
      <c r="M447" s="13">
        <v>0.63017084420000002</v>
      </c>
      <c r="N447" s="14">
        <v>20.04</v>
      </c>
      <c r="O447" s="32">
        <v>0</v>
      </c>
      <c r="P447" s="32">
        <v>0</v>
      </c>
      <c r="Q447" s="14">
        <v>3.3538999999999999</v>
      </c>
    </row>
    <row r="448" spans="1:17" ht="15" customHeight="1" x14ac:dyDescent="0.25">
      <c r="A448" s="28" t="s">
        <v>24</v>
      </c>
      <c r="B448" s="33" t="s">
        <v>338</v>
      </c>
      <c r="C448" s="34" t="s">
        <v>339</v>
      </c>
      <c r="D448" s="35" t="s">
        <v>27</v>
      </c>
      <c r="E448" s="51" t="s">
        <v>351</v>
      </c>
      <c r="F448" s="11" t="s">
        <v>344</v>
      </c>
      <c r="G448" s="12">
        <v>3</v>
      </c>
      <c r="H448" s="13">
        <f t="shared" si="32"/>
        <v>40.380000000000003</v>
      </c>
      <c r="I448" s="13">
        <f t="shared" si="33"/>
        <v>33.660000000000004</v>
      </c>
      <c r="J448" s="13">
        <v>3.2082640099999997E-2</v>
      </c>
      <c r="K448" s="13">
        <v>7.6904339399999994E-2</v>
      </c>
      <c r="L448" s="13">
        <v>1.2697753837000001</v>
      </c>
      <c r="M448" s="13">
        <v>1.2697753837000001</v>
      </c>
      <c r="N448" s="14">
        <v>40.380000000000003</v>
      </c>
      <c r="O448" s="32">
        <v>0</v>
      </c>
      <c r="P448" s="32">
        <v>0</v>
      </c>
      <c r="Q448" s="14">
        <v>6.72</v>
      </c>
    </row>
    <row r="449" spans="1:17" ht="15" customHeight="1" x14ac:dyDescent="0.25">
      <c r="A449" s="28" t="s">
        <v>24</v>
      </c>
      <c r="B449" s="33" t="s">
        <v>338</v>
      </c>
      <c r="C449" s="34" t="s">
        <v>339</v>
      </c>
      <c r="D449" s="35" t="s">
        <v>27</v>
      </c>
      <c r="E449" s="11" t="s">
        <v>352</v>
      </c>
      <c r="F449" s="11" t="s">
        <v>344</v>
      </c>
      <c r="G449" s="12">
        <v>10</v>
      </c>
      <c r="H449" s="13">
        <f t="shared" si="32"/>
        <v>104.5</v>
      </c>
      <c r="I449" s="13">
        <f t="shared" si="33"/>
        <v>87.0929</v>
      </c>
      <c r="J449" s="13">
        <v>8.3027139299999997E-2</v>
      </c>
      <c r="K449" s="13">
        <v>0.1990218789</v>
      </c>
      <c r="L449" s="13">
        <v>3.28607052</v>
      </c>
      <c r="M449" s="13">
        <v>3.28607052</v>
      </c>
      <c r="N449" s="14">
        <v>104.5</v>
      </c>
      <c r="O449" s="32">
        <v>0</v>
      </c>
      <c r="P449" s="32">
        <v>0</v>
      </c>
      <c r="Q449" s="14">
        <v>17.4071</v>
      </c>
    </row>
    <row r="450" spans="1:17" ht="15" customHeight="1" x14ac:dyDescent="0.25">
      <c r="A450" s="28" t="s">
        <v>24</v>
      </c>
      <c r="B450" s="33" t="s">
        <v>338</v>
      </c>
      <c r="C450" s="34" t="s">
        <v>339</v>
      </c>
      <c r="D450" s="35" t="s">
        <v>27</v>
      </c>
      <c r="E450" s="31" t="s">
        <v>353</v>
      </c>
      <c r="F450" s="31" t="s">
        <v>342</v>
      </c>
      <c r="G450" s="12">
        <v>2</v>
      </c>
      <c r="H450" s="13">
        <f t="shared" si="32"/>
        <v>4.76</v>
      </c>
      <c r="I450" s="13">
        <f t="shared" si="33"/>
        <v>3.9663999999999997</v>
      </c>
      <c r="J450" s="13">
        <v>3.7819060999999998E-3</v>
      </c>
      <c r="K450" s="13">
        <v>9.0654941999999995E-3</v>
      </c>
      <c r="L450" s="13">
        <v>0.14968129829999999</v>
      </c>
      <c r="M450" s="13">
        <v>0.14968129829999999</v>
      </c>
      <c r="N450" s="14">
        <v>8.44</v>
      </c>
      <c r="O450" s="32">
        <v>0</v>
      </c>
      <c r="P450" s="14">
        <v>3.68</v>
      </c>
      <c r="Q450" s="14">
        <v>0.79359999999999997</v>
      </c>
    </row>
    <row r="451" spans="1:17" ht="15" customHeight="1" x14ac:dyDescent="0.25">
      <c r="A451" s="28" t="s">
        <v>24</v>
      </c>
      <c r="B451" s="33" t="s">
        <v>338</v>
      </c>
      <c r="C451" s="34" t="s">
        <v>339</v>
      </c>
      <c r="D451" s="35" t="s">
        <v>27</v>
      </c>
      <c r="E451" s="51" t="s">
        <v>353</v>
      </c>
      <c r="F451" s="11" t="s">
        <v>343</v>
      </c>
      <c r="G451" s="12">
        <v>11</v>
      </c>
      <c r="H451" s="13">
        <f t="shared" si="32"/>
        <v>36.08</v>
      </c>
      <c r="I451" s="13">
        <f t="shared" si="33"/>
        <v>30.064799999999998</v>
      </c>
      <c r="J451" s="13">
        <v>2.86662123E-2</v>
      </c>
      <c r="K451" s="13">
        <v>6.8714922400000003E-2</v>
      </c>
      <c r="L451" s="13">
        <v>1.1345590848</v>
      </c>
      <c r="M451" s="13">
        <v>1.1345590848</v>
      </c>
      <c r="N451" s="14">
        <v>63.03</v>
      </c>
      <c r="O451" s="32">
        <v>0</v>
      </c>
      <c r="P451" s="14">
        <v>26.95</v>
      </c>
      <c r="Q451" s="14">
        <v>6.0152000000000001</v>
      </c>
    </row>
    <row r="452" spans="1:17" ht="15" customHeight="1" x14ac:dyDescent="0.25">
      <c r="A452" s="28" t="s">
        <v>24</v>
      </c>
      <c r="B452" s="33" t="s">
        <v>338</v>
      </c>
      <c r="C452" s="34" t="s">
        <v>339</v>
      </c>
      <c r="D452" s="35" t="s">
        <v>27</v>
      </c>
      <c r="E452" s="31" t="s">
        <v>354</v>
      </c>
      <c r="F452" s="31" t="s">
        <v>341</v>
      </c>
      <c r="G452" s="12">
        <v>4</v>
      </c>
      <c r="H452" s="13">
        <f t="shared" si="32"/>
        <v>10.199999999999999</v>
      </c>
      <c r="I452" s="13">
        <f t="shared" si="33"/>
        <v>8.4999000000000002</v>
      </c>
      <c r="J452" s="13">
        <v>8.1040843999999994E-3</v>
      </c>
      <c r="K452" s="13">
        <v>1.9426058999999999E-2</v>
      </c>
      <c r="L452" s="13">
        <v>0.3207456393</v>
      </c>
      <c r="M452" s="13">
        <v>0.3207456393</v>
      </c>
      <c r="N452" s="14">
        <v>12.24</v>
      </c>
      <c r="O452" s="32">
        <v>0</v>
      </c>
      <c r="P452" s="14">
        <v>2.04</v>
      </c>
      <c r="Q452" s="14">
        <v>1.7000999999999999</v>
      </c>
    </row>
    <row r="453" spans="1:17" ht="15" customHeight="1" x14ac:dyDescent="0.25">
      <c r="A453" s="28" t="s">
        <v>24</v>
      </c>
      <c r="B453" s="33" t="s">
        <v>338</v>
      </c>
      <c r="C453" s="34" t="s">
        <v>339</v>
      </c>
      <c r="D453" s="35" t="s">
        <v>27</v>
      </c>
      <c r="E453" s="35" t="s">
        <v>354</v>
      </c>
      <c r="F453" s="31" t="s">
        <v>342</v>
      </c>
      <c r="G453" s="12">
        <v>6</v>
      </c>
      <c r="H453" s="13">
        <f t="shared" si="32"/>
        <v>14.280000000000001</v>
      </c>
      <c r="I453" s="13">
        <f t="shared" si="33"/>
        <v>11.899900000000001</v>
      </c>
      <c r="J453" s="13">
        <v>1.13457182E-2</v>
      </c>
      <c r="K453" s="13">
        <v>2.7196482599999999E-2</v>
      </c>
      <c r="L453" s="13">
        <v>0.44904389500000003</v>
      </c>
      <c r="M453" s="13">
        <v>0.44904389500000003</v>
      </c>
      <c r="N453" s="14">
        <v>23.94</v>
      </c>
      <c r="O453" s="32">
        <v>0</v>
      </c>
      <c r="P453" s="14">
        <v>9.66</v>
      </c>
      <c r="Q453" s="14">
        <v>2.3801000000000001</v>
      </c>
    </row>
    <row r="454" spans="1:17" ht="15" customHeight="1" x14ac:dyDescent="0.25">
      <c r="A454" s="28" t="s">
        <v>24</v>
      </c>
      <c r="B454" s="33" t="s">
        <v>338</v>
      </c>
      <c r="C454" s="34" t="s">
        <v>339</v>
      </c>
      <c r="D454" s="35" t="s">
        <v>27</v>
      </c>
      <c r="E454" s="51" t="s">
        <v>354</v>
      </c>
      <c r="F454" s="11" t="s">
        <v>343</v>
      </c>
      <c r="G454" s="12">
        <v>4</v>
      </c>
      <c r="H454" s="13">
        <f t="shared" si="32"/>
        <v>13.120000000000001</v>
      </c>
      <c r="I454" s="13">
        <f t="shared" si="33"/>
        <v>10.931500000000002</v>
      </c>
      <c r="J454" s="13">
        <v>1.04240772E-2</v>
      </c>
      <c r="K454" s="13">
        <v>2.4987244499999998E-2</v>
      </c>
      <c r="L454" s="13">
        <v>0.41256693989999998</v>
      </c>
      <c r="M454" s="13">
        <v>0.41256693989999998</v>
      </c>
      <c r="N454" s="14">
        <v>22.92</v>
      </c>
      <c r="O454" s="32">
        <v>0</v>
      </c>
      <c r="P454" s="14">
        <v>9.8000000000000007</v>
      </c>
      <c r="Q454" s="14">
        <v>2.1884999999999999</v>
      </c>
    </row>
    <row r="455" spans="1:17" ht="15" customHeight="1" x14ac:dyDescent="0.25">
      <c r="A455" s="28" t="s">
        <v>24</v>
      </c>
      <c r="B455" s="33" t="s">
        <v>338</v>
      </c>
      <c r="C455" s="34" t="s">
        <v>339</v>
      </c>
      <c r="D455" s="35" t="s">
        <v>27</v>
      </c>
      <c r="E455" s="31" t="s">
        <v>355</v>
      </c>
      <c r="F455" s="31" t="s">
        <v>342</v>
      </c>
      <c r="G455" s="12">
        <v>21</v>
      </c>
      <c r="H455" s="13">
        <f t="shared" si="32"/>
        <v>57.34</v>
      </c>
      <c r="I455" s="13">
        <f t="shared" si="33"/>
        <v>47.775100000000002</v>
      </c>
      <c r="J455" s="13">
        <v>4.5557666699999999E-2</v>
      </c>
      <c r="K455" s="13">
        <v>0.10920492380000001</v>
      </c>
      <c r="L455" s="13">
        <v>1.8030936231000001</v>
      </c>
      <c r="M455" s="13">
        <v>1.8030936231000001</v>
      </c>
      <c r="N455" s="14">
        <v>88.62</v>
      </c>
      <c r="O455" s="32">
        <v>0</v>
      </c>
      <c r="P455" s="14">
        <v>31.28</v>
      </c>
      <c r="Q455" s="14">
        <v>9.5648999999999997</v>
      </c>
    </row>
    <row r="456" spans="1:17" ht="15" customHeight="1" x14ac:dyDescent="0.25">
      <c r="A456" s="28" t="s">
        <v>24</v>
      </c>
      <c r="B456" s="33" t="s">
        <v>338</v>
      </c>
      <c r="C456" s="34" t="s">
        <v>339</v>
      </c>
      <c r="D456" s="35" t="s">
        <v>27</v>
      </c>
      <c r="E456" s="51" t="s">
        <v>355</v>
      </c>
      <c r="F456" s="11" t="s">
        <v>343</v>
      </c>
      <c r="G456" s="12">
        <v>12</v>
      </c>
      <c r="H456" s="13">
        <f t="shared" si="32"/>
        <v>44.260000000000005</v>
      </c>
      <c r="I456" s="13">
        <f t="shared" si="33"/>
        <v>36.877200000000002</v>
      </c>
      <c r="J456" s="13">
        <v>3.5165370199999997E-2</v>
      </c>
      <c r="K456" s="13">
        <v>8.4293859900000004E-2</v>
      </c>
      <c r="L456" s="13">
        <v>1.3917845092000001</v>
      </c>
      <c r="M456" s="13">
        <v>1.3917845092000001</v>
      </c>
      <c r="N456" s="14">
        <v>68.760000000000005</v>
      </c>
      <c r="O456" s="32">
        <v>0</v>
      </c>
      <c r="P456" s="14">
        <v>24.5</v>
      </c>
      <c r="Q456" s="14">
        <v>7.3827999999999996</v>
      </c>
    </row>
    <row r="457" spans="1:17" ht="15" customHeight="1" x14ac:dyDescent="0.25">
      <c r="A457" s="28" t="s">
        <v>24</v>
      </c>
      <c r="B457" s="33" t="s">
        <v>338</v>
      </c>
      <c r="C457" s="34" t="s">
        <v>339</v>
      </c>
      <c r="D457" s="35" t="s">
        <v>27</v>
      </c>
      <c r="E457" s="11" t="s">
        <v>356</v>
      </c>
      <c r="F457" s="11" t="s">
        <v>342</v>
      </c>
      <c r="G457" s="12">
        <v>25</v>
      </c>
      <c r="H457" s="13">
        <f t="shared" si="32"/>
        <v>78.37</v>
      </c>
      <c r="I457" s="13">
        <f t="shared" si="33"/>
        <v>65.322200000000009</v>
      </c>
      <c r="J457" s="13">
        <v>6.2266381900000001E-2</v>
      </c>
      <c r="K457" s="13">
        <v>0.1492568866</v>
      </c>
      <c r="L457" s="13">
        <v>2.4643956617999998</v>
      </c>
      <c r="M457" s="13">
        <v>2.4643956617999998</v>
      </c>
      <c r="N457" s="14">
        <v>87.25</v>
      </c>
      <c r="O457" s="32">
        <v>0</v>
      </c>
      <c r="P457" s="14">
        <v>8.8800000000000008</v>
      </c>
      <c r="Q457" s="14">
        <v>13.047800000000001</v>
      </c>
    </row>
    <row r="458" spans="1:17" ht="15" customHeight="1" x14ac:dyDescent="0.25">
      <c r="A458" s="28" t="s">
        <v>24</v>
      </c>
      <c r="B458" s="33" t="s">
        <v>338</v>
      </c>
      <c r="C458" s="34" t="s">
        <v>339</v>
      </c>
      <c r="D458" s="35" t="s">
        <v>27</v>
      </c>
      <c r="E458" s="31" t="s">
        <v>357</v>
      </c>
      <c r="F458" s="31" t="s">
        <v>342</v>
      </c>
      <c r="G458" s="12">
        <v>1</v>
      </c>
      <c r="H458" s="13">
        <f t="shared" si="32"/>
        <v>3.49</v>
      </c>
      <c r="I458" s="13">
        <f t="shared" si="33"/>
        <v>2.9083000000000001</v>
      </c>
      <c r="J458" s="13">
        <v>2.7728681E-3</v>
      </c>
      <c r="K458" s="13">
        <v>6.6467593999999996E-3</v>
      </c>
      <c r="L458" s="13">
        <v>0.1097453217</v>
      </c>
      <c r="M458" s="13">
        <v>0.1097453217</v>
      </c>
      <c r="N458" s="14">
        <v>3.49</v>
      </c>
      <c r="O458" s="32">
        <v>0</v>
      </c>
      <c r="P458" s="32">
        <v>0</v>
      </c>
      <c r="Q458" s="14">
        <v>0.58169999999999999</v>
      </c>
    </row>
    <row r="459" spans="1:17" ht="15" customHeight="1" x14ac:dyDescent="0.25">
      <c r="A459" s="28" t="s">
        <v>24</v>
      </c>
      <c r="B459" s="33" t="s">
        <v>338</v>
      </c>
      <c r="C459" s="34" t="s">
        <v>339</v>
      </c>
      <c r="D459" s="35" t="s">
        <v>27</v>
      </c>
      <c r="E459" s="51" t="s">
        <v>357</v>
      </c>
      <c r="F459" s="11" t="s">
        <v>344</v>
      </c>
      <c r="G459" s="12">
        <v>15</v>
      </c>
      <c r="H459" s="13">
        <f t="shared" si="32"/>
        <v>230.85</v>
      </c>
      <c r="I459" s="13">
        <f t="shared" si="33"/>
        <v>192.3116</v>
      </c>
      <c r="J459" s="13">
        <v>0.18341449870000001</v>
      </c>
      <c r="K459" s="13">
        <v>0.43965742340000002</v>
      </c>
      <c r="L459" s="13">
        <v>7.2592285124</v>
      </c>
      <c r="M459" s="13">
        <v>7.2592285124</v>
      </c>
      <c r="N459" s="14">
        <v>230.85</v>
      </c>
      <c r="O459" s="32">
        <v>0</v>
      </c>
      <c r="P459" s="32">
        <v>0</v>
      </c>
      <c r="Q459" s="14">
        <v>38.538400000000003</v>
      </c>
    </row>
    <row r="460" spans="1:17" ht="15" customHeight="1" x14ac:dyDescent="0.25">
      <c r="A460" s="28" t="s">
        <v>24</v>
      </c>
      <c r="B460" s="33" t="s">
        <v>338</v>
      </c>
      <c r="C460" s="34" t="s">
        <v>339</v>
      </c>
      <c r="D460" s="35" t="s">
        <v>27</v>
      </c>
      <c r="E460" s="11" t="s">
        <v>358</v>
      </c>
      <c r="F460" s="11" t="s">
        <v>344</v>
      </c>
      <c r="G460" s="12">
        <v>3</v>
      </c>
      <c r="H460" s="13">
        <f t="shared" si="32"/>
        <v>34.35</v>
      </c>
      <c r="I460" s="13">
        <f t="shared" si="33"/>
        <v>28.622800000000002</v>
      </c>
      <c r="J460" s="13">
        <v>2.7291696000000001E-2</v>
      </c>
      <c r="K460" s="13">
        <v>6.5420110399999995E-2</v>
      </c>
      <c r="L460" s="13">
        <v>1.0801581087000001</v>
      </c>
      <c r="M460" s="13">
        <v>1.0801581087000001</v>
      </c>
      <c r="N460" s="14">
        <v>34.35</v>
      </c>
      <c r="O460" s="32">
        <v>0</v>
      </c>
      <c r="P460" s="32">
        <v>0</v>
      </c>
      <c r="Q460" s="14">
        <v>5.7271999999999998</v>
      </c>
    </row>
    <row r="461" spans="1:17" ht="15" customHeight="1" x14ac:dyDescent="0.25">
      <c r="A461" s="28" t="s">
        <v>24</v>
      </c>
      <c r="B461" s="33" t="s">
        <v>338</v>
      </c>
      <c r="C461" s="34" t="s">
        <v>339</v>
      </c>
      <c r="D461" s="35" t="s">
        <v>27</v>
      </c>
      <c r="E461" s="11" t="s">
        <v>359</v>
      </c>
      <c r="F461" s="11" t="s">
        <v>360</v>
      </c>
      <c r="G461" s="12">
        <v>17</v>
      </c>
      <c r="H461" s="13">
        <f t="shared" si="32"/>
        <v>75.14</v>
      </c>
      <c r="I461" s="13">
        <f t="shared" si="33"/>
        <v>62.597499999999997</v>
      </c>
      <c r="J461" s="13">
        <v>5.9700088499999998E-2</v>
      </c>
      <c r="K461" s="13">
        <v>0.14310530120000001</v>
      </c>
      <c r="L461" s="13">
        <v>2.3628262093000001</v>
      </c>
      <c r="M461" s="13">
        <v>2.3628262093000001</v>
      </c>
      <c r="N461" s="14">
        <v>75.14</v>
      </c>
      <c r="O461" s="32">
        <v>0</v>
      </c>
      <c r="P461" s="32">
        <v>0</v>
      </c>
      <c r="Q461" s="14">
        <v>12.5425</v>
      </c>
    </row>
    <row r="462" spans="1:17" ht="15" customHeight="1" x14ac:dyDescent="0.25">
      <c r="A462" s="28" t="s">
        <v>24</v>
      </c>
      <c r="B462" s="33" t="s">
        <v>338</v>
      </c>
      <c r="C462" s="34" t="s">
        <v>339</v>
      </c>
      <c r="D462" s="35" t="s">
        <v>27</v>
      </c>
      <c r="E462" s="11" t="s">
        <v>361</v>
      </c>
      <c r="F462" s="11" t="s">
        <v>360</v>
      </c>
      <c r="G462" s="12">
        <v>8</v>
      </c>
      <c r="H462" s="13">
        <f t="shared" si="32"/>
        <v>35.36</v>
      </c>
      <c r="I462" s="13">
        <f t="shared" si="33"/>
        <v>29.456299999999999</v>
      </c>
      <c r="J462" s="13">
        <v>2.8094159300000001E-2</v>
      </c>
      <c r="K462" s="13">
        <v>6.7343671199999997E-2</v>
      </c>
      <c r="L462" s="13">
        <v>1.1119182162000001</v>
      </c>
      <c r="M462" s="13">
        <v>1.1119182162000001</v>
      </c>
      <c r="N462" s="14">
        <v>35.36</v>
      </c>
      <c r="O462" s="32">
        <v>0</v>
      </c>
      <c r="P462" s="32">
        <v>0</v>
      </c>
      <c r="Q462" s="14">
        <v>5.9036999999999997</v>
      </c>
    </row>
    <row r="463" spans="1:17" ht="15" customHeight="1" x14ac:dyDescent="0.25">
      <c r="A463" s="28" t="s">
        <v>24</v>
      </c>
      <c r="B463" s="33" t="s">
        <v>338</v>
      </c>
      <c r="C463" s="34" t="s">
        <v>339</v>
      </c>
      <c r="D463" s="35" t="s">
        <v>27</v>
      </c>
      <c r="E463" s="31" t="s">
        <v>362</v>
      </c>
      <c r="F463" s="31" t="s">
        <v>341</v>
      </c>
      <c r="G463" s="12">
        <v>2</v>
      </c>
      <c r="H463" s="13">
        <f t="shared" si="32"/>
        <v>7.04</v>
      </c>
      <c r="I463" s="13">
        <f t="shared" si="33"/>
        <v>5.86</v>
      </c>
      <c r="J463" s="13">
        <v>5.5934073000000004E-3</v>
      </c>
      <c r="K463" s="13">
        <v>1.34077897E-2</v>
      </c>
      <c r="L463" s="13">
        <v>0.22137738239999999</v>
      </c>
      <c r="M463" s="13">
        <v>0.22137738239999999</v>
      </c>
      <c r="N463" s="14">
        <v>7.04</v>
      </c>
      <c r="O463" s="32">
        <v>0</v>
      </c>
      <c r="P463" s="32">
        <v>0</v>
      </c>
      <c r="Q463" s="14">
        <v>1.18</v>
      </c>
    </row>
    <row r="464" spans="1:17" ht="15" customHeight="1" x14ac:dyDescent="0.25">
      <c r="A464" s="28" t="s">
        <v>24</v>
      </c>
      <c r="B464" s="33" t="s">
        <v>338</v>
      </c>
      <c r="C464" s="34" t="s">
        <v>339</v>
      </c>
      <c r="D464" s="35" t="s">
        <v>27</v>
      </c>
      <c r="E464" s="35" t="s">
        <v>362</v>
      </c>
      <c r="F464" s="31" t="s">
        <v>342</v>
      </c>
      <c r="G464" s="12">
        <v>11</v>
      </c>
      <c r="H464" s="13">
        <f t="shared" si="32"/>
        <v>48.5</v>
      </c>
      <c r="I464" s="13">
        <f t="shared" si="33"/>
        <v>40.413499999999999</v>
      </c>
      <c r="J464" s="13">
        <v>3.85341269E-2</v>
      </c>
      <c r="K464" s="13">
        <v>9.2369006000000003E-2</v>
      </c>
      <c r="L464" s="13">
        <v>1.5251140691</v>
      </c>
      <c r="M464" s="13">
        <v>1.5251140691</v>
      </c>
      <c r="N464" s="14">
        <v>53.46</v>
      </c>
      <c r="O464" s="32">
        <v>0</v>
      </c>
      <c r="P464" s="14">
        <v>4.96</v>
      </c>
      <c r="Q464" s="14">
        <v>8.0864999999999991</v>
      </c>
    </row>
    <row r="465" spans="1:17" ht="15" customHeight="1" x14ac:dyDescent="0.25">
      <c r="A465" s="28" t="s">
        <v>24</v>
      </c>
      <c r="B465" s="33" t="s">
        <v>338</v>
      </c>
      <c r="C465" s="34" t="s">
        <v>339</v>
      </c>
      <c r="D465" s="35" t="s">
        <v>27</v>
      </c>
      <c r="E465" s="35" t="s">
        <v>362</v>
      </c>
      <c r="F465" s="31" t="s">
        <v>343</v>
      </c>
      <c r="G465" s="12">
        <v>7</v>
      </c>
      <c r="H465" s="13">
        <f t="shared" si="32"/>
        <v>46.2</v>
      </c>
      <c r="I465" s="13">
        <f t="shared" si="33"/>
        <v>38.496600000000001</v>
      </c>
      <c r="J465" s="13">
        <v>3.6706735300000001E-2</v>
      </c>
      <c r="K465" s="13">
        <v>8.7988620099999998E-2</v>
      </c>
      <c r="L465" s="13">
        <v>1.4527890720000001</v>
      </c>
      <c r="M465" s="13">
        <v>1.4527890720000001</v>
      </c>
      <c r="N465" s="14">
        <v>46.2</v>
      </c>
      <c r="O465" s="32">
        <v>0</v>
      </c>
      <c r="P465" s="32">
        <v>0</v>
      </c>
      <c r="Q465" s="14">
        <v>7.7034000000000002</v>
      </c>
    </row>
    <row r="466" spans="1:17" ht="15" customHeight="1" x14ac:dyDescent="0.25">
      <c r="A466" s="28" t="s">
        <v>24</v>
      </c>
      <c r="B466" s="33" t="s">
        <v>338</v>
      </c>
      <c r="C466" s="34" t="s">
        <v>339</v>
      </c>
      <c r="D466" s="35" t="s">
        <v>27</v>
      </c>
      <c r="E466" s="51" t="s">
        <v>362</v>
      </c>
      <c r="F466" s="11" t="s">
        <v>344</v>
      </c>
      <c r="G466" s="12">
        <v>1</v>
      </c>
      <c r="H466" s="13">
        <f t="shared" si="32"/>
        <v>17.71</v>
      </c>
      <c r="I466" s="13">
        <f t="shared" si="33"/>
        <v>14.7583</v>
      </c>
      <c r="J466" s="13">
        <v>1.4070915200000001E-2</v>
      </c>
      <c r="K466" s="13">
        <v>3.3728971099999998E-2</v>
      </c>
      <c r="L466" s="13">
        <v>0.5569024776</v>
      </c>
      <c r="M466" s="13">
        <v>0.5569024776</v>
      </c>
      <c r="N466" s="14">
        <v>17.71</v>
      </c>
      <c r="O466" s="32">
        <v>0</v>
      </c>
      <c r="P466" s="32">
        <v>0</v>
      </c>
      <c r="Q466" s="14">
        <v>2.9517000000000002</v>
      </c>
    </row>
    <row r="467" spans="1:17" ht="15" customHeight="1" x14ac:dyDescent="0.25">
      <c r="A467" s="28" t="s">
        <v>24</v>
      </c>
      <c r="B467" s="33" t="s">
        <v>338</v>
      </c>
      <c r="C467" s="34" t="s">
        <v>339</v>
      </c>
      <c r="D467" s="35" t="s">
        <v>27</v>
      </c>
      <c r="E467" s="11" t="s">
        <v>363</v>
      </c>
      <c r="F467" s="11" t="s">
        <v>344</v>
      </c>
      <c r="G467" s="12">
        <v>1</v>
      </c>
      <c r="H467" s="13">
        <f t="shared" si="32"/>
        <v>13.46</v>
      </c>
      <c r="I467" s="13">
        <f t="shared" si="33"/>
        <v>11.22</v>
      </c>
      <c r="J467" s="13">
        <v>1.0694213399999999E-2</v>
      </c>
      <c r="K467" s="13">
        <v>2.56347798E-2</v>
      </c>
      <c r="L467" s="13">
        <v>0.42325846119999999</v>
      </c>
      <c r="M467" s="13">
        <v>0.42325846119999999</v>
      </c>
      <c r="N467" s="14">
        <v>13.46</v>
      </c>
      <c r="O467" s="32">
        <v>0</v>
      </c>
      <c r="P467" s="32">
        <v>0</v>
      </c>
      <c r="Q467" s="14">
        <v>2.2400000000000002</v>
      </c>
    </row>
    <row r="468" spans="1:17" ht="15" customHeight="1" x14ac:dyDescent="0.25">
      <c r="A468" s="28" t="s">
        <v>24</v>
      </c>
      <c r="B468" s="33" t="s">
        <v>338</v>
      </c>
      <c r="C468" s="34" t="s">
        <v>339</v>
      </c>
      <c r="D468" s="35" t="s">
        <v>27</v>
      </c>
      <c r="E468" s="31" t="s">
        <v>364</v>
      </c>
      <c r="F468" s="31" t="s">
        <v>341</v>
      </c>
      <c r="G468" s="12">
        <v>1</v>
      </c>
      <c r="H468" s="13">
        <f t="shared" si="32"/>
        <v>3.06</v>
      </c>
      <c r="I468" s="13">
        <f t="shared" si="33"/>
        <v>2.5483000000000002</v>
      </c>
      <c r="J468" s="13">
        <v>2.4312253000000001E-3</v>
      </c>
      <c r="K468" s="13">
        <v>5.8278176999999997E-3</v>
      </c>
      <c r="L468" s="13">
        <v>9.6223691799999997E-2</v>
      </c>
      <c r="M468" s="13">
        <v>9.6223691799999997E-2</v>
      </c>
      <c r="N468" s="14">
        <v>3.06</v>
      </c>
      <c r="O468" s="32">
        <v>0</v>
      </c>
      <c r="P468" s="32">
        <v>0</v>
      </c>
      <c r="Q468" s="14">
        <v>0.51170000000000004</v>
      </c>
    </row>
    <row r="469" spans="1:17" ht="15" customHeight="1" x14ac:dyDescent="0.25">
      <c r="A469" s="28" t="s">
        <v>24</v>
      </c>
      <c r="B469" s="33" t="s">
        <v>338</v>
      </c>
      <c r="C469" s="34" t="s">
        <v>339</v>
      </c>
      <c r="D469" s="35" t="s">
        <v>27</v>
      </c>
      <c r="E469" s="35" t="s">
        <v>364</v>
      </c>
      <c r="F469" s="31" t="s">
        <v>342</v>
      </c>
      <c r="G469" s="12">
        <v>4</v>
      </c>
      <c r="H469" s="13">
        <f t="shared" si="32"/>
        <v>15.96</v>
      </c>
      <c r="I469" s="13">
        <f t="shared" si="33"/>
        <v>13.287700000000001</v>
      </c>
      <c r="J469" s="13">
        <v>1.26805085E-2</v>
      </c>
      <c r="K469" s="13">
        <v>3.0396068799999999E-2</v>
      </c>
      <c r="L469" s="13">
        <v>0.50187258850000005</v>
      </c>
      <c r="M469" s="13">
        <v>0.50187258850000005</v>
      </c>
      <c r="N469" s="14">
        <v>15.96</v>
      </c>
      <c r="O469" s="32">
        <v>0</v>
      </c>
      <c r="P469" s="32">
        <v>0</v>
      </c>
      <c r="Q469" s="14">
        <v>2.6722999999999999</v>
      </c>
    </row>
    <row r="470" spans="1:17" ht="15" customHeight="1" x14ac:dyDescent="0.25">
      <c r="A470" s="28" t="s">
        <v>24</v>
      </c>
      <c r="B470" s="33" t="s">
        <v>338</v>
      </c>
      <c r="C470" s="34" t="s">
        <v>339</v>
      </c>
      <c r="D470" s="35" t="s">
        <v>27</v>
      </c>
      <c r="E470" s="51" t="s">
        <v>364</v>
      </c>
      <c r="F470" s="11" t="s">
        <v>343</v>
      </c>
      <c r="G470" s="12">
        <v>6</v>
      </c>
      <c r="H470" s="13">
        <f t="shared" si="32"/>
        <v>29.480000000000004</v>
      </c>
      <c r="I470" s="13">
        <f t="shared" si="33"/>
        <v>24.557800000000004</v>
      </c>
      <c r="J470" s="13">
        <v>2.3422393E-2</v>
      </c>
      <c r="K470" s="13">
        <v>5.61451195E-2</v>
      </c>
      <c r="L470" s="13">
        <v>0.92701778879999996</v>
      </c>
      <c r="M470" s="13">
        <v>0.92701778879999996</v>
      </c>
      <c r="N470" s="14">
        <v>34.380000000000003</v>
      </c>
      <c r="O470" s="32">
        <v>0</v>
      </c>
      <c r="P470" s="14">
        <v>4.9000000000000004</v>
      </c>
      <c r="Q470" s="14">
        <v>4.9222000000000001</v>
      </c>
    </row>
    <row r="471" spans="1:17" ht="15" customHeight="1" x14ac:dyDescent="0.25">
      <c r="A471" s="28" t="s">
        <v>24</v>
      </c>
      <c r="B471" s="33" t="s">
        <v>338</v>
      </c>
      <c r="C471" s="34" t="s">
        <v>339</v>
      </c>
      <c r="D471" s="35" t="s">
        <v>27</v>
      </c>
      <c r="E471" s="31" t="s">
        <v>365</v>
      </c>
      <c r="F471" s="31" t="s">
        <v>341</v>
      </c>
      <c r="G471" s="12">
        <v>5</v>
      </c>
      <c r="H471" s="13">
        <f t="shared" si="32"/>
        <v>15.3</v>
      </c>
      <c r="I471" s="13">
        <f t="shared" si="33"/>
        <v>12.747800000000002</v>
      </c>
      <c r="J471" s="13">
        <v>1.2156126600000001E-2</v>
      </c>
      <c r="K471" s="13">
        <v>2.91390885E-2</v>
      </c>
      <c r="L471" s="13">
        <v>0.48111845889999999</v>
      </c>
      <c r="M471" s="13">
        <v>0.48111845889999999</v>
      </c>
      <c r="N471" s="14">
        <v>15.3</v>
      </c>
      <c r="O471" s="32">
        <v>0</v>
      </c>
      <c r="P471" s="32">
        <v>0</v>
      </c>
      <c r="Q471" s="14">
        <v>2.5522</v>
      </c>
    </row>
    <row r="472" spans="1:17" ht="15" customHeight="1" x14ac:dyDescent="0.25">
      <c r="A472" s="28" t="s">
        <v>24</v>
      </c>
      <c r="B472" s="33" t="s">
        <v>338</v>
      </c>
      <c r="C472" s="34" t="s">
        <v>339</v>
      </c>
      <c r="D472" s="35" t="s">
        <v>27</v>
      </c>
      <c r="E472" s="35" t="s">
        <v>365</v>
      </c>
      <c r="F472" s="31" t="s">
        <v>342</v>
      </c>
      <c r="G472" s="12">
        <v>24</v>
      </c>
      <c r="H472" s="13">
        <f t="shared" si="32"/>
        <v>99.44</v>
      </c>
      <c r="I472" s="13">
        <f t="shared" si="33"/>
        <v>82.887599999999992</v>
      </c>
      <c r="J472" s="13">
        <v>7.90068778E-2</v>
      </c>
      <c r="K472" s="13">
        <v>0.18938503000000001</v>
      </c>
      <c r="L472" s="13">
        <v>3.1269555264000002</v>
      </c>
      <c r="M472" s="13">
        <v>3.1269555264000002</v>
      </c>
      <c r="N472" s="14">
        <v>101.28</v>
      </c>
      <c r="O472" s="32">
        <v>0</v>
      </c>
      <c r="P472" s="14">
        <v>1.84</v>
      </c>
      <c r="Q472" s="14">
        <v>16.552399999999999</v>
      </c>
    </row>
    <row r="473" spans="1:17" ht="15" customHeight="1" x14ac:dyDescent="0.25">
      <c r="A473" s="28" t="s">
        <v>24</v>
      </c>
      <c r="B473" s="33" t="s">
        <v>338</v>
      </c>
      <c r="C473" s="34" t="s">
        <v>339</v>
      </c>
      <c r="D473" s="35" t="s">
        <v>27</v>
      </c>
      <c r="E473" s="35" t="s">
        <v>365</v>
      </c>
      <c r="F473" s="31" t="s">
        <v>343</v>
      </c>
      <c r="G473" s="12">
        <v>28</v>
      </c>
      <c r="H473" s="13">
        <f t="shared" si="32"/>
        <v>153.09</v>
      </c>
      <c r="I473" s="13">
        <f t="shared" si="33"/>
        <v>127.52430000000001</v>
      </c>
      <c r="J473" s="13">
        <v>0.1216327728</v>
      </c>
      <c r="K473" s="13">
        <v>0.2915622913</v>
      </c>
      <c r="L473" s="13">
        <v>4.8140146977000002</v>
      </c>
      <c r="M473" s="13">
        <v>4.8140146977000002</v>
      </c>
      <c r="N473" s="14">
        <v>160.44</v>
      </c>
      <c r="O473" s="32">
        <v>0</v>
      </c>
      <c r="P473" s="14">
        <v>7.35</v>
      </c>
      <c r="Q473" s="14">
        <v>25.5657</v>
      </c>
    </row>
    <row r="474" spans="1:17" ht="15" customHeight="1" x14ac:dyDescent="0.25">
      <c r="A474" s="28" t="s">
        <v>24</v>
      </c>
      <c r="B474" s="33" t="s">
        <v>338</v>
      </c>
      <c r="C474" s="34" t="s">
        <v>339</v>
      </c>
      <c r="D474" s="35" t="s">
        <v>27</v>
      </c>
      <c r="E474" s="51" t="s">
        <v>365</v>
      </c>
      <c r="F474" s="11" t="s">
        <v>344</v>
      </c>
      <c r="G474" s="12">
        <v>3</v>
      </c>
      <c r="H474" s="13">
        <f t="shared" si="32"/>
        <v>46.17</v>
      </c>
      <c r="I474" s="13">
        <f t="shared" si="33"/>
        <v>38.467200000000005</v>
      </c>
      <c r="J474" s="13">
        <v>3.66828997E-2</v>
      </c>
      <c r="K474" s="13">
        <v>8.7931484700000007E-2</v>
      </c>
      <c r="L474" s="13">
        <v>1.4518457025</v>
      </c>
      <c r="M474" s="13">
        <v>1.4518457025</v>
      </c>
      <c r="N474" s="14">
        <v>46.17</v>
      </c>
      <c r="O474" s="32">
        <v>0</v>
      </c>
      <c r="P474" s="32">
        <v>0</v>
      </c>
      <c r="Q474" s="14">
        <v>7.7027999999999999</v>
      </c>
    </row>
    <row r="475" spans="1:17" ht="15" customHeight="1" x14ac:dyDescent="0.25">
      <c r="A475" s="8"/>
      <c r="B475" s="29"/>
      <c r="C475" s="30"/>
      <c r="D475" s="11"/>
      <c r="E475" s="36" t="s">
        <v>29</v>
      </c>
      <c r="F475" s="37"/>
      <c r="G475" s="38">
        <f>SUM(G427:G474)/1</f>
        <v>755</v>
      </c>
      <c r="H475" s="39">
        <f>SUM(H427:H474)/1</f>
        <v>3180.09</v>
      </c>
      <c r="I475" s="39">
        <f>SUM(I427:I474)/1</f>
        <v>2650.2976999999996</v>
      </c>
      <c r="J475" s="39">
        <v>2.5266389997999998</v>
      </c>
      <c r="K475" s="39">
        <v>6.0565309748000002</v>
      </c>
      <c r="L475" s="39">
        <v>99.999999999799996</v>
      </c>
      <c r="M475" s="39">
        <v>100</v>
      </c>
      <c r="N475" s="40">
        <f>SUM(N427:N474)/1</f>
        <v>3366.5500000000011</v>
      </c>
      <c r="O475" s="52">
        <f>SUM(O427:O474)/1</f>
        <v>0</v>
      </c>
      <c r="P475" s="40">
        <f>SUM(P427:P474)/1</f>
        <v>186.46</v>
      </c>
      <c r="Q475" s="40">
        <f>SUM(Q427:Q474)/1</f>
        <v>529.79230000000018</v>
      </c>
    </row>
    <row r="476" spans="1:17" ht="15" customHeight="1" x14ac:dyDescent="0.25">
      <c r="A476" s="8"/>
      <c r="B476" s="29"/>
      <c r="C476" s="10"/>
      <c r="D476" s="41" t="s">
        <v>30</v>
      </c>
      <c r="E476" s="41"/>
      <c r="F476" s="42"/>
      <c r="G476" s="43">
        <f>SUM(G427:G475)/2</f>
        <v>755</v>
      </c>
      <c r="H476" s="44">
        <f>SUM(H427:H475)/2</f>
        <v>3180.09</v>
      </c>
      <c r="I476" s="44">
        <f>SUM(I427:I475)/2</f>
        <v>2650.2976999999996</v>
      </c>
      <c r="J476" s="44">
        <v>2.5266389997999998</v>
      </c>
      <c r="K476" s="44">
        <v>6.0565309748000002</v>
      </c>
      <c r="L476" s="44">
        <v>99.999999999799996</v>
      </c>
      <c r="M476" s="44">
        <v>99.999999999799996</v>
      </c>
      <c r="N476" s="45">
        <f>SUM(N427:N475)/2</f>
        <v>3366.5500000000011</v>
      </c>
      <c r="O476" s="53">
        <f>SUM(O427:O475)/2</f>
        <v>0</v>
      </c>
      <c r="P476" s="45">
        <f>SUM(P427:P475)/2</f>
        <v>186.46</v>
      </c>
      <c r="Q476" s="45">
        <f>SUM(Q427:Q475)/2</f>
        <v>529.79230000000018</v>
      </c>
    </row>
    <row r="477" spans="1:17" ht="15" customHeight="1" x14ac:dyDescent="0.25">
      <c r="A477" s="8"/>
      <c r="B477" s="9"/>
      <c r="C477" s="46" t="s">
        <v>31</v>
      </c>
      <c r="D477" s="46"/>
      <c r="E477" s="46"/>
      <c r="F477" s="47"/>
      <c r="G477" s="48">
        <f>SUM(G427:G476)/3</f>
        <v>755</v>
      </c>
      <c r="H477" s="49">
        <f>SUM(H427:H476)/3</f>
        <v>3180.09</v>
      </c>
      <c r="I477" s="49">
        <f>SUM(I427:I476)/3</f>
        <v>2650.2976999999996</v>
      </c>
      <c r="J477" s="49">
        <v>2.5266389997999998</v>
      </c>
      <c r="K477" s="49">
        <v>6.0565309748000002</v>
      </c>
      <c r="L477" s="49">
        <v>100</v>
      </c>
      <c r="M477" s="49">
        <v>99.999999999799996</v>
      </c>
      <c r="N477" s="50">
        <f>SUM(N427:N476)/3</f>
        <v>3366.5500000000011</v>
      </c>
      <c r="O477" s="54">
        <f>SUM(O427:O476)/3</f>
        <v>0</v>
      </c>
      <c r="P477" s="50">
        <f>SUM(P427:P476)/3</f>
        <v>186.46</v>
      </c>
      <c r="Q477" s="50">
        <f>SUM(Q427:Q476)/3</f>
        <v>529.79230000000018</v>
      </c>
    </row>
    <row r="478" spans="1:17" ht="15" customHeight="1" x14ac:dyDescent="0.25">
      <c r="A478" s="56"/>
      <c r="B478" s="57" t="s">
        <v>366</v>
      </c>
      <c r="C478" s="57"/>
      <c r="D478" s="57"/>
      <c r="E478" s="57"/>
      <c r="F478" s="58"/>
      <c r="G478" s="59">
        <f>SUM(G10:G477)/4</f>
        <v>23423</v>
      </c>
      <c r="H478" s="60">
        <f>SUM(H10:H477)/4</f>
        <v>52506.78999999995</v>
      </c>
      <c r="I478" s="60">
        <f>SUM(I10:I477)/4</f>
        <v>43768.201399999991</v>
      </c>
      <c r="J478" s="60">
        <v>41.7175939523</v>
      </c>
      <c r="K478" s="60">
        <v>100</v>
      </c>
      <c r="L478" s="60"/>
      <c r="M478" s="60"/>
      <c r="N478" s="61">
        <f>SUM(N10:N477)/4</f>
        <v>59585.890000000058</v>
      </c>
      <c r="O478" s="61">
        <f>SUM(O10:O477)/4</f>
        <v>108.86999999999996</v>
      </c>
      <c r="P478" s="61">
        <f>SUM(P10:P477)/4</f>
        <v>6970.2300000000005</v>
      </c>
      <c r="Q478" s="61">
        <f>SUM(Q10:Q477)/4</f>
        <v>8738.5885999999991</v>
      </c>
    </row>
    <row r="479" spans="1:17" ht="15" customHeight="1" x14ac:dyDescent="0.25">
      <c r="A479" s="8" t="s">
        <v>367</v>
      </c>
      <c r="B479" s="29" t="s">
        <v>368</v>
      </c>
      <c r="C479" s="30" t="s">
        <v>369</v>
      </c>
      <c r="D479" s="31" t="s">
        <v>27</v>
      </c>
      <c r="E479" s="11" t="s">
        <v>370</v>
      </c>
      <c r="F479" s="11" t="s">
        <v>27</v>
      </c>
      <c r="G479" s="12">
        <v>68</v>
      </c>
      <c r="H479" s="13">
        <f t="shared" ref="H479:H510" si="34">N479-O479-P479</f>
        <v>83.64</v>
      </c>
      <c r="I479" s="13">
        <f t="shared" ref="I479:I510" si="35">H479-Q479</f>
        <v>69.694800000000001</v>
      </c>
      <c r="J479" s="13">
        <v>6.6453492200000006E-2</v>
      </c>
      <c r="K479" s="13">
        <v>0.1140198161</v>
      </c>
      <c r="L479" s="13">
        <v>0.94437406430000004</v>
      </c>
      <c r="M479" s="13">
        <v>0.94437406430000004</v>
      </c>
      <c r="N479" s="14">
        <v>83.64</v>
      </c>
      <c r="O479" s="32">
        <v>0</v>
      </c>
      <c r="P479" s="32">
        <v>0</v>
      </c>
      <c r="Q479" s="14">
        <v>13.9452</v>
      </c>
    </row>
    <row r="480" spans="1:17" ht="15" customHeight="1" x14ac:dyDescent="0.25">
      <c r="A480" s="28" t="s">
        <v>367</v>
      </c>
      <c r="B480" s="33" t="s">
        <v>368</v>
      </c>
      <c r="C480" s="34" t="s">
        <v>369</v>
      </c>
      <c r="D480" s="35" t="s">
        <v>27</v>
      </c>
      <c r="E480" s="11" t="s">
        <v>371</v>
      </c>
      <c r="F480" s="11" t="s">
        <v>27</v>
      </c>
      <c r="G480" s="12">
        <v>161</v>
      </c>
      <c r="H480" s="13">
        <f t="shared" si="34"/>
        <v>128.48000000000002</v>
      </c>
      <c r="I480" s="13">
        <f t="shared" si="35"/>
        <v>107.05260000000001</v>
      </c>
      <c r="J480" s="13">
        <v>0.1020796829</v>
      </c>
      <c r="K480" s="13">
        <v>0.17514665190000001</v>
      </c>
      <c r="L480" s="13">
        <v>1.4506597295000001</v>
      </c>
      <c r="M480" s="13">
        <v>1.4506597295000001</v>
      </c>
      <c r="N480" s="14">
        <v>128.80000000000001</v>
      </c>
      <c r="O480" s="14">
        <v>0.32</v>
      </c>
      <c r="P480" s="32">
        <v>0</v>
      </c>
      <c r="Q480" s="14">
        <v>21.427399999999999</v>
      </c>
    </row>
    <row r="481" spans="1:17" ht="15" customHeight="1" x14ac:dyDescent="0.25">
      <c r="A481" s="28" t="s">
        <v>367</v>
      </c>
      <c r="B481" s="33" t="s">
        <v>368</v>
      </c>
      <c r="C481" s="34" t="s">
        <v>369</v>
      </c>
      <c r="D481" s="35" t="s">
        <v>27</v>
      </c>
      <c r="E481" s="11" t="s">
        <v>372</v>
      </c>
      <c r="F481" s="11" t="s">
        <v>27</v>
      </c>
      <c r="G481" s="12">
        <v>512</v>
      </c>
      <c r="H481" s="13">
        <f t="shared" si="34"/>
        <v>261.12</v>
      </c>
      <c r="I481" s="13">
        <f t="shared" si="35"/>
        <v>217.5882</v>
      </c>
      <c r="J481" s="13">
        <v>0.20746456090000001</v>
      </c>
      <c r="K481" s="13">
        <v>0.35596430379999999</v>
      </c>
      <c r="L481" s="13">
        <v>2.9482897615999999</v>
      </c>
      <c r="M481" s="13">
        <v>2.9482897615999999</v>
      </c>
      <c r="N481" s="14">
        <v>261.12</v>
      </c>
      <c r="O481" s="32">
        <v>0</v>
      </c>
      <c r="P481" s="32">
        <v>0</v>
      </c>
      <c r="Q481" s="14">
        <v>43.531799999999997</v>
      </c>
    </row>
    <row r="482" spans="1:17" ht="15" customHeight="1" x14ac:dyDescent="0.25">
      <c r="A482" s="28" t="s">
        <v>367</v>
      </c>
      <c r="B482" s="33" t="s">
        <v>368</v>
      </c>
      <c r="C482" s="34" t="s">
        <v>369</v>
      </c>
      <c r="D482" s="35" t="s">
        <v>27</v>
      </c>
      <c r="E482" s="11" t="s">
        <v>373</v>
      </c>
      <c r="F482" s="11" t="s">
        <v>27</v>
      </c>
      <c r="G482" s="12">
        <v>32</v>
      </c>
      <c r="H482" s="13">
        <f t="shared" si="34"/>
        <v>19.2</v>
      </c>
      <c r="I482" s="13">
        <f t="shared" si="35"/>
        <v>15.994999999999999</v>
      </c>
      <c r="J482" s="13">
        <v>1.52547471E-2</v>
      </c>
      <c r="K482" s="13">
        <v>2.6173845899999999E-2</v>
      </c>
      <c r="L482" s="13">
        <v>0.21678601189999999</v>
      </c>
      <c r="M482" s="13">
        <v>0.21678601189999999</v>
      </c>
      <c r="N482" s="14">
        <v>19.2</v>
      </c>
      <c r="O482" s="32">
        <v>0</v>
      </c>
      <c r="P482" s="32">
        <v>0</v>
      </c>
      <c r="Q482" s="14">
        <v>3.2050000000000001</v>
      </c>
    </row>
    <row r="483" spans="1:17" ht="15" customHeight="1" x14ac:dyDescent="0.25">
      <c r="A483" s="28" t="s">
        <v>367</v>
      </c>
      <c r="B483" s="33" t="s">
        <v>368</v>
      </c>
      <c r="C483" s="34" t="s">
        <v>369</v>
      </c>
      <c r="D483" s="35" t="s">
        <v>27</v>
      </c>
      <c r="E483" s="11" t="s">
        <v>374</v>
      </c>
      <c r="F483" s="11" t="s">
        <v>27</v>
      </c>
      <c r="G483" s="12">
        <v>19</v>
      </c>
      <c r="H483" s="13">
        <f t="shared" si="34"/>
        <v>11.4</v>
      </c>
      <c r="I483" s="13">
        <f t="shared" si="35"/>
        <v>9.4984999999999999</v>
      </c>
      <c r="J483" s="13">
        <v>9.0575060999999995E-3</v>
      </c>
      <c r="K483" s="13">
        <v>1.5540721E-2</v>
      </c>
      <c r="L483" s="13">
        <v>0.12871669459999999</v>
      </c>
      <c r="M483" s="13">
        <v>0.12871669459999999</v>
      </c>
      <c r="N483" s="14">
        <v>11.4</v>
      </c>
      <c r="O483" s="32">
        <v>0</v>
      </c>
      <c r="P483" s="32">
        <v>0</v>
      </c>
      <c r="Q483" s="14">
        <v>1.9015</v>
      </c>
    </row>
    <row r="484" spans="1:17" ht="15" customHeight="1" x14ac:dyDescent="0.25">
      <c r="A484" s="28" t="s">
        <v>367</v>
      </c>
      <c r="B484" s="33" t="s">
        <v>368</v>
      </c>
      <c r="C484" s="34" t="s">
        <v>369</v>
      </c>
      <c r="D484" s="35" t="s">
        <v>27</v>
      </c>
      <c r="E484" s="11" t="s">
        <v>375</v>
      </c>
      <c r="F484" s="11" t="s">
        <v>27</v>
      </c>
      <c r="G484" s="12">
        <v>4</v>
      </c>
      <c r="H484" s="13">
        <f t="shared" si="34"/>
        <v>1.2</v>
      </c>
      <c r="I484" s="13">
        <f t="shared" si="35"/>
        <v>0.99980000000000002</v>
      </c>
      <c r="J484" s="13">
        <v>9.534217E-4</v>
      </c>
      <c r="K484" s="13">
        <v>1.6358653999999999E-3</v>
      </c>
      <c r="L484" s="13">
        <v>1.3549125699999999E-2</v>
      </c>
      <c r="M484" s="13">
        <v>1.3549125699999999E-2</v>
      </c>
      <c r="N484" s="14">
        <v>1.2</v>
      </c>
      <c r="O484" s="32">
        <v>0</v>
      </c>
      <c r="P484" s="32">
        <v>0</v>
      </c>
      <c r="Q484" s="14">
        <v>0.20019999999999999</v>
      </c>
    </row>
    <row r="485" spans="1:17" ht="15" customHeight="1" x14ac:dyDescent="0.25">
      <c r="A485" s="28" t="s">
        <v>367</v>
      </c>
      <c r="B485" s="33" t="s">
        <v>368</v>
      </c>
      <c r="C485" s="34" t="s">
        <v>369</v>
      </c>
      <c r="D485" s="35" t="s">
        <v>27</v>
      </c>
      <c r="E485" s="11" t="s">
        <v>376</v>
      </c>
      <c r="F485" s="11" t="s">
        <v>27</v>
      </c>
      <c r="G485" s="12">
        <v>1</v>
      </c>
      <c r="H485" s="13">
        <f t="shared" si="34"/>
        <v>0.3</v>
      </c>
      <c r="I485" s="13">
        <f t="shared" si="35"/>
        <v>0.24979999999999999</v>
      </c>
      <c r="J485" s="13">
        <v>2.3835539999999999E-4</v>
      </c>
      <c r="K485" s="13">
        <v>4.0896630000000002E-4</v>
      </c>
      <c r="L485" s="13">
        <v>3.3872813999999999E-3</v>
      </c>
      <c r="M485" s="13">
        <v>3.3872813999999999E-3</v>
      </c>
      <c r="N485" s="14">
        <v>0.3</v>
      </c>
      <c r="O485" s="32">
        <v>0</v>
      </c>
      <c r="P485" s="32">
        <v>0</v>
      </c>
      <c r="Q485" s="14">
        <v>5.0200000000000002E-2</v>
      </c>
    </row>
    <row r="486" spans="1:17" ht="15" customHeight="1" x14ac:dyDescent="0.25">
      <c r="A486" s="28" t="s">
        <v>367</v>
      </c>
      <c r="B486" s="33" t="s">
        <v>368</v>
      </c>
      <c r="C486" s="34" t="s">
        <v>369</v>
      </c>
      <c r="D486" s="35" t="s">
        <v>27</v>
      </c>
      <c r="E486" s="11" t="s">
        <v>377</v>
      </c>
      <c r="F486" s="11" t="s">
        <v>27</v>
      </c>
      <c r="G486" s="12">
        <v>54</v>
      </c>
      <c r="H486" s="13">
        <f t="shared" si="34"/>
        <v>52.92</v>
      </c>
      <c r="I486" s="13">
        <f t="shared" si="35"/>
        <v>44.095100000000002</v>
      </c>
      <c r="J486" s="13">
        <v>4.2045896800000003E-2</v>
      </c>
      <c r="K486" s="13">
        <v>7.2141662699999998E-2</v>
      </c>
      <c r="L486" s="13">
        <v>0.59751644530000003</v>
      </c>
      <c r="M486" s="13">
        <v>0.59751644530000003</v>
      </c>
      <c r="N486" s="14">
        <v>52.92</v>
      </c>
      <c r="O486" s="32">
        <v>0</v>
      </c>
      <c r="P486" s="32">
        <v>0</v>
      </c>
      <c r="Q486" s="14">
        <v>8.8248999999999995</v>
      </c>
    </row>
    <row r="487" spans="1:17" ht="15" customHeight="1" x14ac:dyDescent="0.25">
      <c r="A487" s="28" t="s">
        <v>367</v>
      </c>
      <c r="B487" s="33" t="s">
        <v>368</v>
      </c>
      <c r="C487" s="34" t="s">
        <v>369</v>
      </c>
      <c r="D487" s="35" t="s">
        <v>27</v>
      </c>
      <c r="E487" s="11" t="s">
        <v>378</v>
      </c>
      <c r="F487" s="11" t="s">
        <v>27</v>
      </c>
      <c r="G487" s="12">
        <v>72</v>
      </c>
      <c r="H487" s="13">
        <f t="shared" si="34"/>
        <v>43.2</v>
      </c>
      <c r="I487" s="13">
        <f t="shared" si="35"/>
        <v>35.990700000000004</v>
      </c>
      <c r="J487" s="13">
        <v>3.4323181000000001E-2</v>
      </c>
      <c r="K487" s="13">
        <v>5.8891153199999997E-2</v>
      </c>
      <c r="L487" s="13">
        <v>0.48776852669999998</v>
      </c>
      <c r="M487" s="13">
        <v>0.48776852669999998</v>
      </c>
      <c r="N487" s="14">
        <v>43.2</v>
      </c>
      <c r="O487" s="32">
        <v>0</v>
      </c>
      <c r="P487" s="32">
        <v>0</v>
      </c>
      <c r="Q487" s="14">
        <v>7.2092999999999998</v>
      </c>
    </row>
    <row r="488" spans="1:17" ht="15" customHeight="1" x14ac:dyDescent="0.25">
      <c r="A488" s="28" t="s">
        <v>367</v>
      </c>
      <c r="B488" s="33" t="s">
        <v>368</v>
      </c>
      <c r="C488" s="34" t="s">
        <v>369</v>
      </c>
      <c r="D488" s="35" t="s">
        <v>27</v>
      </c>
      <c r="E488" s="11" t="s">
        <v>379</v>
      </c>
      <c r="F488" s="11" t="s">
        <v>27</v>
      </c>
      <c r="G488" s="12">
        <v>12</v>
      </c>
      <c r="H488" s="13">
        <f t="shared" si="34"/>
        <v>13.8</v>
      </c>
      <c r="I488" s="13">
        <f t="shared" si="35"/>
        <v>11.499600000000001</v>
      </c>
      <c r="J488" s="13">
        <v>1.09643495E-2</v>
      </c>
      <c r="K488" s="13">
        <v>1.88124517E-2</v>
      </c>
      <c r="L488" s="13">
        <v>0.15581494600000001</v>
      </c>
      <c r="M488" s="13">
        <v>0.15581494600000001</v>
      </c>
      <c r="N488" s="14">
        <v>13.8</v>
      </c>
      <c r="O488" s="32">
        <v>0</v>
      </c>
      <c r="P488" s="32">
        <v>0</v>
      </c>
      <c r="Q488" s="14">
        <v>2.3003999999999998</v>
      </c>
    </row>
    <row r="489" spans="1:17" ht="15" customHeight="1" x14ac:dyDescent="0.25">
      <c r="A489" s="28" t="s">
        <v>367</v>
      </c>
      <c r="B489" s="33" t="s">
        <v>368</v>
      </c>
      <c r="C489" s="34" t="s">
        <v>369</v>
      </c>
      <c r="D489" s="35" t="s">
        <v>27</v>
      </c>
      <c r="E489" s="11" t="s">
        <v>380</v>
      </c>
      <c r="F489" s="11" t="s">
        <v>27</v>
      </c>
      <c r="G489" s="12">
        <v>8</v>
      </c>
      <c r="H489" s="13">
        <f t="shared" si="34"/>
        <v>56</v>
      </c>
      <c r="I489" s="13">
        <f t="shared" si="35"/>
        <v>46.661900000000003</v>
      </c>
      <c r="J489" s="13">
        <v>4.4493012499999998E-2</v>
      </c>
      <c r="K489" s="13">
        <v>7.6340383799999995E-2</v>
      </c>
      <c r="L489" s="13">
        <v>0.63229253470000002</v>
      </c>
      <c r="M489" s="13">
        <v>0.63229253470000002</v>
      </c>
      <c r="N489" s="14">
        <v>56</v>
      </c>
      <c r="O489" s="32">
        <v>0</v>
      </c>
      <c r="P489" s="32">
        <v>0</v>
      </c>
      <c r="Q489" s="14">
        <v>9.3381000000000007</v>
      </c>
    </row>
    <row r="490" spans="1:17" ht="15" customHeight="1" x14ac:dyDescent="0.25">
      <c r="A490" s="28" t="s">
        <v>367</v>
      </c>
      <c r="B490" s="33" t="s">
        <v>368</v>
      </c>
      <c r="C490" s="34" t="s">
        <v>369</v>
      </c>
      <c r="D490" s="35" t="s">
        <v>27</v>
      </c>
      <c r="E490" s="11" t="s">
        <v>381</v>
      </c>
      <c r="F490" s="11" t="s">
        <v>27</v>
      </c>
      <c r="G490" s="12">
        <v>48</v>
      </c>
      <c r="H490" s="13">
        <f t="shared" si="34"/>
        <v>129.12</v>
      </c>
      <c r="I490" s="13">
        <f t="shared" si="35"/>
        <v>107.6104</v>
      </c>
      <c r="J490" s="13">
        <v>0.1025881744</v>
      </c>
      <c r="K490" s="13">
        <v>0.17601911349999999</v>
      </c>
      <c r="L490" s="13">
        <v>1.4578859299</v>
      </c>
      <c r="M490" s="13">
        <v>1.4578859299</v>
      </c>
      <c r="N490" s="14">
        <v>129.12</v>
      </c>
      <c r="O490" s="32">
        <v>0</v>
      </c>
      <c r="P490" s="32">
        <v>0</v>
      </c>
      <c r="Q490" s="14">
        <v>21.509599999999999</v>
      </c>
    </row>
    <row r="491" spans="1:17" ht="15" customHeight="1" x14ac:dyDescent="0.25">
      <c r="A491" s="28" t="s">
        <v>367</v>
      </c>
      <c r="B491" s="33" t="s">
        <v>368</v>
      </c>
      <c r="C491" s="34" t="s">
        <v>369</v>
      </c>
      <c r="D491" s="35" t="s">
        <v>27</v>
      </c>
      <c r="E491" s="11" t="s">
        <v>382</v>
      </c>
      <c r="F491" s="11" t="s">
        <v>27</v>
      </c>
      <c r="G491" s="12">
        <v>16</v>
      </c>
      <c r="H491" s="13">
        <f t="shared" si="34"/>
        <v>47.84</v>
      </c>
      <c r="I491" s="13">
        <f t="shared" si="35"/>
        <v>39.857700000000001</v>
      </c>
      <c r="J491" s="13">
        <v>3.8009744900000003E-2</v>
      </c>
      <c r="K491" s="13">
        <v>6.5216499299999994E-2</v>
      </c>
      <c r="L491" s="13">
        <v>0.54015847959999996</v>
      </c>
      <c r="M491" s="13">
        <v>0.54015847959999996</v>
      </c>
      <c r="N491" s="14">
        <v>47.84</v>
      </c>
      <c r="O491" s="32">
        <v>0</v>
      </c>
      <c r="P491" s="32">
        <v>0</v>
      </c>
      <c r="Q491" s="14">
        <v>7.9823000000000004</v>
      </c>
    </row>
    <row r="492" spans="1:17" ht="15" customHeight="1" x14ac:dyDescent="0.25">
      <c r="A492" s="28" t="s">
        <v>367</v>
      </c>
      <c r="B492" s="33" t="s">
        <v>368</v>
      </c>
      <c r="C492" s="34" t="s">
        <v>369</v>
      </c>
      <c r="D492" s="35" t="s">
        <v>27</v>
      </c>
      <c r="E492" s="11" t="s">
        <v>383</v>
      </c>
      <c r="F492" s="11" t="s">
        <v>27</v>
      </c>
      <c r="G492" s="12">
        <v>87</v>
      </c>
      <c r="H492" s="13">
        <f t="shared" si="34"/>
        <v>392.37</v>
      </c>
      <c r="I492" s="13">
        <f t="shared" si="35"/>
        <v>326.91579999999999</v>
      </c>
      <c r="J492" s="13">
        <v>0.31174505889999998</v>
      </c>
      <c r="K492" s="13">
        <v>0.53488707830000004</v>
      </c>
      <c r="L492" s="13">
        <v>4.4302253897000003</v>
      </c>
      <c r="M492" s="13">
        <v>4.4302253897000003</v>
      </c>
      <c r="N492" s="14">
        <v>392.37</v>
      </c>
      <c r="O492" s="32">
        <v>0</v>
      </c>
      <c r="P492" s="32">
        <v>0</v>
      </c>
      <c r="Q492" s="14">
        <v>65.4542</v>
      </c>
    </row>
    <row r="493" spans="1:17" ht="15" customHeight="1" x14ac:dyDescent="0.25">
      <c r="A493" s="28" t="s">
        <v>367</v>
      </c>
      <c r="B493" s="33" t="s">
        <v>368</v>
      </c>
      <c r="C493" s="34" t="s">
        <v>369</v>
      </c>
      <c r="D493" s="35" t="s">
        <v>27</v>
      </c>
      <c r="E493" s="11" t="s">
        <v>384</v>
      </c>
      <c r="F493" s="11" t="s">
        <v>27</v>
      </c>
      <c r="G493" s="12">
        <v>36</v>
      </c>
      <c r="H493" s="13">
        <f t="shared" si="34"/>
        <v>72.39</v>
      </c>
      <c r="I493" s="13">
        <f t="shared" si="35"/>
        <v>60.305700000000002</v>
      </c>
      <c r="J493" s="13">
        <v>5.7515163799999998E-2</v>
      </c>
      <c r="K493" s="13">
        <v>9.8683578199999997E-2</v>
      </c>
      <c r="L493" s="13">
        <v>0.81735101040000002</v>
      </c>
      <c r="M493" s="13">
        <v>0.81735101040000002</v>
      </c>
      <c r="N493" s="14">
        <v>100.44</v>
      </c>
      <c r="O493" s="32">
        <v>0</v>
      </c>
      <c r="P493" s="14">
        <v>28.05</v>
      </c>
      <c r="Q493" s="14">
        <v>12.084300000000001</v>
      </c>
    </row>
    <row r="494" spans="1:17" ht="15" customHeight="1" x14ac:dyDescent="0.25">
      <c r="A494" s="28" t="s">
        <v>367</v>
      </c>
      <c r="B494" s="33" t="s">
        <v>368</v>
      </c>
      <c r="C494" s="34" t="s">
        <v>369</v>
      </c>
      <c r="D494" s="35" t="s">
        <v>27</v>
      </c>
      <c r="E494" s="11" t="s">
        <v>385</v>
      </c>
      <c r="F494" s="11" t="s">
        <v>27</v>
      </c>
      <c r="G494" s="12">
        <v>19</v>
      </c>
      <c r="H494" s="13">
        <f t="shared" si="34"/>
        <v>33.909999999999997</v>
      </c>
      <c r="I494" s="13">
        <f t="shared" si="35"/>
        <v>28.258099999999995</v>
      </c>
      <c r="J494" s="13">
        <v>2.6942108100000001E-2</v>
      </c>
      <c r="K494" s="13">
        <v>4.6226828800000001E-2</v>
      </c>
      <c r="L494" s="13">
        <v>0.3828757116</v>
      </c>
      <c r="M494" s="13">
        <v>0.3828757116</v>
      </c>
      <c r="N494" s="14">
        <v>49.21</v>
      </c>
      <c r="O494" s="32">
        <v>0</v>
      </c>
      <c r="P494" s="14">
        <v>15.3</v>
      </c>
      <c r="Q494" s="14">
        <v>5.6519000000000004</v>
      </c>
    </row>
    <row r="495" spans="1:17" ht="15" customHeight="1" x14ac:dyDescent="0.25">
      <c r="A495" s="28" t="s">
        <v>367</v>
      </c>
      <c r="B495" s="33" t="s">
        <v>368</v>
      </c>
      <c r="C495" s="34" t="s">
        <v>369</v>
      </c>
      <c r="D495" s="35" t="s">
        <v>27</v>
      </c>
      <c r="E495" s="11" t="s">
        <v>386</v>
      </c>
      <c r="F495" s="11" t="s">
        <v>27</v>
      </c>
      <c r="G495" s="12">
        <v>67</v>
      </c>
      <c r="H495" s="13">
        <f t="shared" si="34"/>
        <v>132.99</v>
      </c>
      <c r="I495" s="13">
        <f t="shared" si="35"/>
        <v>110.79220000000001</v>
      </c>
      <c r="J495" s="13">
        <v>0.10566295940000001</v>
      </c>
      <c r="K495" s="13">
        <v>0.18129477929999999</v>
      </c>
      <c r="L495" s="13">
        <v>1.5015818604</v>
      </c>
      <c r="M495" s="13">
        <v>1.5015818604</v>
      </c>
      <c r="N495" s="14">
        <v>186.93</v>
      </c>
      <c r="O495" s="14">
        <v>0.39</v>
      </c>
      <c r="P495" s="14">
        <v>53.55</v>
      </c>
      <c r="Q495" s="14">
        <v>22.197800000000001</v>
      </c>
    </row>
    <row r="496" spans="1:17" ht="15" customHeight="1" x14ac:dyDescent="0.25">
      <c r="A496" s="28" t="s">
        <v>367</v>
      </c>
      <c r="B496" s="33" t="s">
        <v>368</v>
      </c>
      <c r="C496" s="34" t="s">
        <v>369</v>
      </c>
      <c r="D496" s="35" t="s">
        <v>27</v>
      </c>
      <c r="E496" s="11" t="s">
        <v>387</v>
      </c>
      <c r="F496" s="11" t="s">
        <v>27</v>
      </c>
      <c r="G496" s="12">
        <v>60</v>
      </c>
      <c r="H496" s="13">
        <f t="shared" si="34"/>
        <v>317.39999999999998</v>
      </c>
      <c r="I496" s="13">
        <f t="shared" si="35"/>
        <v>264.49079999999998</v>
      </c>
      <c r="J496" s="13">
        <v>0.25218003839999997</v>
      </c>
      <c r="K496" s="13">
        <v>0.43268638949999999</v>
      </c>
      <c r="L496" s="13">
        <v>3.5837437588999999</v>
      </c>
      <c r="M496" s="13">
        <v>3.5837437588999999</v>
      </c>
      <c r="N496" s="14">
        <v>317.39999999999998</v>
      </c>
      <c r="O496" s="32">
        <v>0</v>
      </c>
      <c r="P496" s="32">
        <v>0</v>
      </c>
      <c r="Q496" s="14">
        <v>52.909199999999998</v>
      </c>
    </row>
    <row r="497" spans="1:17" ht="15" customHeight="1" x14ac:dyDescent="0.25">
      <c r="A497" s="28" t="s">
        <v>367</v>
      </c>
      <c r="B497" s="33" t="s">
        <v>368</v>
      </c>
      <c r="C497" s="34" t="s">
        <v>369</v>
      </c>
      <c r="D497" s="35" t="s">
        <v>27</v>
      </c>
      <c r="E497" s="11" t="s">
        <v>388</v>
      </c>
      <c r="F497" s="11" t="s">
        <v>27</v>
      </c>
      <c r="G497" s="12">
        <v>66</v>
      </c>
      <c r="H497" s="13">
        <f t="shared" si="34"/>
        <v>64.680000000000007</v>
      </c>
      <c r="I497" s="13">
        <f t="shared" si="35"/>
        <v>54.389400000000009</v>
      </c>
      <c r="J497" s="13">
        <v>5.1389429399999999E-2</v>
      </c>
      <c r="K497" s="13">
        <v>8.8173143300000006E-2</v>
      </c>
      <c r="L497" s="13">
        <v>0.73029787749999997</v>
      </c>
      <c r="M497" s="13">
        <v>0.73029787749999997</v>
      </c>
      <c r="N497" s="14">
        <v>64.680000000000007</v>
      </c>
      <c r="O497" s="32">
        <v>0</v>
      </c>
      <c r="P497" s="32">
        <v>0</v>
      </c>
      <c r="Q497" s="14">
        <v>10.2906</v>
      </c>
    </row>
    <row r="498" spans="1:17" ht="15" customHeight="1" x14ac:dyDescent="0.25">
      <c r="A498" s="28" t="s">
        <v>367</v>
      </c>
      <c r="B498" s="33" t="s">
        <v>368</v>
      </c>
      <c r="C498" s="34" t="s">
        <v>369</v>
      </c>
      <c r="D498" s="35" t="s">
        <v>27</v>
      </c>
      <c r="E498" s="11" t="s">
        <v>389</v>
      </c>
      <c r="F498" s="11" t="s">
        <v>27</v>
      </c>
      <c r="G498" s="12">
        <v>72</v>
      </c>
      <c r="H498" s="13">
        <f t="shared" si="34"/>
        <v>215.28</v>
      </c>
      <c r="I498" s="13">
        <f t="shared" si="35"/>
        <v>179.38040000000001</v>
      </c>
      <c r="J498" s="13">
        <v>0.17104385220000001</v>
      </c>
      <c r="K498" s="13">
        <v>0.2934742468</v>
      </c>
      <c r="L498" s="13">
        <v>2.4307131582000001</v>
      </c>
      <c r="M498" s="13">
        <v>2.4307131582000001</v>
      </c>
      <c r="N498" s="14">
        <v>215.28</v>
      </c>
      <c r="O498" s="32">
        <v>0</v>
      </c>
      <c r="P498" s="32">
        <v>0</v>
      </c>
      <c r="Q498" s="14">
        <v>35.8996</v>
      </c>
    </row>
    <row r="499" spans="1:17" ht="15" customHeight="1" x14ac:dyDescent="0.25">
      <c r="A499" s="28" t="s">
        <v>367</v>
      </c>
      <c r="B499" s="33" t="s">
        <v>368</v>
      </c>
      <c r="C499" s="34" t="s">
        <v>369</v>
      </c>
      <c r="D499" s="35" t="s">
        <v>27</v>
      </c>
      <c r="E499" s="11" t="s">
        <v>390</v>
      </c>
      <c r="F499" s="11" t="s">
        <v>27</v>
      </c>
      <c r="G499" s="12">
        <v>16</v>
      </c>
      <c r="H499" s="13">
        <f t="shared" si="34"/>
        <v>47.84</v>
      </c>
      <c r="I499" s="13">
        <f t="shared" si="35"/>
        <v>39.8553</v>
      </c>
      <c r="J499" s="13">
        <v>3.8009744900000003E-2</v>
      </c>
      <c r="K499" s="13">
        <v>6.5216499299999994E-2</v>
      </c>
      <c r="L499" s="13">
        <v>0.54015847959999996</v>
      </c>
      <c r="M499" s="13">
        <v>0.54015847959999996</v>
      </c>
      <c r="N499" s="14">
        <v>47.84</v>
      </c>
      <c r="O499" s="32">
        <v>0</v>
      </c>
      <c r="P499" s="32">
        <v>0</v>
      </c>
      <c r="Q499" s="14">
        <v>7.9847000000000001</v>
      </c>
    </row>
    <row r="500" spans="1:17" ht="15" customHeight="1" x14ac:dyDescent="0.25">
      <c r="A500" s="28" t="s">
        <v>367</v>
      </c>
      <c r="B500" s="33" t="s">
        <v>368</v>
      </c>
      <c r="C500" s="34" t="s">
        <v>369</v>
      </c>
      <c r="D500" s="35" t="s">
        <v>27</v>
      </c>
      <c r="E500" s="11" t="s">
        <v>391</v>
      </c>
      <c r="F500" s="11" t="s">
        <v>27</v>
      </c>
      <c r="G500" s="12">
        <v>16</v>
      </c>
      <c r="H500" s="13">
        <f t="shared" si="34"/>
        <v>55.84</v>
      </c>
      <c r="I500" s="13">
        <f t="shared" si="35"/>
        <v>46.530500000000004</v>
      </c>
      <c r="J500" s="13">
        <v>4.43658896E-2</v>
      </c>
      <c r="K500" s="13">
        <v>7.6122268399999998E-2</v>
      </c>
      <c r="L500" s="13">
        <v>0.63048598460000005</v>
      </c>
      <c r="M500" s="13">
        <v>0.63048598460000005</v>
      </c>
      <c r="N500" s="14">
        <v>55.84</v>
      </c>
      <c r="O500" s="32">
        <v>0</v>
      </c>
      <c r="P500" s="32">
        <v>0</v>
      </c>
      <c r="Q500" s="14">
        <v>9.3094999999999999</v>
      </c>
    </row>
    <row r="501" spans="1:17" ht="15" customHeight="1" x14ac:dyDescent="0.25">
      <c r="A501" s="28" t="s">
        <v>367</v>
      </c>
      <c r="B501" s="33" t="s">
        <v>368</v>
      </c>
      <c r="C501" s="34" t="s">
        <v>369</v>
      </c>
      <c r="D501" s="35" t="s">
        <v>27</v>
      </c>
      <c r="E501" s="11" t="s">
        <v>392</v>
      </c>
      <c r="F501" s="11" t="s">
        <v>27</v>
      </c>
      <c r="G501" s="12">
        <v>390</v>
      </c>
      <c r="H501" s="13">
        <f t="shared" si="34"/>
        <v>2570.1</v>
      </c>
      <c r="I501" s="13">
        <f t="shared" si="35"/>
        <v>2141.7349999999997</v>
      </c>
      <c r="J501" s="13">
        <v>2.0419909161000001</v>
      </c>
      <c r="K501" s="13">
        <v>3.5036146490000002</v>
      </c>
      <c r="L501" s="13">
        <v>29.0188400593</v>
      </c>
      <c r="M501" s="13">
        <v>29.0188400593</v>
      </c>
      <c r="N501" s="14">
        <v>2570.1</v>
      </c>
      <c r="O501" s="32">
        <v>0</v>
      </c>
      <c r="P501" s="32">
        <v>0</v>
      </c>
      <c r="Q501" s="14">
        <v>428.36500000000001</v>
      </c>
    </row>
    <row r="502" spans="1:17" ht="15" customHeight="1" x14ac:dyDescent="0.25">
      <c r="A502" s="28" t="s">
        <v>367</v>
      </c>
      <c r="B502" s="33" t="s">
        <v>368</v>
      </c>
      <c r="C502" s="34" t="s">
        <v>369</v>
      </c>
      <c r="D502" s="35" t="s">
        <v>27</v>
      </c>
      <c r="E502" s="11" t="s">
        <v>393</v>
      </c>
      <c r="F502" s="11" t="s">
        <v>27</v>
      </c>
      <c r="G502" s="12">
        <v>34</v>
      </c>
      <c r="H502" s="13">
        <f t="shared" si="34"/>
        <v>224.06</v>
      </c>
      <c r="I502" s="13">
        <f t="shared" si="35"/>
        <v>186.70920000000001</v>
      </c>
      <c r="J502" s="13">
        <v>0.17801972090000001</v>
      </c>
      <c r="K502" s="13">
        <v>0.30544332839999999</v>
      </c>
      <c r="L502" s="13">
        <v>2.5298475949000001</v>
      </c>
      <c r="M502" s="13">
        <v>2.5298475949000001</v>
      </c>
      <c r="N502" s="14">
        <v>224.06</v>
      </c>
      <c r="O502" s="32">
        <v>0</v>
      </c>
      <c r="P502" s="32">
        <v>0</v>
      </c>
      <c r="Q502" s="14">
        <v>37.3508</v>
      </c>
    </row>
    <row r="503" spans="1:17" ht="15" customHeight="1" x14ac:dyDescent="0.25">
      <c r="A503" s="28" t="s">
        <v>367</v>
      </c>
      <c r="B503" s="33" t="s">
        <v>368</v>
      </c>
      <c r="C503" s="34" t="s">
        <v>369</v>
      </c>
      <c r="D503" s="35" t="s">
        <v>27</v>
      </c>
      <c r="E503" s="11" t="s">
        <v>394</v>
      </c>
      <c r="F503" s="11" t="s">
        <v>27</v>
      </c>
      <c r="G503" s="12">
        <v>17</v>
      </c>
      <c r="H503" s="13">
        <f t="shared" si="34"/>
        <v>89.93</v>
      </c>
      <c r="I503" s="13">
        <f t="shared" si="35"/>
        <v>74.938400000000001</v>
      </c>
      <c r="J503" s="13">
        <v>7.14510109E-2</v>
      </c>
      <c r="K503" s="13">
        <v>0.12259447699999999</v>
      </c>
      <c r="L503" s="13">
        <v>1.015394065</v>
      </c>
      <c r="M503" s="13">
        <v>1.015394065</v>
      </c>
      <c r="N503" s="14">
        <v>89.93</v>
      </c>
      <c r="O503" s="32">
        <v>0</v>
      </c>
      <c r="P503" s="32">
        <v>0</v>
      </c>
      <c r="Q503" s="14">
        <v>14.9916</v>
      </c>
    </row>
    <row r="504" spans="1:17" ht="15" customHeight="1" x14ac:dyDescent="0.25">
      <c r="A504" s="28" t="s">
        <v>367</v>
      </c>
      <c r="B504" s="33" t="s">
        <v>368</v>
      </c>
      <c r="C504" s="34" t="s">
        <v>369</v>
      </c>
      <c r="D504" s="35" t="s">
        <v>27</v>
      </c>
      <c r="E504" s="11" t="s">
        <v>395</v>
      </c>
      <c r="F504" s="11" t="s">
        <v>27</v>
      </c>
      <c r="G504" s="12">
        <v>147</v>
      </c>
      <c r="H504" s="13">
        <f t="shared" si="34"/>
        <v>323.08</v>
      </c>
      <c r="I504" s="13">
        <f t="shared" si="35"/>
        <v>269.2088</v>
      </c>
      <c r="J504" s="13">
        <v>0.25669290109999998</v>
      </c>
      <c r="K504" s="13">
        <v>0.4404294855</v>
      </c>
      <c r="L504" s="13">
        <v>3.6478762873999999</v>
      </c>
      <c r="M504" s="13">
        <v>3.6478762873999999</v>
      </c>
      <c r="N504" s="14">
        <v>439.53</v>
      </c>
      <c r="O504" s="32">
        <v>0</v>
      </c>
      <c r="P504" s="14">
        <v>116.45</v>
      </c>
      <c r="Q504" s="14">
        <v>53.871200000000002</v>
      </c>
    </row>
    <row r="505" spans="1:17" ht="15" customHeight="1" x14ac:dyDescent="0.25">
      <c r="A505" s="28" t="s">
        <v>367</v>
      </c>
      <c r="B505" s="33" t="s">
        <v>368</v>
      </c>
      <c r="C505" s="34" t="s">
        <v>369</v>
      </c>
      <c r="D505" s="35" t="s">
        <v>27</v>
      </c>
      <c r="E505" s="11" t="s">
        <v>396</v>
      </c>
      <c r="F505" s="11" t="s">
        <v>27</v>
      </c>
      <c r="G505" s="12">
        <v>18</v>
      </c>
      <c r="H505" s="13">
        <f t="shared" si="34"/>
        <v>95.22</v>
      </c>
      <c r="I505" s="13">
        <f t="shared" si="35"/>
        <v>79.342799999999997</v>
      </c>
      <c r="J505" s="13">
        <v>7.5654011500000007E-2</v>
      </c>
      <c r="K505" s="13">
        <v>0.1298059168</v>
      </c>
      <c r="L505" s="13">
        <v>1.0751231277</v>
      </c>
      <c r="M505" s="13">
        <v>1.0751231277</v>
      </c>
      <c r="N505" s="14">
        <v>95.22</v>
      </c>
      <c r="O505" s="32">
        <v>0</v>
      </c>
      <c r="P505" s="32">
        <v>0</v>
      </c>
      <c r="Q505" s="14">
        <v>15.8772</v>
      </c>
    </row>
    <row r="506" spans="1:17" ht="15" customHeight="1" x14ac:dyDescent="0.25">
      <c r="A506" s="28" t="s">
        <v>367</v>
      </c>
      <c r="B506" s="33" t="s">
        <v>368</v>
      </c>
      <c r="C506" s="34" t="s">
        <v>369</v>
      </c>
      <c r="D506" s="35" t="s">
        <v>27</v>
      </c>
      <c r="E506" s="11" t="s">
        <v>397</v>
      </c>
      <c r="F506" s="11" t="s">
        <v>27</v>
      </c>
      <c r="G506" s="12">
        <v>1</v>
      </c>
      <c r="H506" s="13">
        <f t="shared" si="34"/>
        <v>4.45</v>
      </c>
      <c r="I506" s="13">
        <f t="shared" si="35"/>
        <v>3.7110000000000003</v>
      </c>
      <c r="J506" s="13">
        <v>3.5356055E-3</v>
      </c>
      <c r="K506" s="13">
        <v>6.0663341000000001E-3</v>
      </c>
      <c r="L506" s="13">
        <v>5.0244674599999997E-2</v>
      </c>
      <c r="M506" s="13">
        <v>5.0244674599999997E-2</v>
      </c>
      <c r="N506" s="14">
        <v>4.45</v>
      </c>
      <c r="O506" s="32">
        <v>0</v>
      </c>
      <c r="P506" s="32">
        <v>0</v>
      </c>
      <c r="Q506" s="14">
        <v>0.73899999999999999</v>
      </c>
    </row>
    <row r="507" spans="1:17" ht="15" customHeight="1" x14ac:dyDescent="0.25">
      <c r="A507" s="28" t="s">
        <v>367</v>
      </c>
      <c r="B507" s="33" t="s">
        <v>368</v>
      </c>
      <c r="C507" s="34" t="s">
        <v>369</v>
      </c>
      <c r="D507" s="35" t="s">
        <v>27</v>
      </c>
      <c r="E507" s="11" t="s">
        <v>398</v>
      </c>
      <c r="F507" s="11" t="s">
        <v>27</v>
      </c>
      <c r="G507" s="12">
        <v>4</v>
      </c>
      <c r="H507" s="13">
        <f t="shared" si="34"/>
        <v>20.56</v>
      </c>
      <c r="I507" s="13">
        <f t="shared" si="35"/>
        <v>17.137999999999998</v>
      </c>
      <c r="J507" s="13">
        <v>1.6335291700000001E-2</v>
      </c>
      <c r="K507" s="13">
        <v>2.80278266E-2</v>
      </c>
      <c r="L507" s="13">
        <v>0.23214168769999999</v>
      </c>
      <c r="M507" s="13">
        <v>0.23214168769999999</v>
      </c>
      <c r="N507" s="14">
        <v>20.56</v>
      </c>
      <c r="O507" s="32">
        <v>0</v>
      </c>
      <c r="P507" s="32">
        <v>0</v>
      </c>
      <c r="Q507" s="14">
        <v>3.4220000000000002</v>
      </c>
    </row>
    <row r="508" spans="1:17" ht="15" customHeight="1" x14ac:dyDescent="0.25">
      <c r="A508" s="28" t="s">
        <v>367</v>
      </c>
      <c r="B508" s="33" t="s">
        <v>368</v>
      </c>
      <c r="C508" s="34" t="s">
        <v>369</v>
      </c>
      <c r="D508" s="35" t="s">
        <v>27</v>
      </c>
      <c r="E508" s="11" t="s">
        <v>399</v>
      </c>
      <c r="F508" s="11" t="s">
        <v>27</v>
      </c>
      <c r="G508" s="12">
        <v>7</v>
      </c>
      <c r="H508" s="13">
        <f t="shared" si="34"/>
        <v>35.979999999999997</v>
      </c>
      <c r="I508" s="13">
        <f t="shared" si="35"/>
        <v>29.985099999999996</v>
      </c>
      <c r="J508" s="13">
        <v>2.8586760499999999E-2</v>
      </c>
      <c r="K508" s="13">
        <v>4.9048696599999997E-2</v>
      </c>
      <c r="L508" s="13">
        <v>0.40624795349999998</v>
      </c>
      <c r="M508" s="13">
        <v>0.40624795349999998</v>
      </c>
      <c r="N508" s="14">
        <v>35.979999999999997</v>
      </c>
      <c r="O508" s="32">
        <v>0</v>
      </c>
      <c r="P508" s="32">
        <v>0</v>
      </c>
      <c r="Q508" s="14">
        <v>5.9949000000000003</v>
      </c>
    </row>
    <row r="509" spans="1:17" ht="15" customHeight="1" x14ac:dyDescent="0.25">
      <c r="A509" s="28" t="s">
        <v>367</v>
      </c>
      <c r="B509" s="33" t="s">
        <v>368</v>
      </c>
      <c r="C509" s="34" t="s">
        <v>369</v>
      </c>
      <c r="D509" s="35" t="s">
        <v>27</v>
      </c>
      <c r="E509" s="11" t="s">
        <v>400</v>
      </c>
      <c r="F509" s="11" t="s">
        <v>27</v>
      </c>
      <c r="G509" s="12">
        <v>13</v>
      </c>
      <c r="H509" s="13">
        <f t="shared" si="34"/>
        <v>25.87</v>
      </c>
      <c r="I509" s="13">
        <f t="shared" si="35"/>
        <v>21.886000000000003</v>
      </c>
      <c r="J509" s="13">
        <v>2.05541827E-2</v>
      </c>
      <c r="K509" s="13">
        <v>3.5266530900000002E-2</v>
      </c>
      <c r="L509" s="13">
        <v>0.29209656909999998</v>
      </c>
      <c r="M509" s="13">
        <v>0.29209656909999998</v>
      </c>
      <c r="N509" s="14">
        <v>25.87</v>
      </c>
      <c r="O509" s="32">
        <v>0</v>
      </c>
      <c r="P509" s="32">
        <v>0</v>
      </c>
      <c r="Q509" s="14">
        <v>3.984</v>
      </c>
    </row>
    <row r="510" spans="1:17" ht="15" customHeight="1" x14ac:dyDescent="0.25">
      <c r="A510" s="28" t="s">
        <v>367</v>
      </c>
      <c r="B510" s="33" t="s">
        <v>368</v>
      </c>
      <c r="C510" s="34" t="s">
        <v>369</v>
      </c>
      <c r="D510" s="35" t="s">
        <v>27</v>
      </c>
      <c r="E510" s="11" t="s">
        <v>401</v>
      </c>
      <c r="F510" s="11" t="s">
        <v>27</v>
      </c>
      <c r="G510" s="12">
        <v>67</v>
      </c>
      <c r="H510" s="13">
        <f t="shared" si="34"/>
        <v>180.23</v>
      </c>
      <c r="I510" s="13">
        <f t="shared" si="35"/>
        <v>150.18269999999998</v>
      </c>
      <c r="J510" s="13">
        <v>0.14319599350000001</v>
      </c>
      <c r="K510" s="13">
        <v>0.2456933459</v>
      </c>
      <c r="L510" s="13">
        <v>2.0349657772</v>
      </c>
      <c r="M510" s="13">
        <v>2.0349657772</v>
      </c>
      <c r="N510" s="14">
        <v>180.23</v>
      </c>
      <c r="O510" s="32">
        <v>0</v>
      </c>
      <c r="P510" s="32">
        <v>0</v>
      </c>
      <c r="Q510" s="14">
        <v>30.0473</v>
      </c>
    </row>
    <row r="511" spans="1:17" ht="15" customHeight="1" x14ac:dyDescent="0.25">
      <c r="A511" s="28" t="s">
        <v>367</v>
      </c>
      <c r="B511" s="33" t="s">
        <v>368</v>
      </c>
      <c r="C511" s="34" t="s">
        <v>369</v>
      </c>
      <c r="D511" s="35" t="s">
        <v>27</v>
      </c>
      <c r="E511" s="11" t="s">
        <v>402</v>
      </c>
      <c r="F511" s="11" t="s">
        <v>27</v>
      </c>
      <c r="G511" s="12">
        <v>27</v>
      </c>
      <c r="H511" s="13">
        <f t="shared" ref="H511:H533" si="36">N511-O511-P511</f>
        <v>80.73</v>
      </c>
      <c r="I511" s="13">
        <f t="shared" ref="I511:I542" si="37">H511-Q511</f>
        <v>67.264400000000009</v>
      </c>
      <c r="J511" s="13">
        <v>6.41414446E-2</v>
      </c>
      <c r="K511" s="13">
        <v>0.1100528425</v>
      </c>
      <c r="L511" s="13">
        <v>0.91151743429999998</v>
      </c>
      <c r="M511" s="13">
        <v>0.91151743429999998</v>
      </c>
      <c r="N511" s="14">
        <v>80.73</v>
      </c>
      <c r="O511" s="32">
        <v>0</v>
      </c>
      <c r="P511" s="32">
        <v>0</v>
      </c>
      <c r="Q511" s="14">
        <v>13.4656</v>
      </c>
    </row>
    <row r="512" spans="1:17" ht="15" customHeight="1" x14ac:dyDescent="0.25">
      <c r="A512" s="28" t="s">
        <v>367</v>
      </c>
      <c r="B512" s="33" t="s">
        <v>368</v>
      </c>
      <c r="C512" s="34" t="s">
        <v>369</v>
      </c>
      <c r="D512" s="35" t="s">
        <v>27</v>
      </c>
      <c r="E512" s="11" t="s">
        <v>403</v>
      </c>
      <c r="F512" s="11" t="s">
        <v>27</v>
      </c>
      <c r="G512" s="12">
        <v>50</v>
      </c>
      <c r="H512" s="13">
        <f t="shared" si="36"/>
        <v>83.17</v>
      </c>
      <c r="I512" s="13">
        <f t="shared" si="37"/>
        <v>69.2971</v>
      </c>
      <c r="J512" s="13">
        <v>6.6080068699999994E-2</v>
      </c>
      <c r="K512" s="13">
        <v>0.1133791021</v>
      </c>
      <c r="L512" s="13">
        <v>0.93906732329999998</v>
      </c>
      <c r="M512" s="13">
        <v>0.93906732329999998</v>
      </c>
      <c r="N512" s="14">
        <v>83.5</v>
      </c>
      <c r="O512" s="14">
        <v>0.33</v>
      </c>
      <c r="P512" s="32">
        <v>0</v>
      </c>
      <c r="Q512" s="14">
        <v>13.8729</v>
      </c>
    </row>
    <row r="513" spans="1:17" ht="15" customHeight="1" x14ac:dyDescent="0.25">
      <c r="A513" s="28" t="s">
        <v>367</v>
      </c>
      <c r="B513" s="33" t="s">
        <v>368</v>
      </c>
      <c r="C513" s="34" t="s">
        <v>369</v>
      </c>
      <c r="D513" s="35" t="s">
        <v>27</v>
      </c>
      <c r="E513" s="11" t="s">
        <v>404</v>
      </c>
      <c r="F513" s="11" t="s">
        <v>27</v>
      </c>
      <c r="G513" s="12">
        <v>64</v>
      </c>
      <c r="H513" s="13">
        <f t="shared" si="36"/>
        <v>62.72</v>
      </c>
      <c r="I513" s="13">
        <f t="shared" si="37"/>
        <v>52.274699999999996</v>
      </c>
      <c r="J513" s="13">
        <v>4.9832173899999999E-2</v>
      </c>
      <c r="K513" s="13">
        <v>8.5501229799999995E-2</v>
      </c>
      <c r="L513" s="13">
        <v>0.7081676388</v>
      </c>
      <c r="M513" s="13">
        <v>0.7081676388</v>
      </c>
      <c r="N513" s="14">
        <v>62.72</v>
      </c>
      <c r="O513" s="32">
        <v>0</v>
      </c>
      <c r="P513" s="32">
        <v>0</v>
      </c>
      <c r="Q513" s="14">
        <v>10.4453</v>
      </c>
    </row>
    <row r="514" spans="1:17" ht="15" customHeight="1" x14ac:dyDescent="0.25">
      <c r="A514" s="28" t="s">
        <v>367</v>
      </c>
      <c r="B514" s="33" t="s">
        <v>368</v>
      </c>
      <c r="C514" s="34" t="s">
        <v>369</v>
      </c>
      <c r="D514" s="35" t="s">
        <v>27</v>
      </c>
      <c r="E514" s="11" t="s">
        <v>405</v>
      </c>
      <c r="F514" s="11" t="s">
        <v>27</v>
      </c>
      <c r="G514" s="12">
        <v>56</v>
      </c>
      <c r="H514" s="13">
        <f t="shared" si="36"/>
        <v>57.12</v>
      </c>
      <c r="I514" s="13">
        <f t="shared" si="37"/>
        <v>47.593299999999999</v>
      </c>
      <c r="J514" s="13">
        <v>4.53828727E-2</v>
      </c>
      <c r="K514" s="13">
        <v>7.7867191500000002E-2</v>
      </c>
      <c r="L514" s="13">
        <v>0.64493838540000004</v>
      </c>
      <c r="M514" s="13">
        <v>0.64493838540000004</v>
      </c>
      <c r="N514" s="14">
        <v>57.12</v>
      </c>
      <c r="O514" s="32">
        <v>0</v>
      </c>
      <c r="P514" s="32">
        <v>0</v>
      </c>
      <c r="Q514" s="14">
        <v>9.5266999999999999</v>
      </c>
    </row>
    <row r="515" spans="1:17" ht="15" customHeight="1" x14ac:dyDescent="0.25">
      <c r="A515" s="28" t="s">
        <v>367</v>
      </c>
      <c r="B515" s="33" t="s">
        <v>368</v>
      </c>
      <c r="C515" s="34" t="s">
        <v>369</v>
      </c>
      <c r="D515" s="35" t="s">
        <v>27</v>
      </c>
      <c r="E515" s="11" t="s">
        <v>406</v>
      </c>
      <c r="F515" s="11" t="s">
        <v>27</v>
      </c>
      <c r="G515" s="12">
        <v>44</v>
      </c>
      <c r="H515" s="13">
        <f t="shared" si="36"/>
        <v>43.12</v>
      </c>
      <c r="I515" s="13">
        <f t="shared" si="37"/>
        <v>35.927399999999999</v>
      </c>
      <c r="J515" s="13">
        <v>3.4259619599999999E-2</v>
      </c>
      <c r="K515" s="13">
        <v>5.8782095499999999E-2</v>
      </c>
      <c r="L515" s="13">
        <v>0.4868652517</v>
      </c>
      <c r="M515" s="13">
        <v>0.4868652517</v>
      </c>
      <c r="N515" s="14">
        <v>43.12</v>
      </c>
      <c r="O515" s="32">
        <v>0</v>
      </c>
      <c r="P515" s="32">
        <v>0</v>
      </c>
      <c r="Q515" s="14">
        <v>7.1925999999999997</v>
      </c>
    </row>
    <row r="516" spans="1:17" ht="15" customHeight="1" x14ac:dyDescent="0.25">
      <c r="A516" s="28" t="s">
        <v>367</v>
      </c>
      <c r="B516" s="33" t="s">
        <v>368</v>
      </c>
      <c r="C516" s="34" t="s">
        <v>369</v>
      </c>
      <c r="D516" s="35" t="s">
        <v>27</v>
      </c>
      <c r="E516" s="11" t="s">
        <v>407</v>
      </c>
      <c r="F516" s="11" t="s">
        <v>27</v>
      </c>
      <c r="G516" s="12">
        <v>128</v>
      </c>
      <c r="H516" s="13">
        <f t="shared" si="36"/>
        <v>147.19999999999999</v>
      </c>
      <c r="I516" s="13">
        <f t="shared" si="37"/>
        <v>122.65549999999999</v>
      </c>
      <c r="J516" s="13">
        <v>0.11695306129999999</v>
      </c>
      <c r="K516" s="13">
        <v>0.20066615160000001</v>
      </c>
      <c r="L516" s="13">
        <v>1.6620260911</v>
      </c>
      <c r="M516" s="13">
        <v>1.6620260911</v>
      </c>
      <c r="N516" s="14">
        <v>147.19999999999999</v>
      </c>
      <c r="O516" s="32">
        <v>0</v>
      </c>
      <c r="P516" s="32">
        <v>0</v>
      </c>
      <c r="Q516" s="14">
        <v>24.544499999999999</v>
      </c>
    </row>
    <row r="517" spans="1:17" ht="15" customHeight="1" x14ac:dyDescent="0.25">
      <c r="A517" s="28" t="s">
        <v>367</v>
      </c>
      <c r="B517" s="33" t="s">
        <v>368</v>
      </c>
      <c r="C517" s="34" t="s">
        <v>369</v>
      </c>
      <c r="D517" s="35" t="s">
        <v>27</v>
      </c>
      <c r="E517" s="11" t="s">
        <v>408</v>
      </c>
      <c r="F517" s="11" t="s">
        <v>27</v>
      </c>
      <c r="G517" s="12">
        <v>23</v>
      </c>
      <c r="H517" s="13">
        <f t="shared" si="36"/>
        <v>39.79</v>
      </c>
      <c r="I517" s="13">
        <f t="shared" si="37"/>
        <v>33.161799999999999</v>
      </c>
      <c r="J517" s="13">
        <v>3.1613874399999999E-2</v>
      </c>
      <c r="K517" s="13">
        <v>5.4242569099999999E-2</v>
      </c>
      <c r="L517" s="13">
        <v>0.44926642779999998</v>
      </c>
      <c r="M517" s="13">
        <v>0.44926642779999998</v>
      </c>
      <c r="N517" s="14">
        <v>39.79</v>
      </c>
      <c r="O517" s="32">
        <v>0</v>
      </c>
      <c r="P517" s="32">
        <v>0</v>
      </c>
      <c r="Q517" s="14">
        <v>6.6281999999999996</v>
      </c>
    </row>
    <row r="518" spans="1:17" ht="15" customHeight="1" x14ac:dyDescent="0.25">
      <c r="A518" s="28" t="s">
        <v>367</v>
      </c>
      <c r="B518" s="33" t="s">
        <v>368</v>
      </c>
      <c r="C518" s="34" t="s">
        <v>369</v>
      </c>
      <c r="D518" s="35" t="s">
        <v>27</v>
      </c>
      <c r="E518" s="11" t="s">
        <v>409</v>
      </c>
      <c r="F518" s="11" t="s">
        <v>27</v>
      </c>
      <c r="G518" s="12">
        <v>27</v>
      </c>
      <c r="H518" s="13">
        <f t="shared" si="36"/>
        <v>15.39</v>
      </c>
      <c r="I518" s="13">
        <f t="shared" si="37"/>
        <v>12.824200000000001</v>
      </c>
      <c r="J518" s="13">
        <v>1.2227633200000001E-2</v>
      </c>
      <c r="K518" s="13">
        <v>2.09799733E-2</v>
      </c>
      <c r="L518" s="13">
        <v>0.17376753759999999</v>
      </c>
      <c r="M518" s="13">
        <v>0.17376753759999999</v>
      </c>
      <c r="N518" s="14">
        <v>15.39</v>
      </c>
      <c r="O518" s="32">
        <v>0</v>
      </c>
      <c r="P518" s="32">
        <v>0</v>
      </c>
      <c r="Q518" s="14">
        <v>2.5657999999999999</v>
      </c>
    </row>
    <row r="519" spans="1:17" ht="15" customHeight="1" x14ac:dyDescent="0.25">
      <c r="A519" s="28" t="s">
        <v>367</v>
      </c>
      <c r="B519" s="33" t="s">
        <v>368</v>
      </c>
      <c r="C519" s="34" t="s">
        <v>369</v>
      </c>
      <c r="D519" s="35" t="s">
        <v>27</v>
      </c>
      <c r="E519" s="11" t="s">
        <v>410</v>
      </c>
      <c r="F519" s="11" t="s">
        <v>27</v>
      </c>
      <c r="G519" s="12">
        <v>136</v>
      </c>
      <c r="H519" s="13">
        <f t="shared" si="36"/>
        <v>406.03999999999996</v>
      </c>
      <c r="I519" s="13">
        <f t="shared" si="37"/>
        <v>338.30539999999996</v>
      </c>
      <c r="J519" s="13">
        <v>0.32260612100000002</v>
      </c>
      <c r="K519" s="13">
        <v>0.55352231119999995</v>
      </c>
      <c r="L519" s="13">
        <v>4.5845725138000004</v>
      </c>
      <c r="M519" s="13">
        <v>4.5845725138000004</v>
      </c>
      <c r="N519" s="14">
        <v>406.64</v>
      </c>
      <c r="O519" s="14">
        <v>0.6</v>
      </c>
      <c r="P519" s="32">
        <v>0</v>
      </c>
      <c r="Q519" s="14">
        <v>67.7346</v>
      </c>
    </row>
    <row r="520" spans="1:17" ht="15" customHeight="1" x14ac:dyDescent="0.25">
      <c r="A520" s="28" t="s">
        <v>367</v>
      </c>
      <c r="B520" s="33" t="s">
        <v>368</v>
      </c>
      <c r="C520" s="34" t="s">
        <v>369</v>
      </c>
      <c r="D520" s="35" t="s">
        <v>27</v>
      </c>
      <c r="E520" s="11" t="s">
        <v>411</v>
      </c>
      <c r="F520" s="11" t="s">
        <v>27</v>
      </c>
      <c r="G520" s="12">
        <v>3</v>
      </c>
      <c r="H520" s="13">
        <f t="shared" si="36"/>
        <v>10.199999999999999</v>
      </c>
      <c r="I520" s="13">
        <f t="shared" si="37"/>
        <v>8.4989999999999988</v>
      </c>
      <c r="J520" s="13">
        <v>8.1040843999999994E-3</v>
      </c>
      <c r="K520" s="13">
        <v>1.39048556E-2</v>
      </c>
      <c r="L520" s="13">
        <v>0.11516756879999999</v>
      </c>
      <c r="M520" s="13">
        <v>0.11516756879999999</v>
      </c>
      <c r="N520" s="14">
        <v>10.199999999999999</v>
      </c>
      <c r="O520" s="32">
        <v>0</v>
      </c>
      <c r="P520" s="32">
        <v>0</v>
      </c>
      <c r="Q520" s="14">
        <v>1.7010000000000001</v>
      </c>
    </row>
    <row r="521" spans="1:17" ht="15" customHeight="1" x14ac:dyDescent="0.25">
      <c r="A521" s="28" t="s">
        <v>367</v>
      </c>
      <c r="B521" s="33" t="s">
        <v>368</v>
      </c>
      <c r="C521" s="34" t="s">
        <v>369</v>
      </c>
      <c r="D521" s="35" t="s">
        <v>27</v>
      </c>
      <c r="E521" s="11" t="s">
        <v>412</v>
      </c>
      <c r="F521" s="11" t="s">
        <v>27</v>
      </c>
      <c r="G521" s="12">
        <v>15</v>
      </c>
      <c r="H521" s="13">
        <f t="shared" si="36"/>
        <v>44.85</v>
      </c>
      <c r="I521" s="13">
        <f t="shared" si="37"/>
        <v>37.367899999999999</v>
      </c>
      <c r="J521" s="13">
        <v>3.5634135900000002E-2</v>
      </c>
      <c r="K521" s="13">
        <v>6.1140468099999998E-2</v>
      </c>
      <c r="L521" s="13">
        <v>0.50639857460000004</v>
      </c>
      <c r="M521" s="13">
        <v>0.50639857460000004</v>
      </c>
      <c r="N521" s="14">
        <v>44.85</v>
      </c>
      <c r="O521" s="32">
        <v>0</v>
      </c>
      <c r="P521" s="32">
        <v>0</v>
      </c>
      <c r="Q521" s="14">
        <v>7.4821</v>
      </c>
    </row>
    <row r="522" spans="1:17" ht="15" customHeight="1" x14ac:dyDescent="0.25">
      <c r="A522" s="28" t="s">
        <v>367</v>
      </c>
      <c r="B522" s="33" t="s">
        <v>368</v>
      </c>
      <c r="C522" s="34" t="s">
        <v>369</v>
      </c>
      <c r="D522" s="35" t="s">
        <v>27</v>
      </c>
      <c r="E522" s="11" t="s">
        <v>413</v>
      </c>
      <c r="F522" s="11" t="s">
        <v>27</v>
      </c>
      <c r="G522" s="12">
        <v>6</v>
      </c>
      <c r="H522" s="13">
        <f t="shared" si="36"/>
        <v>30.84</v>
      </c>
      <c r="I522" s="13">
        <f t="shared" si="37"/>
        <v>25.692599999999999</v>
      </c>
      <c r="J522" s="13">
        <v>2.45029376E-2</v>
      </c>
      <c r="K522" s="13">
        <v>4.20417399E-2</v>
      </c>
      <c r="L522" s="13">
        <v>0.34821253159999999</v>
      </c>
      <c r="M522" s="13">
        <v>0.34821253159999999</v>
      </c>
      <c r="N522" s="14">
        <v>30.84</v>
      </c>
      <c r="O522" s="32">
        <v>0</v>
      </c>
      <c r="P522" s="32">
        <v>0</v>
      </c>
      <c r="Q522" s="14">
        <v>5.1474000000000002</v>
      </c>
    </row>
    <row r="523" spans="1:17" ht="15" customHeight="1" x14ac:dyDescent="0.25">
      <c r="A523" s="28" t="s">
        <v>367</v>
      </c>
      <c r="B523" s="33" t="s">
        <v>368</v>
      </c>
      <c r="C523" s="34" t="s">
        <v>369</v>
      </c>
      <c r="D523" s="35" t="s">
        <v>27</v>
      </c>
      <c r="E523" s="11" t="s">
        <v>414</v>
      </c>
      <c r="F523" s="11" t="s">
        <v>27</v>
      </c>
      <c r="G523" s="12">
        <v>5</v>
      </c>
      <c r="H523" s="13">
        <f t="shared" si="36"/>
        <v>12.45</v>
      </c>
      <c r="I523" s="13">
        <f t="shared" si="37"/>
        <v>10.373199999999999</v>
      </c>
      <c r="J523" s="13">
        <v>9.8917501000000008E-3</v>
      </c>
      <c r="K523" s="13">
        <v>1.6972103200000001E-2</v>
      </c>
      <c r="L523" s="13">
        <v>0.14057217960000001</v>
      </c>
      <c r="M523" s="13">
        <v>0.14057217960000001</v>
      </c>
      <c r="N523" s="14">
        <v>12.45</v>
      </c>
      <c r="O523" s="32">
        <v>0</v>
      </c>
      <c r="P523" s="32">
        <v>0</v>
      </c>
      <c r="Q523" s="14">
        <v>2.0768</v>
      </c>
    </row>
    <row r="524" spans="1:17" ht="15" customHeight="1" x14ac:dyDescent="0.25">
      <c r="A524" s="28" t="s">
        <v>367</v>
      </c>
      <c r="B524" s="33" t="s">
        <v>368</v>
      </c>
      <c r="C524" s="34" t="s">
        <v>369</v>
      </c>
      <c r="D524" s="35" t="s">
        <v>27</v>
      </c>
      <c r="E524" s="11" t="s">
        <v>415</v>
      </c>
      <c r="F524" s="11" t="s">
        <v>27</v>
      </c>
      <c r="G524" s="12">
        <v>6</v>
      </c>
      <c r="H524" s="13">
        <f t="shared" si="36"/>
        <v>22.14</v>
      </c>
      <c r="I524" s="13">
        <f t="shared" si="37"/>
        <v>19.060300000000002</v>
      </c>
      <c r="J524" s="13">
        <v>1.75906303E-2</v>
      </c>
      <c r="K524" s="13">
        <v>3.0181716000000001E-2</v>
      </c>
      <c r="L524" s="13">
        <v>0.24998137000000001</v>
      </c>
      <c r="M524" s="13">
        <v>0.24998137000000001</v>
      </c>
      <c r="N524" s="14">
        <v>22.14</v>
      </c>
      <c r="O524" s="32">
        <v>0</v>
      </c>
      <c r="P524" s="32">
        <v>0</v>
      </c>
      <c r="Q524" s="14">
        <v>3.0796999999999999</v>
      </c>
    </row>
    <row r="525" spans="1:17" ht="15" customHeight="1" x14ac:dyDescent="0.25">
      <c r="A525" s="28" t="s">
        <v>367</v>
      </c>
      <c r="B525" s="33" t="s">
        <v>368</v>
      </c>
      <c r="C525" s="34" t="s">
        <v>369</v>
      </c>
      <c r="D525" s="35" t="s">
        <v>27</v>
      </c>
      <c r="E525" s="11" t="s">
        <v>416</v>
      </c>
      <c r="F525" s="11" t="s">
        <v>27</v>
      </c>
      <c r="G525" s="12">
        <v>35</v>
      </c>
      <c r="H525" s="13">
        <f t="shared" si="36"/>
        <v>61.600000000000009</v>
      </c>
      <c r="I525" s="13">
        <f t="shared" si="37"/>
        <v>51.318000000000012</v>
      </c>
      <c r="J525" s="13">
        <v>4.8942313699999997E-2</v>
      </c>
      <c r="K525" s="13">
        <v>8.3974422199999996E-2</v>
      </c>
      <c r="L525" s="13">
        <v>0.69552178809999998</v>
      </c>
      <c r="M525" s="13">
        <v>0.69552178809999998</v>
      </c>
      <c r="N525" s="14">
        <v>69.650000000000006</v>
      </c>
      <c r="O525" s="32">
        <v>0</v>
      </c>
      <c r="P525" s="14">
        <v>8.0500000000000007</v>
      </c>
      <c r="Q525" s="14">
        <v>10.282</v>
      </c>
    </row>
    <row r="526" spans="1:17" ht="15" customHeight="1" x14ac:dyDescent="0.25">
      <c r="A526" s="28" t="s">
        <v>367</v>
      </c>
      <c r="B526" s="33" t="s">
        <v>368</v>
      </c>
      <c r="C526" s="34" t="s">
        <v>369</v>
      </c>
      <c r="D526" s="35" t="s">
        <v>27</v>
      </c>
      <c r="E526" s="11" t="s">
        <v>417</v>
      </c>
      <c r="F526" s="11" t="s">
        <v>27</v>
      </c>
      <c r="G526" s="12">
        <v>303</v>
      </c>
      <c r="H526" s="13">
        <f t="shared" si="36"/>
        <v>1510.96</v>
      </c>
      <c r="I526" s="13">
        <f t="shared" si="37"/>
        <v>1259.0313000000001</v>
      </c>
      <c r="J526" s="13">
        <v>1.2004850374</v>
      </c>
      <c r="K526" s="13">
        <v>2.0597726120000002</v>
      </c>
      <c r="L526" s="13">
        <v>17.0601558601</v>
      </c>
      <c r="M526" s="13">
        <v>17.0601558601</v>
      </c>
      <c r="N526" s="14">
        <v>1511.97</v>
      </c>
      <c r="O526" s="14">
        <v>1.01</v>
      </c>
      <c r="P526" s="32">
        <v>0</v>
      </c>
      <c r="Q526" s="14">
        <v>251.92869999999999</v>
      </c>
    </row>
    <row r="527" spans="1:17" ht="15" customHeight="1" x14ac:dyDescent="0.25">
      <c r="A527" s="28" t="s">
        <v>367</v>
      </c>
      <c r="B527" s="33" t="s">
        <v>368</v>
      </c>
      <c r="C527" s="34" t="s">
        <v>369</v>
      </c>
      <c r="D527" s="35" t="s">
        <v>27</v>
      </c>
      <c r="E527" s="11" t="s">
        <v>418</v>
      </c>
      <c r="F527" s="11" t="s">
        <v>27</v>
      </c>
      <c r="G527" s="12">
        <v>8</v>
      </c>
      <c r="H527" s="13">
        <f t="shared" si="36"/>
        <v>21.52</v>
      </c>
      <c r="I527" s="13">
        <f t="shared" si="37"/>
        <v>17.933699999999998</v>
      </c>
      <c r="J527" s="13">
        <v>1.7098029099999999E-2</v>
      </c>
      <c r="K527" s="13">
        <v>2.9336518900000001E-2</v>
      </c>
      <c r="L527" s="13">
        <v>0.24298098830000001</v>
      </c>
      <c r="M527" s="13">
        <v>0.24298098830000001</v>
      </c>
      <c r="N527" s="14">
        <v>21.52</v>
      </c>
      <c r="O527" s="32">
        <v>0</v>
      </c>
      <c r="P527" s="32">
        <v>0</v>
      </c>
      <c r="Q527" s="14">
        <v>3.5863</v>
      </c>
    </row>
    <row r="528" spans="1:17" ht="15" customHeight="1" x14ac:dyDescent="0.25">
      <c r="A528" s="28" t="s">
        <v>367</v>
      </c>
      <c r="B528" s="33" t="s">
        <v>368</v>
      </c>
      <c r="C528" s="34" t="s">
        <v>369</v>
      </c>
      <c r="D528" s="35" t="s">
        <v>27</v>
      </c>
      <c r="E528" s="11" t="s">
        <v>419</v>
      </c>
      <c r="F528" s="11" t="s">
        <v>27</v>
      </c>
      <c r="G528" s="12">
        <v>38</v>
      </c>
      <c r="H528" s="13">
        <f t="shared" si="36"/>
        <v>113.02000000000001</v>
      </c>
      <c r="I528" s="13">
        <f t="shared" si="37"/>
        <v>94.187900000000013</v>
      </c>
      <c r="J528" s="13">
        <v>8.9796433300000006E-2</v>
      </c>
      <c r="K528" s="13">
        <v>0.1540712531</v>
      </c>
      <c r="L528" s="13">
        <v>1.2761018261999999</v>
      </c>
      <c r="M528" s="13">
        <v>1.2761018261999999</v>
      </c>
      <c r="N528" s="14">
        <v>113.62</v>
      </c>
      <c r="O528" s="14">
        <v>0.6</v>
      </c>
      <c r="P528" s="32">
        <v>0</v>
      </c>
      <c r="Q528" s="14">
        <v>18.832100000000001</v>
      </c>
    </row>
    <row r="529" spans="1:17" ht="15" customHeight="1" x14ac:dyDescent="0.25">
      <c r="A529" s="28" t="s">
        <v>367</v>
      </c>
      <c r="B529" s="33" t="s">
        <v>368</v>
      </c>
      <c r="C529" s="34" t="s">
        <v>369</v>
      </c>
      <c r="D529" s="35" t="s">
        <v>27</v>
      </c>
      <c r="E529" s="11" t="s">
        <v>420</v>
      </c>
      <c r="F529" s="11" t="s">
        <v>27</v>
      </c>
      <c r="G529" s="12">
        <v>3</v>
      </c>
      <c r="H529" s="13">
        <f t="shared" si="36"/>
        <v>8.07</v>
      </c>
      <c r="I529" s="13">
        <f t="shared" si="37"/>
        <v>6.7232000000000003</v>
      </c>
      <c r="J529" s="13">
        <v>6.4117608999999997E-3</v>
      </c>
      <c r="K529" s="13">
        <v>1.10011946E-2</v>
      </c>
      <c r="L529" s="13">
        <v>9.1117870599999998E-2</v>
      </c>
      <c r="M529" s="13">
        <v>9.1117870599999998E-2</v>
      </c>
      <c r="N529" s="14">
        <v>8.07</v>
      </c>
      <c r="O529" s="32">
        <v>0</v>
      </c>
      <c r="P529" s="32">
        <v>0</v>
      </c>
      <c r="Q529" s="14">
        <v>1.3468</v>
      </c>
    </row>
    <row r="530" spans="1:17" ht="15" customHeight="1" x14ac:dyDescent="0.25">
      <c r="A530" s="28" t="s">
        <v>367</v>
      </c>
      <c r="B530" s="33" t="s">
        <v>368</v>
      </c>
      <c r="C530" s="34" t="s">
        <v>369</v>
      </c>
      <c r="D530" s="35" t="s">
        <v>27</v>
      </c>
      <c r="E530" s="11" t="s">
        <v>421</v>
      </c>
      <c r="F530" s="11" t="s">
        <v>27</v>
      </c>
      <c r="G530" s="12">
        <v>45</v>
      </c>
      <c r="H530" s="13">
        <f t="shared" si="36"/>
        <v>224.55</v>
      </c>
      <c r="I530" s="13">
        <f t="shared" si="37"/>
        <v>187.0865</v>
      </c>
      <c r="J530" s="13">
        <v>0.1784090348</v>
      </c>
      <c r="K530" s="13">
        <v>0.30611130669999997</v>
      </c>
      <c r="L530" s="13">
        <v>2.5353801545999999</v>
      </c>
      <c r="M530" s="13">
        <v>2.5353801545999999</v>
      </c>
      <c r="N530" s="14">
        <v>224.55</v>
      </c>
      <c r="O530" s="32">
        <v>0</v>
      </c>
      <c r="P530" s="32">
        <v>0</v>
      </c>
      <c r="Q530" s="14">
        <v>37.463500000000003</v>
      </c>
    </row>
    <row r="531" spans="1:17" ht="15" customHeight="1" x14ac:dyDescent="0.25">
      <c r="A531" s="28" t="s">
        <v>367</v>
      </c>
      <c r="B531" s="33" t="s">
        <v>368</v>
      </c>
      <c r="C531" s="34" t="s">
        <v>369</v>
      </c>
      <c r="D531" s="35" t="s">
        <v>27</v>
      </c>
      <c r="E531" s="11" t="s">
        <v>422</v>
      </c>
      <c r="F531" s="11" t="s">
        <v>27</v>
      </c>
      <c r="G531" s="12">
        <v>16</v>
      </c>
      <c r="H531" s="13">
        <f t="shared" si="36"/>
        <v>72.16</v>
      </c>
      <c r="I531" s="13">
        <f t="shared" si="37"/>
        <v>60.127699999999997</v>
      </c>
      <c r="J531" s="13">
        <v>5.7332424600000001E-2</v>
      </c>
      <c r="K531" s="13">
        <v>9.8370037399999999E-2</v>
      </c>
      <c r="L531" s="13">
        <v>0.81475409470000004</v>
      </c>
      <c r="M531" s="13">
        <v>0.81475409470000004</v>
      </c>
      <c r="N531" s="14">
        <v>72.16</v>
      </c>
      <c r="O531" s="32">
        <v>0</v>
      </c>
      <c r="P531" s="32">
        <v>0</v>
      </c>
      <c r="Q531" s="14">
        <v>12.032299999999999</v>
      </c>
    </row>
    <row r="532" spans="1:17" ht="15" customHeight="1" x14ac:dyDescent="0.25">
      <c r="A532" s="28" t="s">
        <v>367</v>
      </c>
      <c r="B532" s="33" t="s">
        <v>368</v>
      </c>
      <c r="C532" s="34" t="s">
        <v>369</v>
      </c>
      <c r="D532" s="35" t="s">
        <v>27</v>
      </c>
      <c r="E532" s="11" t="s">
        <v>423</v>
      </c>
      <c r="F532" s="11" t="s">
        <v>27</v>
      </c>
      <c r="G532" s="12">
        <v>16</v>
      </c>
      <c r="H532" s="13">
        <f t="shared" si="36"/>
        <v>32.74</v>
      </c>
      <c r="I532" s="13">
        <f t="shared" si="37"/>
        <v>27.268000000000001</v>
      </c>
      <c r="J532" s="13">
        <v>2.6012521899999998E-2</v>
      </c>
      <c r="K532" s="13">
        <v>4.4631860099999997E-2</v>
      </c>
      <c r="L532" s="13">
        <v>0.36966531400000002</v>
      </c>
      <c r="M532" s="13">
        <v>0.36966531400000002</v>
      </c>
      <c r="N532" s="14">
        <v>44.64</v>
      </c>
      <c r="O532" s="32">
        <v>0</v>
      </c>
      <c r="P532" s="14">
        <v>11.9</v>
      </c>
      <c r="Q532" s="14">
        <v>5.4720000000000004</v>
      </c>
    </row>
    <row r="533" spans="1:17" ht="15" customHeight="1" x14ac:dyDescent="0.25">
      <c r="A533" s="28" t="s">
        <v>367</v>
      </c>
      <c r="B533" s="33" t="s">
        <v>368</v>
      </c>
      <c r="C533" s="34" t="s">
        <v>369</v>
      </c>
      <c r="D533" s="35" t="s">
        <v>27</v>
      </c>
      <c r="E533" s="11" t="s">
        <v>424</v>
      </c>
      <c r="F533" s="11" t="s">
        <v>27</v>
      </c>
      <c r="G533" s="12">
        <v>7</v>
      </c>
      <c r="H533" s="13">
        <f t="shared" si="36"/>
        <v>5.88</v>
      </c>
      <c r="I533" s="13">
        <f t="shared" si="37"/>
        <v>4.8970000000000002</v>
      </c>
      <c r="J533" s="13">
        <v>4.6717662999999996E-3</v>
      </c>
      <c r="K533" s="13">
        <v>8.0157402999999992E-3</v>
      </c>
      <c r="L533" s="13">
        <v>6.6390716099999997E-2</v>
      </c>
      <c r="M533" s="13">
        <v>6.6390716099999997E-2</v>
      </c>
      <c r="N533" s="14">
        <v>5.88</v>
      </c>
      <c r="O533" s="32">
        <v>0</v>
      </c>
      <c r="P533" s="32">
        <v>0</v>
      </c>
      <c r="Q533" s="14">
        <v>0.98299999999999998</v>
      </c>
    </row>
    <row r="534" spans="1:17" ht="15" customHeight="1" x14ac:dyDescent="0.25">
      <c r="A534" s="8"/>
      <c r="B534" s="29"/>
      <c r="C534" s="30"/>
      <c r="D534" s="11"/>
      <c r="E534" s="36" t="s">
        <v>29</v>
      </c>
      <c r="F534" s="37"/>
      <c r="G534" s="38">
        <f>SUM(G479:G533)/1</f>
        <v>3205</v>
      </c>
      <c r="H534" s="39">
        <f>SUM(H479:H533)/1</f>
        <v>8856.66</v>
      </c>
      <c r="I534" s="39">
        <f>SUM(I479:I533)/1</f>
        <v>7381.4194000000007</v>
      </c>
      <c r="J534" s="39">
        <v>7.0367764941999997</v>
      </c>
      <c r="K534" s="39">
        <v>12.073586132000001</v>
      </c>
      <c r="L534" s="39">
        <v>99.999999999600007</v>
      </c>
      <c r="M534" s="39">
        <v>100</v>
      </c>
      <c r="N534" s="40">
        <f>SUM(N479:N533)/1</f>
        <v>9093.2099999999991</v>
      </c>
      <c r="O534" s="40">
        <f>SUM(O479:O533)/1</f>
        <v>3.2500000000000004</v>
      </c>
      <c r="P534" s="40">
        <f>SUM(P479:P533)/1</f>
        <v>233.30000000000004</v>
      </c>
      <c r="Q534" s="40">
        <f>SUM(Q479:Q533)/1</f>
        <v>1475.2406000000003</v>
      </c>
    </row>
    <row r="535" spans="1:17" ht="15" customHeight="1" x14ac:dyDescent="0.25">
      <c r="A535" s="8"/>
      <c r="B535" s="29"/>
      <c r="C535" s="10"/>
      <c r="D535" s="41" t="s">
        <v>30</v>
      </c>
      <c r="E535" s="41"/>
      <c r="F535" s="42"/>
      <c r="G535" s="43">
        <f>SUM(G479:G534)/2</f>
        <v>3205</v>
      </c>
      <c r="H535" s="44">
        <f>SUM(H479:H534)/2</f>
        <v>8856.66</v>
      </c>
      <c r="I535" s="44">
        <f>SUM(I479:I534)/2</f>
        <v>7381.4194000000007</v>
      </c>
      <c r="J535" s="44">
        <v>7.0367764941999997</v>
      </c>
      <c r="K535" s="44">
        <v>12.073586132000001</v>
      </c>
      <c r="L535" s="44">
        <v>99.999999999600007</v>
      </c>
      <c r="M535" s="44">
        <v>99.999999999600007</v>
      </c>
      <c r="N535" s="45">
        <f>SUM(N479:N534)/2</f>
        <v>9093.2099999999991</v>
      </c>
      <c r="O535" s="45">
        <f>SUM(O479:O534)/2</f>
        <v>3.2500000000000004</v>
      </c>
      <c r="P535" s="45">
        <f>SUM(P479:P534)/2</f>
        <v>233.30000000000004</v>
      </c>
      <c r="Q535" s="45">
        <f>SUM(Q479:Q534)/2</f>
        <v>1475.2406000000003</v>
      </c>
    </row>
    <row r="536" spans="1:17" ht="15" customHeight="1" x14ac:dyDescent="0.25">
      <c r="A536" s="8"/>
      <c r="B536" s="9"/>
      <c r="C536" s="46" t="s">
        <v>31</v>
      </c>
      <c r="D536" s="46"/>
      <c r="E536" s="46"/>
      <c r="F536" s="47"/>
      <c r="G536" s="48">
        <f>SUM(G479:G535)/3</f>
        <v>3205</v>
      </c>
      <c r="H536" s="49">
        <f>SUM(H479:H535)/3</f>
        <v>8856.66</v>
      </c>
      <c r="I536" s="49">
        <f>SUM(I479:I535)/3</f>
        <v>7381.4194000000016</v>
      </c>
      <c r="J536" s="49">
        <v>7.0367764941999997</v>
      </c>
      <c r="K536" s="49">
        <v>12.073586132000001</v>
      </c>
      <c r="L536" s="49">
        <v>100</v>
      </c>
      <c r="M536" s="49">
        <v>99.999999999600007</v>
      </c>
      <c r="N536" s="50">
        <f>SUM(N479:N535)/3</f>
        <v>9093.2099999999991</v>
      </c>
      <c r="O536" s="50">
        <f>SUM(O479:O535)/3</f>
        <v>3.2500000000000004</v>
      </c>
      <c r="P536" s="50">
        <f>SUM(P479:P535)/3</f>
        <v>233.30000000000004</v>
      </c>
      <c r="Q536" s="50">
        <f>SUM(Q479:Q535)/3</f>
        <v>1475.2406000000003</v>
      </c>
    </row>
    <row r="537" spans="1:17" ht="15" customHeight="1" x14ac:dyDescent="0.25">
      <c r="A537" s="28" t="s">
        <v>367</v>
      </c>
      <c r="B537" s="29" t="s">
        <v>425</v>
      </c>
      <c r="C537" s="30" t="s">
        <v>425</v>
      </c>
      <c r="D537" s="31" t="s">
        <v>27</v>
      </c>
      <c r="E537" s="11" t="s">
        <v>426</v>
      </c>
      <c r="F537" s="11" t="s">
        <v>27</v>
      </c>
      <c r="G537" s="12">
        <v>2</v>
      </c>
      <c r="H537" s="13">
        <f t="shared" ref="H537:H568" si="38">N537-O537-P537</f>
        <v>9.7800000000000011</v>
      </c>
      <c r="I537" s="13">
        <f t="shared" ref="I537:I568" si="39">H537-Q537</f>
        <v>8.1495000000000015</v>
      </c>
      <c r="J537" s="13">
        <v>7.7703868000000001E-3</v>
      </c>
      <c r="K537" s="13">
        <v>1.33323027E-2</v>
      </c>
      <c r="L537" s="13">
        <v>7.4179362400000004E-2</v>
      </c>
      <c r="M537" s="13">
        <v>7.4179362400000004E-2</v>
      </c>
      <c r="N537" s="14">
        <v>11.48</v>
      </c>
      <c r="O537" s="32">
        <v>0</v>
      </c>
      <c r="P537" s="14">
        <v>1.7</v>
      </c>
      <c r="Q537" s="14">
        <v>1.6305000000000001</v>
      </c>
    </row>
    <row r="538" spans="1:17" ht="15" customHeight="1" x14ac:dyDescent="0.25">
      <c r="A538" s="28" t="s">
        <v>367</v>
      </c>
      <c r="B538" s="33" t="s">
        <v>425</v>
      </c>
      <c r="C538" s="34" t="s">
        <v>425</v>
      </c>
      <c r="D538" s="35" t="s">
        <v>27</v>
      </c>
      <c r="E538" s="11" t="s">
        <v>427</v>
      </c>
      <c r="F538" s="11" t="s">
        <v>27</v>
      </c>
      <c r="G538" s="12">
        <v>3</v>
      </c>
      <c r="H538" s="13">
        <f t="shared" si="38"/>
        <v>6.21</v>
      </c>
      <c r="I538" s="13">
        <f t="shared" si="39"/>
        <v>5.1746999999999996</v>
      </c>
      <c r="J538" s="13">
        <v>4.9339572999999998E-3</v>
      </c>
      <c r="K538" s="13">
        <v>8.4656032999999992E-3</v>
      </c>
      <c r="L538" s="13">
        <v>4.71016197E-2</v>
      </c>
      <c r="M538" s="13">
        <v>4.71016197E-2</v>
      </c>
      <c r="N538" s="14">
        <v>6.21</v>
      </c>
      <c r="O538" s="32">
        <v>0</v>
      </c>
      <c r="P538" s="32">
        <v>0</v>
      </c>
      <c r="Q538" s="14">
        <v>1.0353000000000001</v>
      </c>
    </row>
    <row r="539" spans="1:17" ht="15" customHeight="1" x14ac:dyDescent="0.25">
      <c r="A539" s="28" t="s">
        <v>367</v>
      </c>
      <c r="B539" s="33" t="s">
        <v>425</v>
      </c>
      <c r="C539" s="34" t="s">
        <v>425</v>
      </c>
      <c r="D539" s="35" t="s">
        <v>27</v>
      </c>
      <c r="E539" s="11" t="s">
        <v>428</v>
      </c>
      <c r="F539" s="11" t="s">
        <v>27</v>
      </c>
      <c r="G539" s="12">
        <v>6</v>
      </c>
      <c r="H539" s="13">
        <f t="shared" si="38"/>
        <v>9.64</v>
      </c>
      <c r="I539" s="13">
        <f t="shared" si="39"/>
        <v>8.0311000000000003</v>
      </c>
      <c r="J539" s="13">
        <v>7.6591543000000002E-3</v>
      </c>
      <c r="K539" s="13">
        <v>1.31414518E-2</v>
      </c>
      <c r="L539" s="13">
        <v>7.3117490100000002E-2</v>
      </c>
      <c r="M539" s="13">
        <v>7.3117490100000002E-2</v>
      </c>
      <c r="N539" s="14">
        <v>9.64</v>
      </c>
      <c r="O539" s="32">
        <v>0</v>
      </c>
      <c r="P539" s="32">
        <v>0</v>
      </c>
      <c r="Q539" s="14">
        <v>1.6089</v>
      </c>
    </row>
    <row r="540" spans="1:17" ht="15" customHeight="1" x14ac:dyDescent="0.25">
      <c r="A540" s="28" t="s">
        <v>367</v>
      </c>
      <c r="B540" s="33" t="s">
        <v>425</v>
      </c>
      <c r="C540" s="34" t="s">
        <v>425</v>
      </c>
      <c r="D540" s="35" t="s">
        <v>27</v>
      </c>
      <c r="E540" s="11" t="s">
        <v>429</v>
      </c>
      <c r="F540" s="11" t="s">
        <v>27</v>
      </c>
      <c r="G540" s="12">
        <v>29</v>
      </c>
      <c r="H540" s="13">
        <f t="shared" si="38"/>
        <v>149.81000000000003</v>
      </c>
      <c r="I540" s="13">
        <f t="shared" si="39"/>
        <v>124.84530000000004</v>
      </c>
      <c r="J540" s="13">
        <v>0.1190267535</v>
      </c>
      <c r="K540" s="13">
        <v>0.2042241588</v>
      </c>
      <c r="L540" s="13">
        <v>1.1362791693000001</v>
      </c>
      <c r="M540" s="13">
        <v>1.1362791693000001</v>
      </c>
      <c r="N540" s="14">
        <v>183.86</v>
      </c>
      <c r="O540" s="14">
        <v>11.1</v>
      </c>
      <c r="P540" s="14">
        <v>22.95</v>
      </c>
      <c r="Q540" s="14">
        <v>24.964700000000001</v>
      </c>
    </row>
    <row r="541" spans="1:17" ht="15" customHeight="1" x14ac:dyDescent="0.25">
      <c r="A541" s="28" t="s">
        <v>367</v>
      </c>
      <c r="B541" s="33" t="s">
        <v>425</v>
      </c>
      <c r="C541" s="34" t="s">
        <v>425</v>
      </c>
      <c r="D541" s="35" t="s">
        <v>27</v>
      </c>
      <c r="E541" s="11" t="s">
        <v>430</v>
      </c>
      <c r="F541" s="11" t="s">
        <v>27</v>
      </c>
      <c r="G541" s="12">
        <v>41</v>
      </c>
      <c r="H541" s="13">
        <f t="shared" si="38"/>
        <v>316.92999999999995</v>
      </c>
      <c r="I541" s="13">
        <f t="shared" si="39"/>
        <v>264.07909999999993</v>
      </c>
      <c r="J541" s="13">
        <v>0.2518066149</v>
      </c>
      <c r="K541" s="13">
        <v>0.4320456755</v>
      </c>
      <c r="L541" s="13">
        <v>2.4038512590000001</v>
      </c>
      <c r="M541" s="13">
        <v>2.4038512590000001</v>
      </c>
      <c r="N541" s="14">
        <v>351.78</v>
      </c>
      <c r="O541" s="32">
        <v>0</v>
      </c>
      <c r="P541" s="14">
        <v>34.85</v>
      </c>
      <c r="Q541" s="14">
        <v>52.850900000000003</v>
      </c>
    </row>
    <row r="542" spans="1:17" ht="15" customHeight="1" x14ac:dyDescent="0.25">
      <c r="A542" s="28" t="s">
        <v>367</v>
      </c>
      <c r="B542" s="33" t="s">
        <v>425</v>
      </c>
      <c r="C542" s="34" t="s">
        <v>425</v>
      </c>
      <c r="D542" s="35" t="s">
        <v>27</v>
      </c>
      <c r="E542" s="11" t="s">
        <v>431</v>
      </c>
      <c r="F542" s="11" t="s">
        <v>27</v>
      </c>
      <c r="G542" s="12">
        <v>19</v>
      </c>
      <c r="H542" s="13">
        <f t="shared" si="38"/>
        <v>91.76</v>
      </c>
      <c r="I542" s="13">
        <f t="shared" si="39"/>
        <v>76.464700000000008</v>
      </c>
      <c r="J542" s="13">
        <v>7.2904978999999995E-2</v>
      </c>
      <c r="K542" s="13">
        <v>0.1250891717</v>
      </c>
      <c r="L542" s="13">
        <v>0.69598142029999999</v>
      </c>
      <c r="M542" s="13">
        <v>0.69598142029999999</v>
      </c>
      <c r="N542" s="14">
        <v>109.06</v>
      </c>
      <c r="O542" s="14">
        <v>2</v>
      </c>
      <c r="P542" s="14">
        <v>15.3</v>
      </c>
      <c r="Q542" s="14">
        <v>15.295299999999999</v>
      </c>
    </row>
    <row r="543" spans="1:17" ht="15" customHeight="1" x14ac:dyDescent="0.25">
      <c r="A543" s="28" t="s">
        <v>367</v>
      </c>
      <c r="B543" s="33" t="s">
        <v>425</v>
      </c>
      <c r="C543" s="34" t="s">
        <v>425</v>
      </c>
      <c r="D543" s="35" t="s">
        <v>27</v>
      </c>
      <c r="E543" s="11" t="s">
        <v>432</v>
      </c>
      <c r="F543" s="11" t="s">
        <v>27</v>
      </c>
      <c r="G543" s="12">
        <v>6</v>
      </c>
      <c r="H543" s="13">
        <f t="shared" si="38"/>
        <v>42.839999999999996</v>
      </c>
      <c r="I543" s="13">
        <f t="shared" si="39"/>
        <v>35.692299999999996</v>
      </c>
      <c r="J543" s="13">
        <v>3.40371545E-2</v>
      </c>
      <c r="K543" s="13">
        <v>5.8400393600000003E-2</v>
      </c>
      <c r="L543" s="13">
        <v>0.3249329124</v>
      </c>
      <c r="M543" s="13">
        <v>0.3249329124</v>
      </c>
      <c r="N543" s="14">
        <v>47.94</v>
      </c>
      <c r="O543" s="32">
        <v>0</v>
      </c>
      <c r="P543" s="14">
        <v>5.0999999999999996</v>
      </c>
      <c r="Q543" s="14">
        <v>7.1477000000000004</v>
      </c>
    </row>
    <row r="544" spans="1:17" ht="15" customHeight="1" x14ac:dyDescent="0.25">
      <c r="A544" s="28" t="s">
        <v>367</v>
      </c>
      <c r="B544" s="33" t="s">
        <v>425</v>
      </c>
      <c r="C544" s="34" t="s">
        <v>425</v>
      </c>
      <c r="D544" s="35" t="s">
        <v>27</v>
      </c>
      <c r="E544" s="11" t="s">
        <v>433</v>
      </c>
      <c r="F544" s="11" t="s">
        <v>27</v>
      </c>
      <c r="G544" s="12">
        <v>18</v>
      </c>
      <c r="H544" s="13">
        <f t="shared" si="38"/>
        <v>161.96999999999997</v>
      </c>
      <c r="I544" s="13">
        <f t="shared" si="39"/>
        <v>134.96749999999997</v>
      </c>
      <c r="J544" s="13">
        <v>0.1286880933</v>
      </c>
      <c r="K544" s="13">
        <v>0.2208009279</v>
      </c>
      <c r="L544" s="13">
        <v>1.2285103601</v>
      </c>
      <c r="M544" s="13">
        <v>1.2285103601</v>
      </c>
      <c r="N544" s="14">
        <v>184.14</v>
      </c>
      <c r="O544" s="14">
        <v>6.87</v>
      </c>
      <c r="P544" s="14">
        <v>15.3</v>
      </c>
      <c r="Q544" s="14">
        <v>27.002500000000001</v>
      </c>
    </row>
    <row r="545" spans="1:17" ht="15" customHeight="1" x14ac:dyDescent="0.25">
      <c r="A545" s="28" t="s">
        <v>367</v>
      </c>
      <c r="B545" s="33" t="s">
        <v>425</v>
      </c>
      <c r="C545" s="34" t="s">
        <v>425</v>
      </c>
      <c r="D545" s="35" t="s">
        <v>27</v>
      </c>
      <c r="E545" s="11" t="s">
        <v>434</v>
      </c>
      <c r="F545" s="11" t="s">
        <v>27</v>
      </c>
      <c r="G545" s="12">
        <v>49</v>
      </c>
      <c r="H545" s="13">
        <f t="shared" si="38"/>
        <v>460.28999999999996</v>
      </c>
      <c r="I545" s="13">
        <f t="shared" si="39"/>
        <v>383.53709999999995</v>
      </c>
      <c r="J545" s="13">
        <v>0.36570872679999999</v>
      </c>
      <c r="K545" s="13">
        <v>0.62747705799999998</v>
      </c>
      <c r="L545" s="13">
        <v>3.4912084560999999</v>
      </c>
      <c r="M545" s="13">
        <v>3.4912084560999999</v>
      </c>
      <c r="N545" s="14">
        <v>501.27</v>
      </c>
      <c r="O545" s="14">
        <v>1.88</v>
      </c>
      <c r="P545" s="14">
        <v>39.1</v>
      </c>
      <c r="Q545" s="14">
        <v>76.752899999999997</v>
      </c>
    </row>
    <row r="546" spans="1:17" ht="15" customHeight="1" x14ac:dyDescent="0.25">
      <c r="A546" s="28" t="s">
        <v>367</v>
      </c>
      <c r="B546" s="33" t="s">
        <v>425</v>
      </c>
      <c r="C546" s="34" t="s">
        <v>425</v>
      </c>
      <c r="D546" s="35" t="s">
        <v>27</v>
      </c>
      <c r="E546" s="11" t="s">
        <v>435</v>
      </c>
      <c r="F546" s="11" t="s">
        <v>27</v>
      </c>
      <c r="G546" s="12">
        <v>11</v>
      </c>
      <c r="H546" s="13">
        <f t="shared" si="38"/>
        <v>103.18</v>
      </c>
      <c r="I546" s="13">
        <f t="shared" si="39"/>
        <v>85.9726</v>
      </c>
      <c r="J546" s="13">
        <v>8.1978375399999998E-2</v>
      </c>
      <c r="K546" s="13">
        <v>0.14065715710000001</v>
      </c>
      <c r="L546" s="13">
        <v>0.78259985769999996</v>
      </c>
      <c r="M546" s="13">
        <v>0.78259985769999996</v>
      </c>
      <c r="N546" s="14">
        <v>112.53</v>
      </c>
      <c r="O546" s="32">
        <v>0</v>
      </c>
      <c r="P546" s="14">
        <v>9.35</v>
      </c>
      <c r="Q546" s="14">
        <v>17.2074</v>
      </c>
    </row>
    <row r="547" spans="1:17" ht="15" customHeight="1" x14ac:dyDescent="0.25">
      <c r="A547" s="28" t="s">
        <v>367</v>
      </c>
      <c r="B547" s="33" t="s">
        <v>425</v>
      </c>
      <c r="C547" s="34" t="s">
        <v>425</v>
      </c>
      <c r="D547" s="35" t="s">
        <v>27</v>
      </c>
      <c r="E547" s="11" t="s">
        <v>436</v>
      </c>
      <c r="F547" s="11" t="s">
        <v>27</v>
      </c>
      <c r="G547" s="12">
        <v>22</v>
      </c>
      <c r="H547" s="13">
        <f t="shared" si="38"/>
        <v>21.78</v>
      </c>
      <c r="I547" s="13">
        <f t="shared" si="39"/>
        <v>18.135899999999999</v>
      </c>
      <c r="J547" s="13">
        <v>1.7304603799999999E-2</v>
      </c>
      <c r="K547" s="13">
        <v>2.9690956399999999E-2</v>
      </c>
      <c r="L547" s="13">
        <v>0.16519698490000001</v>
      </c>
      <c r="M547" s="13">
        <v>0.16519698490000001</v>
      </c>
      <c r="N547" s="14">
        <v>21.78</v>
      </c>
      <c r="O547" s="32">
        <v>0</v>
      </c>
      <c r="P547" s="32">
        <v>0</v>
      </c>
      <c r="Q547" s="14">
        <v>3.6440999999999999</v>
      </c>
    </row>
    <row r="548" spans="1:17" ht="15" customHeight="1" x14ac:dyDescent="0.25">
      <c r="A548" s="28" t="s">
        <v>367</v>
      </c>
      <c r="B548" s="33" t="s">
        <v>425</v>
      </c>
      <c r="C548" s="34" t="s">
        <v>425</v>
      </c>
      <c r="D548" s="35" t="s">
        <v>27</v>
      </c>
      <c r="E548" s="11" t="s">
        <v>437</v>
      </c>
      <c r="F548" s="11" t="s">
        <v>27</v>
      </c>
      <c r="G548" s="12">
        <v>127</v>
      </c>
      <c r="H548" s="13">
        <f t="shared" si="38"/>
        <v>1181.25</v>
      </c>
      <c r="I548" s="13">
        <f t="shared" si="39"/>
        <v>984.43920000000003</v>
      </c>
      <c r="J548" s="13">
        <v>0.9385244814</v>
      </c>
      <c r="K548" s="13">
        <v>1.6103049703000001</v>
      </c>
      <c r="L548" s="13">
        <v>8.9595472177000008</v>
      </c>
      <c r="M548" s="13">
        <v>8.9595472177000008</v>
      </c>
      <c r="N548" s="14">
        <v>1294.1300000000001</v>
      </c>
      <c r="O548" s="14">
        <v>7.48</v>
      </c>
      <c r="P548" s="14">
        <v>105.4</v>
      </c>
      <c r="Q548" s="14">
        <v>196.8108</v>
      </c>
    </row>
    <row r="549" spans="1:17" ht="15" customHeight="1" x14ac:dyDescent="0.25">
      <c r="A549" s="28" t="s">
        <v>367</v>
      </c>
      <c r="B549" s="33" t="s">
        <v>425</v>
      </c>
      <c r="C549" s="34" t="s">
        <v>425</v>
      </c>
      <c r="D549" s="35" t="s">
        <v>27</v>
      </c>
      <c r="E549" s="11" t="s">
        <v>438</v>
      </c>
      <c r="F549" s="11" t="s">
        <v>27</v>
      </c>
      <c r="G549" s="12">
        <v>22</v>
      </c>
      <c r="H549" s="13">
        <f t="shared" si="38"/>
        <v>157.08000000000001</v>
      </c>
      <c r="I549" s="13">
        <f t="shared" si="39"/>
        <v>130.8879</v>
      </c>
      <c r="J549" s="13">
        <v>0.1248028999</v>
      </c>
      <c r="K549" s="13">
        <v>0.21413477650000001</v>
      </c>
      <c r="L549" s="13">
        <v>1.1914206788999999</v>
      </c>
      <c r="M549" s="13">
        <v>1.1914206788999999</v>
      </c>
      <c r="N549" s="14">
        <v>175.78</v>
      </c>
      <c r="O549" s="32">
        <v>0</v>
      </c>
      <c r="P549" s="14">
        <v>18.7</v>
      </c>
      <c r="Q549" s="14">
        <v>26.1921</v>
      </c>
    </row>
    <row r="550" spans="1:17" ht="15" customHeight="1" x14ac:dyDescent="0.25">
      <c r="A550" s="28" t="s">
        <v>367</v>
      </c>
      <c r="B550" s="33" t="s">
        <v>425</v>
      </c>
      <c r="C550" s="34" t="s">
        <v>425</v>
      </c>
      <c r="D550" s="35" t="s">
        <v>27</v>
      </c>
      <c r="E550" s="11" t="s">
        <v>439</v>
      </c>
      <c r="F550" s="11" t="s">
        <v>27</v>
      </c>
      <c r="G550" s="12">
        <v>54</v>
      </c>
      <c r="H550" s="13">
        <f t="shared" si="38"/>
        <v>507.76</v>
      </c>
      <c r="I550" s="13">
        <f t="shared" si="39"/>
        <v>423.13209999999998</v>
      </c>
      <c r="J550" s="13">
        <v>0.40342450000000002</v>
      </c>
      <c r="K550" s="13">
        <v>0.69218916549999998</v>
      </c>
      <c r="L550" s="13">
        <v>3.8512590012999999</v>
      </c>
      <c r="M550" s="13">
        <v>3.8512590012999999</v>
      </c>
      <c r="N550" s="14">
        <v>550.26</v>
      </c>
      <c r="O550" s="32">
        <v>0</v>
      </c>
      <c r="P550" s="14">
        <v>42.5</v>
      </c>
      <c r="Q550" s="14">
        <v>84.627899999999997</v>
      </c>
    </row>
    <row r="551" spans="1:17" ht="15" customHeight="1" x14ac:dyDescent="0.25">
      <c r="A551" s="28" t="s">
        <v>367</v>
      </c>
      <c r="B551" s="33" t="s">
        <v>425</v>
      </c>
      <c r="C551" s="34" t="s">
        <v>425</v>
      </c>
      <c r="D551" s="35" t="s">
        <v>27</v>
      </c>
      <c r="E551" s="11" t="s">
        <v>440</v>
      </c>
      <c r="F551" s="11" t="s">
        <v>27</v>
      </c>
      <c r="G551" s="12">
        <v>19</v>
      </c>
      <c r="H551" s="13">
        <f t="shared" si="38"/>
        <v>178.31</v>
      </c>
      <c r="I551" s="13">
        <f t="shared" si="39"/>
        <v>148.5615</v>
      </c>
      <c r="J551" s="13">
        <v>0.14167051880000001</v>
      </c>
      <c r="K551" s="13">
        <v>0.2430759613</v>
      </c>
      <c r="L551" s="13">
        <v>1.3524460227999999</v>
      </c>
      <c r="M551" s="13">
        <v>1.3524460227999999</v>
      </c>
      <c r="N551" s="14">
        <v>193.61</v>
      </c>
      <c r="O551" s="32">
        <v>0</v>
      </c>
      <c r="P551" s="14">
        <v>15.3</v>
      </c>
      <c r="Q551" s="14">
        <v>29.7485</v>
      </c>
    </row>
    <row r="552" spans="1:17" ht="15" customHeight="1" x14ac:dyDescent="0.25">
      <c r="A552" s="28" t="s">
        <v>367</v>
      </c>
      <c r="B552" s="33" t="s">
        <v>425</v>
      </c>
      <c r="C552" s="34" t="s">
        <v>425</v>
      </c>
      <c r="D552" s="35" t="s">
        <v>27</v>
      </c>
      <c r="E552" s="11" t="s">
        <v>441</v>
      </c>
      <c r="F552" s="11" t="s">
        <v>27</v>
      </c>
      <c r="G552" s="12">
        <v>26</v>
      </c>
      <c r="H552" s="13">
        <f t="shared" si="38"/>
        <v>154.53</v>
      </c>
      <c r="I552" s="13">
        <f t="shared" si="39"/>
        <v>128.77799999999999</v>
      </c>
      <c r="J552" s="13">
        <v>0.1227768788</v>
      </c>
      <c r="K552" s="13">
        <v>0.21065856259999999</v>
      </c>
      <c r="L552" s="13">
        <v>1.1720794341</v>
      </c>
      <c r="M552" s="13">
        <v>1.1720794341</v>
      </c>
      <c r="N552" s="14">
        <v>208.78</v>
      </c>
      <c r="O552" s="14">
        <v>33</v>
      </c>
      <c r="P552" s="14">
        <v>21.25</v>
      </c>
      <c r="Q552" s="14">
        <v>25.751999999999999</v>
      </c>
    </row>
    <row r="553" spans="1:17" ht="15" customHeight="1" x14ac:dyDescent="0.25">
      <c r="A553" s="28" t="s">
        <v>367</v>
      </c>
      <c r="B553" s="33" t="s">
        <v>425</v>
      </c>
      <c r="C553" s="34" t="s">
        <v>425</v>
      </c>
      <c r="D553" s="35" t="s">
        <v>27</v>
      </c>
      <c r="E553" s="11" t="s">
        <v>442</v>
      </c>
      <c r="F553" s="11" t="s">
        <v>27</v>
      </c>
      <c r="G553" s="12">
        <v>68</v>
      </c>
      <c r="H553" s="13">
        <f t="shared" si="38"/>
        <v>635.79999999999995</v>
      </c>
      <c r="I553" s="13">
        <f t="shared" si="39"/>
        <v>529.88119999999992</v>
      </c>
      <c r="J553" s="13">
        <v>0.50515459490000003</v>
      </c>
      <c r="K553" s="13">
        <v>0.86673600009999996</v>
      </c>
      <c r="L553" s="13">
        <v>4.8224170335999998</v>
      </c>
      <c r="M553" s="13">
        <v>4.8224170335999998</v>
      </c>
      <c r="N553" s="14">
        <v>692.92</v>
      </c>
      <c r="O553" s="14">
        <v>1.87</v>
      </c>
      <c r="P553" s="14">
        <v>55.25</v>
      </c>
      <c r="Q553" s="14">
        <v>105.9188</v>
      </c>
    </row>
    <row r="554" spans="1:17" ht="15" customHeight="1" x14ac:dyDescent="0.25">
      <c r="A554" s="28" t="s">
        <v>367</v>
      </c>
      <c r="B554" s="33" t="s">
        <v>425</v>
      </c>
      <c r="C554" s="34" t="s">
        <v>425</v>
      </c>
      <c r="D554" s="35" t="s">
        <v>27</v>
      </c>
      <c r="E554" s="11" t="s">
        <v>443</v>
      </c>
      <c r="F554" s="11" t="s">
        <v>27</v>
      </c>
      <c r="G554" s="12">
        <v>82</v>
      </c>
      <c r="H554" s="13">
        <f t="shared" si="38"/>
        <v>767.58</v>
      </c>
      <c r="I554" s="13">
        <f t="shared" si="39"/>
        <v>639.6699000000001</v>
      </c>
      <c r="J554" s="13">
        <v>0.60985618750000004</v>
      </c>
      <c r="K554" s="13">
        <v>1.0463812818</v>
      </c>
      <c r="L554" s="13">
        <v>5.8219422249999999</v>
      </c>
      <c r="M554" s="13">
        <v>5.8219422249999999</v>
      </c>
      <c r="N554" s="14">
        <v>835.58</v>
      </c>
      <c r="O554" s="32">
        <v>0</v>
      </c>
      <c r="P554" s="14">
        <v>68</v>
      </c>
      <c r="Q554" s="14">
        <v>127.9101</v>
      </c>
    </row>
    <row r="555" spans="1:17" ht="15" customHeight="1" x14ac:dyDescent="0.25">
      <c r="A555" s="28" t="s">
        <v>367</v>
      </c>
      <c r="B555" s="33" t="s">
        <v>425</v>
      </c>
      <c r="C555" s="34" t="s">
        <v>425</v>
      </c>
      <c r="D555" s="35" t="s">
        <v>27</v>
      </c>
      <c r="E555" s="11" t="s">
        <v>444</v>
      </c>
      <c r="F555" s="11" t="s">
        <v>27</v>
      </c>
      <c r="G555" s="12">
        <v>99</v>
      </c>
      <c r="H555" s="13">
        <f t="shared" si="38"/>
        <v>704.32</v>
      </c>
      <c r="I555" s="13">
        <f t="shared" si="39"/>
        <v>586.91250000000002</v>
      </c>
      <c r="J555" s="13">
        <v>0.55959497380000001</v>
      </c>
      <c r="K555" s="13">
        <v>0.96014391249999997</v>
      </c>
      <c r="L555" s="13">
        <v>5.3421276582999999</v>
      </c>
      <c r="M555" s="13">
        <v>5.3421276582999999</v>
      </c>
      <c r="N555" s="14">
        <v>792.77</v>
      </c>
      <c r="O555" s="14">
        <v>4.3</v>
      </c>
      <c r="P555" s="14">
        <v>84.15</v>
      </c>
      <c r="Q555" s="14">
        <v>117.4075</v>
      </c>
    </row>
    <row r="556" spans="1:17" ht="15" customHeight="1" x14ac:dyDescent="0.25">
      <c r="A556" s="28" t="s">
        <v>367</v>
      </c>
      <c r="B556" s="33" t="s">
        <v>425</v>
      </c>
      <c r="C556" s="34" t="s">
        <v>425</v>
      </c>
      <c r="D556" s="35" t="s">
        <v>27</v>
      </c>
      <c r="E556" s="11" t="s">
        <v>445</v>
      </c>
      <c r="F556" s="11" t="s">
        <v>27</v>
      </c>
      <c r="G556" s="12">
        <v>35</v>
      </c>
      <c r="H556" s="13">
        <f t="shared" si="38"/>
        <v>328.59999999999997</v>
      </c>
      <c r="I556" s="13">
        <f t="shared" si="39"/>
        <v>273.83969999999999</v>
      </c>
      <c r="J556" s="13">
        <v>0.26107864089999999</v>
      </c>
      <c r="K556" s="13">
        <v>0.44795446620000001</v>
      </c>
      <c r="L556" s="13">
        <v>2.4923658969</v>
      </c>
      <c r="M556" s="13">
        <v>2.4923658969</v>
      </c>
      <c r="N556" s="14">
        <v>356.65</v>
      </c>
      <c r="O556" s="32">
        <v>0</v>
      </c>
      <c r="P556" s="14">
        <v>28.05</v>
      </c>
      <c r="Q556" s="14">
        <v>54.760300000000001</v>
      </c>
    </row>
    <row r="557" spans="1:17" ht="15" customHeight="1" x14ac:dyDescent="0.25">
      <c r="A557" s="28" t="s">
        <v>367</v>
      </c>
      <c r="B557" s="33" t="s">
        <v>425</v>
      </c>
      <c r="C557" s="34" t="s">
        <v>425</v>
      </c>
      <c r="D557" s="35" t="s">
        <v>27</v>
      </c>
      <c r="E557" s="11" t="s">
        <v>446</v>
      </c>
      <c r="F557" s="11" t="s">
        <v>27</v>
      </c>
      <c r="G557" s="12">
        <v>42</v>
      </c>
      <c r="H557" s="13">
        <f t="shared" si="38"/>
        <v>392.98</v>
      </c>
      <c r="I557" s="13">
        <f t="shared" si="39"/>
        <v>327.49720000000002</v>
      </c>
      <c r="J557" s="13">
        <v>0.31222971490000001</v>
      </c>
      <c r="K557" s="13">
        <v>0.53571864319999996</v>
      </c>
      <c r="L557" s="13">
        <v>2.9806754417999999</v>
      </c>
      <c r="M557" s="13">
        <v>2.9806754417999999</v>
      </c>
      <c r="N557" s="14">
        <v>427.98</v>
      </c>
      <c r="O557" s="14">
        <v>1</v>
      </c>
      <c r="P557" s="14">
        <v>34</v>
      </c>
      <c r="Q557" s="14">
        <v>65.482799999999997</v>
      </c>
    </row>
    <row r="558" spans="1:17" ht="15" customHeight="1" x14ac:dyDescent="0.25">
      <c r="A558" s="28" t="s">
        <v>367</v>
      </c>
      <c r="B558" s="33" t="s">
        <v>425</v>
      </c>
      <c r="C558" s="34" t="s">
        <v>425</v>
      </c>
      <c r="D558" s="35" t="s">
        <v>27</v>
      </c>
      <c r="E558" s="11" t="s">
        <v>447</v>
      </c>
      <c r="F558" s="11" t="s">
        <v>27</v>
      </c>
      <c r="G558" s="12">
        <v>13</v>
      </c>
      <c r="H558" s="13">
        <f t="shared" si="38"/>
        <v>112.18</v>
      </c>
      <c r="I558" s="13">
        <f t="shared" si="39"/>
        <v>93.482100000000003</v>
      </c>
      <c r="J558" s="13">
        <v>8.9129038199999996E-2</v>
      </c>
      <c r="K558" s="13">
        <v>0.15292614739999999</v>
      </c>
      <c r="L558" s="13">
        <v>0.85086307459999999</v>
      </c>
      <c r="M558" s="13">
        <v>0.85086307459999999</v>
      </c>
      <c r="N558" s="14">
        <v>132.99</v>
      </c>
      <c r="O558" s="14">
        <v>11.46</v>
      </c>
      <c r="P558" s="14">
        <v>9.35</v>
      </c>
      <c r="Q558" s="14">
        <v>18.697900000000001</v>
      </c>
    </row>
    <row r="559" spans="1:17" ht="15" customHeight="1" x14ac:dyDescent="0.25">
      <c r="A559" s="28" t="s">
        <v>367</v>
      </c>
      <c r="B559" s="33" t="s">
        <v>425</v>
      </c>
      <c r="C559" s="34" t="s">
        <v>425</v>
      </c>
      <c r="D559" s="35" t="s">
        <v>27</v>
      </c>
      <c r="E559" s="11" t="s">
        <v>448</v>
      </c>
      <c r="F559" s="11" t="s">
        <v>27</v>
      </c>
      <c r="G559" s="12">
        <v>57</v>
      </c>
      <c r="H559" s="13">
        <f t="shared" si="38"/>
        <v>279.58</v>
      </c>
      <c r="I559" s="13">
        <f t="shared" si="39"/>
        <v>232.96759999999998</v>
      </c>
      <c r="J559" s="13">
        <v>0.2221313647</v>
      </c>
      <c r="K559" s="13">
        <v>0.38112936600000002</v>
      </c>
      <c r="L559" s="13">
        <v>2.1205589089000001</v>
      </c>
      <c r="M559" s="13">
        <v>2.1205589089000001</v>
      </c>
      <c r="N559" s="14">
        <v>327.18</v>
      </c>
      <c r="O559" s="32">
        <v>0</v>
      </c>
      <c r="P559" s="14">
        <v>47.6</v>
      </c>
      <c r="Q559" s="14">
        <v>46.612400000000001</v>
      </c>
    </row>
    <row r="560" spans="1:17" ht="15" customHeight="1" x14ac:dyDescent="0.25">
      <c r="A560" s="28" t="s">
        <v>367</v>
      </c>
      <c r="B560" s="33" t="s">
        <v>425</v>
      </c>
      <c r="C560" s="34" t="s">
        <v>425</v>
      </c>
      <c r="D560" s="35" t="s">
        <v>27</v>
      </c>
      <c r="E560" s="11" t="s">
        <v>449</v>
      </c>
      <c r="F560" s="11" t="s">
        <v>27</v>
      </c>
      <c r="G560" s="12">
        <v>20</v>
      </c>
      <c r="H560" s="13">
        <f t="shared" si="38"/>
        <v>143.6</v>
      </c>
      <c r="I560" s="13">
        <f t="shared" si="39"/>
        <v>119.67529999999999</v>
      </c>
      <c r="J560" s="13">
        <v>0.1140927962</v>
      </c>
      <c r="K560" s="13">
        <v>0.19575855549999999</v>
      </c>
      <c r="L560" s="13">
        <v>1.0891775496</v>
      </c>
      <c r="M560" s="13">
        <v>1.0891775496</v>
      </c>
      <c r="N560" s="14">
        <v>160.6</v>
      </c>
      <c r="O560" s="32">
        <v>0</v>
      </c>
      <c r="P560" s="14">
        <v>17</v>
      </c>
      <c r="Q560" s="14">
        <v>23.924700000000001</v>
      </c>
    </row>
    <row r="561" spans="1:17" ht="15" customHeight="1" x14ac:dyDescent="0.25">
      <c r="A561" s="28" t="s">
        <v>367</v>
      </c>
      <c r="B561" s="33" t="s">
        <v>425</v>
      </c>
      <c r="C561" s="34" t="s">
        <v>425</v>
      </c>
      <c r="D561" s="35" t="s">
        <v>27</v>
      </c>
      <c r="E561" s="11" t="s">
        <v>450</v>
      </c>
      <c r="F561" s="11" t="s">
        <v>27</v>
      </c>
      <c r="G561" s="12">
        <v>12</v>
      </c>
      <c r="H561" s="13">
        <f t="shared" si="38"/>
        <v>85.429999999999993</v>
      </c>
      <c r="I561" s="13">
        <f t="shared" si="39"/>
        <v>71.189099999999996</v>
      </c>
      <c r="J561" s="13">
        <v>6.7875679499999994E-2</v>
      </c>
      <c r="K561" s="13">
        <v>0.1164599819</v>
      </c>
      <c r="L561" s="13">
        <v>0.64796962440000005</v>
      </c>
      <c r="M561" s="13">
        <v>0.64796962440000005</v>
      </c>
      <c r="N561" s="14">
        <v>96.36</v>
      </c>
      <c r="O561" s="14">
        <v>0.73</v>
      </c>
      <c r="P561" s="14">
        <v>10.199999999999999</v>
      </c>
      <c r="Q561" s="14">
        <v>14.2409</v>
      </c>
    </row>
    <row r="562" spans="1:17" ht="15" customHeight="1" x14ac:dyDescent="0.25">
      <c r="A562" s="28" t="s">
        <v>367</v>
      </c>
      <c r="B562" s="33" t="s">
        <v>425</v>
      </c>
      <c r="C562" s="34" t="s">
        <v>425</v>
      </c>
      <c r="D562" s="35" t="s">
        <v>27</v>
      </c>
      <c r="E562" s="11" t="s">
        <v>451</v>
      </c>
      <c r="F562" s="11" t="s">
        <v>27</v>
      </c>
      <c r="G562" s="12">
        <v>34</v>
      </c>
      <c r="H562" s="13">
        <f t="shared" si="38"/>
        <v>148.51</v>
      </c>
      <c r="I562" s="13">
        <f t="shared" si="39"/>
        <v>123.75709999999999</v>
      </c>
      <c r="J562" s="13">
        <v>0.11799388</v>
      </c>
      <c r="K562" s="13">
        <v>0.20245197130000001</v>
      </c>
      <c r="L562" s="13">
        <v>1.1264189268</v>
      </c>
      <c r="M562" s="13">
        <v>1.1264189268</v>
      </c>
      <c r="N562" s="14">
        <v>195.16</v>
      </c>
      <c r="O562" s="14">
        <v>18.600000000000001</v>
      </c>
      <c r="P562" s="14">
        <v>28.05</v>
      </c>
      <c r="Q562" s="14">
        <v>24.7529</v>
      </c>
    </row>
    <row r="563" spans="1:17" ht="15" customHeight="1" x14ac:dyDescent="0.25">
      <c r="A563" s="28" t="s">
        <v>367</v>
      </c>
      <c r="B563" s="33" t="s">
        <v>425</v>
      </c>
      <c r="C563" s="34" t="s">
        <v>425</v>
      </c>
      <c r="D563" s="35" t="s">
        <v>27</v>
      </c>
      <c r="E563" s="11" t="s">
        <v>452</v>
      </c>
      <c r="F563" s="11" t="s">
        <v>27</v>
      </c>
      <c r="G563" s="12">
        <v>10</v>
      </c>
      <c r="H563" s="13">
        <f t="shared" si="38"/>
        <v>68.649999999999991</v>
      </c>
      <c r="I563" s="13">
        <f t="shared" si="39"/>
        <v>57.211999999999989</v>
      </c>
      <c r="J563" s="13">
        <v>5.45436662E-2</v>
      </c>
      <c r="K563" s="13">
        <v>9.3585131200000005E-2</v>
      </c>
      <c r="L563" s="13">
        <v>0.5206966489</v>
      </c>
      <c r="M563" s="13">
        <v>0.5206966489</v>
      </c>
      <c r="N563" s="14">
        <v>80.3</v>
      </c>
      <c r="O563" s="14">
        <v>4</v>
      </c>
      <c r="P563" s="14">
        <v>7.65</v>
      </c>
      <c r="Q563" s="14">
        <v>11.438000000000001</v>
      </c>
    </row>
    <row r="564" spans="1:17" ht="15" customHeight="1" x14ac:dyDescent="0.25">
      <c r="A564" s="28" t="s">
        <v>367</v>
      </c>
      <c r="B564" s="33" t="s">
        <v>425</v>
      </c>
      <c r="C564" s="34" t="s">
        <v>425</v>
      </c>
      <c r="D564" s="35" t="s">
        <v>27</v>
      </c>
      <c r="E564" s="11" t="s">
        <v>453</v>
      </c>
      <c r="F564" s="11" t="s">
        <v>27</v>
      </c>
      <c r="G564" s="12">
        <v>28</v>
      </c>
      <c r="H564" s="13">
        <f t="shared" si="38"/>
        <v>202.97000000000003</v>
      </c>
      <c r="I564" s="13">
        <f t="shared" si="39"/>
        <v>169.13050000000004</v>
      </c>
      <c r="J564" s="13">
        <v>0.1612633346</v>
      </c>
      <c r="K564" s="13">
        <v>0.27669299460000002</v>
      </c>
      <c r="L564" s="13">
        <v>1.5394872370999999</v>
      </c>
      <c r="M564" s="13">
        <v>1.5394872370999999</v>
      </c>
      <c r="N564" s="14">
        <v>240.8</v>
      </c>
      <c r="O564" s="14">
        <v>14.88</v>
      </c>
      <c r="P564" s="14">
        <v>22.95</v>
      </c>
      <c r="Q564" s="14">
        <v>33.839500000000001</v>
      </c>
    </row>
    <row r="565" spans="1:17" ht="15" customHeight="1" x14ac:dyDescent="0.25">
      <c r="A565" s="28" t="s">
        <v>367</v>
      </c>
      <c r="B565" s="33" t="s">
        <v>425</v>
      </c>
      <c r="C565" s="34" t="s">
        <v>425</v>
      </c>
      <c r="D565" s="35" t="s">
        <v>27</v>
      </c>
      <c r="E565" s="11" t="s">
        <v>454</v>
      </c>
      <c r="F565" s="11" t="s">
        <v>27</v>
      </c>
      <c r="G565" s="12">
        <v>12</v>
      </c>
      <c r="H565" s="13">
        <f t="shared" si="38"/>
        <v>82.31</v>
      </c>
      <c r="I565" s="13">
        <f t="shared" si="39"/>
        <v>68.593000000000004</v>
      </c>
      <c r="J565" s="13">
        <v>6.5396783099999994E-2</v>
      </c>
      <c r="K565" s="13">
        <v>0.1122067319</v>
      </c>
      <c r="L565" s="13">
        <v>0.62430504249999996</v>
      </c>
      <c r="M565" s="13">
        <v>0.62430504249999996</v>
      </c>
      <c r="N565" s="14">
        <v>96.36</v>
      </c>
      <c r="O565" s="14">
        <v>3.85</v>
      </c>
      <c r="P565" s="14">
        <v>10.199999999999999</v>
      </c>
      <c r="Q565" s="14">
        <v>13.717000000000001</v>
      </c>
    </row>
    <row r="566" spans="1:17" ht="15" customHeight="1" x14ac:dyDescent="0.25">
      <c r="A566" s="28" t="s">
        <v>367</v>
      </c>
      <c r="B566" s="33" t="s">
        <v>425</v>
      </c>
      <c r="C566" s="34" t="s">
        <v>425</v>
      </c>
      <c r="D566" s="35" t="s">
        <v>27</v>
      </c>
      <c r="E566" s="11" t="s">
        <v>455</v>
      </c>
      <c r="F566" s="11" t="s">
        <v>27</v>
      </c>
      <c r="G566" s="12">
        <v>25</v>
      </c>
      <c r="H566" s="13">
        <f t="shared" si="38"/>
        <v>58.5</v>
      </c>
      <c r="I566" s="13">
        <f t="shared" si="39"/>
        <v>48.749700000000004</v>
      </c>
      <c r="J566" s="13">
        <v>4.64793077E-2</v>
      </c>
      <c r="K566" s="13">
        <v>7.97484366E-2</v>
      </c>
      <c r="L566" s="13">
        <v>0.4437109098</v>
      </c>
      <c r="M566" s="13">
        <v>0.4437109098</v>
      </c>
      <c r="N566" s="14">
        <v>58.5</v>
      </c>
      <c r="O566" s="32">
        <v>0</v>
      </c>
      <c r="P566" s="32">
        <v>0</v>
      </c>
      <c r="Q566" s="14">
        <v>9.7502999999999993</v>
      </c>
    </row>
    <row r="567" spans="1:17" ht="15" customHeight="1" x14ac:dyDescent="0.25">
      <c r="A567" s="28" t="s">
        <v>367</v>
      </c>
      <c r="B567" s="33" t="s">
        <v>425</v>
      </c>
      <c r="C567" s="34" t="s">
        <v>425</v>
      </c>
      <c r="D567" s="35" t="s">
        <v>27</v>
      </c>
      <c r="E567" s="11" t="s">
        <v>456</v>
      </c>
      <c r="F567" s="11" t="s">
        <v>27</v>
      </c>
      <c r="G567" s="12">
        <v>6</v>
      </c>
      <c r="H567" s="13">
        <f t="shared" si="38"/>
        <v>13.44</v>
      </c>
      <c r="I567" s="13">
        <f t="shared" si="39"/>
        <v>11.1982</v>
      </c>
      <c r="J567" s="13">
        <v>1.0678323E-2</v>
      </c>
      <c r="K567" s="13">
        <v>1.8321692099999998E-2</v>
      </c>
      <c r="L567" s="13">
        <v>0.10193973720000001</v>
      </c>
      <c r="M567" s="13">
        <v>0.10193973720000001</v>
      </c>
      <c r="N567" s="14">
        <v>13.44</v>
      </c>
      <c r="O567" s="32">
        <v>0</v>
      </c>
      <c r="P567" s="32">
        <v>0</v>
      </c>
      <c r="Q567" s="14">
        <v>2.2418</v>
      </c>
    </row>
    <row r="568" spans="1:17" ht="15" customHeight="1" x14ac:dyDescent="0.25">
      <c r="A568" s="28" t="s">
        <v>367</v>
      </c>
      <c r="B568" s="33" t="s">
        <v>425</v>
      </c>
      <c r="C568" s="34" t="s">
        <v>425</v>
      </c>
      <c r="D568" s="35" t="s">
        <v>27</v>
      </c>
      <c r="E568" s="11" t="s">
        <v>457</v>
      </c>
      <c r="F568" s="11" t="s">
        <v>27</v>
      </c>
      <c r="G568" s="12">
        <v>29</v>
      </c>
      <c r="H568" s="13">
        <f t="shared" si="38"/>
        <v>46.98</v>
      </c>
      <c r="I568" s="13">
        <f t="shared" si="39"/>
        <v>39.146799999999999</v>
      </c>
      <c r="J568" s="13">
        <v>3.7326459399999998E-2</v>
      </c>
      <c r="K568" s="13">
        <v>6.40441291E-2</v>
      </c>
      <c r="L568" s="13">
        <v>0.3563339922</v>
      </c>
      <c r="M568" s="13">
        <v>0.3563339922</v>
      </c>
      <c r="N568" s="14">
        <v>46.98</v>
      </c>
      <c r="O568" s="32">
        <v>0</v>
      </c>
      <c r="P568" s="32">
        <v>0</v>
      </c>
      <c r="Q568" s="14">
        <v>7.8331999999999997</v>
      </c>
    </row>
    <row r="569" spans="1:17" ht="15" customHeight="1" x14ac:dyDescent="0.25">
      <c r="A569" s="28" t="s">
        <v>367</v>
      </c>
      <c r="B569" s="33" t="s">
        <v>425</v>
      </c>
      <c r="C569" s="34" t="s">
        <v>425</v>
      </c>
      <c r="D569" s="35" t="s">
        <v>27</v>
      </c>
      <c r="E569" s="11" t="s">
        <v>458</v>
      </c>
      <c r="F569" s="11" t="s">
        <v>27</v>
      </c>
      <c r="G569" s="12">
        <v>10</v>
      </c>
      <c r="H569" s="13">
        <f t="shared" ref="H569:H592" si="40">N569-O569-P569</f>
        <v>22.4</v>
      </c>
      <c r="I569" s="13">
        <f t="shared" ref="I569:I600" si="41">H569-Q569</f>
        <v>18.666699999999999</v>
      </c>
      <c r="J569" s="13">
        <v>1.7797205E-2</v>
      </c>
      <c r="K569" s="13">
        <v>3.05361535E-2</v>
      </c>
      <c r="L569" s="13">
        <v>0.16989956210000001</v>
      </c>
      <c r="M569" s="13">
        <v>0.16989956210000001</v>
      </c>
      <c r="N569" s="14">
        <v>22.4</v>
      </c>
      <c r="O569" s="32">
        <v>0</v>
      </c>
      <c r="P569" s="32">
        <v>0</v>
      </c>
      <c r="Q569" s="14">
        <v>3.7332999999999998</v>
      </c>
    </row>
    <row r="570" spans="1:17" ht="15" customHeight="1" x14ac:dyDescent="0.25">
      <c r="A570" s="28" t="s">
        <v>367</v>
      </c>
      <c r="B570" s="33" t="s">
        <v>425</v>
      </c>
      <c r="C570" s="34" t="s">
        <v>425</v>
      </c>
      <c r="D570" s="35" t="s">
        <v>27</v>
      </c>
      <c r="E570" s="11" t="s">
        <v>459</v>
      </c>
      <c r="F570" s="11" t="s">
        <v>27</v>
      </c>
      <c r="G570" s="12">
        <v>6</v>
      </c>
      <c r="H570" s="13">
        <f t="shared" si="40"/>
        <v>12.42</v>
      </c>
      <c r="I570" s="13">
        <f t="shared" si="41"/>
        <v>10.3485</v>
      </c>
      <c r="J570" s="13">
        <v>9.8679144999999999E-3</v>
      </c>
      <c r="K570" s="13">
        <v>1.69312065E-2</v>
      </c>
      <c r="L570" s="13">
        <v>9.4203239300000005E-2</v>
      </c>
      <c r="M570" s="13">
        <v>9.4203239300000005E-2</v>
      </c>
      <c r="N570" s="14">
        <v>12.42</v>
      </c>
      <c r="O570" s="32">
        <v>0</v>
      </c>
      <c r="P570" s="32">
        <v>0</v>
      </c>
      <c r="Q570" s="14">
        <v>2.0714999999999999</v>
      </c>
    </row>
    <row r="571" spans="1:17" ht="15" customHeight="1" x14ac:dyDescent="0.25">
      <c r="A571" s="28" t="s">
        <v>367</v>
      </c>
      <c r="B571" s="33" t="s">
        <v>425</v>
      </c>
      <c r="C571" s="34" t="s">
        <v>425</v>
      </c>
      <c r="D571" s="35" t="s">
        <v>27</v>
      </c>
      <c r="E571" s="11" t="s">
        <v>460</v>
      </c>
      <c r="F571" s="11" t="s">
        <v>27</v>
      </c>
      <c r="G571" s="12">
        <v>34</v>
      </c>
      <c r="H571" s="13">
        <f t="shared" si="40"/>
        <v>70.38</v>
      </c>
      <c r="I571" s="13">
        <f t="shared" si="41"/>
        <v>58.645499999999998</v>
      </c>
      <c r="J571" s="13">
        <v>5.5918182400000002E-2</v>
      </c>
      <c r="K571" s="13">
        <v>9.5943503799999996E-2</v>
      </c>
      <c r="L571" s="13">
        <v>0.53381835609999995</v>
      </c>
      <c r="M571" s="13">
        <v>0.53381835609999995</v>
      </c>
      <c r="N571" s="14">
        <v>70.38</v>
      </c>
      <c r="O571" s="32">
        <v>0</v>
      </c>
      <c r="P571" s="32">
        <v>0</v>
      </c>
      <c r="Q571" s="14">
        <v>11.734500000000001</v>
      </c>
    </row>
    <row r="572" spans="1:17" ht="15" customHeight="1" x14ac:dyDescent="0.25">
      <c r="A572" s="28" t="s">
        <v>367</v>
      </c>
      <c r="B572" s="33" t="s">
        <v>425</v>
      </c>
      <c r="C572" s="34" t="s">
        <v>425</v>
      </c>
      <c r="D572" s="35" t="s">
        <v>27</v>
      </c>
      <c r="E572" s="11" t="s">
        <v>461</v>
      </c>
      <c r="F572" s="11" t="s">
        <v>27</v>
      </c>
      <c r="G572" s="12">
        <v>46</v>
      </c>
      <c r="H572" s="13">
        <f t="shared" si="40"/>
        <v>74.52</v>
      </c>
      <c r="I572" s="13">
        <f t="shared" si="41"/>
        <v>62.095799999999997</v>
      </c>
      <c r="J572" s="13">
        <v>5.92074873E-2</v>
      </c>
      <c r="K572" s="13">
        <v>0.10158723930000001</v>
      </c>
      <c r="L572" s="13">
        <v>0.56521943590000001</v>
      </c>
      <c r="M572" s="13">
        <v>0.56521943590000001</v>
      </c>
      <c r="N572" s="14">
        <v>74.52</v>
      </c>
      <c r="O572" s="32">
        <v>0</v>
      </c>
      <c r="P572" s="32">
        <v>0</v>
      </c>
      <c r="Q572" s="14">
        <v>12.424200000000001</v>
      </c>
    </row>
    <row r="573" spans="1:17" ht="15" customHeight="1" x14ac:dyDescent="0.25">
      <c r="A573" s="28" t="s">
        <v>367</v>
      </c>
      <c r="B573" s="33" t="s">
        <v>425</v>
      </c>
      <c r="C573" s="34" t="s">
        <v>425</v>
      </c>
      <c r="D573" s="35" t="s">
        <v>27</v>
      </c>
      <c r="E573" s="11" t="s">
        <v>462</v>
      </c>
      <c r="F573" s="11" t="s">
        <v>27</v>
      </c>
      <c r="G573" s="12">
        <v>4</v>
      </c>
      <c r="H573" s="13">
        <f t="shared" si="40"/>
        <v>8.2799999999999994</v>
      </c>
      <c r="I573" s="13">
        <f t="shared" si="41"/>
        <v>6.8986999999999998</v>
      </c>
      <c r="J573" s="13">
        <v>6.5786096999999998E-3</v>
      </c>
      <c r="K573" s="13">
        <v>1.1287471E-2</v>
      </c>
      <c r="L573" s="13">
        <v>6.2802159499999996E-2</v>
      </c>
      <c r="M573" s="13">
        <v>6.2802159499999996E-2</v>
      </c>
      <c r="N573" s="14">
        <v>8.2799999999999994</v>
      </c>
      <c r="O573" s="32">
        <v>0</v>
      </c>
      <c r="P573" s="32">
        <v>0</v>
      </c>
      <c r="Q573" s="14">
        <v>1.3813</v>
      </c>
    </row>
    <row r="574" spans="1:17" ht="15" customHeight="1" x14ac:dyDescent="0.25">
      <c r="A574" s="28" t="s">
        <v>367</v>
      </c>
      <c r="B574" s="33" t="s">
        <v>425</v>
      </c>
      <c r="C574" s="34" t="s">
        <v>425</v>
      </c>
      <c r="D574" s="35" t="s">
        <v>27</v>
      </c>
      <c r="E574" s="11" t="s">
        <v>463</v>
      </c>
      <c r="F574" s="11" t="s">
        <v>27</v>
      </c>
      <c r="G574" s="12">
        <v>32</v>
      </c>
      <c r="H574" s="13">
        <f t="shared" si="40"/>
        <v>65.83</v>
      </c>
      <c r="I574" s="13">
        <f t="shared" si="41"/>
        <v>54.852800000000002</v>
      </c>
      <c r="J574" s="13">
        <v>5.2303125200000002E-2</v>
      </c>
      <c r="K574" s="13">
        <v>8.9740847600000007E-2</v>
      </c>
      <c r="L574" s="13">
        <v>0.49930750759999998</v>
      </c>
      <c r="M574" s="13">
        <v>0.49930750759999998</v>
      </c>
      <c r="N574" s="14">
        <v>66.239999999999995</v>
      </c>
      <c r="O574" s="14">
        <v>0.41</v>
      </c>
      <c r="P574" s="32">
        <v>0</v>
      </c>
      <c r="Q574" s="14">
        <v>10.9772</v>
      </c>
    </row>
    <row r="575" spans="1:17" ht="15" customHeight="1" x14ac:dyDescent="0.25">
      <c r="A575" s="28" t="s">
        <v>367</v>
      </c>
      <c r="B575" s="33" t="s">
        <v>425</v>
      </c>
      <c r="C575" s="34" t="s">
        <v>425</v>
      </c>
      <c r="D575" s="35" t="s">
        <v>27</v>
      </c>
      <c r="E575" s="11" t="s">
        <v>464</v>
      </c>
      <c r="F575" s="11" t="s">
        <v>27</v>
      </c>
      <c r="G575" s="12">
        <v>13</v>
      </c>
      <c r="H575" s="13">
        <f t="shared" si="40"/>
        <v>21.06</v>
      </c>
      <c r="I575" s="13">
        <f t="shared" si="41"/>
        <v>17.550999999999998</v>
      </c>
      <c r="J575" s="13">
        <v>1.6732550799999999E-2</v>
      </c>
      <c r="K575" s="13">
        <v>2.87094372E-2</v>
      </c>
      <c r="L575" s="13">
        <v>0.15973592750000001</v>
      </c>
      <c r="M575" s="13">
        <v>0.15973592750000001</v>
      </c>
      <c r="N575" s="14">
        <v>21.06</v>
      </c>
      <c r="O575" s="32">
        <v>0</v>
      </c>
      <c r="P575" s="32">
        <v>0</v>
      </c>
      <c r="Q575" s="14">
        <v>3.5089999999999999</v>
      </c>
    </row>
    <row r="576" spans="1:17" ht="15" customHeight="1" x14ac:dyDescent="0.25">
      <c r="A576" s="28" t="s">
        <v>367</v>
      </c>
      <c r="B576" s="33" t="s">
        <v>425</v>
      </c>
      <c r="C576" s="34" t="s">
        <v>425</v>
      </c>
      <c r="D576" s="35" t="s">
        <v>27</v>
      </c>
      <c r="E576" s="11" t="s">
        <v>465</v>
      </c>
      <c r="F576" s="11" t="s">
        <v>27</v>
      </c>
      <c r="G576" s="12">
        <v>1</v>
      </c>
      <c r="H576" s="13">
        <f t="shared" si="40"/>
        <v>2.0699999999999998</v>
      </c>
      <c r="I576" s="13">
        <f t="shared" si="41"/>
        <v>1.7247999999999999</v>
      </c>
      <c r="J576" s="13">
        <v>1.6446524000000001E-3</v>
      </c>
      <c r="K576" s="13">
        <v>2.8218677999999999E-3</v>
      </c>
      <c r="L576" s="13">
        <v>1.5700539900000001E-2</v>
      </c>
      <c r="M576" s="13">
        <v>1.5700539900000001E-2</v>
      </c>
      <c r="N576" s="14">
        <v>2.0699999999999998</v>
      </c>
      <c r="O576" s="32">
        <v>0</v>
      </c>
      <c r="P576" s="32">
        <v>0</v>
      </c>
      <c r="Q576" s="14">
        <v>0.34520000000000001</v>
      </c>
    </row>
    <row r="577" spans="1:17" ht="15" customHeight="1" x14ac:dyDescent="0.25">
      <c r="A577" s="28" t="s">
        <v>367</v>
      </c>
      <c r="B577" s="33" t="s">
        <v>425</v>
      </c>
      <c r="C577" s="34" t="s">
        <v>425</v>
      </c>
      <c r="D577" s="35" t="s">
        <v>27</v>
      </c>
      <c r="E577" s="11" t="s">
        <v>466</v>
      </c>
      <c r="F577" s="11" t="s">
        <v>27</v>
      </c>
      <c r="G577" s="12">
        <v>43</v>
      </c>
      <c r="H577" s="13">
        <f t="shared" si="40"/>
        <v>309.57</v>
      </c>
      <c r="I577" s="13">
        <f t="shared" si="41"/>
        <v>257.93989999999997</v>
      </c>
      <c r="J577" s="13">
        <v>0.24595896189999999</v>
      </c>
      <c r="K577" s="13">
        <v>0.42201236800000003</v>
      </c>
      <c r="L577" s="13">
        <v>2.3480271172</v>
      </c>
      <c r="M577" s="13">
        <v>2.3480271172</v>
      </c>
      <c r="N577" s="14">
        <v>343.57</v>
      </c>
      <c r="O577" s="32">
        <v>0</v>
      </c>
      <c r="P577" s="14">
        <v>34</v>
      </c>
      <c r="Q577" s="14">
        <v>51.630099999999999</v>
      </c>
    </row>
    <row r="578" spans="1:17" ht="15" customHeight="1" x14ac:dyDescent="0.25">
      <c r="A578" s="28" t="s">
        <v>367</v>
      </c>
      <c r="B578" s="33" t="s">
        <v>425</v>
      </c>
      <c r="C578" s="34" t="s">
        <v>425</v>
      </c>
      <c r="D578" s="35" t="s">
        <v>27</v>
      </c>
      <c r="E578" s="11" t="s">
        <v>467</v>
      </c>
      <c r="F578" s="11" t="s">
        <v>27</v>
      </c>
      <c r="G578" s="12">
        <v>5</v>
      </c>
      <c r="H578" s="13">
        <f t="shared" si="40"/>
        <v>17.55</v>
      </c>
      <c r="I578" s="13">
        <f t="shared" si="41"/>
        <v>14.6096</v>
      </c>
      <c r="J578" s="13">
        <v>1.3943792300000001E-2</v>
      </c>
      <c r="K578" s="13">
        <v>2.3924530999999999E-2</v>
      </c>
      <c r="L578" s="13">
        <v>0.1331132729</v>
      </c>
      <c r="M578" s="13">
        <v>0.1331132729</v>
      </c>
      <c r="N578" s="14">
        <v>17.55</v>
      </c>
      <c r="O578" s="32">
        <v>0</v>
      </c>
      <c r="P578" s="32">
        <v>0</v>
      </c>
      <c r="Q578" s="14">
        <v>2.9403999999999999</v>
      </c>
    </row>
    <row r="579" spans="1:17" ht="15" customHeight="1" x14ac:dyDescent="0.25">
      <c r="A579" s="28" t="s">
        <v>367</v>
      </c>
      <c r="B579" s="33" t="s">
        <v>425</v>
      </c>
      <c r="C579" s="34" t="s">
        <v>425</v>
      </c>
      <c r="D579" s="35" t="s">
        <v>27</v>
      </c>
      <c r="E579" s="11" t="s">
        <v>468</v>
      </c>
      <c r="F579" s="11" t="s">
        <v>27</v>
      </c>
      <c r="G579" s="12">
        <v>2</v>
      </c>
      <c r="H579" s="13">
        <f t="shared" si="40"/>
        <v>7.02</v>
      </c>
      <c r="I579" s="13">
        <f t="shared" si="41"/>
        <v>5.8491999999999997</v>
      </c>
      <c r="J579" s="13">
        <v>5.5775169000000001E-3</v>
      </c>
      <c r="K579" s="13">
        <v>9.5698124000000006E-3</v>
      </c>
      <c r="L579" s="13">
        <v>5.32453092E-2</v>
      </c>
      <c r="M579" s="13">
        <v>5.32453092E-2</v>
      </c>
      <c r="N579" s="14">
        <v>7.02</v>
      </c>
      <c r="O579" s="32">
        <v>0</v>
      </c>
      <c r="P579" s="32">
        <v>0</v>
      </c>
      <c r="Q579" s="14">
        <v>1.1708000000000001</v>
      </c>
    </row>
    <row r="580" spans="1:17" ht="15" customHeight="1" x14ac:dyDescent="0.25">
      <c r="A580" s="28" t="s">
        <v>367</v>
      </c>
      <c r="B580" s="33" t="s">
        <v>425</v>
      </c>
      <c r="C580" s="34" t="s">
        <v>425</v>
      </c>
      <c r="D580" s="35" t="s">
        <v>27</v>
      </c>
      <c r="E580" s="11" t="s">
        <v>469</v>
      </c>
      <c r="F580" s="11" t="s">
        <v>27</v>
      </c>
      <c r="G580" s="12">
        <v>6</v>
      </c>
      <c r="H580" s="13">
        <f t="shared" si="40"/>
        <v>21.06</v>
      </c>
      <c r="I580" s="13">
        <f t="shared" si="41"/>
        <v>17.542199999999998</v>
      </c>
      <c r="J580" s="13">
        <v>1.6732550799999999E-2</v>
      </c>
      <c r="K580" s="13">
        <v>2.87094372E-2</v>
      </c>
      <c r="L580" s="13">
        <v>0.15973592750000001</v>
      </c>
      <c r="M580" s="13">
        <v>0.15973592750000001</v>
      </c>
      <c r="N580" s="14">
        <v>21.06</v>
      </c>
      <c r="O580" s="32">
        <v>0</v>
      </c>
      <c r="P580" s="32">
        <v>0</v>
      </c>
      <c r="Q580" s="14">
        <v>3.5177999999999998</v>
      </c>
    </row>
    <row r="581" spans="1:17" ht="15" customHeight="1" x14ac:dyDescent="0.25">
      <c r="A581" s="28" t="s">
        <v>367</v>
      </c>
      <c r="B581" s="33" t="s">
        <v>425</v>
      </c>
      <c r="C581" s="34" t="s">
        <v>425</v>
      </c>
      <c r="D581" s="35" t="s">
        <v>27</v>
      </c>
      <c r="E581" s="11" t="s">
        <v>470</v>
      </c>
      <c r="F581" s="11" t="s">
        <v>27</v>
      </c>
      <c r="G581" s="12">
        <v>57</v>
      </c>
      <c r="H581" s="13">
        <f t="shared" si="40"/>
        <v>280.43</v>
      </c>
      <c r="I581" s="13">
        <f t="shared" si="41"/>
        <v>234.6386</v>
      </c>
      <c r="J581" s="13">
        <v>0.22280670499999999</v>
      </c>
      <c r="K581" s="13">
        <v>0.38228810400000002</v>
      </c>
      <c r="L581" s="13">
        <v>2.1270059904999998</v>
      </c>
      <c r="M581" s="13">
        <v>2.1270059904999998</v>
      </c>
      <c r="N581" s="14">
        <v>327.18</v>
      </c>
      <c r="O581" s="32">
        <v>0</v>
      </c>
      <c r="P581" s="14">
        <v>46.75</v>
      </c>
      <c r="Q581" s="14">
        <v>45.791400000000003</v>
      </c>
    </row>
    <row r="582" spans="1:17" ht="15" customHeight="1" x14ac:dyDescent="0.25">
      <c r="A582" s="28" t="s">
        <v>367</v>
      </c>
      <c r="B582" s="33" t="s">
        <v>425</v>
      </c>
      <c r="C582" s="34" t="s">
        <v>425</v>
      </c>
      <c r="D582" s="35" t="s">
        <v>27</v>
      </c>
      <c r="E582" s="11" t="s">
        <v>471</v>
      </c>
      <c r="F582" s="11" t="s">
        <v>27</v>
      </c>
      <c r="G582" s="12">
        <v>19</v>
      </c>
      <c r="H582" s="13">
        <f t="shared" si="40"/>
        <v>135.66</v>
      </c>
      <c r="I582" s="13">
        <f t="shared" si="41"/>
        <v>113.0378</v>
      </c>
      <c r="J582" s="13">
        <v>0.1077843227</v>
      </c>
      <c r="K582" s="13">
        <v>0.18493457969999999</v>
      </c>
      <c r="L582" s="13">
        <v>1.0289542226999999</v>
      </c>
      <c r="M582" s="13">
        <v>1.0289542226999999</v>
      </c>
      <c r="N582" s="14">
        <v>151.81</v>
      </c>
      <c r="O582" s="32">
        <v>0</v>
      </c>
      <c r="P582" s="14">
        <v>16.149999999999999</v>
      </c>
      <c r="Q582" s="14">
        <v>22.622199999999999</v>
      </c>
    </row>
    <row r="583" spans="1:17" ht="15" customHeight="1" x14ac:dyDescent="0.25">
      <c r="A583" s="28" t="s">
        <v>367</v>
      </c>
      <c r="B583" s="33" t="s">
        <v>425</v>
      </c>
      <c r="C583" s="34" t="s">
        <v>425</v>
      </c>
      <c r="D583" s="35" t="s">
        <v>27</v>
      </c>
      <c r="E583" s="11" t="s">
        <v>472</v>
      </c>
      <c r="F583" s="11" t="s">
        <v>27</v>
      </c>
      <c r="G583" s="12">
        <v>2</v>
      </c>
      <c r="H583" s="13">
        <f t="shared" si="40"/>
        <v>14.36</v>
      </c>
      <c r="I583" s="13">
        <f t="shared" si="41"/>
        <v>11.9663</v>
      </c>
      <c r="J583" s="13">
        <v>1.1409279600000001E-2</v>
      </c>
      <c r="K583" s="13">
        <v>1.9575855600000001E-2</v>
      </c>
      <c r="L583" s="13">
        <v>0.108917755</v>
      </c>
      <c r="M583" s="13">
        <v>0.108917755</v>
      </c>
      <c r="N583" s="14">
        <v>16.059999999999999</v>
      </c>
      <c r="O583" s="32">
        <v>0</v>
      </c>
      <c r="P583" s="14">
        <v>1.7</v>
      </c>
      <c r="Q583" s="14">
        <v>2.3936999999999999</v>
      </c>
    </row>
    <row r="584" spans="1:17" ht="15" customHeight="1" x14ac:dyDescent="0.25">
      <c r="A584" s="28" t="s">
        <v>367</v>
      </c>
      <c r="B584" s="33" t="s">
        <v>425</v>
      </c>
      <c r="C584" s="34" t="s">
        <v>425</v>
      </c>
      <c r="D584" s="35" t="s">
        <v>27</v>
      </c>
      <c r="E584" s="11" t="s">
        <v>473</v>
      </c>
      <c r="F584" s="11" t="s">
        <v>27</v>
      </c>
      <c r="G584" s="12">
        <v>71</v>
      </c>
      <c r="H584" s="13">
        <f t="shared" si="40"/>
        <v>352.29</v>
      </c>
      <c r="I584" s="13">
        <f t="shared" si="41"/>
        <v>293.5539</v>
      </c>
      <c r="J584" s="13">
        <v>0.27990077419999998</v>
      </c>
      <c r="K584" s="13">
        <v>0.48024917499999997</v>
      </c>
      <c r="L584" s="13">
        <v>2.6720498533999999</v>
      </c>
      <c r="M584" s="13">
        <v>2.6720498533999999</v>
      </c>
      <c r="N584" s="14">
        <v>407.54</v>
      </c>
      <c r="O584" s="32">
        <v>0</v>
      </c>
      <c r="P584" s="14">
        <v>55.25</v>
      </c>
      <c r="Q584" s="14">
        <v>58.7361</v>
      </c>
    </row>
    <row r="585" spans="1:17" ht="15" customHeight="1" x14ac:dyDescent="0.25">
      <c r="A585" s="28" t="s">
        <v>367</v>
      </c>
      <c r="B585" s="33" t="s">
        <v>425</v>
      </c>
      <c r="C585" s="34" t="s">
        <v>425</v>
      </c>
      <c r="D585" s="35" t="s">
        <v>27</v>
      </c>
      <c r="E585" s="11" t="s">
        <v>474</v>
      </c>
      <c r="F585" s="11" t="s">
        <v>27</v>
      </c>
      <c r="G585" s="12">
        <v>43</v>
      </c>
      <c r="H585" s="13">
        <f t="shared" si="40"/>
        <v>379.71999999999997</v>
      </c>
      <c r="I585" s="13">
        <f t="shared" si="41"/>
        <v>316.37129999999996</v>
      </c>
      <c r="J585" s="13">
        <v>0.30169440510000001</v>
      </c>
      <c r="K585" s="13">
        <v>0.5176423309</v>
      </c>
      <c r="L585" s="13">
        <v>2.8801009688999999</v>
      </c>
      <c r="M585" s="13">
        <v>2.8801009688999999</v>
      </c>
      <c r="N585" s="14">
        <v>439.89</v>
      </c>
      <c r="O585" s="14">
        <v>25.32</v>
      </c>
      <c r="P585" s="14">
        <v>34.85</v>
      </c>
      <c r="Q585" s="14">
        <v>63.348700000000001</v>
      </c>
    </row>
    <row r="586" spans="1:17" ht="15" customHeight="1" x14ac:dyDescent="0.25">
      <c r="A586" s="28" t="s">
        <v>367</v>
      </c>
      <c r="B586" s="33" t="s">
        <v>425</v>
      </c>
      <c r="C586" s="34" t="s">
        <v>425</v>
      </c>
      <c r="D586" s="35" t="s">
        <v>27</v>
      </c>
      <c r="E586" s="11" t="s">
        <v>475</v>
      </c>
      <c r="F586" s="11" t="s">
        <v>27</v>
      </c>
      <c r="G586" s="12">
        <v>73</v>
      </c>
      <c r="H586" s="13">
        <f t="shared" si="40"/>
        <v>689.83999999999992</v>
      </c>
      <c r="I586" s="13">
        <f t="shared" si="41"/>
        <v>574.81449999999995</v>
      </c>
      <c r="J586" s="13">
        <v>0.548090352</v>
      </c>
      <c r="K586" s="13">
        <v>0.94040447039999997</v>
      </c>
      <c r="L586" s="13">
        <v>5.2322997271</v>
      </c>
      <c r="M586" s="13">
        <v>5.2322997271</v>
      </c>
      <c r="N586" s="14">
        <v>746.79</v>
      </c>
      <c r="O586" s="32">
        <v>0</v>
      </c>
      <c r="P586" s="14">
        <v>56.95</v>
      </c>
      <c r="Q586" s="14">
        <v>115.02549999999999</v>
      </c>
    </row>
    <row r="587" spans="1:17" ht="15" customHeight="1" x14ac:dyDescent="0.25">
      <c r="A587" s="28" t="s">
        <v>367</v>
      </c>
      <c r="B587" s="33" t="s">
        <v>425</v>
      </c>
      <c r="C587" s="34" t="s">
        <v>425</v>
      </c>
      <c r="D587" s="35" t="s">
        <v>27</v>
      </c>
      <c r="E587" s="11" t="s">
        <v>476</v>
      </c>
      <c r="F587" s="11" t="s">
        <v>27</v>
      </c>
      <c r="G587" s="12">
        <v>28</v>
      </c>
      <c r="H587" s="13">
        <f t="shared" si="40"/>
        <v>265.19</v>
      </c>
      <c r="I587" s="13">
        <f t="shared" si="41"/>
        <v>220.97399999999999</v>
      </c>
      <c r="J587" s="13">
        <v>0.21069824949999999</v>
      </c>
      <c r="K587" s="13">
        <v>0.36151261379999999</v>
      </c>
      <c r="L587" s="13">
        <v>2.0114136099</v>
      </c>
      <c r="M587" s="13">
        <v>2.0114136099</v>
      </c>
      <c r="N587" s="14">
        <v>286.44</v>
      </c>
      <c r="O587" s="32">
        <v>0</v>
      </c>
      <c r="P587" s="14">
        <v>21.25</v>
      </c>
      <c r="Q587" s="14">
        <v>44.216000000000001</v>
      </c>
    </row>
    <row r="588" spans="1:17" ht="15" customHeight="1" x14ac:dyDescent="0.25">
      <c r="A588" s="28" t="s">
        <v>367</v>
      </c>
      <c r="B588" s="33" t="s">
        <v>425</v>
      </c>
      <c r="C588" s="34" t="s">
        <v>425</v>
      </c>
      <c r="D588" s="35" t="s">
        <v>27</v>
      </c>
      <c r="E588" s="11" t="s">
        <v>477</v>
      </c>
      <c r="F588" s="11" t="s">
        <v>27</v>
      </c>
      <c r="G588" s="12">
        <v>36</v>
      </c>
      <c r="H588" s="13">
        <f t="shared" si="40"/>
        <v>391.34999999999997</v>
      </c>
      <c r="I588" s="13">
        <f t="shared" si="41"/>
        <v>326.06129999999996</v>
      </c>
      <c r="J588" s="13">
        <v>0.31093465040000001</v>
      </c>
      <c r="K588" s="13">
        <v>0.53349659270000005</v>
      </c>
      <c r="L588" s="13">
        <v>2.9683122147000001</v>
      </c>
      <c r="M588" s="13">
        <v>2.9683122147000001</v>
      </c>
      <c r="N588" s="14">
        <v>419.4</v>
      </c>
      <c r="O588" s="32">
        <v>0</v>
      </c>
      <c r="P588" s="14">
        <v>28.05</v>
      </c>
      <c r="Q588" s="14">
        <v>65.288700000000006</v>
      </c>
    </row>
    <row r="589" spans="1:17" ht="15" customHeight="1" x14ac:dyDescent="0.25">
      <c r="A589" s="28" t="s">
        <v>367</v>
      </c>
      <c r="B589" s="33" t="s">
        <v>425</v>
      </c>
      <c r="C589" s="34" t="s">
        <v>425</v>
      </c>
      <c r="D589" s="35" t="s">
        <v>27</v>
      </c>
      <c r="E589" s="11" t="s">
        <v>478</v>
      </c>
      <c r="F589" s="11" t="s">
        <v>27</v>
      </c>
      <c r="G589" s="12">
        <v>28</v>
      </c>
      <c r="H589" s="13">
        <f t="shared" si="40"/>
        <v>295.24</v>
      </c>
      <c r="I589" s="13">
        <f t="shared" si="41"/>
        <v>246.02820000000003</v>
      </c>
      <c r="J589" s="13">
        <v>0.23457351779999999</v>
      </c>
      <c r="K589" s="13">
        <v>0.40247740900000001</v>
      </c>
      <c r="L589" s="13">
        <v>2.2393369063000002</v>
      </c>
      <c r="M589" s="13">
        <v>2.2393369063000002</v>
      </c>
      <c r="N589" s="14">
        <v>327.04000000000002</v>
      </c>
      <c r="O589" s="14">
        <v>8</v>
      </c>
      <c r="P589" s="14">
        <v>23.8</v>
      </c>
      <c r="Q589" s="14">
        <v>49.211799999999997</v>
      </c>
    </row>
    <row r="590" spans="1:17" ht="15" customHeight="1" x14ac:dyDescent="0.25">
      <c r="A590" s="28" t="s">
        <v>367</v>
      </c>
      <c r="B590" s="33" t="s">
        <v>425</v>
      </c>
      <c r="C590" s="34" t="s">
        <v>425</v>
      </c>
      <c r="D590" s="35" t="s">
        <v>27</v>
      </c>
      <c r="E590" s="11" t="s">
        <v>479</v>
      </c>
      <c r="F590" s="11" t="s">
        <v>27</v>
      </c>
      <c r="G590" s="12">
        <v>122</v>
      </c>
      <c r="H590" s="13">
        <f t="shared" si="40"/>
        <v>1102.8599999999999</v>
      </c>
      <c r="I590" s="13">
        <f t="shared" si="41"/>
        <v>918.93179999999984</v>
      </c>
      <c r="J590" s="13">
        <v>0.87624220919999996</v>
      </c>
      <c r="K590" s="13">
        <v>1.5034420652</v>
      </c>
      <c r="L590" s="13">
        <v>8.3649745984999999</v>
      </c>
      <c r="M590" s="13">
        <v>8.3649745984999999</v>
      </c>
      <c r="N590" s="14">
        <v>1248.06</v>
      </c>
      <c r="O590" s="14">
        <v>44.05</v>
      </c>
      <c r="P590" s="14">
        <v>101.15</v>
      </c>
      <c r="Q590" s="14">
        <v>183.9282</v>
      </c>
    </row>
    <row r="591" spans="1:17" ht="15" customHeight="1" x14ac:dyDescent="0.25">
      <c r="A591" s="28" t="s">
        <v>367</v>
      </c>
      <c r="B591" s="33" t="s">
        <v>425</v>
      </c>
      <c r="C591" s="34" t="s">
        <v>425</v>
      </c>
      <c r="D591" s="35" t="s">
        <v>27</v>
      </c>
      <c r="E591" s="11" t="s">
        <v>480</v>
      </c>
      <c r="F591" s="11" t="s">
        <v>27</v>
      </c>
      <c r="G591" s="12">
        <v>92</v>
      </c>
      <c r="H591" s="13">
        <f t="shared" si="40"/>
        <v>860.98</v>
      </c>
      <c r="I591" s="13">
        <f t="shared" si="41"/>
        <v>717.54700000000003</v>
      </c>
      <c r="J591" s="13">
        <v>0.68406417610000003</v>
      </c>
      <c r="K591" s="13">
        <v>1.1737061361000001</v>
      </c>
      <c r="L591" s="13">
        <v>6.5303627204000003</v>
      </c>
      <c r="M591" s="13">
        <v>6.5303627204000003</v>
      </c>
      <c r="N591" s="14">
        <v>937.48</v>
      </c>
      <c r="O591" s="32">
        <v>0</v>
      </c>
      <c r="P591" s="14">
        <v>76.5</v>
      </c>
      <c r="Q591" s="14">
        <v>143.43299999999999</v>
      </c>
    </row>
    <row r="592" spans="1:17" ht="15" customHeight="1" x14ac:dyDescent="0.25">
      <c r="A592" s="28" t="s">
        <v>367</v>
      </c>
      <c r="B592" s="33" t="s">
        <v>425</v>
      </c>
      <c r="C592" s="34" t="s">
        <v>425</v>
      </c>
      <c r="D592" s="35" t="s">
        <v>27</v>
      </c>
      <c r="E592" s="11" t="s">
        <v>481</v>
      </c>
      <c r="F592" s="11" t="s">
        <v>27</v>
      </c>
      <c r="G592" s="12">
        <v>17</v>
      </c>
      <c r="H592" s="13">
        <f t="shared" si="40"/>
        <v>159.63</v>
      </c>
      <c r="I592" s="13">
        <f t="shared" si="41"/>
        <v>133.0187</v>
      </c>
      <c r="J592" s="13">
        <v>0.12682892100000001</v>
      </c>
      <c r="K592" s="13">
        <v>0.21761099040000001</v>
      </c>
      <c r="L592" s="13">
        <v>1.2107619237</v>
      </c>
      <c r="M592" s="13">
        <v>1.2107619237</v>
      </c>
      <c r="N592" s="14">
        <v>173.23</v>
      </c>
      <c r="O592" s="32">
        <v>0</v>
      </c>
      <c r="P592" s="14">
        <v>13.6</v>
      </c>
      <c r="Q592" s="14">
        <v>26.6113</v>
      </c>
    </row>
    <row r="593" spans="1:17" ht="15" customHeight="1" x14ac:dyDescent="0.25">
      <c r="A593" s="8"/>
      <c r="B593" s="29"/>
      <c r="C593" s="30"/>
      <c r="D593" s="11"/>
      <c r="E593" s="36" t="s">
        <v>29</v>
      </c>
      <c r="F593" s="37"/>
      <c r="G593" s="38">
        <f>SUM(G537:G592)/1</f>
        <v>1816</v>
      </c>
      <c r="H593" s="39">
        <f>SUM(H537:H592)/1</f>
        <v>13184.26</v>
      </c>
      <c r="I593" s="39">
        <f>SUM(I537:I592)/1</f>
        <v>10987.4185</v>
      </c>
      <c r="J593" s="39">
        <v>10.4751329349</v>
      </c>
      <c r="K593" s="39">
        <v>17.973061932499999</v>
      </c>
      <c r="L593" s="39"/>
      <c r="M593" s="39">
        <v>100</v>
      </c>
      <c r="N593" s="40">
        <f>SUM(N537:N592)/1</f>
        <v>14664.309999999996</v>
      </c>
      <c r="O593" s="40">
        <f>SUM(O537:O592)/1</f>
        <v>200.8</v>
      </c>
      <c r="P593" s="40">
        <f>SUM(P537:P592)/1</f>
        <v>1279.25</v>
      </c>
      <c r="Q593" s="40">
        <f>SUM(Q537:Q592)/1</f>
        <v>2196.8415000000009</v>
      </c>
    </row>
    <row r="594" spans="1:17" ht="15" customHeight="1" x14ac:dyDescent="0.25">
      <c r="A594" s="8"/>
      <c r="B594" s="29"/>
      <c r="C594" s="10"/>
      <c r="D594" s="41" t="s">
        <v>30</v>
      </c>
      <c r="E594" s="41"/>
      <c r="F594" s="42"/>
      <c r="G594" s="43">
        <f>SUM(G537:G593)/2</f>
        <v>1816</v>
      </c>
      <c r="H594" s="44">
        <f>SUM(H537:H593)/2</f>
        <v>13184.26</v>
      </c>
      <c r="I594" s="44">
        <f>SUM(I537:I593)/2</f>
        <v>10987.4185</v>
      </c>
      <c r="J594" s="44">
        <v>10.4751329349</v>
      </c>
      <c r="K594" s="44">
        <v>17.973061932499999</v>
      </c>
      <c r="L594" s="44"/>
      <c r="M594" s="44"/>
      <c r="N594" s="45">
        <f>SUM(N537:N593)/2</f>
        <v>14664.309999999996</v>
      </c>
      <c r="O594" s="45">
        <f>SUM(O537:O593)/2</f>
        <v>200.8</v>
      </c>
      <c r="P594" s="45">
        <f>SUM(P537:P593)/2</f>
        <v>1279.25</v>
      </c>
      <c r="Q594" s="45">
        <f>SUM(Q537:Q593)/2</f>
        <v>2196.8415000000009</v>
      </c>
    </row>
    <row r="595" spans="1:17" ht="15" customHeight="1" x14ac:dyDescent="0.25">
      <c r="A595" s="8"/>
      <c r="B595" s="9"/>
      <c r="C595" s="46" t="s">
        <v>31</v>
      </c>
      <c r="D595" s="46"/>
      <c r="E595" s="46"/>
      <c r="F595" s="47"/>
      <c r="G595" s="48">
        <f>SUM(G537:G594)/3</f>
        <v>1816</v>
      </c>
      <c r="H595" s="49">
        <f>SUM(H537:H594)/3</f>
        <v>13184.26</v>
      </c>
      <c r="I595" s="49">
        <f>SUM(I537:I594)/3</f>
        <v>10987.4185</v>
      </c>
      <c r="J595" s="49">
        <v>10.4751329349</v>
      </c>
      <c r="K595" s="49">
        <v>17.973061932499999</v>
      </c>
      <c r="L595" s="49">
        <v>100</v>
      </c>
      <c r="M595" s="49"/>
      <c r="N595" s="50">
        <f>SUM(N537:N594)/3</f>
        <v>14664.309999999996</v>
      </c>
      <c r="O595" s="50">
        <f>SUM(O537:O594)/3</f>
        <v>200.80000000000004</v>
      </c>
      <c r="P595" s="50">
        <f>SUM(P537:P594)/3</f>
        <v>1279.25</v>
      </c>
      <c r="Q595" s="50">
        <f>SUM(Q537:Q594)/3</f>
        <v>2196.8415000000009</v>
      </c>
    </row>
    <row r="596" spans="1:17" ht="15" customHeight="1" x14ac:dyDescent="0.25">
      <c r="A596" s="28" t="s">
        <v>367</v>
      </c>
      <c r="B596" s="29" t="s">
        <v>482</v>
      </c>
      <c r="C596" s="30" t="s">
        <v>483</v>
      </c>
      <c r="D596" s="31" t="s">
        <v>27</v>
      </c>
      <c r="E596" s="11" t="s">
        <v>484</v>
      </c>
      <c r="F596" s="11" t="s">
        <v>27</v>
      </c>
      <c r="G596" s="12">
        <v>2</v>
      </c>
      <c r="H596" s="13">
        <f t="shared" ref="H596:H614" si="42">N596-O596-P596</f>
        <v>9.93</v>
      </c>
      <c r="I596" s="13">
        <f t="shared" ref="I596:I614" si="43">H596-Q596</f>
        <v>8.2723999999999993</v>
      </c>
      <c r="J596" s="13">
        <v>7.8895644999999997E-3</v>
      </c>
      <c r="K596" s="13">
        <v>1.3536785900000001E-2</v>
      </c>
      <c r="L596" s="13">
        <v>1.6636231131000001</v>
      </c>
      <c r="M596" s="13">
        <v>1.6636231131000001</v>
      </c>
      <c r="N596" s="14">
        <v>11.5</v>
      </c>
      <c r="O596" s="32">
        <v>0</v>
      </c>
      <c r="P596" s="14">
        <v>1.57</v>
      </c>
      <c r="Q596" s="14">
        <v>1.6576</v>
      </c>
    </row>
    <row r="597" spans="1:17" ht="15" customHeight="1" x14ac:dyDescent="0.25">
      <c r="A597" s="28" t="s">
        <v>367</v>
      </c>
      <c r="B597" s="33" t="s">
        <v>482</v>
      </c>
      <c r="C597" s="34" t="s">
        <v>483</v>
      </c>
      <c r="D597" s="35" t="s">
        <v>27</v>
      </c>
      <c r="E597" s="11" t="s">
        <v>485</v>
      </c>
      <c r="F597" s="11" t="s">
        <v>27</v>
      </c>
      <c r="G597" s="12">
        <v>9</v>
      </c>
      <c r="H597" s="13">
        <f t="shared" si="42"/>
        <v>20.11</v>
      </c>
      <c r="I597" s="13">
        <f t="shared" si="43"/>
        <v>16.7563</v>
      </c>
      <c r="J597" s="13">
        <v>1.5977758599999999E-2</v>
      </c>
      <c r="K597" s="13">
        <v>2.7414377100000002E-2</v>
      </c>
      <c r="L597" s="13">
        <v>3.3691299904999998</v>
      </c>
      <c r="M597" s="13">
        <v>3.3691299904999998</v>
      </c>
      <c r="N597" s="14">
        <v>26.91</v>
      </c>
      <c r="O597" s="32">
        <v>0</v>
      </c>
      <c r="P597" s="14">
        <v>6.8</v>
      </c>
      <c r="Q597" s="14">
        <v>3.3536999999999999</v>
      </c>
    </row>
    <row r="598" spans="1:17" ht="15" customHeight="1" x14ac:dyDescent="0.25">
      <c r="A598" s="28" t="s">
        <v>367</v>
      </c>
      <c r="B598" s="33" t="s">
        <v>482</v>
      </c>
      <c r="C598" s="34" t="s">
        <v>483</v>
      </c>
      <c r="D598" s="35" t="s">
        <v>27</v>
      </c>
      <c r="E598" s="11" t="s">
        <v>486</v>
      </c>
      <c r="F598" s="11" t="s">
        <v>27</v>
      </c>
      <c r="G598" s="12">
        <v>16</v>
      </c>
      <c r="H598" s="13">
        <f t="shared" si="42"/>
        <v>70.919999999999987</v>
      </c>
      <c r="I598" s="13">
        <f t="shared" si="43"/>
        <v>59.099899999999991</v>
      </c>
      <c r="J598" s="13">
        <v>5.6347222199999998E-2</v>
      </c>
      <c r="K598" s="13">
        <v>9.6679643199999998E-2</v>
      </c>
      <c r="L598" s="13">
        <v>11.881586221899999</v>
      </c>
      <c r="M598" s="13">
        <v>11.881586221899999</v>
      </c>
      <c r="N598" s="14">
        <v>81.599999999999994</v>
      </c>
      <c r="O598" s="32">
        <v>0</v>
      </c>
      <c r="P598" s="14">
        <v>10.68</v>
      </c>
      <c r="Q598" s="14">
        <v>11.8201</v>
      </c>
    </row>
    <row r="599" spans="1:17" ht="15" customHeight="1" x14ac:dyDescent="0.25">
      <c r="A599" s="28" t="s">
        <v>367</v>
      </c>
      <c r="B599" s="33" t="s">
        <v>482</v>
      </c>
      <c r="C599" s="34" t="s">
        <v>483</v>
      </c>
      <c r="D599" s="35" t="s">
        <v>27</v>
      </c>
      <c r="E599" s="11" t="s">
        <v>487</v>
      </c>
      <c r="F599" s="11" t="s">
        <v>27</v>
      </c>
      <c r="G599" s="12">
        <v>3</v>
      </c>
      <c r="H599" s="13">
        <f t="shared" si="42"/>
        <v>15.73</v>
      </c>
      <c r="I599" s="13">
        <f t="shared" si="43"/>
        <v>13.1074</v>
      </c>
      <c r="J599" s="13">
        <v>1.2497769400000001E-2</v>
      </c>
      <c r="K599" s="13">
        <v>2.14434685E-2</v>
      </c>
      <c r="L599" s="13">
        <v>2.6353264421000002</v>
      </c>
      <c r="M599" s="13">
        <v>2.6353264421000002</v>
      </c>
      <c r="N599" s="14">
        <v>17.25</v>
      </c>
      <c r="O599" s="32">
        <v>0</v>
      </c>
      <c r="P599" s="14">
        <v>1.52</v>
      </c>
      <c r="Q599" s="14">
        <v>2.6225999999999998</v>
      </c>
    </row>
    <row r="600" spans="1:17" ht="15" customHeight="1" x14ac:dyDescent="0.25">
      <c r="A600" s="28" t="s">
        <v>367</v>
      </c>
      <c r="B600" s="33" t="s">
        <v>482</v>
      </c>
      <c r="C600" s="34" t="s">
        <v>483</v>
      </c>
      <c r="D600" s="35" t="s">
        <v>27</v>
      </c>
      <c r="E600" s="11" t="s">
        <v>488</v>
      </c>
      <c r="F600" s="11" t="s">
        <v>27</v>
      </c>
      <c r="G600" s="12">
        <v>10</v>
      </c>
      <c r="H600" s="13">
        <f t="shared" si="42"/>
        <v>48.5</v>
      </c>
      <c r="I600" s="13">
        <f t="shared" si="43"/>
        <v>40.415399999999998</v>
      </c>
      <c r="J600" s="13">
        <v>3.85341269E-2</v>
      </c>
      <c r="K600" s="13">
        <v>6.6116225200000003E-2</v>
      </c>
      <c r="L600" s="13">
        <v>8.1254502505000001</v>
      </c>
      <c r="M600" s="13">
        <v>8.1254502505000001</v>
      </c>
      <c r="N600" s="14">
        <v>57.5</v>
      </c>
      <c r="O600" s="32">
        <v>0</v>
      </c>
      <c r="P600" s="14">
        <v>9</v>
      </c>
      <c r="Q600" s="14">
        <v>8.0846</v>
      </c>
    </row>
    <row r="601" spans="1:17" ht="15" customHeight="1" x14ac:dyDescent="0.25">
      <c r="A601" s="28" t="s">
        <v>367</v>
      </c>
      <c r="B601" s="33" t="s">
        <v>482</v>
      </c>
      <c r="C601" s="34" t="s">
        <v>483</v>
      </c>
      <c r="D601" s="35" t="s">
        <v>27</v>
      </c>
      <c r="E601" s="11" t="s">
        <v>489</v>
      </c>
      <c r="F601" s="11" t="s">
        <v>27</v>
      </c>
      <c r="G601" s="12">
        <v>2</v>
      </c>
      <c r="H601" s="13">
        <f t="shared" si="42"/>
        <v>9.98</v>
      </c>
      <c r="I601" s="13">
        <f t="shared" si="43"/>
        <v>8.3158000000000012</v>
      </c>
      <c r="J601" s="13">
        <v>7.9292904000000004E-3</v>
      </c>
      <c r="K601" s="13">
        <v>1.3604946999999999E-2</v>
      </c>
      <c r="L601" s="13">
        <v>1.6719998659999999</v>
      </c>
      <c r="M601" s="13">
        <v>1.6719998659999999</v>
      </c>
      <c r="N601" s="14">
        <v>11.5</v>
      </c>
      <c r="O601" s="32">
        <v>0</v>
      </c>
      <c r="P601" s="14">
        <v>1.52</v>
      </c>
      <c r="Q601" s="14">
        <v>1.6641999999999999</v>
      </c>
    </row>
    <row r="602" spans="1:17" ht="15" customHeight="1" x14ac:dyDescent="0.25">
      <c r="A602" s="28" t="s">
        <v>367</v>
      </c>
      <c r="B602" s="33" t="s">
        <v>482</v>
      </c>
      <c r="C602" s="34" t="s">
        <v>483</v>
      </c>
      <c r="D602" s="35" t="s">
        <v>27</v>
      </c>
      <c r="E602" s="11" t="s">
        <v>490</v>
      </c>
      <c r="F602" s="11" t="s">
        <v>27</v>
      </c>
      <c r="G602" s="12">
        <v>6</v>
      </c>
      <c r="H602" s="13">
        <f t="shared" si="42"/>
        <v>25.94</v>
      </c>
      <c r="I602" s="13">
        <f t="shared" si="43"/>
        <v>21.613199999999999</v>
      </c>
      <c r="J602" s="13">
        <v>2.0609799000000002E-2</v>
      </c>
      <c r="K602" s="13">
        <v>3.5361956299999997E-2</v>
      </c>
      <c r="L602" s="13">
        <v>4.3458593711000004</v>
      </c>
      <c r="M602" s="13">
        <v>4.3458593711000004</v>
      </c>
      <c r="N602" s="14">
        <v>30.6</v>
      </c>
      <c r="O602" s="32">
        <v>0</v>
      </c>
      <c r="P602" s="14">
        <v>4.66</v>
      </c>
      <c r="Q602" s="14">
        <v>4.3268000000000004</v>
      </c>
    </row>
    <row r="603" spans="1:17" ht="15" customHeight="1" x14ac:dyDescent="0.25">
      <c r="A603" s="28" t="s">
        <v>367</v>
      </c>
      <c r="B603" s="33" t="s">
        <v>482</v>
      </c>
      <c r="C603" s="34" t="s">
        <v>483</v>
      </c>
      <c r="D603" s="35" t="s">
        <v>27</v>
      </c>
      <c r="E603" s="11" t="s">
        <v>491</v>
      </c>
      <c r="F603" s="11" t="s">
        <v>27</v>
      </c>
      <c r="G603" s="12">
        <v>1</v>
      </c>
      <c r="H603" s="13">
        <f t="shared" si="42"/>
        <v>4.4499999999999993</v>
      </c>
      <c r="I603" s="13">
        <f t="shared" si="43"/>
        <v>3.7082999999999995</v>
      </c>
      <c r="J603" s="13">
        <v>3.5356055E-3</v>
      </c>
      <c r="K603" s="13">
        <v>6.0663341000000001E-3</v>
      </c>
      <c r="L603" s="13">
        <v>0.74553100240000003</v>
      </c>
      <c r="M603" s="13">
        <v>0.74553100240000003</v>
      </c>
      <c r="N603" s="14">
        <v>5.0999999999999996</v>
      </c>
      <c r="O603" s="32">
        <v>0</v>
      </c>
      <c r="P603" s="14">
        <v>0.65</v>
      </c>
      <c r="Q603" s="14">
        <v>0.74170000000000003</v>
      </c>
    </row>
    <row r="604" spans="1:17" ht="15" customHeight="1" x14ac:dyDescent="0.25">
      <c r="A604" s="28" t="s">
        <v>367</v>
      </c>
      <c r="B604" s="33" t="s">
        <v>482</v>
      </c>
      <c r="C604" s="34" t="s">
        <v>483</v>
      </c>
      <c r="D604" s="35" t="s">
        <v>27</v>
      </c>
      <c r="E604" s="11" t="s">
        <v>492</v>
      </c>
      <c r="F604" s="11" t="s">
        <v>27</v>
      </c>
      <c r="G604" s="12">
        <v>7</v>
      </c>
      <c r="H604" s="13">
        <f t="shared" si="42"/>
        <v>34.97</v>
      </c>
      <c r="I604" s="13">
        <f t="shared" si="43"/>
        <v>29.136499999999998</v>
      </c>
      <c r="J604" s="13">
        <v>2.7784297199999999E-2</v>
      </c>
      <c r="K604" s="13">
        <v>4.7671843200000001E-2</v>
      </c>
      <c r="L604" s="13">
        <v>5.8587009331999997</v>
      </c>
      <c r="M604" s="13">
        <v>5.8587009331999997</v>
      </c>
      <c r="N604" s="14">
        <v>40.25</v>
      </c>
      <c r="O604" s="32">
        <v>0</v>
      </c>
      <c r="P604" s="14">
        <v>5.28</v>
      </c>
      <c r="Q604" s="14">
        <v>5.8334999999999999</v>
      </c>
    </row>
    <row r="605" spans="1:17" ht="15" customHeight="1" x14ac:dyDescent="0.25">
      <c r="A605" s="28" t="s">
        <v>367</v>
      </c>
      <c r="B605" s="33" t="s">
        <v>482</v>
      </c>
      <c r="C605" s="34" t="s">
        <v>483</v>
      </c>
      <c r="D605" s="35" t="s">
        <v>27</v>
      </c>
      <c r="E605" s="11" t="s">
        <v>493</v>
      </c>
      <c r="F605" s="11" t="s">
        <v>27</v>
      </c>
      <c r="G605" s="12">
        <v>8</v>
      </c>
      <c r="H605" s="13">
        <f t="shared" si="42"/>
        <v>35.28</v>
      </c>
      <c r="I605" s="13">
        <f t="shared" si="43"/>
        <v>29.3993</v>
      </c>
      <c r="J605" s="13">
        <v>2.8030597800000001E-2</v>
      </c>
      <c r="K605" s="13">
        <v>4.8094441799999998E-2</v>
      </c>
      <c r="L605" s="13">
        <v>5.9106368007999999</v>
      </c>
      <c r="M605" s="13">
        <v>5.9106368007999999</v>
      </c>
      <c r="N605" s="14">
        <v>40.799999999999997</v>
      </c>
      <c r="O605" s="32">
        <v>0</v>
      </c>
      <c r="P605" s="14">
        <v>5.52</v>
      </c>
      <c r="Q605" s="14">
        <v>5.8807</v>
      </c>
    </row>
    <row r="606" spans="1:17" ht="15" customHeight="1" x14ac:dyDescent="0.25">
      <c r="A606" s="28" t="s">
        <v>367</v>
      </c>
      <c r="B606" s="33" t="s">
        <v>482</v>
      </c>
      <c r="C606" s="34" t="s">
        <v>483</v>
      </c>
      <c r="D606" s="35" t="s">
        <v>27</v>
      </c>
      <c r="E606" s="11" t="s">
        <v>494</v>
      </c>
      <c r="F606" s="11" t="s">
        <v>27</v>
      </c>
      <c r="G606" s="12">
        <v>20</v>
      </c>
      <c r="H606" s="13">
        <f t="shared" si="42"/>
        <v>89.31</v>
      </c>
      <c r="I606" s="13">
        <f t="shared" si="43"/>
        <v>74.422499999999999</v>
      </c>
      <c r="J606" s="13">
        <v>7.0958409700000002E-2</v>
      </c>
      <c r="K606" s="13">
        <v>0.12174927989999999</v>
      </c>
      <c r="L606" s="13">
        <v>14.962555914799999</v>
      </c>
      <c r="M606" s="13">
        <v>14.962555914799999</v>
      </c>
      <c r="N606" s="14">
        <v>102</v>
      </c>
      <c r="O606" s="32">
        <v>0</v>
      </c>
      <c r="P606" s="14">
        <v>12.69</v>
      </c>
      <c r="Q606" s="14">
        <v>14.887499999999999</v>
      </c>
    </row>
    <row r="607" spans="1:17" ht="15" customHeight="1" x14ac:dyDescent="0.25">
      <c r="A607" s="28" t="s">
        <v>367</v>
      </c>
      <c r="B607" s="33" t="s">
        <v>482</v>
      </c>
      <c r="C607" s="34" t="s">
        <v>483</v>
      </c>
      <c r="D607" s="35" t="s">
        <v>27</v>
      </c>
      <c r="E607" s="11" t="s">
        <v>495</v>
      </c>
      <c r="F607" s="11" t="s">
        <v>27</v>
      </c>
      <c r="G607" s="12">
        <v>14</v>
      </c>
      <c r="H607" s="13">
        <f t="shared" si="42"/>
        <v>69.930000000000007</v>
      </c>
      <c r="I607" s="13">
        <f t="shared" si="43"/>
        <v>58.270900000000005</v>
      </c>
      <c r="J607" s="13">
        <v>5.5560649300000001E-2</v>
      </c>
      <c r="K607" s="13">
        <v>9.53300542E-2</v>
      </c>
      <c r="L607" s="13">
        <v>11.7157265158</v>
      </c>
      <c r="M607" s="13">
        <v>11.7157265158</v>
      </c>
      <c r="N607" s="14">
        <v>80.5</v>
      </c>
      <c r="O607" s="32">
        <v>0</v>
      </c>
      <c r="P607" s="14">
        <v>10.57</v>
      </c>
      <c r="Q607" s="14">
        <v>11.6591</v>
      </c>
    </row>
    <row r="608" spans="1:17" ht="15" customHeight="1" x14ac:dyDescent="0.25">
      <c r="A608" s="28" t="s">
        <v>367</v>
      </c>
      <c r="B608" s="33" t="s">
        <v>482</v>
      </c>
      <c r="C608" s="34" t="s">
        <v>483</v>
      </c>
      <c r="D608" s="35" t="s">
        <v>27</v>
      </c>
      <c r="E608" s="11" t="s">
        <v>496</v>
      </c>
      <c r="F608" s="11" t="s">
        <v>27</v>
      </c>
      <c r="G608" s="12">
        <v>6</v>
      </c>
      <c r="H608" s="55">
        <f t="shared" si="42"/>
        <v>0</v>
      </c>
      <c r="I608" s="55">
        <f t="shared" si="43"/>
        <v>0</v>
      </c>
      <c r="J608" s="55">
        <v>0</v>
      </c>
      <c r="K608" s="55">
        <v>0</v>
      </c>
      <c r="L608" s="55">
        <v>0</v>
      </c>
      <c r="M608" s="55">
        <v>0</v>
      </c>
      <c r="N608" s="32">
        <v>0</v>
      </c>
      <c r="O608" s="32">
        <v>0</v>
      </c>
      <c r="P608" s="32">
        <v>0</v>
      </c>
      <c r="Q608" s="32">
        <v>0</v>
      </c>
    </row>
    <row r="609" spans="1:17" ht="15" customHeight="1" x14ac:dyDescent="0.25">
      <c r="A609" s="28" t="s">
        <v>367</v>
      </c>
      <c r="B609" s="33" t="s">
        <v>482</v>
      </c>
      <c r="C609" s="34" t="s">
        <v>483</v>
      </c>
      <c r="D609" s="35" t="s">
        <v>27</v>
      </c>
      <c r="E609" s="11" t="s">
        <v>497</v>
      </c>
      <c r="F609" s="11" t="s">
        <v>27</v>
      </c>
      <c r="G609" s="12">
        <v>14</v>
      </c>
      <c r="H609" s="13">
        <f t="shared" si="42"/>
        <v>62.780000000000008</v>
      </c>
      <c r="I609" s="13">
        <f t="shared" si="43"/>
        <v>52.311000000000007</v>
      </c>
      <c r="J609" s="13">
        <v>4.9879844999999999E-2</v>
      </c>
      <c r="K609" s="13">
        <v>8.5583023100000002E-2</v>
      </c>
      <c r="L609" s="13">
        <v>10.517850860299999</v>
      </c>
      <c r="M609" s="13">
        <v>10.517850860299999</v>
      </c>
      <c r="N609" s="14">
        <v>71.400000000000006</v>
      </c>
      <c r="O609" s="32">
        <v>0</v>
      </c>
      <c r="P609" s="14">
        <v>8.6199999999999992</v>
      </c>
      <c r="Q609" s="14">
        <v>10.468999999999999</v>
      </c>
    </row>
    <row r="610" spans="1:17" ht="15" customHeight="1" x14ac:dyDescent="0.25">
      <c r="A610" s="28" t="s">
        <v>367</v>
      </c>
      <c r="B610" s="33" t="s">
        <v>482</v>
      </c>
      <c r="C610" s="34" t="s">
        <v>483</v>
      </c>
      <c r="D610" s="35" t="s">
        <v>27</v>
      </c>
      <c r="E610" s="11" t="s">
        <v>498</v>
      </c>
      <c r="F610" s="11" t="s">
        <v>27</v>
      </c>
      <c r="G610" s="12">
        <v>13</v>
      </c>
      <c r="H610" s="13">
        <f t="shared" si="42"/>
        <v>63.519999999999996</v>
      </c>
      <c r="I610" s="13">
        <f t="shared" si="43"/>
        <v>52.922699999999992</v>
      </c>
      <c r="J610" s="13">
        <v>5.0467788399999998E-2</v>
      </c>
      <c r="K610" s="13">
        <v>8.6591806699999996E-2</v>
      </c>
      <c r="L610" s="13">
        <v>10.641826802300001</v>
      </c>
      <c r="M610" s="13">
        <v>10.641826802300001</v>
      </c>
      <c r="N610" s="14">
        <v>74.75</v>
      </c>
      <c r="O610" s="32">
        <v>0</v>
      </c>
      <c r="P610" s="14">
        <v>11.23</v>
      </c>
      <c r="Q610" s="14">
        <v>10.597300000000001</v>
      </c>
    </row>
    <row r="611" spans="1:17" ht="15" customHeight="1" x14ac:dyDescent="0.25">
      <c r="A611" s="28" t="s">
        <v>367</v>
      </c>
      <c r="B611" s="33" t="s">
        <v>482</v>
      </c>
      <c r="C611" s="34" t="s">
        <v>483</v>
      </c>
      <c r="D611" s="35" t="s">
        <v>27</v>
      </c>
      <c r="E611" s="11" t="s">
        <v>499</v>
      </c>
      <c r="F611" s="11" t="s">
        <v>27</v>
      </c>
      <c r="G611" s="12">
        <v>3</v>
      </c>
      <c r="H611" s="13">
        <f t="shared" si="42"/>
        <v>4.92</v>
      </c>
      <c r="I611" s="13">
        <f t="shared" si="43"/>
        <v>4.1007999999999996</v>
      </c>
      <c r="J611" s="13">
        <v>3.9090289999999996E-3</v>
      </c>
      <c r="K611" s="13">
        <v>6.7070480000000002E-3</v>
      </c>
      <c r="L611" s="13">
        <v>0.824272479</v>
      </c>
      <c r="M611" s="13">
        <v>0.824272479</v>
      </c>
      <c r="N611" s="14">
        <v>7.47</v>
      </c>
      <c r="O611" s="32">
        <v>0</v>
      </c>
      <c r="P611" s="14">
        <v>2.5499999999999998</v>
      </c>
      <c r="Q611" s="14">
        <v>0.81920000000000004</v>
      </c>
    </row>
    <row r="612" spans="1:17" ht="15" customHeight="1" x14ac:dyDescent="0.25">
      <c r="A612" s="28" t="s">
        <v>367</v>
      </c>
      <c r="B612" s="33" t="s">
        <v>482</v>
      </c>
      <c r="C612" s="34" t="s">
        <v>483</v>
      </c>
      <c r="D612" s="35" t="s">
        <v>27</v>
      </c>
      <c r="E612" s="11" t="s">
        <v>500</v>
      </c>
      <c r="F612" s="11" t="s">
        <v>27</v>
      </c>
      <c r="G612" s="12">
        <v>1</v>
      </c>
      <c r="H612" s="13">
        <f t="shared" si="42"/>
        <v>5.75</v>
      </c>
      <c r="I612" s="13">
        <f t="shared" si="43"/>
        <v>4.7908999999999997</v>
      </c>
      <c r="J612" s="13">
        <v>4.5684790000000003E-3</v>
      </c>
      <c r="K612" s="13">
        <v>7.8385215000000008E-3</v>
      </c>
      <c r="L612" s="13">
        <v>0.96332657610000005</v>
      </c>
      <c r="M612" s="13">
        <v>0.96332657610000005</v>
      </c>
      <c r="N612" s="14">
        <v>5.75</v>
      </c>
      <c r="O612" s="32">
        <v>0</v>
      </c>
      <c r="P612" s="32">
        <v>0</v>
      </c>
      <c r="Q612" s="14">
        <v>0.95909999999999995</v>
      </c>
    </row>
    <row r="613" spans="1:17" ht="15" customHeight="1" x14ac:dyDescent="0.25">
      <c r="A613" s="28" t="s">
        <v>367</v>
      </c>
      <c r="B613" s="33" t="s">
        <v>482</v>
      </c>
      <c r="C613" s="34" t="s">
        <v>483</v>
      </c>
      <c r="D613" s="35" t="s">
        <v>27</v>
      </c>
      <c r="E613" s="11" t="s">
        <v>501</v>
      </c>
      <c r="F613" s="11" t="s">
        <v>27</v>
      </c>
      <c r="G613" s="12">
        <v>2</v>
      </c>
      <c r="H613" s="13">
        <f t="shared" si="42"/>
        <v>9.93</v>
      </c>
      <c r="I613" s="13">
        <f t="shared" si="43"/>
        <v>8.2752999999999997</v>
      </c>
      <c r="J613" s="13">
        <v>7.8895644999999997E-3</v>
      </c>
      <c r="K613" s="13">
        <v>1.3536785900000001E-2</v>
      </c>
      <c r="L613" s="13">
        <v>1.6636231131000001</v>
      </c>
      <c r="M613" s="13">
        <v>1.6636231131000001</v>
      </c>
      <c r="N613" s="14">
        <v>11.5</v>
      </c>
      <c r="O613" s="32">
        <v>0</v>
      </c>
      <c r="P613" s="14">
        <v>1.57</v>
      </c>
      <c r="Q613" s="14">
        <v>1.6547000000000001</v>
      </c>
    </row>
    <row r="614" spans="1:17" ht="15" customHeight="1" x14ac:dyDescent="0.25">
      <c r="A614" s="28" t="s">
        <v>367</v>
      </c>
      <c r="B614" s="33" t="s">
        <v>482</v>
      </c>
      <c r="C614" s="34" t="s">
        <v>483</v>
      </c>
      <c r="D614" s="35" t="s">
        <v>27</v>
      </c>
      <c r="E614" s="11" t="s">
        <v>502</v>
      </c>
      <c r="F614" s="11" t="s">
        <v>27</v>
      </c>
      <c r="G614" s="12">
        <v>3</v>
      </c>
      <c r="H614" s="13">
        <f t="shared" si="42"/>
        <v>14.94</v>
      </c>
      <c r="I614" s="13">
        <f t="shared" si="43"/>
        <v>12.450199999999999</v>
      </c>
      <c r="J614" s="13">
        <v>1.1870100099999999E-2</v>
      </c>
      <c r="K614" s="13">
        <v>2.0366523800000001E-2</v>
      </c>
      <c r="L614" s="13">
        <v>2.5029737473</v>
      </c>
      <c r="M614" s="13">
        <v>2.5029737473</v>
      </c>
      <c r="N614" s="14">
        <v>17.25</v>
      </c>
      <c r="O614" s="32">
        <v>0</v>
      </c>
      <c r="P614" s="14">
        <v>2.31</v>
      </c>
      <c r="Q614" s="14">
        <v>2.4897999999999998</v>
      </c>
    </row>
    <row r="615" spans="1:17" ht="15" customHeight="1" x14ac:dyDescent="0.25">
      <c r="A615" s="8"/>
      <c r="B615" s="29"/>
      <c r="C615" s="30"/>
      <c r="D615" s="11"/>
      <c r="E615" s="36" t="s">
        <v>29</v>
      </c>
      <c r="F615" s="37"/>
      <c r="G615" s="38">
        <f>SUM(G596:G614)/1</f>
        <v>140</v>
      </c>
      <c r="H615" s="39">
        <f>SUM(H596:H614)/1</f>
        <v>596.89</v>
      </c>
      <c r="I615" s="39">
        <f>SUM(I596:I614)/1</f>
        <v>497.36879999999996</v>
      </c>
      <c r="J615" s="39">
        <v>0.47423989649999998</v>
      </c>
      <c r="K615" s="39">
        <v>0.81369306539999997</v>
      </c>
      <c r="L615" s="39"/>
      <c r="M615" s="39">
        <v>100</v>
      </c>
      <c r="N615" s="40">
        <f>SUM(N596:N614)/1</f>
        <v>693.63</v>
      </c>
      <c r="O615" s="52">
        <f>SUM(O596:O614)/1</f>
        <v>0</v>
      </c>
      <c r="P615" s="40">
        <f>SUM(P596:P614)/1</f>
        <v>96.740000000000009</v>
      </c>
      <c r="Q615" s="40">
        <f>SUM(Q596:Q614)/1</f>
        <v>99.521200000000007</v>
      </c>
    </row>
    <row r="616" spans="1:17" ht="15" customHeight="1" x14ac:dyDescent="0.25">
      <c r="A616" s="8"/>
      <c r="B616" s="29"/>
      <c r="C616" s="10"/>
      <c r="D616" s="41" t="s">
        <v>30</v>
      </c>
      <c r="E616" s="41"/>
      <c r="F616" s="42"/>
      <c r="G616" s="43">
        <f>SUM(G596:G615)/2</f>
        <v>140</v>
      </c>
      <c r="H616" s="44">
        <f>SUM(H596:H615)/2</f>
        <v>596.89</v>
      </c>
      <c r="I616" s="44">
        <f>SUM(I596:I615)/2</f>
        <v>497.36879999999996</v>
      </c>
      <c r="J616" s="44">
        <v>0.47423989649999998</v>
      </c>
      <c r="K616" s="44">
        <v>0.81369306539999997</v>
      </c>
      <c r="L616" s="44"/>
      <c r="M616" s="44"/>
      <c r="N616" s="45">
        <f>SUM(N596:N615)/2</f>
        <v>693.63</v>
      </c>
      <c r="O616" s="53">
        <f>SUM(O596:O615)/2</f>
        <v>0</v>
      </c>
      <c r="P616" s="45">
        <f>SUM(P596:P615)/2</f>
        <v>96.740000000000009</v>
      </c>
      <c r="Q616" s="45">
        <f>SUM(Q596:Q615)/2</f>
        <v>99.521200000000007</v>
      </c>
    </row>
    <row r="617" spans="1:17" ht="15" customHeight="1" x14ac:dyDescent="0.25">
      <c r="A617" s="8"/>
      <c r="B617" s="9"/>
      <c r="C617" s="46" t="s">
        <v>31</v>
      </c>
      <c r="D617" s="46"/>
      <c r="E617" s="46"/>
      <c r="F617" s="47"/>
      <c r="G617" s="48">
        <f>SUM(G596:G616)/3</f>
        <v>140</v>
      </c>
      <c r="H617" s="49">
        <f>SUM(H596:H616)/3</f>
        <v>596.89</v>
      </c>
      <c r="I617" s="49">
        <f>SUM(I596:I616)/3</f>
        <v>497.36879999999996</v>
      </c>
      <c r="J617" s="49">
        <v>0.47423989649999998</v>
      </c>
      <c r="K617" s="49">
        <v>0.81369306539999997</v>
      </c>
      <c r="L617" s="49">
        <v>100</v>
      </c>
      <c r="M617" s="49"/>
      <c r="N617" s="50">
        <f>SUM(N596:N616)/3</f>
        <v>693.63</v>
      </c>
      <c r="O617" s="54">
        <f>SUM(O596:O616)/3</f>
        <v>0</v>
      </c>
      <c r="P617" s="50">
        <f>SUM(P596:P616)/3</f>
        <v>96.740000000000009</v>
      </c>
      <c r="Q617" s="50">
        <f>SUM(Q596:Q616)/3</f>
        <v>99.521200000000007</v>
      </c>
    </row>
    <row r="618" spans="1:17" ht="15" customHeight="1" x14ac:dyDescent="0.25">
      <c r="A618" s="28" t="s">
        <v>367</v>
      </c>
      <c r="B618" s="29" t="s">
        <v>503</v>
      </c>
      <c r="C618" s="30" t="s">
        <v>504</v>
      </c>
      <c r="D618" s="31" t="s">
        <v>27</v>
      </c>
      <c r="E618" s="11" t="s">
        <v>505</v>
      </c>
      <c r="F618" s="11" t="s">
        <v>27</v>
      </c>
      <c r="G618" s="12">
        <v>48</v>
      </c>
      <c r="H618" s="13">
        <f t="shared" ref="H618:H629" si="44">N618-O618-P618</f>
        <v>24.96</v>
      </c>
      <c r="I618" s="13">
        <f t="shared" ref="I618:I629" si="45">H618-Q618</f>
        <v>20.799100000000003</v>
      </c>
      <c r="J618" s="13">
        <v>1.9831171299999999E-2</v>
      </c>
      <c r="K618" s="13">
        <v>3.4025999600000002E-2</v>
      </c>
      <c r="L618" s="13">
        <v>9.2161134291</v>
      </c>
      <c r="M618" s="13">
        <v>9.2161134291</v>
      </c>
      <c r="N618" s="14">
        <v>24.96</v>
      </c>
      <c r="O618" s="32">
        <v>0</v>
      </c>
      <c r="P618" s="32">
        <v>0</v>
      </c>
      <c r="Q618" s="14">
        <v>4.1608999999999998</v>
      </c>
    </row>
    <row r="619" spans="1:17" ht="15" customHeight="1" x14ac:dyDescent="0.25">
      <c r="A619" s="28" t="s">
        <v>367</v>
      </c>
      <c r="B619" s="33" t="s">
        <v>503</v>
      </c>
      <c r="C619" s="34" t="s">
        <v>504</v>
      </c>
      <c r="D619" s="35" t="s">
        <v>27</v>
      </c>
      <c r="E619" s="11" t="s">
        <v>506</v>
      </c>
      <c r="F619" s="11" t="s">
        <v>27</v>
      </c>
      <c r="G619" s="12">
        <v>3</v>
      </c>
      <c r="H619" s="13">
        <f t="shared" si="44"/>
        <v>5.58</v>
      </c>
      <c r="I619" s="13">
        <f t="shared" si="45"/>
        <v>4.6494999999999997</v>
      </c>
      <c r="J619" s="13">
        <v>4.4334109000000003E-3</v>
      </c>
      <c r="K619" s="13">
        <v>7.6067740000000002E-3</v>
      </c>
      <c r="L619" s="13">
        <v>2.0603330503000001</v>
      </c>
      <c r="M619" s="13">
        <v>2.0603330503000001</v>
      </c>
      <c r="N619" s="14">
        <v>5.58</v>
      </c>
      <c r="O619" s="32">
        <v>0</v>
      </c>
      <c r="P619" s="32">
        <v>0</v>
      </c>
      <c r="Q619" s="14">
        <v>0.93049999999999999</v>
      </c>
    </row>
    <row r="620" spans="1:17" ht="15" customHeight="1" x14ac:dyDescent="0.25">
      <c r="A620" s="28" t="s">
        <v>367</v>
      </c>
      <c r="B620" s="33" t="s">
        <v>503</v>
      </c>
      <c r="C620" s="34" t="s">
        <v>504</v>
      </c>
      <c r="D620" s="35" t="s">
        <v>27</v>
      </c>
      <c r="E620" s="11" t="s">
        <v>507</v>
      </c>
      <c r="F620" s="11" t="s">
        <v>27</v>
      </c>
      <c r="G620" s="12">
        <v>4</v>
      </c>
      <c r="H620" s="13">
        <f t="shared" si="44"/>
        <v>31.76</v>
      </c>
      <c r="I620" s="13">
        <f t="shared" si="45"/>
        <v>26.454500000000003</v>
      </c>
      <c r="J620" s="13">
        <v>2.5233894199999999E-2</v>
      </c>
      <c r="K620" s="13">
        <v>4.3295903400000002E-2</v>
      </c>
      <c r="L620" s="13">
        <v>11.726913562</v>
      </c>
      <c r="M620" s="13">
        <v>11.726913562</v>
      </c>
      <c r="N620" s="14">
        <v>40.56</v>
      </c>
      <c r="O620" s="32">
        <v>0</v>
      </c>
      <c r="P620" s="14">
        <v>8.8000000000000007</v>
      </c>
      <c r="Q620" s="14">
        <v>5.3055000000000003</v>
      </c>
    </row>
    <row r="621" spans="1:17" ht="15" customHeight="1" x14ac:dyDescent="0.25">
      <c r="A621" s="28" t="s">
        <v>367</v>
      </c>
      <c r="B621" s="33" t="s">
        <v>503</v>
      </c>
      <c r="C621" s="34" t="s">
        <v>504</v>
      </c>
      <c r="D621" s="35" t="s">
        <v>27</v>
      </c>
      <c r="E621" s="11" t="s">
        <v>508</v>
      </c>
      <c r="F621" s="11" t="s">
        <v>27</v>
      </c>
      <c r="G621" s="12">
        <v>3</v>
      </c>
      <c r="H621" s="13">
        <f t="shared" si="44"/>
        <v>23.82</v>
      </c>
      <c r="I621" s="13">
        <f t="shared" si="45"/>
        <v>19.849299999999999</v>
      </c>
      <c r="J621" s="13">
        <v>1.8925420700000001E-2</v>
      </c>
      <c r="K621" s="13">
        <v>3.2471927499999997E-2</v>
      </c>
      <c r="L621" s="13">
        <v>8.7951851715</v>
      </c>
      <c r="M621" s="13">
        <v>8.7951851715</v>
      </c>
      <c r="N621" s="14">
        <v>30.42</v>
      </c>
      <c r="O621" s="32">
        <v>0</v>
      </c>
      <c r="P621" s="14">
        <v>6.6</v>
      </c>
      <c r="Q621" s="14">
        <v>3.9706999999999999</v>
      </c>
    </row>
    <row r="622" spans="1:17" ht="15" customHeight="1" x14ac:dyDescent="0.25">
      <c r="A622" s="28" t="s">
        <v>367</v>
      </c>
      <c r="B622" s="33" t="s">
        <v>503</v>
      </c>
      <c r="C622" s="34" t="s">
        <v>504</v>
      </c>
      <c r="D622" s="35" t="s">
        <v>27</v>
      </c>
      <c r="E622" s="11" t="s">
        <v>509</v>
      </c>
      <c r="F622" s="11" t="s">
        <v>27</v>
      </c>
      <c r="G622" s="12">
        <v>2</v>
      </c>
      <c r="H622" s="13">
        <f t="shared" si="44"/>
        <v>3.72</v>
      </c>
      <c r="I622" s="13">
        <f t="shared" si="45"/>
        <v>3.0994000000000002</v>
      </c>
      <c r="J622" s="13">
        <v>2.9556073E-3</v>
      </c>
      <c r="K622" s="13">
        <v>5.0711825999999998E-3</v>
      </c>
      <c r="L622" s="13">
        <v>1.3735553668</v>
      </c>
      <c r="M622" s="13">
        <v>1.3735553668</v>
      </c>
      <c r="N622" s="14">
        <v>3.72</v>
      </c>
      <c r="O622" s="32">
        <v>0</v>
      </c>
      <c r="P622" s="32">
        <v>0</v>
      </c>
      <c r="Q622" s="14">
        <v>0.62060000000000004</v>
      </c>
    </row>
    <row r="623" spans="1:17" ht="15" customHeight="1" x14ac:dyDescent="0.25">
      <c r="A623" s="28" t="s">
        <v>367</v>
      </c>
      <c r="B623" s="33" t="s">
        <v>503</v>
      </c>
      <c r="C623" s="34" t="s">
        <v>504</v>
      </c>
      <c r="D623" s="35" t="s">
        <v>27</v>
      </c>
      <c r="E623" s="11" t="s">
        <v>510</v>
      </c>
      <c r="F623" s="11" t="s">
        <v>27</v>
      </c>
      <c r="G623" s="12">
        <v>91</v>
      </c>
      <c r="H623" s="13">
        <f t="shared" si="44"/>
        <v>47.32</v>
      </c>
      <c r="I623" s="13">
        <f t="shared" si="45"/>
        <v>39.430799999999998</v>
      </c>
      <c r="J623" s="13">
        <v>3.7596595500000003E-2</v>
      </c>
      <c r="K623" s="13">
        <v>6.4507624299999997E-2</v>
      </c>
      <c r="L623" s="13">
        <v>17.472215042599998</v>
      </c>
      <c r="M623" s="13">
        <v>17.472215042599998</v>
      </c>
      <c r="N623" s="14">
        <v>47.32</v>
      </c>
      <c r="O623" s="32">
        <v>0</v>
      </c>
      <c r="P623" s="32">
        <v>0</v>
      </c>
      <c r="Q623" s="14">
        <v>7.8891999999999998</v>
      </c>
    </row>
    <row r="624" spans="1:17" ht="15" customHeight="1" x14ac:dyDescent="0.25">
      <c r="A624" s="28" t="s">
        <v>367</v>
      </c>
      <c r="B624" s="33" t="s">
        <v>503</v>
      </c>
      <c r="C624" s="34" t="s">
        <v>504</v>
      </c>
      <c r="D624" s="35" t="s">
        <v>27</v>
      </c>
      <c r="E624" s="11" t="s">
        <v>511</v>
      </c>
      <c r="F624" s="11" t="s">
        <v>27</v>
      </c>
      <c r="G624" s="12">
        <v>43</v>
      </c>
      <c r="H624" s="13">
        <f t="shared" si="44"/>
        <v>79.98</v>
      </c>
      <c r="I624" s="13">
        <f t="shared" si="45"/>
        <v>66.642200000000003</v>
      </c>
      <c r="J624" s="13">
        <v>6.3545556000000003E-2</v>
      </c>
      <c r="K624" s="13">
        <v>0.1090304267</v>
      </c>
      <c r="L624" s="13">
        <v>29.531440387</v>
      </c>
      <c r="M624" s="13">
        <v>29.531440387</v>
      </c>
      <c r="N624" s="14">
        <v>79.98</v>
      </c>
      <c r="O624" s="32">
        <v>0</v>
      </c>
      <c r="P624" s="32">
        <v>0</v>
      </c>
      <c r="Q624" s="14">
        <v>13.3378</v>
      </c>
    </row>
    <row r="625" spans="1:17" ht="15" customHeight="1" x14ac:dyDescent="0.25">
      <c r="A625" s="28" t="s">
        <v>367</v>
      </c>
      <c r="B625" s="33" t="s">
        <v>503</v>
      </c>
      <c r="C625" s="34" t="s">
        <v>504</v>
      </c>
      <c r="D625" s="35" t="s">
        <v>27</v>
      </c>
      <c r="E625" s="11" t="s">
        <v>512</v>
      </c>
      <c r="F625" s="11" t="s">
        <v>27</v>
      </c>
      <c r="G625" s="12">
        <v>3</v>
      </c>
      <c r="H625" s="13">
        <f t="shared" si="44"/>
        <v>5.58</v>
      </c>
      <c r="I625" s="13">
        <f t="shared" si="45"/>
        <v>4.6505000000000001</v>
      </c>
      <c r="J625" s="13">
        <v>4.4334109000000003E-3</v>
      </c>
      <c r="K625" s="13">
        <v>7.6067740000000002E-3</v>
      </c>
      <c r="L625" s="13">
        <v>2.0603330503000001</v>
      </c>
      <c r="M625" s="13">
        <v>2.0603330503000001</v>
      </c>
      <c r="N625" s="14">
        <v>5.58</v>
      </c>
      <c r="O625" s="32">
        <v>0</v>
      </c>
      <c r="P625" s="32">
        <v>0</v>
      </c>
      <c r="Q625" s="14">
        <v>0.92949999999999999</v>
      </c>
    </row>
    <row r="626" spans="1:17" ht="15" customHeight="1" x14ac:dyDescent="0.25">
      <c r="A626" s="28" t="s">
        <v>367</v>
      </c>
      <c r="B626" s="33" t="s">
        <v>503</v>
      </c>
      <c r="C626" s="34" t="s">
        <v>504</v>
      </c>
      <c r="D626" s="35" t="s">
        <v>27</v>
      </c>
      <c r="E626" s="11" t="s">
        <v>513</v>
      </c>
      <c r="F626" s="11" t="s">
        <v>27</v>
      </c>
      <c r="G626" s="12">
        <v>125</v>
      </c>
      <c r="H626" s="55">
        <f t="shared" si="44"/>
        <v>0</v>
      </c>
      <c r="I626" s="55">
        <f t="shared" si="45"/>
        <v>0</v>
      </c>
      <c r="J626" s="55">
        <v>0</v>
      </c>
      <c r="K626" s="55">
        <v>0</v>
      </c>
      <c r="L626" s="55">
        <v>0</v>
      </c>
      <c r="M626" s="55">
        <v>0</v>
      </c>
      <c r="N626" s="32">
        <v>0</v>
      </c>
      <c r="O626" s="32">
        <v>0</v>
      </c>
      <c r="P626" s="32">
        <v>0</v>
      </c>
      <c r="Q626" s="32">
        <v>0</v>
      </c>
    </row>
    <row r="627" spans="1:17" ht="15" customHeight="1" x14ac:dyDescent="0.25">
      <c r="A627" s="28" t="s">
        <v>367</v>
      </c>
      <c r="B627" s="33" t="s">
        <v>503</v>
      </c>
      <c r="C627" s="34" t="s">
        <v>504</v>
      </c>
      <c r="D627" s="35" t="s">
        <v>27</v>
      </c>
      <c r="E627" s="11" t="s">
        <v>514</v>
      </c>
      <c r="F627" s="11" t="s">
        <v>27</v>
      </c>
      <c r="G627" s="12">
        <v>5</v>
      </c>
      <c r="H627" s="13">
        <f t="shared" si="44"/>
        <v>41.900000000000006</v>
      </c>
      <c r="I627" s="13">
        <f t="shared" si="45"/>
        <v>36.609600000000007</v>
      </c>
      <c r="J627" s="13">
        <v>3.3290307499999998E-2</v>
      </c>
      <c r="K627" s="13">
        <v>5.7118965700000003E-2</v>
      </c>
      <c r="L627" s="13">
        <v>15.4709596426</v>
      </c>
      <c r="M627" s="13">
        <v>15.4709596426</v>
      </c>
      <c r="N627" s="14">
        <v>50.7</v>
      </c>
      <c r="O627" s="32">
        <v>0</v>
      </c>
      <c r="P627" s="14">
        <v>8.8000000000000007</v>
      </c>
      <c r="Q627" s="14">
        <v>5.2904</v>
      </c>
    </row>
    <row r="628" spans="1:17" ht="15" customHeight="1" x14ac:dyDescent="0.25">
      <c r="A628" s="28" t="s">
        <v>367</v>
      </c>
      <c r="B628" s="33" t="s">
        <v>503</v>
      </c>
      <c r="C628" s="34" t="s">
        <v>504</v>
      </c>
      <c r="D628" s="35" t="s">
        <v>27</v>
      </c>
      <c r="E628" s="11" t="s">
        <v>515</v>
      </c>
      <c r="F628" s="11" t="s">
        <v>27</v>
      </c>
      <c r="G628" s="12">
        <v>3</v>
      </c>
      <c r="H628" s="13">
        <f t="shared" si="44"/>
        <v>4.3499999999999996</v>
      </c>
      <c r="I628" s="13">
        <f t="shared" si="45"/>
        <v>3.6276999999999995</v>
      </c>
      <c r="J628" s="13">
        <v>3.4561536000000002E-3</v>
      </c>
      <c r="K628" s="13">
        <v>5.9300120000000001E-3</v>
      </c>
      <c r="L628" s="13">
        <v>1.6061736144000001</v>
      </c>
      <c r="M628" s="13">
        <v>1.6061736144000001</v>
      </c>
      <c r="N628" s="14">
        <v>4.3499999999999996</v>
      </c>
      <c r="O628" s="32">
        <v>0</v>
      </c>
      <c r="P628" s="32">
        <v>0</v>
      </c>
      <c r="Q628" s="14">
        <v>0.72230000000000005</v>
      </c>
    </row>
    <row r="629" spans="1:17" ht="15" customHeight="1" x14ac:dyDescent="0.25">
      <c r="A629" s="28" t="s">
        <v>367</v>
      </c>
      <c r="B629" s="33" t="s">
        <v>503</v>
      </c>
      <c r="C629" s="34" t="s">
        <v>504</v>
      </c>
      <c r="D629" s="35" t="s">
        <v>27</v>
      </c>
      <c r="E629" s="11" t="s">
        <v>516</v>
      </c>
      <c r="F629" s="11" t="s">
        <v>27</v>
      </c>
      <c r="G629" s="12">
        <v>2</v>
      </c>
      <c r="H629" s="13">
        <f t="shared" si="44"/>
        <v>1.86</v>
      </c>
      <c r="I629" s="13">
        <f t="shared" si="45"/>
        <v>1.54</v>
      </c>
      <c r="J629" s="13">
        <v>1.4778036E-3</v>
      </c>
      <c r="K629" s="13">
        <v>2.5355912999999999E-3</v>
      </c>
      <c r="L629" s="13">
        <v>0.68677768340000001</v>
      </c>
      <c r="M629" s="13">
        <v>0.68677768340000001</v>
      </c>
      <c r="N629" s="14">
        <v>1.86</v>
      </c>
      <c r="O629" s="32">
        <v>0</v>
      </c>
      <c r="P629" s="32">
        <v>0</v>
      </c>
      <c r="Q629" s="14">
        <v>0.32</v>
      </c>
    </row>
    <row r="630" spans="1:17" ht="15" customHeight="1" x14ac:dyDescent="0.25">
      <c r="A630" s="8"/>
      <c r="B630" s="29"/>
      <c r="C630" s="30"/>
      <c r="D630" s="11"/>
      <c r="E630" s="36" t="s">
        <v>29</v>
      </c>
      <c r="F630" s="37"/>
      <c r="G630" s="38">
        <f>SUM(G618:G629)/1</f>
        <v>332</v>
      </c>
      <c r="H630" s="39">
        <f>SUM(H618:H629)/1</f>
        <v>270.83000000000004</v>
      </c>
      <c r="I630" s="39">
        <f>SUM(I618:I629)/1</f>
        <v>227.3526</v>
      </c>
      <c r="J630" s="39">
        <v>0.21517933149999999</v>
      </c>
      <c r="K630" s="39">
        <v>0.3692011811</v>
      </c>
      <c r="L630" s="39"/>
      <c r="M630" s="39">
        <v>100</v>
      </c>
      <c r="N630" s="40">
        <f>SUM(N618:N629)/1</f>
        <v>295.03000000000009</v>
      </c>
      <c r="O630" s="52">
        <f>SUM(O618:O629)/1</f>
        <v>0</v>
      </c>
      <c r="P630" s="40">
        <f>SUM(P618:P629)/1</f>
        <v>24.200000000000003</v>
      </c>
      <c r="Q630" s="40">
        <f>SUM(Q618:Q629)/1</f>
        <v>43.477399999999989</v>
      </c>
    </row>
    <row r="631" spans="1:17" ht="15" customHeight="1" x14ac:dyDescent="0.25">
      <c r="A631" s="8"/>
      <c r="B631" s="29"/>
      <c r="C631" s="10"/>
      <c r="D631" s="41" t="s">
        <v>30</v>
      </c>
      <c r="E631" s="41"/>
      <c r="F631" s="42"/>
      <c r="G631" s="43">
        <f>SUM(G618:G630)/2</f>
        <v>332</v>
      </c>
      <c r="H631" s="44">
        <f>SUM(H618:H630)/2</f>
        <v>270.83000000000004</v>
      </c>
      <c r="I631" s="44">
        <f>SUM(I618:I630)/2</f>
        <v>227.3526</v>
      </c>
      <c r="J631" s="44">
        <v>0.21517933149999999</v>
      </c>
      <c r="K631" s="44">
        <v>0.3692011811</v>
      </c>
      <c r="L631" s="44"/>
      <c r="M631" s="44"/>
      <c r="N631" s="45">
        <f>SUM(N618:N630)/2</f>
        <v>295.03000000000009</v>
      </c>
      <c r="O631" s="53">
        <f>SUM(O618:O630)/2</f>
        <v>0</v>
      </c>
      <c r="P631" s="45">
        <f>SUM(P618:P630)/2</f>
        <v>24.200000000000003</v>
      </c>
      <c r="Q631" s="45">
        <f>SUM(Q618:Q630)/2</f>
        <v>43.477399999999989</v>
      </c>
    </row>
    <row r="632" spans="1:17" ht="15" customHeight="1" x14ac:dyDescent="0.25">
      <c r="A632" s="8"/>
      <c r="B632" s="9"/>
      <c r="C632" s="46" t="s">
        <v>31</v>
      </c>
      <c r="D632" s="46"/>
      <c r="E632" s="46"/>
      <c r="F632" s="47"/>
      <c r="G632" s="48">
        <f>SUM(G618:G631)/3</f>
        <v>332</v>
      </c>
      <c r="H632" s="49">
        <f>SUM(H618:H631)/3</f>
        <v>270.83000000000004</v>
      </c>
      <c r="I632" s="49">
        <f>SUM(I618:I631)/3</f>
        <v>227.35260000000002</v>
      </c>
      <c r="J632" s="49">
        <v>0.21517933149999999</v>
      </c>
      <c r="K632" s="49">
        <v>0.3692011811</v>
      </c>
      <c r="L632" s="49">
        <v>100</v>
      </c>
      <c r="M632" s="49"/>
      <c r="N632" s="50">
        <f>SUM(N618:N631)/3</f>
        <v>295.03000000000009</v>
      </c>
      <c r="O632" s="54">
        <f>SUM(O618:O631)/3</f>
        <v>0</v>
      </c>
      <c r="P632" s="50">
        <f>SUM(P618:P631)/3</f>
        <v>24.200000000000003</v>
      </c>
      <c r="Q632" s="50">
        <f>SUM(Q618:Q631)/3</f>
        <v>43.477399999999989</v>
      </c>
    </row>
    <row r="633" spans="1:17" ht="15" customHeight="1" x14ac:dyDescent="0.25">
      <c r="A633" s="28" t="s">
        <v>367</v>
      </c>
      <c r="B633" s="29" t="s">
        <v>517</v>
      </c>
      <c r="C633" s="30" t="s">
        <v>517</v>
      </c>
      <c r="D633" s="31" t="s">
        <v>27</v>
      </c>
      <c r="E633" s="11" t="s">
        <v>518</v>
      </c>
      <c r="F633" s="11" t="s">
        <v>27</v>
      </c>
      <c r="G633" s="12">
        <v>14</v>
      </c>
      <c r="H633" s="13">
        <f t="shared" ref="H633:H666" si="46">N633-O633-P633</f>
        <v>53.24</v>
      </c>
      <c r="I633" s="13">
        <f t="shared" ref="I633:I666" si="47">H633-Q633</f>
        <v>44.360900000000001</v>
      </c>
      <c r="J633" s="13">
        <v>4.23001426E-2</v>
      </c>
      <c r="K633" s="13">
        <v>7.2577893399999996E-2</v>
      </c>
      <c r="L633" s="13">
        <v>1.4283453033</v>
      </c>
      <c r="M633" s="13">
        <v>1.4283453033</v>
      </c>
      <c r="N633" s="14">
        <v>61.74</v>
      </c>
      <c r="O633" s="32">
        <v>0</v>
      </c>
      <c r="P633" s="14">
        <v>8.5</v>
      </c>
      <c r="Q633" s="14">
        <v>8.8790999999999993</v>
      </c>
    </row>
    <row r="634" spans="1:17" ht="15" customHeight="1" x14ac:dyDescent="0.25">
      <c r="A634" s="28" t="s">
        <v>367</v>
      </c>
      <c r="B634" s="33" t="s">
        <v>517</v>
      </c>
      <c r="C634" s="34" t="s">
        <v>517</v>
      </c>
      <c r="D634" s="35" t="s">
        <v>27</v>
      </c>
      <c r="E634" s="11" t="s">
        <v>519</v>
      </c>
      <c r="F634" s="11" t="s">
        <v>27</v>
      </c>
      <c r="G634" s="12">
        <v>12</v>
      </c>
      <c r="H634" s="13">
        <f t="shared" si="46"/>
        <v>42.72</v>
      </c>
      <c r="I634" s="13">
        <f t="shared" si="47"/>
        <v>35.596899999999998</v>
      </c>
      <c r="J634" s="13">
        <v>3.39418124E-2</v>
      </c>
      <c r="K634" s="13">
        <v>5.8236807100000003E-2</v>
      </c>
      <c r="L634" s="13">
        <v>1.1461102808999999</v>
      </c>
      <c r="M634" s="13">
        <v>1.1461102808999999</v>
      </c>
      <c r="N634" s="14">
        <v>52.92</v>
      </c>
      <c r="O634" s="32">
        <v>0</v>
      </c>
      <c r="P634" s="14">
        <v>10.199999999999999</v>
      </c>
      <c r="Q634" s="14">
        <v>7.1231</v>
      </c>
    </row>
    <row r="635" spans="1:17" ht="15" customHeight="1" x14ac:dyDescent="0.25">
      <c r="A635" s="28" t="s">
        <v>367</v>
      </c>
      <c r="B635" s="33" t="s">
        <v>517</v>
      </c>
      <c r="C635" s="34" t="s">
        <v>517</v>
      </c>
      <c r="D635" s="35" t="s">
        <v>27</v>
      </c>
      <c r="E635" s="11" t="s">
        <v>520</v>
      </c>
      <c r="F635" s="11" t="s">
        <v>27</v>
      </c>
      <c r="G635" s="12">
        <v>5</v>
      </c>
      <c r="H635" s="13">
        <f t="shared" si="46"/>
        <v>18.650000000000002</v>
      </c>
      <c r="I635" s="13">
        <f t="shared" si="47"/>
        <v>15.541600000000003</v>
      </c>
      <c r="J635" s="13">
        <v>1.4817762199999999E-2</v>
      </c>
      <c r="K635" s="13">
        <v>2.5424074200000001E-2</v>
      </c>
      <c r="L635" s="13">
        <v>0.50035011090000003</v>
      </c>
      <c r="M635" s="13">
        <v>0.50035011090000003</v>
      </c>
      <c r="N635" s="14">
        <v>22.05</v>
      </c>
      <c r="O635" s="32">
        <v>0</v>
      </c>
      <c r="P635" s="14">
        <v>3.4</v>
      </c>
      <c r="Q635" s="14">
        <v>3.1084000000000001</v>
      </c>
    </row>
    <row r="636" spans="1:17" ht="15" customHeight="1" x14ac:dyDescent="0.25">
      <c r="A636" s="28" t="s">
        <v>367</v>
      </c>
      <c r="B636" s="33" t="s">
        <v>517</v>
      </c>
      <c r="C636" s="34" t="s">
        <v>517</v>
      </c>
      <c r="D636" s="35" t="s">
        <v>27</v>
      </c>
      <c r="E636" s="11" t="s">
        <v>521</v>
      </c>
      <c r="F636" s="11" t="s">
        <v>27</v>
      </c>
      <c r="G636" s="12">
        <v>7</v>
      </c>
      <c r="H636" s="13">
        <f t="shared" si="46"/>
        <v>24.92</v>
      </c>
      <c r="I636" s="13">
        <f t="shared" si="47"/>
        <v>20.771700000000003</v>
      </c>
      <c r="J636" s="13">
        <v>1.97993905E-2</v>
      </c>
      <c r="K636" s="13">
        <v>3.39714708E-2</v>
      </c>
      <c r="L636" s="13">
        <v>0.66856433049999997</v>
      </c>
      <c r="M636" s="13">
        <v>0.66856433049999997</v>
      </c>
      <c r="N636" s="14">
        <v>30.87</v>
      </c>
      <c r="O636" s="32">
        <v>0</v>
      </c>
      <c r="P636" s="14">
        <v>5.95</v>
      </c>
      <c r="Q636" s="14">
        <v>4.1482999999999999</v>
      </c>
    </row>
    <row r="637" spans="1:17" ht="15" customHeight="1" x14ac:dyDescent="0.25">
      <c r="A637" s="28" t="s">
        <v>367</v>
      </c>
      <c r="B637" s="33" t="s">
        <v>517</v>
      </c>
      <c r="C637" s="34" t="s">
        <v>517</v>
      </c>
      <c r="D637" s="35" t="s">
        <v>27</v>
      </c>
      <c r="E637" s="11" t="s">
        <v>522</v>
      </c>
      <c r="F637" s="11" t="s">
        <v>27</v>
      </c>
      <c r="G637" s="12">
        <v>13</v>
      </c>
      <c r="H637" s="13">
        <f t="shared" si="46"/>
        <v>47.129999999999995</v>
      </c>
      <c r="I637" s="13">
        <f t="shared" si="47"/>
        <v>39.271499999999996</v>
      </c>
      <c r="J637" s="13">
        <v>3.7445637099999998E-2</v>
      </c>
      <c r="K637" s="13">
        <v>6.4248612299999994E-2</v>
      </c>
      <c r="L637" s="13">
        <v>1.2644236314999999</v>
      </c>
      <c r="M637" s="13">
        <v>1.2644236314999999</v>
      </c>
      <c r="N637" s="14">
        <v>57.33</v>
      </c>
      <c r="O637" s="32">
        <v>0</v>
      </c>
      <c r="P637" s="14">
        <v>10.199999999999999</v>
      </c>
      <c r="Q637" s="14">
        <v>7.8585000000000003</v>
      </c>
    </row>
    <row r="638" spans="1:17" ht="15" customHeight="1" x14ac:dyDescent="0.25">
      <c r="A638" s="28" t="s">
        <v>367</v>
      </c>
      <c r="B638" s="33" t="s">
        <v>517</v>
      </c>
      <c r="C638" s="34" t="s">
        <v>517</v>
      </c>
      <c r="D638" s="35" t="s">
        <v>27</v>
      </c>
      <c r="E638" s="11" t="s">
        <v>523</v>
      </c>
      <c r="F638" s="11" t="s">
        <v>27</v>
      </c>
      <c r="G638" s="12">
        <v>1</v>
      </c>
      <c r="H638" s="13">
        <f t="shared" si="46"/>
        <v>3.56</v>
      </c>
      <c r="I638" s="13">
        <f t="shared" si="47"/>
        <v>2.9660000000000002</v>
      </c>
      <c r="J638" s="13">
        <v>2.8284844000000002E-3</v>
      </c>
      <c r="K638" s="13">
        <v>4.8530672999999996E-3</v>
      </c>
      <c r="L638" s="13">
        <v>9.5509190100000002E-2</v>
      </c>
      <c r="M638" s="13">
        <v>9.5509190100000002E-2</v>
      </c>
      <c r="N638" s="14">
        <v>4.41</v>
      </c>
      <c r="O638" s="32">
        <v>0</v>
      </c>
      <c r="P638" s="14">
        <v>0.85</v>
      </c>
      <c r="Q638" s="14">
        <v>0.59399999999999997</v>
      </c>
    </row>
    <row r="639" spans="1:17" ht="15" customHeight="1" x14ac:dyDescent="0.25">
      <c r="A639" s="28" t="s">
        <v>367</v>
      </c>
      <c r="B639" s="33" t="s">
        <v>517</v>
      </c>
      <c r="C639" s="34" t="s">
        <v>517</v>
      </c>
      <c r="D639" s="35" t="s">
        <v>27</v>
      </c>
      <c r="E639" s="11" t="s">
        <v>524</v>
      </c>
      <c r="F639" s="11" t="s">
        <v>27</v>
      </c>
      <c r="G639" s="12">
        <v>3</v>
      </c>
      <c r="H639" s="13">
        <f t="shared" si="46"/>
        <v>9.69</v>
      </c>
      <c r="I639" s="13">
        <f t="shared" si="47"/>
        <v>8.0711999999999993</v>
      </c>
      <c r="J639" s="13">
        <v>7.6988802E-3</v>
      </c>
      <c r="K639" s="13">
        <v>1.3209612799999999E-2</v>
      </c>
      <c r="L639" s="13">
        <v>0.25996743030000002</v>
      </c>
      <c r="M639" s="13">
        <v>0.25996743030000002</v>
      </c>
      <c r="N639" s="14">
        <v>9.69</v>
      </c>
      <c r="O639" s="32">
        <v>0</v>
      </c>
      <c r="P639" s="32">
        <v>0</v>
      </c>
      <c r="Q639" s="14">
        <v>1.6188</v>
      </c>
    </row>
    <row r="640" spans="1:17" ht="15" customHeight="1" x14ac:dyDescent="0.25">
      <c r="A640" s="28" t="s">
        <v>367</v>
      </c>
      <c r="B640" s="33" t="s">
        <v>517</v>
      </c>
      <c r="C640" s="34" t="s">
        <v>517</v>
      </c>
      <c r="D640" s="35" t="s">
        <v>27</v>
      </c>
      <c r="E640" s="11" t="s">
        <v>525</v>
      </c>
      <c r="F640" s="11" t="s">
        <v>27</v>
      </c>
      <c r="G640" s="12">
        <v>1</v>
      </c>
      <c r="H640" s="13">
        <f t="shared" si="46"/>
        <v>3.23</v>
      </c>
      <c r="I640" s="13">
        <f t="shared" si="47"/>
        <v>2.6909000000000001</v>
      </c>
      <c r="J640" s="13">
        <v>2.5662934E-3</v>
      </c>
      <c r="K640" s="13">
        <v>4.4032042999999996E-3</v>
      </c>
      <c r="L640" s="13">
        <v>8.6655810099999994E-2</v>
      </c>
      <c r="M640" s="13">
        <v>8.6655810099999994E-2</v>
      </c>
      <c r="N640" s="14">
        <v>3.23</v>
      </c>
      <c r="O640" s="32">
        <v>0</v>
      </c>
      <c r="P640" s="32">
        <v>0</v>
      </c>
      <c r="Q640" s="14">
        <v>0.53910000000000002</v>
      </c>
    </row>
    <row r="641" spans="1:17" ht="15" customHeight="1" x14ac:dyDescent="0.25">
      <c r="A641" s="28" t="s">
        <v>367</v>
      </c>
      <c r="B641" s="33" t="s">
        <v>517</v>
      </c>
      <c r="C641" s="34" t="s">
        <v>517</v>
      </c>
      <c r="D641" s="35" t="s">
        <v>27</v>
      </c>
      <c r="E641" s="11" t="s">
        <v>526</v>
      </c>
      <c r="F641" s="11" t="s">
        <v>27</v>
      </c>
      <c r="G641" s="12">
        <v>4</v>
      </c>
      <c r="H641" s="13">
        <f t="shared" si="46"/>
        <v>12.92</v>
      </c>
      <c r="I641" s="13">
        <f t="shared" si="47"/>
        <v>10.764199999999999</v>
      </c>
      <c r="J641" s="13">
        <v>1.02651736E-2</v>
      </c>
      <c r="K641" s="13">
        <v>1.7612817100000001E-2</v>
      </c>
      <c r="L641" s="13">
        <v>0.34662324039999998</v>
      </c>
      <c r="M641" s="13">
        <v>0.34662324039999998</v>
      </c>
      <c r="N641" s="14">
        <v>12.92</v>
      </c>
      <c r="O641" s="32">
        <v>0</v>
      </c>
      <c r="P641" s="32">
        <v>0</v>
      </c>
      <c r="Q641" s="14">
        <v>2.1558000000000002</v>
      </c>
    </row>
    <row r="642" spans="1:17" ht="15" customHeight="1" x14ac:dyDescent="0.25">
      <c r="A642" s="28" t="s">
        <v>367</v>
      </c>
      <c r="B642" s="33" t="s">
        <v>517</v>
      </c>
      <c r="C642" s="34" t="s">
        <v>517</v>
      </c>
      <c r="D642" s="35" t="s">
        <v>27</v>
      </c>
      <c r="E642" s="11" t="s">
        <v>527</v>
      </c>
      <c r="F642" s="11" t="s">
        <v>27</v>
      </c>
      <c r="G642" s="12">
        <v>1</v>
      </c>
      <c r="H642" s="13">
        <f t="shared" si="46"/>
        <v>3.23</v>
      </c>
      <c r="I642" s="13">
        <f t="shared" si="47"/>
        <v>2.6917</v>
      </c>
      <c r="J642" s="13">
        <v>2.5662934E-3</v>
      </c>
      <c r="K642" s="13">
        <v>4.4032042999999996E-3</v>
      </c>
      <c r="L642" s="13">
        <v>8.6655810099999994E-2</v>
      </c>
      <c r="M642" s="13">
        <v>8.6655810099999994E-2</v>
      </c>
      <c r="N642" s="14">
        <v>3.23</v>
      </c>
      <c r="O642" s="32">
        <v>0</v>
      </c>
      <c r="P642" s="32">
        <v>0</v>
      </c>
      <c r="Q642" s="14">
        <v>0.5383</v>
      </c>
    </row>
    <row r="643" spans="1:17" ht="15" customHeight="1" x14ac:dyDescent="0.25">
      <c r="A643" s="28" t="s">
        <v>367</v>
      </c>
      <c r="B643" s="33" t="s">
        <v>517</v>
      </c>
      <c r="C643" s="34" t="s">
        <v>517</v>
      </c>
      <c r="D643" s="35" t="s">
        <v>27</v>
      </c>
      <c r="E643" s="11" t="s">
        <v>528</v>
      </c>
      <c r="F643" s="11" t="s">
        <v>27</v>
      </c>
      <c r="G643" s="12">
        <v>7</v>
      </c>
      <c r="H643" s="13">
        <f t="shared" si="46"/>
        <v>33.74</v>
      </c>
      <c r="I643" s="13">
        <f t="shared" si="47"/>
        <v>28.127300000000002</v>
      </c>
      <c r="J643" s="13">
        <v>2.6807040000000001E-2</v>
      </c>
      <c r="K643" s="13">
        <v>4.5995081200000003E-2</v>
      </c>
      <c r="L643" s="13">
        <v>0.90519103180000005</v>
      </c>
      <c r="M643" s="13">
        <v>0.90519103180000005</v>
      </c>
      <c r="N643" s="14">
        <v>33.74</v>
      </c>
      <c r="O643" s="32">
        <v>0</v>
      </c>
      <c r="P643" s="32">
        <v>0</v>
      </c>
      <c r="Q643" s="14">
        <v>5.6127000000000002</v>
      </c>
    </row>
    <row r="644" spans="1:17" ht="15" customHeight="1" x14ac:dyDescent="0.25">
      <c r="A644" s="28" t="s">
        <v>367</v>
      </c>
      <c r="B644" s="33" t="s">
        <v>517</v>
      </c>
      <c r="C644" s="34" t="s">
        <v>517</v>
      </c>
      <c r="D644" s="35" t="s">
        <v>27</v>
      </c>
      <c r="E644" s="11" t="s">
        <v>529</v>
      </c>
      <c r="F644" s="11" t="s">
        <v>27</v>
      </c>
      <c r="G644" s="12">
        <v>4</v>
      </c>
      <c r="H644" s="13">
        <f t="shared" si="46"/>
        <v>19.28</v>
      </c>
      <c r="I644" s="13">
        <f t="shared" si="47"/>
        <v>16.0763</v>
      </c>
      <c r="J644" s="13">
        <v>1.53183086E-2</v>
      </c>
      <c r="K644" s="13">
        <v>2.6282903600000001E-2</v>
      </c>
      <c r="L644" s="13">
        <v>0.5172520182</v>
      </c>
      <c r="M644" s="13">
        <v>0.5172520182</v>
      </c>
      <c r="N644" s="14">
        <v>19.28</v>
      </c>
      <c r="O644" s="32">
        <v>0</v>
      </c>
      <c r="P644" s="32">
        <v>0</v>
      </c>
      <c r="Q644" s="14">
        <v>3.2037</v>
      </c>
    </row>
    <row r="645" spans="1:17" ht="15" customHeight="1" x14ac:dyDescent="0.25">
      <c r="A645" s="28" t="s">
        <v>367</v>
      </c>
      <c r="B645" s="33" t="s">
        <v>517</v>
      </c>
      <c r="C645" s="34" t="s">
        <v>517</v>
      </c>
      <c r="D645" s="35" t="s">
        <v>27</v>
      </c>
      <c r="E645" s="11" t="s">
        <v>530</v>
      </c>
      <c r="F645" s="11" t="s">
        <v>27</v>
      </c>
      <c r="G645" s="12">
        <v>1</v>
      </c>
      <c r="H645" s="13">
        <f t="shared" si="46"/>
        <v>4.82</v>
      </c>
      <c r="I645" s="13">
        <f t="shared" si="47"/>
        <v>4.0173000000000005</v>
      </c>
      <c r="J645" s="13">
        <v>3.8295770999999998E-3</v>
      </c>
      <c r="K645" s="13">
        <v>6.5707259000000002E-3</v>
      </c>
      <c r="L645" s="13">
        <v>0.1293130045</v>
      </c>
      <c r="M645" s="13">
        <v>0.1293130045</v>
      </c>
      <c r="N645" s="14">
        <v>4.82</v>
      </c>
      <c r="O645" s="32">
        <v>0</v>
      </c>
      <c r="P645" s="32">
        <v>0</v>
      </c>
      <c r="Q645" s="14">
        <v>0.80269999999999997</v>
      </c>
    </row>
    <row r="646" spans="1:17" ht="15" customHeight="1" x14ac:dyDescent="0.25">
      <c r="A646" s="28" t="s">
        <v>367</v>
      </c>
      <c r="B646" s="33" t="s">
        <v>517</v>
      </c>
      <c r="C646" s="34" t="s">
        <v>517</v>
      </c>
      <c r="D646" s="35" t="s">
        <v>27</v>
      </c>
      <c r="E646" s="11" t="s">
        <v>531</v>
      </c>
      <c r="F646" s="11" t="s">
        <v>27</v>
      </c>
      <c r="G646" s="12">
        <v>13</v>
      </c>
      <c r="H646" s="13">
        <f t="shared" si="46"/>
        <v>61.69</v>
      </c>
      <c r="I646" s="13">
        <f t="shared" si="47"/>
        <v>51.420999999999999</v>
      </c>
      <c r="J646" s="13">
        <v>4.9013820299999997E-2</v>
      </c>
      <c r="K646" s="13">
        <v>8.4097112099999996E-2</v>
      </c>
      <c r="L646" s="13">
        <v>1.6550454876</v>
      </c>
      <c r="M646" s="13">
        <v>1.6550454876</v>
      </c>
      <c r="N646" s="14">
        <v>62.66</v>
      </c>
      <c r="O646" s="14">
        <v>0.97</v>
      </c>
      <c r="P646" s="32">
        <v>0</v>
      </c>
      <c r="Q646" s="14">
        <v>10.269</v>
      </c>
    </row>
    <row r="647" spans="1:17" ht="15" customHeight="1" x14ac:dyDescent="0.25">
      <c r="A647" s="28" t="s">
        <v>367</v>
      </c>
      <c r="B647" s="33" t="s">
        <v>517</v>
      </c>
      <c r="C647" s="34" t="s">
        <v>517</v>
      </c>
      <c r="D647" s="35" t="s">
        <v>27</v>
      </c>
      <c r="E647" s="11" t="s">
        <v>532</v>
      </c>
      <c r="F647" s="11" t="s">
        <v>27</v>
      </c>
      <c r="G647" s="12">
        <v>2</v>
      </c>
      <c r="H647" s="13">
        <f t="shared" si="46"/>
        <v>9.64</v>
      </c>
      <c r="I647" s="13">
        <f t="shared" si="47"/>
        <v>8.0400000000000009</v>
      </c>
      <c r="J647" s="13">
        <v>7.6591543000000002E-3</v>
      </c>
      <c r="K647" s="13">
        <v>1.31414518E-2</v>
      </c>
      <c r="L647" s="13">
        <v>0.2586260091</v>
      </c>
      <c r="M647" s="13">
        <v>0.2586260091</v>
      </c>
      <c r="N647" s="14">
        <v>9.64</v>
      </c>
      <c r="O647" s="32">
        <v>0</v>
      </c>
      <c r="P647" s="32">
        <v>0</v>
      </c>
      <c r="Q647" s="14">
        <v>1.6</v>
      </c>
    </row>
    <row r="648" spans="1:17" ht="15" customHeight="1" x14ac:dyDescent="0.25">
      <c r="A648" s="28" t="s">
        <v>367</v>
      </c>
      <c r="B648" s="33" t="s">
        <v>517</v>
      </c>
      <c r="C648" s="34" t="s">
        <v>517</v>
      </c>
      <c r="D648" s="35" t="s">
        <v>27</v>
      </c>
      <c r="E648" s="11" t="s">
        <v>533</v>
      </c>
      <c r="F648" s="11" t="s">
        <v>27</v>
      </c>
      <c r="G648" s="12">
        <v>41</v>
      </c>
      <c r="H648" s="13">
        <f t="shared" si="46"/>
        <v>212</v>
      </c>
      <c r="I648" s="13">
        <f t="shared" si="47"/>
        <v>176.63810000000001</v>
      </c>
      <c r="J648" s="13">
        <v>0.1684378329</v>
      </c>
      <c r="K648" s="13">
        <v>0.28900288140000002</v>
      </c>
      <c r="L648" s="13">
        <v>5.6876259258999999</v>
      </c>
      <c r="M648" s="13">
        <v>5.6876259258999999</v>
      </c>
      <c r="N648" s="14">
        <v>246</v>
      </c>
      <c r="O648" s="32">
        <v>0</v>
      </c>
      <c r="P648" s="14">
        <v>34</v>
      </c>
      <c r="Q648" s="14">
        <v>35.361899999999999</v>
      </c>
    </row>
    <row r="649" spans="1:17" ht="15" customHeight="1" x14ac:dyDescent="0.25">
      <c r="A649" s="28" t="s">
        <v>367</v>
      </c>
      <c r="B649" s="33" t="s">
        <v>517</v>
      </c>
      <c r="C649" s="34" t="s">
        <v>517</v>
      </c>
      <c r="D649" s="35" t="s">
        <v>27</v>
      </c>
      <c r="E649" s="11" t="s">
        <v>534</v>
      </c>
      <c r="F649" s="11" t="s">
        <v>27</v>
      </c>
      <c r="G649" s="12">
        <v>58</v>
      </c>
      <c r="H649" s="13">
        <f t="shared" si="46"/>
        <v>301.25</v>
      </c>
      <c r="I649" s="13">
        <f t="shared" si="47"/>
        <v>250.9845</v>
      </c>
      <c r="J649" s="13">
        <v>0.23934857139999999</v>
      </c>
      <c r="K649" s="13">
        <v>0.41067036810000002</v>
      </c>
      <c r="L649" s="13">
        <v>8.0820627838999997</v>
      </c>
      <c r="M649" s="13">
        <v>8.0820627838999997</v>
      </c>
      <c r="N649" s="14">
        <v>348</v>
      </c>
      <c r="O649" s="32">
        <v>0</v>
      </c>
      <c r="P649" s="14">
        <v>46.75</v>
      </c>
      <c r="Q649" s="14">
        <v>50.265500000000003</v>
      </c>
    </row>
    <row r="650" spans="1:17" ht="15" customHeight="1" x14ac:dyDescent="0.25">
      <c r="A650" s="28" t="s">
        <v>367</v>
      </c>
      <c r="B650" s="33" t="s">
        <v>517</v>
      </c>
      <c r="C650" s="34" t="s">
        <v>517</v>
      </c>
      <c r="D650" s="35" t="s">
        <v>27</v>
      </c>
      <c r="E650" s="11" t="s">
        <v>535</v>
      </c>
      <c r="F650" s="11" t="s">
        <v>27</v>
      </c>
      <c r="G650" s="12">
        <v>9</v>
      </c>
      <c r="H650" s="13">
        <f t="shared" si="46"/>
        <v>46.35</v>
      </c>
      <c r="I650" s="13">
        <f t="shared" si="47"/>
        <v>38.627700000000004</v>
      </c>
      <c r="J650" s="13">
        <v>3.6825913000000002E-2</v>
      </c>
      <c r="K650" s="13">
        <v>6.3185299799999997E-2</v>
      </c>
      <c r="L650" s="13">
        <v>1.2434974607</v>
      </c>
      <c r="M650" s="13">
        <v>1.2434974607</v>
      </c>
      <c r="N650" s="14">
        <v>54</v>
      </c>
      <c r="O650" s="32">
        <v>0</v>
      </c>
      <c r="P650" s="14">
        <v>7.65</v>
      </c>
      <c r="Q650" s="14">
        <v>7.7222999999999997</v>
      </c>
    </row>
    <row r="651" spans="1:17" ht="15" customHeight="1" x14ac:dyDescent="0.25">
      <c r="A651" s="28" t="s">
        <v>367</v>
      </c>
      <c r="B651" s="33" t="s">
        <v>517</v>
      </c>
      <c r="C651" s="34" t="s">
        <v>517</v>
      </c>
      <c r="D651" s="35" t="s">
        <v>27</v>
      </c>
      <c r="E651" s="11" t="s">
        <v>536</v>
      </c>
      <c r="F651" s="11" t="s">
        <v>27</v>
      </c>
      <c r="G651" s="12">
        <v>12</v>
      </c>
      <c r="H651" s="13">
        <f t="shared" si="46"/>
        <v>61.8</v>
      </c>
      <c r="I651" s="13">
        <f t="shared" si="47"/>
        <v>51.5</v>
      </c>
      <c r="J651" s="13">
        <v>4.91012173E-2</v>
      </c>
      <c r="K651" s="13">
        <v>8.4247066400000001E-2</v>
      </c>
      <c r="L651" s="13">
        <v>1.6579966143</v>
      </c>
      <c r="M651" s="13">
        <v>1.6579966143</v>
      </c>
      <c r="N651" s="14">
        <v>72</v>
      </c>
      <c r="O651" s="32">
        <v>0</v>
      </c>
      <c r="P651" s="14">
        <v>10.199999999999999</v>
      </c>
      <c r="Q651" s="14">
        <v>10.3</v>
      </c>
    </row>
    <row r="652" spans="1:17" ht="15" customHeight="1" x14ac:dyDescent="0.25">
      <c r="A652" s="28" t="s">
        <v>367</v>
      </c>
      <c r="B652" s="33" t="s">
        <v>517</v>
      </c>
      <c r="C652" s="34" t="s">
        <v>517</v>
      </c>
      <c r="D652" s="35" t="s">
        <v>27</v>
      </c>
      <c r="E652" s="11" t="s">
        <v>537</v>
      </c>
      <c r="F652" s="11" t="s">
        <v>27</v>
      </c>
      <c r="G652" s="12">
        <v>31</v>
      </c>
      <c r="H652" s="13">
        <f t="shared" si="46"/>
        <v>159.65</v>
      </c>
      <c r="I652" s="13">
        <f t="shared" si="47"/>
        <v>133.02370000000002</v>
      </c>
      <c r="J652" s="13">
        <v>0.12684481140000001</v>
      </c>
      <c r="K652" s="13">
        <v>0.21763825479999999</v>
      </c>
      <c r="L652" s="13">
        <v>4.2831579201999999</v>
      </c>
      <c r="M652" s="13">
        <v>4.2831579201999999</v>
      </c>
      <c r="N652" s="14">
        <v>186</v>
      </c>
      <c r="O652" s="32">
        <v>0</v>
      </c>
      <c r="P652" s="14">
        <v>26.35</v>
      </c>
      <c r="Q652" s="14">
        <v>26.626300000000001</v>
      </c>
    </row>
    <row r="653" spans="1:17" ht="15" customHeight="1" x14ac:dyDescent="0.25">
      <c r="A653" s="28" t="s">
        <v>367</v>
      </c>
      <c r="B653" s="33" t="s">
        <v>517</v>
      </c>
      <c r="C653" s="34" t="s">
        <v>517</v>
      </c>
      <c r="D653" s="35" t="s">
        <v>27</v>
      </c>
      <c r="E653" s="11" t="s">
        <v>538</v>
      </c>
      <c r="F653" s="11" t="s">
        <v>27</v>
      </c>
      <c r="G653" s="12">
        <v>30</v>
      </c>
      <c r="H653" s="13">
        <f t="shared" si="46"/>
        <v>159.07</v>
      </c>
      <c r="I653" s="13">
        <f t="shared" si="47"/>
        <v>132.55840000000001</v>
      </c>
      <c r="J653" s="13">
        <v>0.12638399089999999</v>
      </c>
      <c r="K653" s="13">
        <v>0.2168475866</v>
      </c>
      <c r="L653" s="13">
        <v>4.2675974340999998</v>
      </c>
      <c r="M653" s="13">
        <v>4.2675974340999998</v>
      </c>
      <c r="N653" s="14">
        <v>180</v>
      </c>
      <c r="O653" s="14">
        <v>0.53</v>
      </c>
      <c r="P653" s="14">
        <v>20.399999999999999</v>
      </c>
      <c r="Q653" s="14">
        <v>26.511600000000001</v>
      </c>
    </row>
    <row r="654" spans="1:17" ht="15" customHeight="1" x14ac:dyDescent="0.25">
      <c r="A654" s="28" t="s">
        <v>367</v>
      </c>
      <c r="B654" s="33" t="s">
        <v>517</v>
      </c>
      <c r="C654" s="34" t="s">
        <v>517</v>
      </c>
      <c r="D654" s="35" t="s">
        <v>27</v>
      </c>
      <c r="E654" s="11" t="s">
        <v>539</v>
      </c>
      <c r="F654" s="11" t="s">
        <v>27</v>
      </c>
      <c r="G654" s="12">
        <v>5</v>
      </c>
      <c r="H654" s="13">
        <f t="shared" si="46"/>
        <v>25.75</v>
      </c>
      <c r="I654" s="13">
        <f t="shared" si="47"/>
        <v>21.456600000000002</v>
      </c>
      <c r="J654" s="13">
        <v>2.0458840499999999E-2</v>
      </c>
      <c r="K654" s="13">
        <v>3.5102944300000001E-2</v>
      </c>
      <c r="L654" s="13">
        <v>0.69083192260000004</v>
      </c>
      <c r="M654" s="13">
        <v>0.69083192260000004</v>
      </c>
      <c r="N654" s="14">
        <v>30</v>
      </c>
      <c r="O654" s="32">
        <v>0</v>
      </c>
      <c r="P654" s="14">
        <v>4.25</v>
      </c>
      <c r="Q654" s="14">
        <v>4.2934000000000001</v>
      </c>
    </row>
    <row r="655" spans="1:17" ht="15" customHeight="1" x14ac:dyDescent="0.25">
      <c r="A655" s="28" t="s">
        <v>367</v>
      </c>
      <c r="B655" s="33" t="s">
        <v>517</v>
      </c>
      <c r="C655" s="34" t="s">
        <v>517</v>
      </c>
      <c r="D655" s="35" t="s">
        <v>27</v>
      </c>
      <c r="E655" s="11" t="s">
        <v>540</v>
      </c>
      <c r="F655" s="11" t="s">
        <v>27</v>
      </c>
      <c r="G655" s="12">
        <v>2</v>
      </c>
      <c r="H655" s="13">
        <f t="shared" si="46"/>
        <v>10.3</v>
      </c>
      <c r="I655" s="13">
        <f t="shared" si="47"/>
        <v>8.5841000000000012</v>
      </c>
      <c r="J655" s="13">
        <v>8.1835361999999991E-3</v>
      </c>
      <c r="K655" s="13">
        <v>1.4041177700000001E-2</v>
      </c>
      <c r="L655" s="13">
        <v>0.27633276899999998</v>
      </c>
      <c r="M655" s="13">
        <v>0.27633276899999998</v>
      </c>
      <c r="N655" s="14">
        <v>12</v>
      </c>
      <c r="O655" s="32">
        <v>0</v>
      </c>
      <c r="P655" s="14">
        <v>1.7</v>
      </c>
      <c r="Q655" s="14">
        <v>1.7159</v>
      </c>
    </row>
    <row r="656" spans="1:17" ht="15" customHeight="1" x14ac:dyDescent="0.25">
      <c r="A656" s="28" t="s">
        <v>367</v>
      </c>
      <c r="B656" s="33" t="s">
        <v>517</v>
      </c>
      <c r="C656" s="34" t="s">
        <v>517</v>
      </c>
      <c r="D656" s="35" t="s">
        <v>27</v>
      </c>
      <c r="E656" s="11" t="s">
        <v>541</v>
      </c>
      <c r="F656" s="11" t="s">
        <v>27</v>
      </c>
      <c r="G656" s="12">
        <v>36</v>
      </c>
      <c r="H656" s="13">
        <f t="shared" si="46"/>
        <v>187.95</v>
      </c>
      <c r="I656" s="13">
        <f t="shared" si="47"/>
        <v>157.59789999999998</v>
      </c>
      <c r="J656" s="13">
        <v>0.149329673</v>
      </c>
      <c r="K656" s="13">
        <v>0.25621741310000001</v>
      </c>
      <c r="L656" s="13">
        <v>5.0424023244000002</v>
      </c>
      <c r="M656" s="13">
        <v>5.0424023244000002</v>
      </c>
      <c r="N656" s="14">
        <v>216</v>
      </c>
      <c r="O656" s="32">
        <v>0</v>
      </c>
      <c r="P656" s="14">
        <v>28.05</v>
      </c>
      <c r="Q656" s="14">
        <v>30.3521</v>
      </c>
    </row>
    <row r="657" spans="1:17" ht="15" customHeight="1" x14ac:dyDescent="0.25">
      <c r="A657" s="28" t="s">
        <v>367</v>
      </c>
      <c r="B657" s="33" t="s">
        <v>517</v>
      </c>
      <c r="C657" s="34" t="s">
        <v>517</v>
      </c>
      <c r="D657" s="35" t="s">
        <v>27</v>
      </c>
      <c r="E657" s="11" t="s">
        <v>542</v>
      </c>
      <c r="F657" s="11" t="s">
        <v>27</v>
      </c>
      <c r="G657" s="12">
        <v>3</v>
      </c>
      <c r="H657" s="13">
        <f t="shared" si="46"/>
        <v>15.45</v>
      </c>
      <c r="I657" s="13">
        <f t="shared" si="47"/>
        <v>12.874199999999998</v>
      </c>
      <c r="J657" s="13">
        <v>1.22753043E-2</v>
      </c>
      <c r="K657" s="13">
        <v>2.10617666E-2</v>
      </c>
      <c r="L657" s="13">
        <v>0.4144991536</v>
      </c>
      <c r="M657" s="13">
        <v>0.4144991536</v>
      </c>
      <c r="N657" s="14">
        <v>18</v>
      </c>
      <c r="O657" s="32">
        <v>0</v>
      </c>
      <c r="P657" s="14">
        <v>2.5499999999999998</v>
      </c>
      <c r="Q657" s="14">
        <v>2.5758000000000001</v>
      </c>
    </row>
    <row r="658" spans="1:17" ht="15" customHeight="1" x14ac:dyDescent="0.25">
      <c r="A658" s="28" t="s">
        <v>367</v>
      </c>
      <c r="B658" s="33" t="s">
        <v>517</v>
      </c>
      <c r="C658" s="34" t="s">
        <v>517</v>
      </c>
      <c r="D658" s="35" t="s">
        <v>27</v>
      </c>
      <c r="E658" s="11" t="s">
        <v>543</v>
      </c>
      <c r="F658" s="11" t="s">
        <v>27</v>
      </c>
      <c r="G658" s="12">
        <v>46</v>
      </c>
      <c r="H658" s="13">
        <f t="shared" si="46"/>
        <v>236.72000000000003</v>
      </c>
      <c r="I658" s="13">
        <f t="shared" si="47"/>
        <v>197.22770000000003</v>
      </c>
      <c r="J658" s="13">
        <v>0.1880783198</v>
      </c>
      <c r="K658" s="13">
        <v>0.32270170799999998</v>
      </c>
      <c r="L658" s="13">
        <v>6.3508245715999996</v>
      </c>
      <c r="M658" s="13">
        <v>6.3508245715999996</v>
      </c>
      <c r="N658" s="14">
        <v>276</v>
      </c>
      <c r="O658" s="14">
        <v>1.03</v>
      </c>
      <c r="P658" s="14">
        <v>38.25</v>
      </c>
      <c r="Q658" s="14">
        <v>39.4923</v>
      </c>
    </row>
    <row r="659" spans="1:17" ht="15" customHeight="1" x14ac:dyDescent="0.25">
      <c r="A659" s="28" t="s">
        <v>367</v>
      </c>
      <c r="B659" s="33" t="s">
        <v>517</v>
      </c>
      <c r="C659" s="34" t="s">
        <v>517</v>
      </c>
      <c r="D659" s="35" t="s">
        <v>27</v>
      </c>
      <c r="E659" s="11" t="s">
        <v>544</v>
      </c>
      <c r="F659" s="11" t="s">
        <v>27</v>
      </c>
      <c r="G659" s="12">
        <v>36</v>
      </c>
      <c r="H659" s="13">
        <f t="shared" si="46"/>
        <v>187.77</v>
      </c>
      <c r="I659" s="13">
        <f t="shared" si="47"/>
        <v>156.4633</v>
      </c>
      <c r="J659" s="13">
        <v>0.14918665980000001</v>
      </c>
      <c r="K659" s="13">
        <v>0.2559720332</v>
      </c>
      <c r="L659" s="13">
        <v>5.0375732081000004</v>
      </c>
      <c r="M659" s="13">
        <v>5.0375732081000004</v>
      </c>
      <c r="N659" s="14">
        <v>216</v>
      </c>
      <c r="O659" s="14">
        <v>1.03</v>
      </c>
      <c r="P659" s="14">
        <v>27.2</v>
      </c>
      <c r="Q659" s="14">
        <v>31.306699999999999</v>
      </c>
    </row>
    <row r="660" spans="1:17" ht="15" customHeight="1" x14ac:dyDescent="0.25">
      <c r="A660" s="28" t="s">
        <v>367</v>
      </c>
      <c r="B660" s="33" t="s">
        <v>517</v>
      </c>
      <c r="C660" s="34" t="s">
        <v>517</v>
      </c>
      <c r="D660" s="35" t="s">
        <v>27</v>
      </c>
      <c r="E660" s="11" t="s">
        <v>545</v>
      </c>
      <c r="F660" s="11" t="s">
        <v>27</v>
      </c>
      <c r="G660" s="12">
        <v>17</v>
      </c>
      <c r="H660" s="13">
        <f t="shared" si="46"/>
        <v>88.4</v>
      </c>
      <c r="I660" s="13">
        <f t="shared" si="47"/>
        <v>73.654600000000002</v>
      </c>
      <c r="J660" s="13">
        <v>7.0235398199999993E-2</v>
      </c>
      <c r="K660" s="13">
        <v>0.1205087487</v>
      </c>
      <c r="L660" s="13">
        <v>2.3716326973999999</v>
      </c>
      <c r="M660" s="13">
        <v>2.3716326973999999</v>
      </c>
      <c r="N660" s="14">
        <v>102</v>
      </c>
      <c r="O660" s="32">
        <v>0</v>
      </c>
      <c r="P660" s="14">
        <v>13.6</v>
      </c>
      <c r="Q660" s="14">
        <v>14.7454</v>
      </c>
    </row>
    <row r="661" spans="1:17" ht="15" customHeight="1" x14ac:dyDescent="0.25">
      <c r="A661" s="28" t="s">
        <v>367</v>
      </c>
      <c r="B661" s="33" t="s">
        <v>517</v>
      </c>
      <c r="C661" s="34" t="s">
        <v>517</v>
      </c>
      <c r="D661" s="35" t="s">
        <v>27</v>
      </c>
      <c r="E661" s="11" t="s">
        <v>546</v>
      </c>
      <c r="F661" s="11" t="s">
        <v>27</v>
      </c>
      <c r="G661" s="12">
        <v>15</v>
      </c>
      <c r="H661" s="13">
        <f t="shared" si="46"/>
        <v>77.25</v>
      </c>
      <c r="I661" s="13">
        <f t="shared" si="47"/>
        <v>64.364900000000006</v>
      </c>
      <c r="J661" s="13">
        <v>6.1376521599999997E-2</v>
      </c>
      <c r="K661" s="13">
        <v>0.105308833</v>
      </c>
      <c r="L661" s="13">
        <v>2.0724957678</v>
      </c>
      <c r="M661" s="13">
        <v>2.0724957678</v>
      </c>
      <c r="N661" s="14">
        <v>90</v>
      </c>
      <c r="O661" s="32">
        <v>0</v>
      </c>
      <c r="P661" s="14">
        <v>12.75</v>
      </c>
      <c r="Q661" s="14">
        <v>12.8851</v>
      </c>
    </row>
    <row r="662" spans="1:17" ht="15" customHeight="1" x14ac:dyDescent="0.25">
      <c r="A662" s="28" t="s">
        <v>367</v>
      </c>
      <c r="B662" s="33" t="s">
        <v>517</v>
      </c>
      <c r="C662" s="34" t="s">
        <v>517</v>
      </c>
      <c r="D662" s="35" t="s">
        <v>27</v>
      </c>
      <c r="E662" s="11" t="s">
        <v>547</v>
      </c>
      <c r="F662" s="11" t="s">
        <v>27</v>
      </c>
      <c r="G662" s="12">
        <v>23</v>
      </c>
      <c r="H662" s="13">
        <f t="shared" si="46"/>
        <v>118.15</v>
      </c>
      <c r="I662" s="13">
        <f t="shared" si="47"/>
        <v>98.443600000000004</v>
      </c>
      <c r="J662" s="13">
        <v>9.3872311099999994E-2</v>
      </c>
      <c r="K662" s="13">
        <v>0.16106457760000001</v>
      </c>
      <c r="L662" s="13">
        <v>3.1697783167</v>
      </c>
      <c r="M662" s="13">
        <v>3.1697783167</v>
      </c>
      <c r="N662" s="14">
        <v>138</v>
      </c>
      <c r="O662" s="14">
        <v>2</v>
      </c>
      <c r="P662" s="14">
        <v>17.850000000000001</v>
      </c>
      <c r="Q662" s="14">
        <v>19.706399999999999</v>
      </c>
    </row>
    <row r="663" spans="1:17" ht="15" customHeight="1" x14ac:dyDescent="0.25">
      <c r="A663" s="28" t="s">
        <v>367</v>
      </c>
      <c r="B663" s="33" t="s">
        <v>517</v>
      </c>
      <c r="C663" s="34" t="s">
        <v>517</v>
      </c>
      <c r="D663" s="35" t="s">
        <v>27</v>
      </c>
      <c r="E663" s="11" t="s">
        <v>548</v>
      </c>
      <c r="F663" s="11" t="s">
        <v>27</v>
      </c>
      <c r="G663" s="12">
        <v>44</v>
      </c>
      <c r="H663" s="13">
        <f t="shared" si="46"/>
        <v>227.77</v>
      </c>
      <c r="I663" s="13">
        <f t="shared" si="47"/>
        <v>189.79900000000001</v>
      </c>
      <c r="J663" s="13">
        <v>0.18096738300000001</v>
      </c>
      <c r="K663" s="13">
        <v>0.31050087879999999</v>
      </c>
      <c r="L663" s="13">
        <v>6.1107101752000004</v>
      </c>
      <c r="M663" s="13">
        <v>6.1107101752000004</v>
      </c>
      <c r="N663" s="14">
        <v>264</v>
      </c>
      <c r="O663" s="14">
        <v>3.08</v>
      </c>
      <c r="P663" s="14">
        <v>33.15</v>
      </c>
      <c r="Q663" s="14">
        <v>37.970999999999997</v>
      </c>
    </row>
    <row r="664" spans="1:17" ht="15" customHeight="1" x14ac:dyDescent="0.25">
      <c r="A664" s="28" t="s">
        <v>367</v>
      </c>
      <c r="B664" s="33" t="s">
        <v>517</v>
      </c>
      <c r="C664" s="34" t="s">
        <v>517</v>
      </c>
      <c r="D664" s="35" t="s">
        <v>27</v>
      </c>
      <c r="E664" s="11" t="s">
        <v>549</v>
      </c>
      <c r="F664" s="11" t="s">
        <v>27</v>
      </c>
      <c r="G664" s="12">
        <v>123</v>
      </c>
      <c r="H664" s="13">
        <f t="shared" si="46"/>
        <v>642.79999999999995</v>
      </c>
      <c r="I664" s="13">
        <f t="shared" si="47"/>
        <v>535.59849999999994</v>
      </c>
      <c r="J664" s="13">
        <v>0.51071622149999996</v>
      </c>
      <c r="K664" s="13">
        <v>0.87627854810000005</v>
      </c>
      <c r="L664" s="13">
        <v>17.245311062199999</v>
      </c>
      <c r="M664" s="13">
        <v>17.245311062199999</v>
      </c>
      <c r="N664" s="14">
        <v>738</v>
      </c>
      <c r="O664" s="32">
        <v>0</v>
      </c>
      <c r="P664" s="14">
        <v>95.2</v>
      </c>
      <c r="Q664" s="14">
        <v>107.2015</v>
      </c>
    </row>
    <row r="665" spans="1:17" ht="15" customHeight="1" x14ac:dyDescent="0.25">
      <c r="A665" s="28" t="s">
        <v>367</v>
      </c>
      <c r="B665" s="33" t="s">
        <v>517</v>
      </c>
      <c r="C665" s="34" t="s">
        <v>517</v>
      </c>
      <c r="D665" s="35" t="s">
        <v>27</v>
      </c>
      <c r="E665" s="11" t="s">
        <v>550</v>
      </c>
      <c r="F665" s="11" t="s">
        <v>27</v>
      </c>
      <c r="G665" s="12">
        <v>107</v>
      </c>
      <c r="H665" s="13">
        <f t="shared" si="46"/>
        <v>558.70000000000005</v>
      </c>
      <c r="I665" s="13">
        <f t="shared" si="47"/>
        <v>465.53490000000005</v>
      </c>
      <c r="J665" s="13">
        <v>0.44389725099999999</v>
      </c>
      <c r="K665" s="13">
        <v>0.76163165030000002</v>
      </c>
      <c r="L665" s="13">
        <v>14.9890405887</v>
      </c>
      <c r="M665" s="13">
        <v>14.9890405887</v>
      </c>
      <c r="N665" s="14">
        <v>642</v>
      </c>
      <c r="O665" s="32">
        <v>0</v>
      </c>
      <c r="P665" s="14">
        <v>83.3</v>
      </c>
      <c r="Q665" s="14">
        <v>93.165099999999995</v>
      </c>
    </row>
    <row r="666" spans="1:17" ht="15" customHeight="1" x14ac:dyDescent="0.25">
      <c r="A666" s="28" t="s">
        <v>367</v>
      </c>
      <c r="B666" s="33" t="s">
        <v>517</v>
      </c>
      <c r="C666" s="34" t="s">
        <v>517</v>
      </c>
      <c r="D666" s="35" t="s">
        <v>27</v>
      </c>
      <c r="E666" s="11" t="s">
        <v>551</v>
      </c>
      <c r="F666" s="11" t="s">
        <v>27</v>
      </c>
      <c r="G666" s="12">
        <v>12</v>
      </c>
      <c r="H666" s="13">
        <f t="shared" si="46"/>
        <v>61.8</v>
      </c>
      <c r="I666" s="13">
        <f t="shared" si="47"/>
        <v>51.497299999999996</v>
      </c>
      <c r="J666" s="13">
        <v>4.91012173E-2</v>
      </c>
      <c r="K666" s="13">
        <v>8.4247066400000001E-2</v>
      </c>
      <c r="L666" s="13">
        <v>1.6579966143</v>
      </c>
      <c r="M666" s="13">
        <v>1.6579966143</v>
      </c>
      <c r="N666" s="14">
        <v>72</v>
      </c>
      <c r="O666" s="32">
        <v>0</v>
      </c>
      <c r="P666" s="14">
        <v>10.199999999999999</v>
      </c>
      <c r="Q666" s="14">
        <v>10.3027</v>
      </c>
    </row>
    <row r="667" spans="1:17" ht="15" customHeight="1" x14ac:dyDescent="0.25">
      <c r="A667" s="8"/>
      <c r="B667" s="29"/>
      <c r="C667" s="30"/>
      <c r="D667" s="11"/>
      <c r="E667" s="36" t="s">
        <v>29</v>
      </c>
      <c r="F667" s="37"/>
      <c r="G667" s="38">
        <f>SUM(G633:G666)/1</f>
        <v>738</v>
      </c>
      <c r="H667" s="39">
        <f>SUM(H633:H666)/1</f>
        <v>3727.3900000000003</v>
      </c>
      <c r="I667" s="39">
        <f>SUM(I633:I666)/1</f>
        <v>3106.8375000000005</v>
      </c>
      <c r="J667" s="39">
        <v>2.9614787442999999</v>
      </c>
      <c r="K667" s="39">
        <v>5.0812568411000001</v>
      </c>
      <c r="L667" s="39"/>
      <c r="M667" s="39">
        <v>100</v>
      </c>
      <c r="N667" s="40">
        <f>SUM(N633:N666)/1</f>
        <v>4288.53</v>
      </c>
      <c r="O667" s="40">
        <f>SUM(O633:O666)/1</f>
        <v>8.64</v>
      </c>
      <c r="P667" s="40">
        <f>SUM(P633:P666)/1</f>
        <v>552.5</v>
      </c>
      <c r="Q667" s="40">
        <f>SUM(Q633:Q666)/1</f>
        <v>620.55250000000001</v>
      </c>
    </row>
    <row r="668" spans="1:17" ht="15" customHeight="1" x14ac:dyDescent="0.25">
      <c r="A668" s="8"/>
      <c r="B668" s="29"/>
      <c r="C668" s="10"/>
      <c r="D668" s="41" t="s">
        <v>30</v>
      </c>
      <c r="E668" s="41"/>
      <c r="F668" s="42"/>
      <c r="G668" s="43">
        <f>SUM(G633:G667)/2</f>
        <v>738</v>
      </c>
      <c r="H668" s="44">
        <f>SUM(H633:H667)/2</f>
        <v>3727.3900000000003</v>
      </c>
      <c r="I668" s="44">
        <f>SUM(I633:I667)/2</f>
        <v>3106.8375000000005</v>
      </c>
      <c r="J668" s="44">
        <v>2.9614787442999999</v>
      </c>
      <c r="K668" s="44">
        <v>5.0812568411000001</v>
      </c>
      <c r="L668" s="44"/>
      <c r="M668" s="44"/>
      <c r="N668" s="45">
        <f>SUM(N633:N667)/2</f>
        <v>4288.53</v>
      </c>
      <c r="O668" s="45">
        <f>SUM(O633:O667)/2</f>
        <v>8.64</v>
      </c>
      <c r="P668" s="45">
        <f>SUM(P633:P667)/2</f>
        <v>552.5</v>
      </c>
      <c r="Q668" s="45">
        <f>SUM(Q633:Q667)/2</f>
        <v>620.55250000000001</v>
      </c>
    </row>
    <row r="669" spans="1:17" ht="15" customHeight="1" x14ac:dyDescent="0.25">
      <c r="A669" s="28" t="s">
        <v>367</v>
      </c>
      <c r="B669" s="33" t="s">
        <v>517</v>
      </c>
      <c r="C669" s="10" t="s">
        <v>552</v>
      </c>
      <c r="D669" s="11" t="s">
        <v>27</v>
      </c>
      <c r="E669" s="11" t="s">
        <v>553</v>
      </c>
      <c r="F669" s="11" t="s">
        <v>27</v>
      </c>
      <c r="G669" s="12">
        <v>26</v>
      </c>
      <c r="H669" s="55">
        <f>N669-O669-P669</f>
        <v>0</v>
      </c>
      <c r="I669" s="55">
        <f>H669-Q669</f>
        <v>0</v>
      </c>
      <c r="J669" s="55">
        <v>0</v>
      </c>
      <c r="K669" s="55">
        <v>0</v>
      </c>
      <c r="L669" s="55">
        <v>0</v>
      </c>
      <c r="M669" s="55">
        <v>0</v>
      </c>
      <c r="N669" s="32">
        <v>0</v>
      </c>
      <c r="O669" s="32">
        <v>0</v>
      </c>
      <c r="P669" s="32">
        <v>0</v>
      </c>
      <c r="Q669" s="32">
        <v>0</v>
      </c>
    </row>
    <row r="670" spans="1:17" hidden="1" x14ac:dyDescent="0.25">
      <c r="A670" s="15"/>
      <c r="B670" s="16"/>
      <c r="C670" s="17"/>
      <c r="D670" s="18"/>
      <c r="E670" s="19" t="s">
        <v>29</v>
      </c>
      <c r="F670" s="19"/>
      <c r="G670" s="20">
        <f>SUM(G669:G669)/1</f>
        <v>26</v>
      </c>
      <c r="H670" s="62">
        <f>SUM(H669:H669)/1</f>
        <v>0</v>
      </c>
      <c r="I670" s="62">
        <f>SUM(I669:I669)/1</f>
        <v>0</v>
      </c>
      <c r="J670" s="62">
        <v>0</v>
      </c>
      <c r="K670" s="62">
        <v>0</v>
      </c>
      <c r="L670" s="62">
        <v>0</v>
      </c>
      <c r="M670" s="21">
        <v>100</v>
      </c>
      <c r="N670" s="62">
        <f>SUM(N669:N669)/1</f>
        <v>0</v>
      </c>
      <c r="O670" s="62">
        <f>SUM(O669:O669)/1</f>
        <v>0</v>
      </c>
      <c r="P670" s="62">
        <f>SUM(P669:P669)/1</f>
        <v>0</v>
      </c>
      <c r="Q670" s="62">
        <f>SUM(Q669:Q669)/1</f>
        <v>0</v>
      </c>
    </row>
    <row r="671" spans="1:17" hidden="1" x14ac:dyDescent="0.25">
      <c r="A671" s="15"/>
      <c r="B671" s="16"/>
      <c r="C671" s="17"/>
      <c r="D671" s="22" t="s">
        <v>30</v>
      </c>
      <c r="E671" s="22"/>
      <c r="F671" s="22"/>
      <c r="G671" s="23">
        <f>SUM(G669:G670)/2</f>
        <v>26</v>
      </c>
      <c r="H671" s="63">
        <f>SUM(H669:H670)/2</f>
        <v>0</v>
      </c>
      <c r="I671" s="63">
        <f>SUM(I669:I670)/2</f>
        <v>0</v>
      </c>
      <c r="J671" s="63">
        <v>0</v>
      </c>
      <c r="K671" s="63">
        <v>0</v>
      </c>
      <c r="L671" s="63">
        <v>0</v>
      </c>
      <c r="M671" s="63">
        <v>0</v>
      </c>
      <c r="N671" s="63">
        <f>SUM(N669:N670)/2</f>
        <v>0</v>
      </c>
      <c r="O671" s="63">
        <f>SUM(O669:O670)/2</f>
        <v>0</v>
      </c>
      <c r="P671" s="63">
        <f>SUM(P669:P670)/2</f>
        <v>0</v>
      </c>
      <c r="Q671" s="63">
        <f>SUM(Q669:Q670)/2</f>
        <v>0</v>
      </c>
    </row>
    <row r="672" spans="1:17" ht="15" customHeight="1" x14ac:dyDescent="0.25">
      <c r="A672" s="8"/>
      <c r="B672" s="9"/>
      <c r="C672" s="46" t="s">
        <v>31</v>
      </c>
      <c r="D672" s="46"/>
      <c r="E672" s="46"/>
      <c r="F672" s="47"/>
      <c r="G672" s="48">
        <f>SUM(G633:G671)/3</f>
        <v>764</v>
      </c>
      <c r="H672" s="49">
        <f>SUM(H633:H671)/3</f>
        <v>3727.3900000000008</v>
      </c>
      <c r="I672" s="49">
        <f>SUM(I633:I671)/3</f>
        <v>3106.8375000000001</v>
      </c>
      <c r="J672" s="49">
        <v>2.9614787442999999</v>
      </c>
      <c r="K672" s="49">
        <v>5.0812568411000001</v>
      </c>
      <c r="L672" s="49">
        <v>100</v>
      </c>
      <c r="M672" s="49"/>
      <c r="N672" s="50">
        <f>SUM(N633:N671)/3</f>
        <v>4288.53</v>
      </c>
      <c r="O672" s="50">
        <f>SUM(O633:O671)/3</f>
        <v>8.64</v>
      </c>
      <c r="P672" s="50">
        <f>SUM(P633:P671)/3</f>
        <v>552.5</v>
      </c>
      <c r="Q672" s="50">
        <f>SUM(Q633:Q671)/3</f>
        <v>620.55250000000001</v>
      </c>
    </row>
    <row r="673" spans="1:17" ht="15" customHeight="1" x14ac:dyDescent="0.25">
      <c r="A673" s="28" t="s">
        <v>367</v>
      </c>
      <c r="B673" s="29" t="s">
        <v>554</v>
      </c>
      <c r="C673" s="30" t="s">
        <v>554</v>
      </c>
      <c r="D673" s="31" t="s">
        <v>27</v>
      </c>
      <c r="E673" s="11" t="s">
        <v>555</v>
      </c>
      <c r="F673" s="11" t="s">
        <v>27</v>
      </c>
      <c r="G673" s="12">
        <v>7</v>
      </c>
      <c r="H673" s="13">
        <f t="shared" ref="H673:H690" si="48">N673-O673-P673</f>
        <v>40.39</v>
      </c>
      <c r="I673" s="13">
        <f t="shared" ref="I673:I690" si="49">H673-Q673</f>
        <v>33.668300000000002</v>
      </c>
      <c r="J673" s="13">
        <v>3.2090585200000001E-2</v>
      </c>
      <c r="K673" s="13">
        <v>5.5060501800000002E-2</v>
      </c>
      <c r="L673" s="13">
        <v>1.1559122091</v>
      </c>
      <c r="M673" s="13">
        <v>1.1559122091</v>
      </c>
      <c r="N673" s="14">
        <v>40.39</v>
      </c>
      <c r="O673" s="32">
        <v>0</v>
      </c>
      <c r="P673" s="32">
        <v>0</v>
      </c>
      <c r="Q673" s="14">
        <v>6.7217000000000002</v>
      </c>
    </row>
    <row r="674" spans="1:17" ht="15" customHeight="1" x14ac:dyDescent="0.25">
      <c r="A674" s="28" t="s">
        <v>367</v>
      </c>
      <c r="B674" s="33" t="s">
        <v>554</v>
      </c>
      <c r="C674" s="34" t="s">
        <v>554</v>
      </c>
      <c r="D674" s="35" t="s">
        <v>27</v>
      </c>
      <c r="E674" s="11" t="s">
        <v>556</v>
      </c>
      <c r="F674" s="11" t="s">
        <v>27</v>
      </c>
      <c r="G674" s="12">
        <v>10</v>
      </c>
      <c r="H674" s="13">
        <f t="shared" si="48"/>
        <v>57.7</v>
      </c>
      <c r="I674" s="13">
        <f t="shared" si="49"/>
        <v>48.083300000000001</v>
      </c>
      <c r="J674" s="13">
        <v>4.5843693200000001E-2</v>
      </c>
      <c r="K674" s="13">
        <v>7.8657859699999999E-2</v>
      </c>
      <c r="L674" s="13">
        <v>1.6513031558</v>
      </c>
      <c r="M674" s="13">
        <v>1.6513031558</v>
      </c>
      <c r="N674" s="14">
        <v>57.7</v>
      </c>
      <c r="O674" s="32">
        <v>0</v>
      </c>
      <c r="P674" s="32">
        <v>0</v>
      </c>
      <c r="Q674" s="14">
        <v>9.6166999999999998</v>
      </c>
    </row>
    <row r="675" spans="1:17" ht="15" customHeight="1" x14ac:dyDescent="0.25">
      <c r="A675" s="28" t="s">
        <v>367</v>
      </c>
      <c r="B675" s="33" t="s">
        <v>554</v>
      </c>
      <c r="C675" s="34" t="s">
        <v>554</v>
      </c>
      <c r="D675" s="35" t="s">
        <v>27</v>
      </c>
      <c r="E675" s="11" t="s">
        <v>557</v>
      </c>
      <c r="F675" s="11" t="s">
        <v>27</v>
      </c>
      <c r="G675" s="12">
        <v>108</v>
      </c>
      <c r="H675" s="13">
        <f t="shared" si="48"/>
        <v>591.84</v>
      </c>
      <c r="I675" s="13">
        <f t="shared" si="49"/>
        <v>496.05070000000001</v>
      </c>
      <c r="J675" s="13">
        <v>0.47022758019999999</v>
      </c>
      <c r="K675" s="13">
        <v>0.8068087988</v>
      </c>
      <c r="L675" s="13">
        <v>16.937734137300001</v>
      </c>
      <c r="M675" s="13">
        <v>16.937734137300001</v>
      </c>
      <c r="N675" s="14">
        <v>591.84</v>
      </c>
      <c r="O675" s="32">
        <v>0</v>
      </c>
      <c r="P675" s="32">
        <v>0</v>
      </c>
      <c r="Q675" s="14">
        <v>95.789299999999997</v>
      </c>
    </row>
    <row r="676" spans="1:17" ht="15" customHeight="1" x14ac:dyDescent="0.25">
      <c r="A676" s="28" t="s">
        <v>367</v>
      </c>
      <c r="B676" s="33" t="s">
        <v>554</v>
      </c>
      <c r="C676" s="34" t="s">
        <v>554</v>
      </c>
      <c r="D676" s="35" t="s">
        <v>27</v>
      </c>
      <c r="E676" s="11" t="s">
        <v>558</v>
      </c>
      <c r="F676" s="11" t="s">
        <v>27</v>
      </c>
      <c r="G676" s="12">
        <v>82</v>
      </c>
      <c r="H676" s="13">
        <f t="shared" si="48"/>
        <v>448.26</v>
      </c>
      <c r="I676" s="13">
        <f t="shared" si="49"/>
        <v>373.63589999999999</v>
      </c>
      <c r="J676" s="13">
        <v>0.35615067430000003</v>
      </c>
      <c r="K676" s="13">
        <v>0.61107750770000002</v>
      </c>
      <c r="L676" s="13">
        <v>12.8286508252</v>
      </c>
      <c r="M676" s="13">
        <v>12.8286508252</v>
      </c>
      <c r="N676" s="14">
        <v>449.36</v>
      </c>
      <c r="O676" s="14">
        <v>1.1000000000000001</v>
      </c>
      <c r="P676" s="32">
        <v>0</v>
      </c>
      <c r="Q676" s="14">
        <v>74.624099999999999</v>
      </c>
    </row>
    <row r="677" spans="1:17" ht="15" customHeight="1" x14ac:dyDescent="0.25">
      <c r="A677" s="28" t="s">
        <v>367</v>
      </c>
      <c r="B677" s="33" t="s">
        <v>554</v>
      </c>
      <c r="C677" s="34" t="s">
        <v>554</v>
      </c>
      <c r="D677" s="35" t="s">
        <v>27</v>
      </c>
      <c r="E677" s="11" t="s">
        <v>559</v>
      </c>
      <c r="F677" s="11" t="s">
        <v>27</v>
      </c>
      <c r="G677" s="12">
        <v>102</v>
      </c>
      <c r="H677" s="13">
        <f t="shared" si="48"/>
        <v>558.96</v>
      </c>
      <c r="I677" s="13">
        <f t="shared" si="49"/>
        <v>468.66080000000005</v>
      </c>
      <c r="J677" s="13">
        <v>0.44410382570000001</v>
      </c>
      <c r="K677" s="13">
        <v>0.76198608779999999</v>
      </c>
      <c r="L677" s="13">
        <v>15.996748907500001</v>
      </c>
      <c r="M677" s="13">
        <v>15.996748907500001</v>
      </c>
      <c r="N677" s="14">
        <v>558.96</v>
      </c>
      <c r="O677" s="32">
        <v>0</v>
      </c>
      <c r="P677" s="32">
        <v>0</v>
      </c>
      <c r="Q677" s="14">
        <v>90.299199999999999</v>
      </c>
    </row>
    <row r="678" spans="1:17" ht="15" customHeight="1" x14ac:dyDescent="0.25">
      <c r="A678" s="28" t="s">
        <v>367</v>
      </c>
      <c r="B678" s="33" t="s">
        <v>554</v>
      </c>
      <c r="C678" s="34" t="s">
        <v>554</v>
      </c>
      <c r="D678" s="35" t="s">
        <v>27</v>
      </c>
      <c r="E678" s="11" t="s">
        <v>560</v>
      </c>
      <c r="F678" s="11" t="s">
        <v>27</v>
      </c>
      <c r="G678" s="12">
        <v>138</v>
      </c>
      <c r="H678" s="13">
        <f t="shared" si="48"/>
        <v>271.86</v>
      </c>
      <c r="I678" s="13">
        <f t="shared" si="49"/>
        <v>226.73310000000001</v>
      </c>
      <c r="J678" s="13">
        <v>0.2159976851</v>
      </c>
      <c r="K678" s="13">
        <v>0.37060529879999998</v>
      </c>
      <c r="L678" s="13">
        <v>7.7802994096000004</v>
      </c>
      <c r="M678" s="13">
        <v>7.7802994096000004</v>
      </c>
      <c r="N678" s="14">
        <v>271.86</v>
      </c>
      <c r="O678" s="32">
        <v>0</v>
      </c>
      <c r="P678" s="32">
        <v>0</v>
      </c>
      <c r="Q678" s="14">
        <v>45.126899999999999</v>
      </c>
    </row>
    <row r="679" spans="1:17" ht="15" customHeight="1" x14ac:dyDescent="0.25">
      <c r="A679" s="28" t="s">
        <v>367</v>
      </c>
      <c r="B679" s="33" t="s">
        <v>554</v>
      </c>
      <c r="C679" s="34" t="s">
        <v>554</v>
      </c>
      <c r="D679" s="35" t="s">
        <v>27</v>
      </c>
      <c r="E679" s="11" t="s">
        <v>561</v>
      </c>
      <c r="F679" s="11" t="s">
        <v>27</v>
      </c>
      <c r="G679" s="12">
        <v>5</v>
      </c>
      <c r="H679" s="13">
        <f t="shared" si="48"/>
        <v>25.7</v>
      </c>
      <c r="I679" s="13">
        <f t="shared" si="49"/>
        <v>21.412399999999998</v>
      </c>
      <c r="J679" s="13">
        <v>2.04191146E-2</v>
      </c>
      <c r="K679" s="13">
        <v>3.5034783299999997E-2</v>
      </c>
      <c r="L679" s="13">
        <v>0.73550244549999999</v>
      </c>
      <c r="M679" s="13">
        <v>0.73550244549999999</v>
      </c>
      <c r="N679" s="14">
        <v>25.7</v>
      </c>
      <c r="O679" s="32">
        <v>0</v>
      </c>
      <c r="P679" s="32">
        <v>0</v>
      </c>
      <c r="Q679" s="14">
        <v>4.2876000000000003</v>
      </c>
    </row>
    <row r="680" spans="1:17" ht="15" customHeight="1" x14ac:dyDescent="0.25">
      <c r="A680" s="28" t="s">
        <v>367</v>
      </c>
      <c r="B680" s="33" t="s">
        <v>554</v>
      </c>
      <c r="C680" s="34" t="s">
        <v>554</v>
      </c>
      <c r="D680" s="35" t="s">
        <v>27</v>
      </c>
      <c r="E680" s="11" t="s">
        <v>562</v>
      </c>
      <c r="F680" s="11" t="s">
        <v>27</v>
      </c>
      <c r="G680" s="12">
        <v>31</v>
      </c>
      <c r="H680" s="13">
        <f t="shared" si="48"/>
        <v>14.57</v>
      </c>
      <c r="I680" s="13">
        <f t="shared" si="49"/>
        <v>12.217400000000001</v>
      </c>
      <c r="J680" s="13">
        <v>1.15761284E-2</v>
      </c>
      <c r="K680" s="13">
        <v>1.9862132000000001E-2</v>
      </c>
      <c r="L680" s="13">
        <v>0.41697551090000001</v>
      </c>
      <c r="M680" s="13">
        <v>0.41697551090000001</v>
      </c>
      <c r="N680" s="14">
        <v>14.57</v>
      </c>
      <c r="O680" s="32">
        <v>0</v>
      </c>
      <c r="P680" s="32">
        <v>0</v>
      </c>
      <c r="Q680" s="14">
        <v>2.3525999999999998</v>
      </c>
    </row>
    <row r="681" spans="1:17" ht="15" customHeight="1" x14ac:dyDescent="0.25">
      <c r="A681" s="28" t="s">
        <v>367</v>
      </c>
      <c r="B681" s="33" t="s">
        <v>554</v>
      </c>
      <c r="C681" s="34" t="s">
        <v>554</v>
      </c>
      <c r="D681" s="35" t="s">
        <v>27</v>
      </c>
      <c r="E681" s="11" t="s">
        <v>563</v>
      </c>
      <c r="F681" s="11" t="s">
        <v>27</v>
      </c>
      <c r="G681" s="12">
        <v>36</v>
      </c>
      <c r="H681" s="13">
        <f t="shared" si="48"/>
        <v>16.920000000000002</v>
      </c>
      <c r="I681" s="13">
        <f t="shared" si="49"/>
        <v>14.176500000000001</v>
      </c>
      <c r="J681" s="13">
        <v>1.3443245899999999E-2</v>
      </c>
      <c r="K681" s="13">
        <v>2.30657017E-2</v>
      </c>
      <c r="L681" s="13">
        <v>0.48422962559999999</v>
      </c>
      <c r="M681" s="13">
        <v>0.48422962559999999</v>
      </c>
      <c r="N681" s="14">
        <v>16.920000000000002</v>
      </c>
      <c r="O681" s="32">
        <v>0</v>
      </c>
      <c r="P681" s="32">
        <v>0</v>
      </c>
      <c r="Q681" s="14">
        <v>2.7435</v>
      </c>
    </row>
    <row r="682" spans="1:17" ht="15" customHeight="1" x14ac:dyDescent="0.25">
      <c r="A682" s="28" t="s">
        <v>367</v>
      </c>
      <c r="B682" s="33" t="s">
        <v>554</v>
      </c>
      <c r="C682" s="34" t="s">
        <v>554</v>
      </c>
      <c r="D682" s="35" t="s">
        <v>27</v>
      </c>
      <c r="E682" s="11" t="s">
        <v>564</v>
      </c>
      <c r="F682" s="11" t="s">
        <v>27</v>
      </c>
      <c r="G682" s="12">
        <v>12</v>
      </c>
      <c r="H682" s="13">
        <f t="shared" si="48"/>
        <v>45.54</v>
      </c>
      <c r="I682" s="13">
        <f t="shared" si="49"/>
        <v>37.9435</v>
      </c>
      <c r="J682" s="13">
        <v>3.6182353299999997E-2</v>
      </c>
      <c r="K682" s="13">
        <v>6.2081090700000001E-2</v>
      </c>
      <c r="L682" s="13">
        <v>1.3032988859000001</v>
      </c>
      <c r="M682" s="13">
        <v>1.3032988859000001</v>
      </c>
      <c r="N682" s="14">
        <v>45.54</v>
      </c>
      <c r="O682" s="32">
        <v>0</v>
      </c>
      <c r="P682" s="32">
        <v>0</v>
      </c>
      <c r="Q682" s="14">
        <v>7.5964999999999998</v>
      </c>
    </row>
    <row r="683" spans="1:17" ht="15" customHeight="1" x14ac:dyDescent="0.25">
      <c r="A683" s="28" t="s">
        <v>367</v>
      </c>
      <c r="B683" s="33" t="s">
        <v>554</v>
      </c>
      <c r="C683" s="34" t="s">
        <v>554</v>
      </c>
      <c r="D683" s="35" t="s">
        <v>27</v>
      </c>
      <c r="E683" s="11" t="s">
        <v>565</v>
      </c>
      <c r="F683" s="11" t="s">
        <v>27</v>
      </c>
      <c r="G683" s="12">
        <v>36</v>
      </c>
      <c r="H683" s="13">
        <f t="shared" si="48"/>
        <v>70.92</v>
      </c>
      <c r="I683" s="13">
        <f t="shared" si="49"/>
        <v>59.4011</v>
      </c>
      <c r="J683" s="13">
        <v>5.6347222199999998E-2</v>
      </c>
      <c r="K683" s="13">
        <v>9.6679643199999998E-2</v>
      </c>
      <c r="L683" s="13">
        <v>2.0296433241999998</v>
      </c>
      <c r="M683" s="13">
        <v>2.0296433241999998</v>
      </c>
      <c r="N683" s="14">
        <v>70.92</v>
      </c>
      <c r="O683" s="32">
        <v>0</v>
      </c>
      <c r="P683" s="32">
        <v>0</v>
      </c>
      <c r="Q683" s="14">
        <v>11.5189</v>
      </c>
    </row>
    <row r="684" spans="1:17" ht="15" customHeight="1" x14ac:dyDescent="0.25">
      <c r="A684" s="28" t="s">
        <v>367</v>
      </c>
      <c r="B684" s="33" t="s">
        <v>554</v>
      </c>
      <c r="C684" s="34" t="s">
        <v>554</v>
      </c>
      <c r="D684" s="35" t="s">
        <v>27</v>
      </c>
      <c r="E684" s="11" t="s">
        <v>566</v>
      </c>
      <c r="F684" s="11" t="s">
        <v>27</v>
      </c>
      <c r="G684" s="12">
        <v>2</v>
      </c>
      <c r="H684" s="13">
        <f t="shared" si="48"/>
        <v>2.2999999999999998</v>
      </c>
      <c r="I684" s="13">
        <f t="shared" si="49"/>
        <v>1.9156999999999997</v>
      </c>
      <c r="J684" s="13">
        <v>1.8273916E-3</v>
      </c>
      <c r="K684" s="13">
        <v>3.1354085999999999E-3</v>
      </c>
      <c r="L684" s="13">
        <v>6.5823176100000005E-2</v>
      </c>
      <c r="M684" s="13">
        <v>6.5823176100000005E-2</v>
      </c>
      <c r="N684" s="14">
        <v>2.2999999999999998</v>
      </c>
      <c r="O684" s="32">
        <v>0</v>
      </c>
      <c r="P684" s="32">
        <v>0</v>
      </c>
      <c r="Q684" s="14">
        <v>0.38429999999999997</v>
      </c>
    </row>
    <row r="685" spans="1:17" ht="15" customHeight="1" x14ac:dyDescent="0.25">
      <c r="A685" s="28" t="s">
        <v>367</v>
      </c>
      <c r="B685" s="33" t="s">
        <v>554</v>
      </c>
      <c r="C685" s="34" t="s">
        <v>554</v>
      </c>
      <c r="D685" s="35" t="s">
        <v>27</v>
      </c>
      <c r="E685" s="11" t="s">
        <v>567</v>
      </c>
      <c r="F685" s="11" t="s">
        <v>27</v>
      </c>
      <c r="G685" s="12">
        <v>59</v>
      </c>
      <c r="H685" s="13">
        <f t="shared" si="48"/>
        <v>136.88</v>
      </c>
      <c r="I685" s="13">
        <f t="shared" si="49"/>
        <v>114.72199999999999</v>
      </c>
      <c r="J685" s="13">
        <v>0.1087536347</v>
      </c>
      <c r="K685" s="13">
        <v>0.18659770949999999</v>
      </c>
      <c r="L685" s="13">
        <v>3.9173375384</v>
      </c>
      <c r="M685" s="13">
        <v>3.9173375384</v>
      </c>
      <c r="N685" s="14">
        <v>136.88</v>
      </c>
      <c r="O685" s="32">
        <v>0</v>
      </c>
      <c r="P685" s="32">
        <v>0</v>
      </c>
      <c r="Q685" s="14">
        <v>22.158000000000001</v>
      </c>
    </row>
    <row r="686" spans="1:17" ht="15" customHeight="1" x14ac:dyDescent="0.25">
      <c r="A686" s="28" t="s">
        <v>367</v>
      </c>
      <c r="B686" s="33" t="s">
        <v>554</v>
      </c>
      <c r="C686" s="34" t="s">
        <v>554</v>
      </c>
      <c r="D686" s="35" t="s">
        <v>27</v>
      </c>
      <c r="E686" s="11" t="s">
        <v>568</v>
      </c>
      <c r="F686" s="11" t="s">
        <v>27</v>
      </c>
      <c r="G686" s="12">
        <v>116</v>
      </c>
      <c r="H686" s="13">
        <f t="shared" si="48"/>
        <v>361.82</v>
      </c>
      <c r="I686" s="13">
        <f t="shared" si="49"/>
        <v>301.57589999999999</v>
      </c>
      <c r="J686" s="13">
        <v>0.28747253150000002</v>
      </c>
      <c r="K686" s="13">
        <v>0.49324067249999998</v>
      </c>
      <c r="L686" s="13">
        <v>10.3548441565</v>
      </c>
      <c r="M686" s="13">
        <v>10.3548441565</v>
      </c>
      <c r="N686" s="14">
        <v>363.08</v>
      </c>
      <c r="O686" s="14">
        <v>1.26</v>
      </c>
      <c r="P686" s="32">
        <v>0</v>
      </c>
      <c r="Q686" s="14">
        <v>60.244100000000003</v>
      </c>
    </row>
    <row r="687" spans="1:17" ht="15" customHeight="1" x14ac:dyDescent="0.25">
      <c r="A687" s="28" t="s">
        <v>367</v>
      </c>
      <c r="B687" s="33" t="s">
        <v>554</v>
      </c>
      <c r="C687" s="34" t="s">
        <v>554</v>
      </c>
      <c r="D687" s="35" t="s">
        <v>27</v>
      </c>
      <c r="E687" s="11" t="s">
        <v>569</v>
      </c>
      <c r="F687" s="11" t="s">
        <v>27</v>
      </c>
      <c r="G687" s="12">
        <v>119</v>
      </c>
      <c r="H687" s="13">
        <f t="shared" si="48"/>
        <v>371.84000000000003</v>
      </c>
      <c r="I687" s="13">
        <f t="shared" si="49"/>
        <v>310.49790000000002</v>
      </c>
      <c r="J687" s="13">
        <v>0.29543360270000002</v>
      </c>
      <c r="K687" s="13">
        <v>0.50690014829999996</v>
      </c>
      <c r="L687" s="13">
        <v>10.641604253900001</v>
      </c>
      <c r="M687" s="13">
        <v>10.641604253900001</v>
      </c>
      <c r="N687" s="14">
        <v>372.47</v>
      </c>
      <c r="O687" s="14">
        <v>0.63</v>
      </c>
      <c r="P687" s="32">
        <v>0</v>
      </c>
      <c r="Q687" s="14">
        <v>61.342100000000002</v>
      </c>
    </row>
    <row r="688" spans="1:17" ht="15" customHeight="1" x14ac:dyDescent="0.25">
      <c r="A688" s="28" t="s">
        <v>367</v>
      </c>
      <c r="B688" s="33" t="s">
        <v>554</v>
      </c>
      <c r="C688" s="34" t="s">
        <v>554</v>
      </c>
      <c r="D688" s="35" t="s">
        <v>27</v>
      </c>
      <c r="E688" s="11" t="s">
        <v>570</v>
      </c>
      <c r="F688" s="11" t="s">
        <v>27</v>
      </c>
      <c r="G688" s="12">
        <v>8</v>
      </c>
      <c r="H688" s="13">
        <f t="shared" si="48"/>
        <v>29.52</v>
      </c>
      <c r="I688" s="13">
        <f t="shared" si="49"/>
        <v>24.576799999999999</v>
      </c>
      <c r="J688" s="13">
        <v>2.3454173700000001E-2</v>
      </c>
      <c r="K688" s="13">
        <v>4.0242288000000001E-2</v>
      </c>
      <c r="L688" s="13">
        <v>0.84482615530000005</v>
      </c>
      <c r="M688" s="13">
        <v>0.84482615530000005</v>
      </c>
      <c r="N688" s="14">
        <v>29.52</v>
      </c>
      <c r="O688" s="32">
        <v>0</v>
      </c>
      <c r="P688" s="32">
        <v>0</v>
      </c>
      <c r="Q688" s="14">
        <v>4.9432</v>
      </c>
    </row>
    <row r="689" spans="1:17" ht="15" customHeight="1" x14ac:dyDescent="0.25">
      <c r="A689" s="28" t="s">
        <v>367</v>
      </c>
      <c r="B689" s="33" t="s">
        <v>554</v>
      </c>
      <c r="C689" s="34" t="s">
        <v>554</v>
      </c>
      <c r="D689" s="35" t="s">
        <v>27</v>
      </c>
      <c r="E689" s="11" t="s">
        <v>571</v>
      </c>
      <c r="F689" s="11" t="s">
        <v>27</v>
      </c>
      <c r="G689" s="12">
        <v>15</v>
      </c>
      <c r="H689" s="13">
        <f t="shared" si="48"/>
        <v>82.2</v>
      </c>
      <c r="I689" s="13">
        <f t="shared" si="49"/>
        <v>68.510800000000003</v>
      </c>
      <c r="J689" s="13">
        <v>6.5309386100000005E-2</v>
      </c>
      <c r="K689" s="13">
        <v>0.1120567776</v>
      </c>
      <c r="L689" s="13">
        <v>2.3524630746000001</v>
      </c>
      <c r="M689" s="13">
        <v>2.3524630746000001</v>
      </c>
      <c r="N689" s="14">
        <v>82.2</v>
      </c>
      <c r="O689" s="32">
        <v>0</v>
      </c>
      <c r="P689" s="32">
        <v>0</v>
      </c>
      <c r="Q689" s="14">
        <v>13.6892</v>
      </c>
    </row>
    <row r="690" spans="1:17" ht="15" customHeight="1" x14ac:dyDescent="0.25">
      <c r="A690" s="28" t="s">
        <v>367</v>
      </c>
      <c r="B690" s="33" t="s">
        <v>554</v>
      </c>
      <c r="C690" s="34" t="s">
        <v>554</v>
      </c>
      <c r="D690" s="35" t="s">
        <v>27</v>
      </c>
      <c r="E690" s="11" t="s">
        <v>572</v>
      </c>
      <c r="F690" s="11" t="s">
        <v>27</v>
      </c>
      <c r="G690" s="12">
        <v>72</v>
      </c>
      <c r="H690" s="13">
        <f t="shared" si="48"/>
        <v>366.99</v>
      </c>
      <c r="I690" s="13">
        <f t="shared" si="49"/>
        <v>307.42470000000003</v>
      </c>
      <c r="J690" s="13">
        <v>0.29158019000000002</v>
      </c>
      <c r="K690" s="13">
        <v>0.50028852580000005</v>
      </c>
      <c r="L690" s="13">
        <v>10.5028032087</v>
      </c>
      <c r="M690" s="13">
        <v>10.5028032087</v>
      </c>
      <c r="N690" s="14">
        <v>370.08</v>
      </c>
      <c r="O690" s="14">
        <v>3.09</v>
      </c>
      <c r="P690" s="32">
        <v>0</v>
      </c>
      <c r="Q690" s="14">
        <v>59.565300000000001</v>
      </c>
    </row>
    <row r="691" spans="1:17" ht="15" customHeight="1" x14ac:dyDescent="0.25">
      <c r="A691" s="8"/>
      <c r="B691" s="29"/>
      <c r="C691" s="30"/>
      <c r="D691" s="11"/>
      <c r="E691" s="36" t="s">
        <v>29</v>
      </c>
      <c r="F691" s="37"/>
      <c r="G691" s="38">
        <f>SUM(G673:G690)/1</f>
        <v>958</v>
      </c>
      <c r="H691" s="39">
        <f>SUM(H673:H690)/1</f>
        <v>3494.2100000000009</v>
      </c>
      <c r="I691" s="39">
        <f>SUM(I673:I690)/1</f>
        <v>2921.2067999999999</v>
      </c>
      <c r="J691" s="39">
        <v>2.7762130184</v>
      </c>
      <c r="K691" s="39">
        <v>4.7633809357999999</v>
      </c>
      <c r="L691" s="39"/>
      <c r="M691" s="39">
        <v>100</v>
      </c>
      <c r="N691" s="40">
        <f>SUM(N673:N690)/1</f>
        <v>3500.2900000000004</v>
      </c>
      <c r="O691" s="40">
        <f>SUM(O673:O690)/1</f>
        <v>6.08</v>
      </c>
      <c r="P691" s="52">
        <f>SUM(P673:P690)/1</f>
        <v>0</v>
      </c>
      <c r="Q691" s="40">
        <f>SUM(Q673:Q690)/1</f>
        <v>573.00319999999988</v>
      </c>
    </row>
    <row r="692" spans="1:17" ht="15" customHeight="1" x14ac:dyDescent="0.25">
      <c r="A692" s="8"/>
      <c r="B692" s="29"/>
      <c r="C692" s="10"/>
      <c r="D692" s="41" t="s">
        <v>30</v>
      </c>
      <c r="E692" s="41"/>
      <c r="F692" s="42"/>
      <c r="G692" s="43">
        <f>SUM(G673:G691)/2</f>
        <v>958</v>
      </c>
      <c r="H692" s="44">
        <f>SUM(H673:H691)/2</f>
        <v>3494.2100000000009</v>
      </c>
      <c r="I692" s="44">
        <f>SUM(I673:I691)/2</f>
        <v>2921.2067999999999</v>
      </c>
      <c r="J692" s="44">
        <v>2.7762130184</v>
      </c>
      <c r="K692" s="44">
        <v>4.7633809357999999</v>
      </c>
      <c r="L692" s="44"/>
      <c r="M692" s="44"/>
      <c r="N692" s="45">
        <f>SUM(N673:N691)/2</f>
        <v>3500.2900000000004</v>
      </c>
      <c r="O692" s="45">
        <f>SUM(O673:O691)/2</f>
        <v>6.08</v>
      </c>
      <c r="P692" s="53">
        <f>SUM(P673:P691)/2</f>
        <v>0</v>
      </c>
      <c r="Q692" s="45">
        <f>SUM(Q673:Q691)/2</f>
        <v>573.00319999999988</v>
      </c>
    </row>
    <row r="693" spans="1:17" ht="15" customHeight="1" x14ac:dyDescent="0.25">
      <c r="A693" s="8"/>
      <c r="B693" s="9"/>
      <c r="C693" s="46" t="s">
        <v>31</v>
      </c>
      <c r="D693" s="46"/>
      <c r="E693" s="46"/>
      <c r="F693" s="47"/>
      <c r="G693" s="48">
        <f>SUM(G673:G692)/3</f>
        <v>958</v>
      </c>
      <c r="H693" s="49">
        <f>SUM(H673:H692)/3</f>
        <v>3494.2100000000009</v>
      </c>
      <c r="I693" s="49">
        <f>SUM(I673:I692)/3</f>
        <v>2921.2067999999999</v>
      </c>
      <c r="J693" s="49">
        <v>2.7762130184</v>
      </c>
      <c r="K693" s="49">
        <v>4.7633809357999999</v>
      </c>
      <c r="L693" s="49">
        <v>100</v>
      </c>
      <c r="M693" s="49"/>
      <c r="N693" s="50">
        <f>SUM(N673:N692)/3</f>
        <v>3500.2900000000004</v>
      </c>
      <c r="O693" s="50">
        <f>SUM(O673:O692)/3</f>
        <v>6.080000000000001</v>
      </c>
      <c r="P693" s="54">
        <f>SUM(P673:P692)/3</f>
        <v>0</v>
      </c>
      <c r="Q693" s="50">
        <f>SUM(Q673:Q692)/3</f>
        <v>573.00319999999988</v>
      </c>
    </row>
    <row r="694" spans="1:17" ht="15" customHeight="1" x14ac:dyDescent="0.25">
      <c r="A694" s="28" t="s">
        <v>367</v>
      </c>
      <c r="B694" s="29" t="s">
        <v>573</v>
      </c>
      <c r="C694" s="30" t="s">
        <v>574</v>
      </c>
      <c r="D694" s="31" t="s">
        <v>27</v>
      </c>
      <c r="E694" s="11" t="s">
        <v>575</v>
      </c>
      <c r="F694" s="11" t="s">
        <v>27</v>
      </c>
      <c r="G694" s="12">
        <v>10</v>
      </c>
      <c r="H694" s="55">
        <f t="shared" ref="H694:H720" si="50">N694-O694-P694</f>
        <v>0</v>
      </c>
      <c r="I694" s="55">
        <f t="shared" ref="I694:I720" si="51">H694-Q694</f>
        <v>0</v>
      </c>
      <c r="J694" s="55">
        <v>0</v>
      </c>
      <c r="K694" s="55">
        <v>0</v>
      </c>
      <c r="L694" s="55">
        <v>0</v>
      </c>
      <c r="M694" s="55">
        <v>0</v>
      </c>
      <c r="N694" s="32">
        <v>0</v>
      </c>
      <c r="O694" s="32">
        <v>0</v>
      </c>
      <c r="P694" s="32">
        <v>0</v>
      </c>
      <c r="Q694" s="32">
        <v>0</v>
      </c>
    </row>
    <row r="695" spans="1:17" ht="15" customHeight="1" x14ac:dyDescent="0.25">
      <c r="A695" s="28" t="s">
        <v>367</v>
      </c>
      <c r="B695" s="33" t="s">
        <v>573</v>
      </c>
      <c r="C695" s="34" t="s">
        <v>574</v>
      </c>
      <c r="D695" s="35" t="s">
        <v>27</v>
      </c>
      <c r="E695" s="11" t="s">
        <v>576</v>
      </c>
      <c r="F695" s="11" t="s">
        <v>27</v>
      </c>
      <c r="G695" s="12">
        <v>60</v>
      </c>
      <c r="H695" s="55">
        <f t="shared" si="50"/>
        <v>0</v>
      </c>
      <c r="I695" s="55">
        <f t="shared" si="51"/>
        <v>0</v>
      </c>
      <c r="J695" s="55">
        <v>0</v>
      </c>
      <c r="K695" s="55">
        <v>0</v>
      </c>
      <c r="L695" s="55">
        <v>0</v>
      </c>
      <c r="M695" s="55">
        <v>0</v>
      </c>
      <c r="N695" s="32">
        <v>0</v>
      </c>
      <c r="O695" s="32">
        <v>0</v>
      </c>
      <c r="P695" s="32">
        <v>0</v>
      </c>
      <c r="Q695" s="32">
        <v>0</v>
      </c>
    </row>
    <row r="696" spans="1:17" ht="15" customHeight="1" x14ac:dyDescent="0.25">
      <c r="A696" s="28" t="s">
        <v>367</v>
      </c>
      <c r="B696" s="33" t="s">
        <v>573</v>
      </c>
      <c r="C696" s="34" t="s">
        <v>574</v>
      </c>
      <c r="D696" s="35" t="s">
        <v>27</v>
      </c>
      <c r="E696" s="11" t="s">
        <v>436</v>
      </c>
      <c r="F696" s="11" t="s">
        <v>27</v>
      </c>
      <c r="G696" s="12">
        <v>164</v>
      </c>
      <c r="H696" s="13">
        <f t="shared" si="50"/>
        <v>104.17</v>
      </c>
      <c r="I696" s="13">
        <f t="shared" si="51"/>
        <v>86.789100000000005</v>
      </c>
      <c r="J696" s="13">
        <v>8.2764948300000002E-2</v>
      </c>
      <c r="K696" s="13">
        <v>0.14200674599999999</v>
      </c>
      <c r="L696" s="13">
        <v>15.8289013828</v>
      </c>
      <c r="M696" s="13">
        <v>20.9218718618</v>
      </c>
      <c r="N696" s="14">
        <v>104.17</v>
      </c>
      <c r="O696" s="32">
        <v>0</v>
      </c>
      <c r="P696" s="32">
        <v>0</v>
      </c>
      <c r="Q696" s="14">
        <v>17.3809</v>
      </c>
    </row>
    <row r="697" spans="1:17" ht="15" customHeight="1" x14ac:dyDescent="0.25">
      <c r="A697" s="28" t="s">
        <v>367</v>
      </c>
      <c r="B697" s="33" t="s">
        <v>573</v>
      </c>
      <c r="C697" s="34" t="s">
        <v>574</v>
      </c>
      <c r="D697" s="35" t="s">
        <v>27</v>
      </c>
      <c r="E697" s="11" t="s">
        <v>577</v>
      </c>
      <c r="F697" s="11" t="s">
        <v>27</v>
      </c>
      <c r="G697" s="12">
        <v>56</v>
      </c>
      <c r="H697" s="13">
        <f t="shared" si="50"/>
        <v>17.82</v>
      </c>
      <c r="I697" s="13">
        <f t="shared" si="51"/>
        <v>14.8483</v>
      </c>
      <c r="J697" s="13">
        <v>1.41583122E-2</v>
      </c>
      <c r="K697" s="13">
        <v>2.42926007E-2</v>
      </c>
      <c r="L697" s="13">
        <v>2.7077951679000001</v>
      </c>
      <c r="M697" s="13">
        <v>3.5790319341000001</v>
      </c>
      <c r="N697" s="14">
        <v>17.82</v>
      </c>
      <c r="O697" s="32">
        <v>0</v>
      </c>
      <c r="P697" s="32">
        <v>0</v>
      </c>
      <c r="Q697" s="14">
        <v>2.9716999999999998</v>
      </c>
    </row>
    <row r="698" spans="1:17" ht="15" customHeight="1" x14ac:dyDescent="0.25">
      <c r="A698" s="28" t="s">
        <v>367</v>
      </c>
      <c r="B698" s="33" t="s">
        <v>573</v>
      </c>
      <c r="C698" s="34" t="s">
        <v>574</v>
      </c>
      <c r="D698" s="35" t="s">
        <v>27</v>
      </c>
      <c r="E698" s="11" t="s">
        <v>578</v>
      </c>
      <c r="F698" s="11" t="s">
        <v>27</v>
      </c>
      <c r="G698" s="12">
        <v>13</v>
      </c>
      <c r="H698" s="55">
        <f t="shared" si="50"/>
        <v>0</v>
      </c>
      <c r="I698" s="55">
        <f t="shared" si="51"/>
        <v>0</v>
      </c>
      <c r="J698" s="55">
        <v>0</v>
      </c>
      <c r="K698" s="55">
        <v>0</v>
      </c>
      <c r="L698" s="55">
        <v>0</v>
      </c>
      <c r="M698" s="55">
        <v>0</v>
      </c>
      <c r="N698" s="32">
        <v>0</v>
      </c>
      <c r="O698" s="32">
        <v>0</v>
      </c>
      <c r="P698" s="32">
        <v>0</v>
      </c>
      <c r="Q698" s="32">
        <v>0</v>
      </c>
    </row>
    <row r="699" spans="1:17" ht="15" customHeight="1" x14ac:dyDescent="0.25">
      <c r="A699" s="28" t="s">
        <v>367</v>
      </c>
      <c r="B699" s="33" t="s">
        <v>573</v>
      </c>
      <c r="C699" s="34" t="s">
        <v>574</v>
      </c>
      <c r="D699" s="35" t="s">
        <v>27</v>
      </c>
      <c r="E699" s="11" t="s">
        <v>579</v>
      </c>
      <c r="F699" s="11" t="s">
        <v>27</v>
      </c>
      <c r="G699" s="12">
        <v>240</v>
      </c>
      <c r="H699" s="13">
        <f t="shared" si="50"/>
        <v>120.89</v>
      </c>
      <c r="I699" s="13">
        <f t="shared" si="51"/>
        <v>100.7115</v>
      </c>
      <c r="J699" s="13">
        <v>9.6049290600000004E-2</v>
      </c>
      <c r="K699" s="13">
        <v>0.16479980350000001</v>
      </c>
      <c r="L699" s="13">
        <v>18.369548700799999</v>
      </c>
      <c r="M699" s="13">
        <v>24.2799758988</v>
      </c>
      <c r="N699" s="14">
        <v>120.89</v>
      </c>
      <c r="O699" s="32">
        <v>0</v>
      </c>
      <c r="P699" s="32">
        <v>0</v>
      </c>
      <c r="Q699" s="14">
        <v>20.1785</v>
      </c>
    </row>
    <row r="700" spans="1:17" ht="15" customHeight="1" x14ac:dyDescent="0.25">
      <c r="A700" s="28" t="s">
        <v>367</v>
      </c>
      <c r="B700" s="33" t="s">
        <v>573</v>
      </c>
      <c r="C700" s="34" t="s">
        <v>574</v>
      </c>
      <c r="D700" s="35" t="s">
        <v>27</v>
      </c>
      <c r="E700" s="11" t="s">
        <v>580</v>
      </c>
      <c r="F700" s="11" t="s">
        <v>27</v>
      </c>
      <c r="G700" s="12">
        <v>737</v>
      </c>
      <c r="H700" s="55">
        <f t="shared" si="50"/>
        <v>0</v>
      </c>
      <c r="I700" s="55">
        <f t="shared" si="51"/>
        <v>0</v>
      </c>
      <c r="J700" s="55">
        <v>0</v>
      </c>
      <c r="K700" s="55">
        <v>0</v>
      </c>
      <c r="L700" s="55">
        <v>0</v>
      </c>
      <c r="M700" s="55">
        <v>0</v>
      </c>
      <c r="N700" s="32">
        <v>0</v>
      </c>
      <c r="O700" s="32">
        <v>0</v>
      </c>
      <c r="P700" s="32">
        <v>0</v>
      </c>
      <c r="Q700" s="32">
        <v>0</v>
      </c>
    </row>
    <row r="701" spans="1:17" ht="15" customHeight="1" x14ac:dyDescent="0.25">
      <c r="A701" s="28" t="s">
        <v>367</v>
      </c>
      <c r="B701" s="33" t="s">
        <v>573</v>
      </c>
      <c r="C701" s="34" t="s">
        <v>574</v>
      </c>
      <c r="D701" s="35" t="s">
        <v>27</v>
      </c>
      <c r="E701" s="11" t="s">
        <v>581</v>
      </c>
      <c r="F701" s="11" t="s">
        <v>27</v>
      </c>
      <c r="G701" s="12">
        <v>35</v>
      </c>
      <c r="H701" s="55">
        <f t="shared" si="50"/>
        <v>0</v>
      </c>
      <c r="I701" s="55">
        <f t="shared" si="51"/>
        <v>0</v>
      </c>
      <c r="J701" s="55">
        <v>0</v>
      </c>
      <c r="K701" s="55">
        <v>0</v>
      </c>
      <c r="L701" s="55">
        <v>0</v>
      </c>
      <c r="M701" s="55">
        <v>0</v>
      </c>
      <c r="N701" s="32">
        <v>0</v>
      </c>
      <c r="O701" s="32">
        <v>0</v>
      </c>
      <c r="P701" s="32">
        <v>0</v>
      </c>
      <c r="Q701" s="32">
        <v>0</v>
      </c>
    </row>
    <row r="702" spans="1:17" ht="15" customHeight="1" x14ac:dyDescent="0.25">
      <c r="A702" s="28" t="s">
        <v>367</v>
      </c>
      <c r="B702" s="33" t="s">
        <v>573</v>
      </c>
      <c r="C702" s="34" t="s">
        <v>574</v>
      </c>
      <c r="D702" s="35" t="s">
        <v>27</v>
      </c>
      <c r="E702" s="11" t="s">
        <v>582</v>
      </c>
      <c r="F702" s="11" t="s">
        <v>27</v>
      </c>
      <c r="G702" s="12">
        <v>7</v>
      </c>
      <c r="H702" s="55">
        <f t="shared" si="50"/>
        <v>0</v>
      </c>
      <c r="I702" s="55">
        <f t="shared" si="51"/>
        <v>0</v>
      </c>
      <c r="J702" s="55">
        <v>0</v>
      </c>
      <c r="K702" s="55">
        <v>0</v>
      </c>
      <c r="L702" s="55">
        <v>0</v>
      </c>
      <c r="M702" s="55">
        <v>0</v>
      </c>
      <c r="N702" s="32">
        <v>0</v>
      </c>
      <c r="O702" s="32">
        <v>0</v>
      </c>
      <c r="P702" s="32">
        <v>0</v>
      </c>
      <c r="Q702" s="32">
        <v>0</v>
      </c>
    </row>
    <row r="703" spans="1:17" ht="15" customHeight="1" x14ac:dyDescent="0.25">
      <c r="A703" s="28" t="s">
        <v>367</v>
      </c>
      <c r="B703" s="33" t="s">
        <v>573</v>
      </c>
      <c r="C703" s="34" t="s">
        <v>574</v>
      </c>
      <c r="D703" s="35" t="s">
        <v>27</v>
      </c>
      <c r="E703" s="11" t="s">
        <v>583</v>
      </c>
      <c r="F703" s="11" t="s">
        <v>27</v>
      </c>
      <c r="G703" s="12">
        <v>149</v>
      </c>
      <c r="H703" s="55">
        <f t="shared" si="50"/>
        <v>0</v>
      </c>
      <c r="I703" s="55">
        <f t="shared" si="51"/>
        <v>0</v>
      </c>
      <c r="J703" s="55">
        <v>0</v>
      </c>
      <c r="K703" s="55">
        <v>0</v>
      </c>
      <c r="L703" s="55">
        <v>0</v>
      </c>
      <c r="M703" s="55">
        <v>0</v>
      </c>
      <c r="N703" s="32">
        <v>0</v>
      </c>
      <c r="O703" s="32">
        <v>0</v>
      </c>
      <c r="P703" s="32">
        <v>0</v>
      </c>
      <c r="Q703" s="32">
        <v>0</v>
      </c>
    </row>
    <row r="704" spans="1:17" ht="15" customHeight="1" x14ac:dyDescent="0.25">
      <c r="A704" s="28" t="s">
        <v>367</v>
      </c>
      <c r="B704" s="33" t="s">
        <v>573</v>
      </c>
      <c r="C704" s="34" t="s">
        <v>574</v>
      </c>
      <c r="D704" s="35" t="s">
        <v>27</v>
      </c>
      <c r="E704" s="11" t="s">
        <v>584</v>
      </c>
      <c r="F704" s="11" t="s">
        <v>27</v>
      </c>
      <c r="G704" s="12">
        <v>117</v>
      </c>
      <c r="H704" s="13">
        <f t="shared" si="50"/>
        <v>44.74</v>
      </c>
      <c r="I704" s="13">
        <f t="shared" si="51"/>
        <v>37.2821</v>
      </c>
      <c r="J704" s="13">
        <v>3.5546738899999999E-2</v>
      </c>
      <c r="K704" s="13">
        <v>6.09905138E-2</v>
      </c>
      <c r="L704" s="13">
        <v>6.7983589120000003</v>
      </c>
      <c r="M704" s="13">
        <v>8.9857401084999999</v>
      </c>
      <c r="N704" s="14">
        <v>44.74</v>
      </c>
      <c r="O704" s="32">
        <v>0</v>
      </c>
      <c r="P704" s="32">
        <v>0</v>
      </c>
      <c r="Q704" s="14">
        <v>7.4579000000000004</v>
      </c>
    </row>
    <row r="705" spans="1:17" ht="15" customHeight="1" x14ac:dyDescent="0.25">
      <c r="A705" s="28" t="s">
        <v>367</v>
      </c>
      <c r="B705" s="33" t="s">
        <v>573</v>
      </c>
      <c r="C705" s="34" t="s">
        <v>574</v>
      </c>
      <c r="D705" s="35" t="s">
        <v>27</v>
      </c>
      <c r="E705" s="11" t="s">
        <v>585</v>
      </c>
      <c r="F705" s="11" t="s">
        <v>27</v>
      </c>
      <c r="G705" s="12">
        <v>76</v>
      </c>
      <c r="H705" s="13">
        <f t="shared" si="50"/>
        <v>25.74</v>
      </c>
      <c r="I705" s="13">
        <f t="shared" si="51"/>
        <v>21.446999999999999</v>
      </c>
      <c r="J705" s="13">
        <v>2.0450895399999999E-2</v>
      </c>
      <c r="K705" s="13">
        <v>3.5089312099999999E-2</v>
      </c>
      <c r="L705" s="13">
        <v>3.9112596869999998</v>
      </c>
      <c r="M705" s="13">
        <v>5.1697127936999996</v>
      </c>
      <c r="N705" s="14">
        <v>25.74</v>
      </c>
      <c r="O705" s="32">
        <v>0</v>
      </c>
      <c r="P705" s="32">
        <v>0</v>
      </c>
      <c r="Q705" s="14">
        <v>4.2930000000000001</v>
      </c>
    </row>
    <row r="706" spans="1:17" ht="15" customHeight="1" x14ac:dyDescent="0.25">
      <c r="A706" s="28" t="s">
        <v>367</v>
      </c>
      <c r="B706" s="33" t="s">
        <v>573</v>
      </c>
      <c r="C706" s="34" t="s">
        <v>574</v>
      </c>
      <c r="D706" s="35" t="s">
        <v>27</v>
      </c>
      <c r="E706" s="11" t="s">
        <v>586</v>
      </c>
      <c r="F706" s="11" t="s">
        <v>27</v>
      </c>
      <c r="G706" s="12">
        <v>139</v>
      </c>
      <c r="H706" s="13">
        <f t="shared" si="50"/>
        <v>66.53</v>
      </c>
      <c r="I706" s="13">
        <f t="shared" si="51"/>
        <v>55.4435</v>
      </c>
      <c r="J706" s="13">
        <v>5.2859287800000002E-2</v>
      </c>
      <c r="K706" s="13">
        <v>9.0695102400000005E-2</v>
      </c>
      <c r="L706" s="13">
        <v>10.109405865399999</v>
      </c>
      <c r="M706" s="13">
        <v>13.3621209078</v>
      </c>
      <c r="N706" s="14">
        <v>69.33</v>
      </c>
      <c r="O706" s="32">
        <v>0</v>
      </c>
      <c r="P706" s="14">
        <v>2.8</v>
      </c>
      <c r="Q706" s="14">
        <v>11.086499999999999</v>
      </c>
    </row>
    <row r="707" spans="1:17" ht="15" customHeight="1" x14ac:dyDescent="0.25">
      <c r="A707" s="28" t="s">
        <v>367</v>
      </c>
      <c r="B707" s="33" t="s">
        <v>573</v>
      </c>
      <c r="C707" s="34" t="s">
        <v>574</v>
      </c>
      <c r="D707" s="35" t="s">
        <v>27</v>
      </c>
      <c r="E707" s="11" t="s">
        <v>587</v>
      </c>
      <c r="F707" s="11" t="s">
        <v>27</v>
      </c>
      <c r="G707" s="12">
        <v>9</v>
      </c>
      <c r="H707" s="55">
        <f t="shared" si="50"/>
        <v>0</v>
      </c>
      <c r="I707" s="55">
        <f t="shared" si="51"/>
        <v>0</v>
      </c>
      <c r="J707" s="55">
        <v>0</v>
      </c>
      <c r="K707" s="55">
        <v>0</v>
      </c>
      <c r="L707" s="55">
        <v>0</v>
      </c>
      <c r="M707" s="55">
        <v>0</v>
      </c>
      <c r="N707" s="32">
        <v>0</v>
      </c>
      <c r="O707" s="32">
        <v>0</v>
      </c>
      <c r="P707" s="32">
        <v>0</v>
      </c>
      <c r="Q707" s="32">
        <v>0</v>
      </c>
    </row>
    <row r="708" spans="1:17" ht="15" customHeight="1" x14ac:dyDescent="0.25">
      <c r="A708" s="28" t="s">
        <v>367</v>
      </c>
      <c r="B708" s="33" t="s">
        <v>573</v>
      </c>
      <c r="C708" s="34" t="s">
        <v>574</v>
      </c>
      <c r="D708" s="35" t="s">
        <v>27</v>
      </c>
      <c r="E708" s="11" t="s">
        <v>588</v>
      </c>
      <c r="F708" s="11" t="s">
        <v>27</v>
      </c>
      <c r="G708" s="12">
        <v>19</v>
      </c>
      <c r="H708" s="55">
        <f t="shared" si="50"/>
        <v>0</v>
      </c>
      <c r="I708" s="55">
        <f t="shared" si="51"/>
        <v>0</v>
      </c>
      <c r="J708" s="55">
        <v>0</v>
      </c>
      <c r="K708" s="55">
        <v>0</v>
      </c>
      <c r="L708" s="55">
        <v>0</v>
      </c>
      <c r="M708" s="55">
        <v>0</v>
      </c>
      <c r="N708" s="32">
        <v>0</v>
      </c>
      <c r="O708" s="32">
        <v>0</v>
      </c>
      <c r="P708" s="32">
        <v>0</v>
      </c>
      <c r="Q708" s="32">
        <v>0</v>
      </c>
    </row>
    <row r="709" spans="1:17" ht="15" customHeight="1" x14ac:dyDescent="0.25">
      <c r="A709" s="28" t="s">
        <v>367</v>
      </c>
      <c r="B709" s="33" t="s">
        <v>573</v>
      </c>
      <c r="C709" s="34" t="s">
        <v>574</v>
      </c>
      <c r="D709" s="35" t="s">
        <v>27</v>
      </c>
      <c r="E709" s="11" t="s">
        <v>589</v>
      </c>
      <c r="F709" s="11" t="s">
        <v>27</v>
      </c>
      <c r="G709" s="12">
        <v>5</v>
      </c>
      <c r="H709" s="55">
        <f t="shared" si="50"/>
        <v>0</v>
      </c>
      <c r="I709" s="55">
        <f t="shared" si="51"/>
        <v>0</v>
      </c>
      <c r="J709" s="55">
        <v>0</v>
      </c>
      <c r="K709" s="55">
        <v>0</v>
      </c>
      <c r="L709" s="55">
        <v>0</v>
      </c>
      <c r="M709" s="55">
        <v>0</v>
      </c>
      <c r="N709" s="32">
        <v>0</v>
      </c>
      <c r="O709" s="32">
        <v>0</v>
      </c>
      <c r="P709" s="32">
        <v>0</v>
      </c>
      <c r="Q709" s="32">
        <v>0</v>
      </c>
    </row>
    <row r="710" spans="1:17" ht="15" customHeight="1" x14ac:dyDescent="0.25">
      <c r="A710" s="28" t="s">
        <v>367</v>
      </c>
      <c r="B710" s="33" t="s">
        <v>573</v>
      </c>
      <c r="C710" s="34" t="s">
        <v>574</v>
      </c>
      <c r="D710" s="35" t="s">
        <v>27</v>
      </c>
      <c r="E710" s="11" t="s">
        <v>590</v>
      </c>
      <c r="F710" s="11" t="s">
        <v>27</v>
      </c>
      <c r="G710" s="12">
        <v>64</v>
      </c>
      <c r="H710" s="13">
        <f t="shared" si="50"/>
        <v>60.06</v>
      </c>
      <c r="I710" s="13">
        <f t="shared" si="51"/>
        <v>50.041499999999999</v>
      </c>
      <c r="J710" s="13">
        <v>4.77187559E-2</v>
      </c>
      <c r="K710" s="13">
        <v>8.1875061599999993E-2</v>
      </c>
      <c r="L710" s="13">
        <v>9.1262726029000003</v>
      </c>
      <c r="M710" s="13">
        <v>12.0626631854</v>
      </c>
      <c r="N710" s="14">
        <v>60.06</v>
      </c>
      <c r="O710" s="32">
        <v>0</v>
      </c>
      <c r="P710" s="32">
        <v>0</v>
      </c>
      <c r="Q710" s="14">
        <v>10.0185</v>
      </c>
    </row>
    <row r="711" spans="1:17" ht="15" customHeight="1" x14ac:dyDescent="0.25">
      <c r="A711" s="28" t="s">
        <v>367</v>
      </c>
      <c r="B711" s="33" t="s">
        <v>573</v>
      </c>
      <c r="C711" s="34" t="s">
        <v>574</v>
      </c>
      <c r="D711" s="35" t="s">
        <v>27</v>
      </c>
      <c r="E711" s="11" t="s">
        <v>591</v>
      </c>
      <c r="F711" s="11" t="s">
        <v>27</v>
      </c>
      <c r="G711" s="12">
        <v>235</v>
      </c>
      <c r="H711" s="55">
        <f t="shared" si="50"/>
        <v>0</v>
      </c>
      <c r="I711" s="55">
        <f t="shared" si="51"/>
        <v>0</v>
      </c>
      <c r="J711" s="55">
        <v>0</v>
      </c>
      <c r="K711" s="55">
        <v>0</v>
      </c>
      <c r="L711" s="55">
        <v>0</v>
      </c>
      <c r="M711" s="55">
        <v>0</v>
      </c>
      <c r="N711" s="32">
        <v>0</v>
      </c>
      <c r="O711" s="32">
        <v>0</v>
      </c>
      <c r="P711" s="32">
        <v>0</v>
      </c>
      <c r="Q711" s="32">
        <v>0</v>
      </c>
    </row>
    <row r="712" spans="1:17" ht="15" customHeight="1" x14ac:dyDescent="0.25">
      <c r="A712" s="28" t="s">
        <v>367</v>
      </c>
      <c r="B712" s="33" t="s">
        <v>573</v>
      </c>
      <c r="C712" s="34" t="s">
        <v>574</v>
      </c>
      <c r="D712" s="35" t="s">
        <v>27</v>
      </c>
      <c r="E712" s="11" t="s">
        <v>592</v>
      </c>
      <c r="F712" s="11" t="s">
        <v>27</v>
      </c>
      <c r="G712" s="12">
        <v>70</v>
      </c>
      <c r="H712" s="13">
        <f t="shared" si="50"/>
        <v>44.49</v>
      </c>
      <c r="I712" s="13">
        <f t="shared" si="51"/>
        <v>37.066200000000002</v>
      </c>
      <c r="J712" s="13">
        <v>3.5348109400000001E-2</v>
      </c>
      <c r="K712" s="13">
        <v>6.0649708500000003E-2</v>
      </c>
      <c r="L712" s="13">
        <v>6.7603707643000002</v>
      </c>
      <c r="M712" s="13">
        <v>8.9355292226999996</v>
      </c>
      <c r="N712" s="14">
        <v>44.49</v>
      </c>
      <c r="O712" s="32">
        <v>0</v>
      </c>
      <c r="P712" s="32">
        <v>0</v>
      </c>
      <c r="Q712" s="14">
        <v>7.4238</v>
      </c>
    </row>
    <row r="713" spans="1:17" ht="15" customHeight="1" x14ac:dyDescent="0.25">
      <c r="A713" s="28" t="s">
        <v>367</v>
      </c>
      <c r="B713" s="33" t="s">
        <v>573</v>
      </c>
      <c r="C713" s="34" t="s">
        <v>574</v>
      </c>
      <c r="D713" s="35" t="s">
        <v>27</v>
      </c>
      <c r="E713" s="11" t="s">
        <v>593</v>
      </c>
      <c r="F713" s="11" t="s">
        <v>27</v>
      </c>
      <c r="G713" s="12">
        <v>3</v>
      </c>
      <c r="H713" s="55">
        <f t="shared" si="50"/>
        <v>0</v>
      </c>
      <c r="I713" s="55">
        <f t="shared" si="51"/>
        <v>0</v>
      </c>
      <c r="J713" s="55">
        <v>0</v>
      </c>
      <c r="K713" s="55">
        <v>0</v>
      </c>
      <c r="L713" s="55">
        <v>0</v>
      </c>
      <c r="M713" s="55">
        <v>0</v>
      </c>
      <c r="N713" s="32">
        <v>0</v>
      </c>
      <c r="O713" s="32">
        <v>0</v>
      </c>
      <c r="P713" s="32">
        <v>0</v>
      </c>
      <c r="Q713" s="32">
        <v>0</v>
      </c>
    </row>
    <row r="714" spans="1:17" ht="15" customHeight="1" x14ac:dyDescent="0.25">
      <c r="A714" s="28" t="s">
        <v>367</v>
      </c>
      <c r="B714" s="33" t="s">
        <v>573</v>
      </c>
      <c r="C714" s="34" t="s">
        <v>574</v>
      </c>
      <c r="D714" s="35" t="s">
        <v>27</v>
      </c>
      <c r="E714" s="11" t="s">
        <v>594</v>
      </c>
      <c r="F714" s="11" t="s">
        <v>27</v>
      </c>
      <c r="G714" s="12">
        <v>350</v>
      </c>
      <c r="H714" s="55">
        <f t="shared" si="50"/>
        <v>0</v>
      </c>
      <c r="I714" s="55">
        <f t="shared" si="51"/>
        <v>0</v>
      </c>
      <c r="J714" s="55">
        <v>0</v>
      </c>
      <c r="K714" s="55">
        <v>0</v>
      </c>
      <c r="L714" s="55">
        <v>0</v>
      </c>
      <c r="M714" s="55">
        <v>0</v>
      </c>
      <c r="N714" s="32">
        <v>0</v>
      </c>
      <c r="O714" s="32">
        <v>0</v>
      </c>
      <c r="P714" s="32">
        <v>0</v>
      </c>
      <c r="Q714" s="32">
        <v>0</v>
      </c>
    </row>
    <row r="715" spans="1:17" ht="15" customHeight="1" x14ac:dyDescent="0.25">
      <c r="A715" s="28" t="s">
        <v>367</v>
      </c>
      <c r="B715" s="33" t="s">
        <v>573</v>
      </c>
      <c r="C715" s="34" t="s">
        <v>574</v>
      </c>
      <c r="D715" s="35" t="s">
        <v>27</v>
      </c>
      <c r="E715" s="11" t="s">
        <v>595</v>
      </c>
      <c r="F715" s="11" t="s">
        <v>27</v>
      </c>
      <c r="G715" s="12">
        <v>11</v>
      </c>
      <c r="H715" s="55">
        <f t="shared" si="50"/>
        <v>0</v>
      </c>
      <c r="I715" s="55">
        <f t="shared" si="51"/>
        <v>0</v>
      </c>
      <c r="J715" s="55">
        <v>0</v>
      </c>
      <c r="K715" s="55">
        <v>0</v>
      </c>
      <c r="L715" s="55">
        <v>0</v>
      </c>
      <c r="M715" s="55">
        <v>0</v>
      </c>
      <c r="N715" s="32">
        <v>0</v>
      </c>
      <c r="O715" s="32">
        <v>0</v>
      </c>
      <c r="P715" s="32">
        <v>0</v>
      </c>
      <c r="Q715" s="32">
        <v>0</v>
      </c>
    </row>
    <row r="716" spans="1:17" ht="15" customHeight="1" x14ac:dyDescent="0.25">
      <c r="A716" s="28" t="s">
        <v>367</v>
      </c>
      <c r="B716" s="33" t="s">
        <v>573</v>
      </c>
      <c r="C716" s="34" t="s">
        <v>574</v>
      </c>
      <c r="D716" s="35" t="s">
        <v>27</v>
      </c>
      <c r="E716" s="11" t="s">
        <v>596</v>
      </c>
      <c r="F716" s="11" t="s">
        <v>27</v>
      </c>
      <c r="G716" s="12">
        <v>638</v>
      </c>
      <c r="H716" s="55">
        <f t="shared" si="50"/>
        <v>0</v>
      </c>
      <c r="I716" s="55">
        <f t="shared" si="51"/>
        <v>0</v>
      </c>
      <c r="J716" s="55">
        <v>0</v>
      </c>
      <c r="K716" s="55">
        <v>0</v>
      </c>
      <c r="L716" s="55">
        <v>0</v>
      </c>
      <c r="M716" s="55">
        <v>0</v>
      </c>
      <c r="N716" s="32">
        <v>0</v>
      </c>
      <c r="O716" s="32">
        <v>0</v>
      </c>
      <c r="P716" s="32">
        <v>0</v>
      </c>
      <c r="Q716" s="32">
        <v>0</v>
      </c>
    </row>
    <row r="717" spans="1:17" ht="15" customHeight="1" x14ac:dyDescent="0.25">
      <c r="A717" s="28" t="s">
        <v>367</v>
      </c>
      <c r="B717" s="33" t="s">
        <v>573</v>
      </c>
      <c r="C717" s="34" t="s">
        <v>574</v>
      </c>
      <c r="D717" s="35" t="s">
        <v>27</v>
      </c>
      <c r="E717" s="11" t="s">
        <v>597</v>
      </c>
      <c r="F717" s="11" t="s">
        <v>27</v>
      </c>
      <c r="G717" s="12">
        <v>24</v>
      </c>
      <c r="H717" s="55">
        <f t="shared" si="50"/>
        <v>0</v>
      </c>
      <c r="I717" s="55">
        <f t="shared" si="51"/>
        <v>0</v>
      </c>
      <c r="J717" s="55">
        <v>0</v>
      </c>
      <c r="K717" s="55">
        <v>0</v>
      </c>
      <c r="L717" s="55">
        <v>0</v>
      </c>
      <c r="M717" s="55">
        <v>0</v>
      </c>
      <c r="N717" s="32">
        <v>0</v>
      </c>
      <c r="O717" s="32">
        <v>0</v>
      </c>
      <c r="P717" s="32">
        <v>0</v>
      </c>
      <c r="Q717" s="32">
        <v>0</v>
      </c>
    </row>
    <row r="718" spans="1:17" ht="15" customHeight="1" x14ac:dyDescent="0.25">
      <c r="A718" s="28" t="s">
        <v>367</v>
      </c>
      <c r="B718" s="33" t="s">
        <v>573</v>
      </c>
      <c r="C718" s="34" t="s">
        <v>574</v>
      </c>
      <c r="D718" s="35" t="s">
        <v>27</v>
      </c>
      <c r="E718" s="11" t="s">
        <v>598</v>
      </c>
      <c r="F718" s="11" t="s">
        <v>27</v>
      </c>
      <c r="G718" s="12">
        <v>19</v>
      </c>
      <c r="H718" s="13">
        <f t="shared" si="50"/>
        <v>7.52</v>
      </c>
      <c r="I718" s="13">
        <f t="shared" si="51"/>
        <v>6.2654999999999994</v>
      </c>
      <c r="J718" s="13">
        <v>5.9747760000000002E-3</v>
      </c>
      <c r="K718" s="13">
        <v>1.0251423000000001E-2</v>
      </c>
      <c r="L718" s="13">
        <v>1.1426834828000001</v>
      </c>
      <c r="M718" s="13">
        <v>1.5103434425</v>
      </c>
      <c r="N718" s="14">
        <v>7.52</v>
      </c>
      <c r="O718" s="32">
        <v>0</v>
      </c>
      <c r="P718" s="32">
        <v>0</v>
      </c>
      <c r="Q718" s="14">
        <v>1.2544999999999999</v>
      </c>
    </row>
    <row r="719" spans="1:17" ht="15" customHeight="1" x14ac:dyDescent="0.25">
      <c r="A719" s="28" t="s">
        <v>367</v>
      </c>
      <c r="B719" s="33" t="s">
        <v>573</v>
      </c>
      <c r="C719" s="34" t="s">
        <v>574</v>
      </c>
      <c r="D719" s="35" t="s">
        <v>27</v>
      </c>
      <c r="E719" s="11" t="s">
        <v>599</v>
      </c>
      <c r="F719" s="11" t="s">
        <v>27</v>
      </c>
      <c r="G719" s="12">
        <v>13</v>
      </c>
      <c r="H719" s="55">
        <f t="shared" si="50"/>
        <v>0</v>
      </c>
      <c r="I719" s="55">
        <f t="shared" si="51"/>
        <v>0</v>
      </c>
      <c r="J719" s="55">
        <v>0</v>
      </c>
      <c r="K719" s="55">
        <v>0</v>
      </c>
      <c r="L719" s="55">
        <v>0</v>
      </c>
      <c r="M719" s="55">
        <v>0</v>
      </c>
      <c r="N719" s="32">
        <v>0</v>
      </c>
      <c r="O719" s="32">
        <v>0</v>
      </c>
      <c r="P719" s="32">
        <v>0</v>
      </c>
      <c r="Q719" s="32">
        <v>0</v>
      </c>
    </row>
    <row r="720" spans="1:17" ht="15" customHeight="1" x14ac:dyDescent="0.25">
      <c r="A720" s="28" t="s">
        <v>367</v>
      </c>
      <c r="B720" s="33" t="s">
        <v>573</v>
      </c>
      <c r="C720" s="34" t="s">
        <v>574</v>
      </c>
      <c r="D720" s="35" t="s">
        <v>27</v>
      </c>
      <c r="E720" s="11" t="s">
        <v>600</v>
      </c>
      <c r="F720" s="11" t="s">
        <v>27</v>
      </c>
      <c r="G720" s="12">
        <v>91</v>
      </c>
      <c r="H720" s="13">
        <f t="shared" si="50"/>
        <v>5.94</v>
      </c>
      <c r="I720" s="13">
        <f t="shared" si="51"/>
        <v>4.9510000000000005</v>
      </c>
      <c r="J720" s="13">
        <v>4.7194374000000001E-3</v>
      </c>
      <c r="K720" s="13">
        <v>8.0975335999999998E-3</v>
      </c>
      <c r="L720" s="13">
        <v>0.90259838930000003</v>
      </c>
      <c r="M720" s="13">
        <v>1.1930106447</v>
      </c>
      <c r="N720" s="14">
        <v>5.94</v>
      </c>
      <c r="O720" s="32">
        <v>0</v>
      </c>
      <c r="P720" s="32">
        <v>0</v>
      </c>
      <c r="Q720" s="14">
        <v>0.98899999999999999</v>
      </c>
    </row>
    <row r="721" spans="1:17" ht="15" customHeight="1" x14ac:dyDescent="0.25">
      <c r="A721" s="8"/>
      <c r="B721" s="29"/>
      <c r="C721" s="30"/>
      <c r="D721" s="11"/>
      <c r="E721" s="36" t="s">
        <v>29</v>
      </c>
      <c r="F721" s="37"/>
      <c r="G721" s="38">
        <f>SUM(G694:G720)/1</f>
        <v>3354</v>
      </c>
      <c r="H721" s="39">
        <f>SUM(H694:H720)/1</f>
        <v>497.9</v>
      </c>
      <c r="I721" s="39">
        <f>SUM(I694:I720)/1</f>
        <v>414.84570000000002</v>
      </c>
      <c r="J721" s="39">
        <v>0.39559055189999998</v>
      </c>
      <c r="K721" s="39">
        <v>0.6787478052</v>
      </c>
      <c r="L721" s="39">
        <v>75.657194955199998</v>
      </c>
      <c r="M721" s="39">
        <v>100</v>
      </c>
      <c r="N721" s="40">
        <f>SUM(N694:N720)/1</f>
        <v>500.7</v>
      </c>
      <c r="O721" s="52">
        <f>SUM(O694:O720)/1</f>
        <v>0</v>
      </c>
      <c r="P721" s="40">
        <f>SUM(P694:P720)/1</f>
        <v>2.8</v>
      </c>
      <c r="Q721" s="40">
        <f>SUM(Q694:Q720)/1</f>
        <v>83.054299999999998</v>
      </c>
    </row>
    <row r="722" spans="1:17" ht="15" customHeight="1" x14ac:dyDescent="0.25">
      <c r="A722" s="8"/>
      <c r="B722" s="29"/>
      <c r="C722" s="10"/>
      <c r="D722" s="41" t="s">
        <v>30</v>
      </c>
      <c r="E722" s="41"/>
      <c r="F722" s="42"/>
      <c r="G722" s="43">
        <f>SUM(G694:G721)/2</f>
        <v>3354</v>
      </c>
      <c r="H722" s="44">
        <f>SUM(H694:H721)/2</f>
        <v>497.9</v>
      </c>
      <c r="I722" s="44">
        <f>SUM(I694:I721)/2</f>
        <v>414.84570000000002</v>
      </c>
      <c r="J722" s="44">
        <v>0.39559055189999998</v>
      </c>
      <c r="K722" s="44">
        <v>0.6787478052</v>
      </c>
      <c r="L722" s="44">
        <v>75.657194955199998</v>
      </c>
      <c r="M722" s="44"/>
      <c r="N722" s="45">
        <f>SUM(N694:N721)/2</f>
        <v>500.7</v>
      </c>
      <c r="O722" s="53">
        <f>SUM(O694:O721)/2</f>
        <v>0</v>
      </c>
      <c r="P722" s="45">
        <f>SUM(P694:P721)/2</f>
        <v>2.8</v>
      </c>
      <c r="Q722" s="45">
        <f>SUM(Q694:Q721)/2</f>
        <v>83.054299999999998</v>
      </c>
    </row>
    <row r="723" spans="1:17" ht="15" customHeight="1" x14ac:dyDescent="0.25">
      <c r="A723" s="28" t="s">
        <v>367</v>
      </c>
      <c r="B723" s="33" t="s">
        <v>573</v>
      </c>
      <c r="C723" s="30" t="s">
        <v>601</v>
      </c>
      <c r="D723" s="31" t="s">
        <v>27</v>
      </c>
      <c r="E723" s="11" t="s">
        <v>602</v>
      </c>
      <c r="F723" s="11" t="s">
        <v>27</v>
      </c>
      <c r="G723" s="12">
        <v>10</v>
      </c>
      <c r="H723" s="13">
        <f t="shared" ref="H723:H734" si="52">N723-O723-P723</f>
        <v>13.2</v>
      </c>
      <c r="I723" s="13">
        <f t="shared" ref="I723:I734" si="53">H723-Q723</f>
        <v>11</v>
      </c>
      <c r="J723" s="13">
        <v>1.04876386E-2</v>
      </c>
      <c r="K723" s="13">
        <v>1.7994519E-2</v>
      </c>
      <c r="L723" s="13">
        <v>2.0057741985000002</v>
      </c>
      <c r="M723" s="13">
        <v>8.2397003744999999</v>
      </c>
      <c r="N723" s="14">
        <v>13.2</v>
      </c>
      <c r="O723" s="32">
        <v>0</v>
      </c>
      <c r="P723" s="32">
        <v>0</v>
      </c>
      <c r="Q723" s="14">
        <v>2.2000000000000002</v>
      </c>
    </row>
    <row r="724" spans="1:17" ht="15" customHeight="1" x14ac:dyDescent="0.25">
      <c r="A724" s="28" t="s">
        <v>367</v>
      </c>
      <c r="B724" s="33" t="s">
        <v>573</v>
      </c>
      <c r="C724" s="34" t="s">
        <v>601</v>
      </c>
      <c r="D724" s="35" t="s">
        <v>27</v>
      </c>
      <c r="E724" s="11" t="s">
        <v>603</v>
      </c>
      <c r="F724" s="11" t="s">
        <v>27</v>
      </c>
      <c r="G724" s="12">
        <v>6</v>
      </c>
      <c r="H724" s="13">
        <f t="shared" si="52"/>
        <v>12.42</v>
      </c>
      <c r="I724" s="13">
        <f t="shared" si="53"/>
        <v>10.348800000000001</v>
      </c>
      <c r="J724" s="13">
        <v>9.8679144999999999E-3</v>
      </c>
      <c r="K724" s="13">
        <v>1.69312065E-2</v>
      </c>
      <c r="L724" s="13">
        <v>1.8872511776000001</v>
      </c>
      <c r="M724" s="13">
        <v>7.7528089888</v>
      </c>
      <c r="N724" s="14">
        <v>12.42</v>
      </c>
      <c r="O724" s="32">
        <v>0</v>
      </c>
      <c r="P724" s="32">
        <v>0</v>
      </c>
      <c r="Q724" s="14">
        <v>2.0712000000000002</v>
      </c>
    </row>
    <row r="725" spans="1:17" ht="15" customHeight="1" x14ac:dyDescent="0.25">
      <c r="A725" s="28" t="s">
        <v>367</v>
      </c>
      <c r="B725" s="33" t="s">
        <v>573</v>
      </c>
      <c r="C725" s="34" t="s">
        <v>601</v>
      </c>
      <c r="D725" s="35" t="s">
        <v>27</v>
      </c>
      <c r="E725" s="11" t="s">
        <v>604</v>
      </c>
      <c r="F725" s="11" t="s">
        <v>27</v>
      </c>
      <c r="G725" s="12">
        <v>31</v>
      </c>
      <c r="H725" s="13">
        <f t="shared" si="52"/>
        <v>40.92</v>
      </c>
      <c r="I725" s="13">
        <f t="shared" si="53"/>
        <v>34.098500000000001</v>
      </c>
      <c r="J725" s="13">
        <v>3.2511679799999998E-2</v>
      </c>
      <c r="K725" s="13">
        <v>5.5783009000000001E-2</v>
      </c>
      <c r="L725" s="13">
        <v>6.2179000151999997</v>
      </c>
      <c r="M725" s="13">
        <v>25.543071161</v>
      </c>
      <c r="N725" s="14">
        <v>40.92</v>
      </c>
      <c r="O725" s="32">
        <v>0</v>
      </c>
      <c r="P725" s="32">
        <v>0</v>
      </c>
      <c r="Q725" s="14">
        <v>6.8215000000000003</v>
      </c>
    </row>
    <row r="726" spans="1:17" ht="15" customHeight="1" x14ac:dyDescent="0.25">
      <c r="A726" s="28" t="s">
        <v>367</v>
      </c>
      <c r="B726" s="33" t="s">
        <v>573</v>
      </c>
      <c r="C726" s="34" t="s">
        <v>601</v>
      </c>
      <c r="D726" s="35" t="s">
        <v>27</v>
      </c>
      <c r="E726" s="11" t="s">
        <v>605</v>
      </c>
      <c r="F726" s="11" t="s">
        <v>27</v>
      </c>
      <c r="G726" s="12">
        <v>14</v>
      </c>
      <c r="H726" s="13">
        <f t="shared" si="52"/>
        <v>18.48</v>
      </c>
      <c r="I726" s="13">
        <f t="shared" si="53"/>
        <v>15.399700000000001</v>
      </c>
      <c r="J726" s="13">
        <v>1.4682694099999999E-2</v>
      </c>
      <c r="K726" s="13">
        <v>2.5192326599999999E-2</v>
      </c>
      <c r="L726" s="13">
        <v>2.8080838778000001</v>
      </c>
      <c r="M726" s="13">
        <v>11.5355805243</v>
      </c>
      <c r="N726" s="14">
        <v>18.48</v>
      </c>
      <c r="O726" s="32">
        <v>0</v>
      </c>
      <c r="P726" s="32">
        <v>0</v>
      </c>
      <c r="Q726" s="14">
        <v>3.0802999999999998</v>
      </c>
    </row>
    <row r="727" spans="1:17" ht="15" customHeight="1" x14ac:dyDescent="0.25">
      <c r="A727" s="28" t="s">
        <v>367</v>
      </c>
      <c r="B727" s="33" t="s">
        <v>573</v>
      </c>
      <c r="C727" s="34" t="s">
        <v>601</v>
      </c>
      <c r="D727" s="35" t="s">
        <v>27</v>
      </c>
      <c r="E727" s="11" t="s">
        <v>606</v>
      </c>
      <c r="F727" s="11" t="s">
        <v>27</v>
      </c>
      <c r="G727" s="12">
        <v>4</v>
      </c>
      <c r="H727" s="13">
        <f t="shared" si="52"/>
        <v>7.53</v>
      </c>
      <c r="I727" s="13">
        <f t="shared" si="53"/>
        <v>6.2747000000000002</v>
      </c>
      <c r="J727" s="13">
        <v>5.9827211000000003E-3</v>
      </c>
      <c r="K727" s="13">
        <v>1.02650552E-2</v>
      </c>
      <c r="L727" s="13">
        <v>1.1442030086999999</v>
      </c>
      <c r="M727" s="13">
        <v>4.7003745317999996</v>
      </c>
      <c r="N727" s="14">
        <v>7.53</v>
      </c>
      <c r="O727" s="32">
        <v>0</v>
      </c>
      <c r="P727" s="32">
        <v>0</v>
      </c>
      <c r="Q727" s="14">
        <v>1.2553000000000001</v>
      </c>
    </row>
    <row r="728" spans="1:17" ht="15" customHeight="1" x14ac:dyDescent="0.25">
      <c r="A728" s="28" t="s">
        <v>367</v>
      </c>
      <c r="B728" s="33" t="s">
        <v>573</v>
      </c>
      <c r="C728" s="34" t="s">
        <v>601</v>
      </c>
      <c r="D728" s="35" t="s">
        <v>27</v>
      </c>
      <c r="E728" s="11" t="s">
        <v>607</v>
      </c>
      <c r="F728" s="11" t="s">
        <v>27</v>
      </c>
      <c r="G728" s="12">
        <v>1</v>
      </c>
      <c r="H728" s="13">
        <f t="shared" si="52"/>
        <v>1.32</v>
      </c>
      <c r="I728" s="13">
        <f t="shared" si="53"/>
        <v>1.0999000000000001</v>
      </c>
      <c r="J728" s="13">
        <v>1.0487639E-3</v>
      </c>
      <c r="K728" s="13">
        <v>1.7994519E-3</v>
      </c>
      <c r="L728" s="13">
        <v>0.20057741979999999</v>
      </c>
      <c r="M728" s="13">
        <v>0.82397003749999997</v>
      </c>
      <c r="N728" s="14">
        <v>1.32</v>
      </c>
      <c r="O728" s="32">
        <v>0</v>
      </c>
      <c r="P728" s="32">
        <v>0</v>
      </c>
      <c r="Q728" s="14">
        <v>0.22009999999999999</v>
      </c>
    </row>
    <row r="729" spans="1:17" ht="15" customHeight="1" x14ac:dyDescent="0.25">
      <c r="A729" s="28" t="s">
        <v>367</v>
      </c>
      <c r="B729" s="33" t="s">
        <v>573</v>
      </c>
      <c r="C729" s="34" t="s">
        <v>601</v>
      </c>
      <c r="D729" s="35" t="s">
        <v>27</v>
      </c>
      <c r="E729" s="11" t="s">
        <v>608</v>
      </c>
      <c r="F729" s="11" t="s">
        <v>27</v>
      </c>
      <c r="G729" s="12">
        <v>10</v>
      </c>
      <c r="H729" s="13">
        <f t="shared" si="52"/>
        <v>9.9</v>
      </c>
      <c r="I729" s="13">
        <f t="shared" si="53"/>
        <v>8.2438000000000002</v>
      </c>
      <c r="J729" s="13">
        <v>7.8657290000000001E-3</v>
      </c>
      <c r="K729" s="13">
        <v>1.3495889299999999E-2</v>
      </c>
      <c r="L729" s="13">
        <v>1.5043306487999999</v>
      </c>
      <c r="M729" s="13">
        <v>6.1797752809000004</v>
      </c>
      <c r="N729" s="14">
        <v>9.9</v>
      </c>
      <c r="O729" s="32">
        <v>0</v>
      </c>
      <c r="P729" s="32">
        <v>0</v>
      </c>
      <c r="Q729" s="14">
        <v>1.6561999999999999</v>
      </c>
    </row>
    <row r="730" spans="1:17" ht="15" customHeight="1" x14ac:dyDescent="0.25">
      <c r="A730" s="28" t="s">
        <v>367</v>
      </c>
      <c r="B730" s="33" t="s">
        <v>573</v>
      </c>
      <c r="C730" s="34" t="s">
        <v>601</v>
      </c>
      <c r="D730" s="35" t="s">
        <v>27</v>
      </c>
      <c r="E730" s="11" t="s">
        <v>609</v>
      </c>
      <c r="F730" s="11" t="s">
        <v>27</v>
      </c>
      <c r="G730" s="12">
        <v>16</v>
      </c>
      <c r="H730" s="13">
        <f t="shared" si="52"/>
        <v>15.84</v>
      </c>
      <c r="I730" s="13">
        <f t="shared" si="53"/>
        <v>13.196</v>
      </c>
      <c r="J730" s="13">
        <v>1.25851664E-2</v>
      </c>
      <c r="K730" s="13">
        <v>2.1593422800000001E-2</v>
      </c>
      <c r="L730" s="13">
        <v>2.4069290380999999</v>
      </c>
      <c r="M730" s="13">
        <v>9.8876404493999992</v>
      </c>
      <c r="N730" s="14">
        <v>15.84</v>
      </c>
      <c r="O730" s="32">
        <v>0</v>
      </c>
      <c r="P730" s="32">
        <v>0</v>
      </c>
      <c r="Q730" s="14">
        <v>2.6440000000000001</v>
      </c>
    </row>
    <row r="731" spans="1:17" ht="15" customHeight="1" x14ac:dyDescent="0.25">
      <c r="A731" s="28" t="s">
        <v>367</v>
      </c>
      <c r="B731" s="33" t="s">
        <v>573</v>
      </c>
      <c r="C731" s="34" t="s">
        <v>601</v>
      </c>
      <c r="D731" s="35" t="s">
        <v>27</v>
      </c>
      <c r="E731" s="11" t="s">
        <v>610</v>
      </c>
      <c r="F731" s="11" t="s">
        <v>27</v>
      </c>
      <c r="G731" s="12">
        <v>16</v>
      </c>
      <c r="H731" s="13">
        <f t="shared" si="52"/>
        <v>15.84</v>
      </c>
      <c r="I731" s="13">
        <f t="shared" si="53"/>
        <v>13.1808</v>
      </c>
      <c r="J731" s="13">
        <v>1.25851664E-2</v>
      </c>
      <c r="K731" s="13">
        <v>2.1593422800000001E-2</v>
      </c>
      <c r="L731" s="13">
        <v>2.4069290380999999</v>
      </c>
      <c r="M731" s="13">
        <v>9.8876404493999992</v>
      </c>
      <c r="N731" s="14">
        <v>15.84</v>
      </c>
      <c r="O731" s="32">
        <v>0</v>
      </c>
      <c r="P731" s="32">
        <v>0</v>
      </c>
      <c r="Q731" s="14">
        <v>2.6591999999999998</v>
      </c>
    </row>
    <row r="732" spans="1:17" ht="15" customHeight="1" x14ac:dyDescent="0.25">
      <c r="A732" s="28" t="s">
        <v>367</v>
      </c>
      <c r="B732" s="33" t="s">
        <v>573</v>
      </c>
      <c r="C732" s="34" t="s">
        <v>601</v>
      </c>
      <c r="D732" s="35" t="s">
        <v>27</v>
      </c>
      <c r="E732" s="11" t="s">
        <v>611</v>
      </c>
      <c r="F732" s="11" t="s">
        <v>27</v>
      </c>
      <c r="G732" s="12">
        <v>13</v>
      </c>
      <c r="H732" s="13">
        <f t="shared" si="52"/>
        <v>12.87</v>
      </c>
      <c r="I732" s="13">
        <f t="shared" si="53"/>
        <v>10.695</v>
      </c>
      <c r="J732" s="13">
        <v>1.0225447699999999E-2</v>
      </c>
      <c r="K732" s="13">
        <v>1.75446561E-2</v>
      </c>
      <c r="L732" s="13">
        <v>1.9556298434999999</v>
      </c>
      <c r="M732" s="13">
        <v>8.0337078652000002</v>
      </c>
      <c r="N732" s="14">
        <v>12.87</v>
      </c>
      <c r="O732" s="32">
        <v>0</v>
      </c>
      <c r="P732" s="32">
        <v>0</v>
      </c>
      <c r="Q732" s="14">
        <v>2.1749999999999998</v>
      </c>
    </row>
    <row r="733" spans="1:17" ht="15" customHeight="1" x14ac:dyDescent="0.25">
      <c r="A733" s="28" t="s">
        <v>367</v>
      </c>
      <c r="B733" s="33" t="s">
        <v>573</v>
      </c>
      <c r="C733" s="34" t="s">
        <v>601</v>
      </c>
      <c r="D733" s="35" t="s">
        <v>27</v>
      </c>
      <c r="E733" s="11" t="s">
        <v>612</v>
      </c>
      <c r="F733" s="11" t="s">
        <v>27</v>
      </c>
      <c r="G733" s="12">
        <v>9</v>
      </c>
      <c r="H733" s="13">
        <f t="shared" si="52"/>
        <v>8.91</v>
      </c>
      <c r="I733" s="13">
        <f t="shared" si="53"/>
        <v>7.4147999999999996</v>
      </c>
      <c r="J733" s="13">
        <v>7.0791561000000001E-3</v>
      </c>
      <c r="K733" s="13">
        <v>1.2146300299999999E-2</v>
      </c>
      <c r="L733" s="13">
        <v>1.353897584</v>
      </c>
      <c r="M733" s="13">
        <v>5.5617977528000004</v>
      </c>
      <c r="N733" s="14">
        <v>8.91</v>
      </c>
      <c r="O733" s="32">
        <v>0</v>
      </c>
      <c r="P733" s="32">
        <v>0</v>
      </c>
      <c r="Q733" s="14">
        <v>1.4952000000000001</v>
      </c>
    </row>
    <row r="734" spans="1:17" ht="15" customHeight="1" x14ac:dyDescent="0.25">
      <c r="A734" s="28" t="s">
        <v>367</v>
      </c>
      <c r="B734" s="33" t="s">
        <v>573</v>
      </c>
      <c r="C734" s="34" t="s">
        <v>601</v>
      </c>
      <c r="D734" s="35" t="s">
        <v>27</v>
      </c>
      <c r="E734" s="11" t="s">
        <v>613</v>
      </c>
      <c r="F734" s="11" t="s">
        <v>27</v>
      </c>
      <c r="G734" s="12">
        <v>3</v>
      </c>
      <c r="H734" s="13">
        <f t="shared" si="52"/>
        <v>2.97</v>
      </c>
      <c r="I734" s="13">
        <f t="shared" si="53"/>
        <v>2.4753000000000003</v>
      </c>
      <c r="J734" s="13">
        <v>2.3597187E-3</v>
      </c>
      <c r="K734" s="13">
        <v>4.0487667999999999E-3</v>
      </c>
      <c r="L734" s="13">
        <v>0.45129919470000002</v>
      </c>
      <c r="M734" s="13">
        <v>1.8539325843000001</v>
      </c>
      <c r="N734" s="14">
        <v>2.97</v>
      </c>
      <c r="O734" s="32">
        <v>0</v>
      </c>
      <c r="P734" s="32">
        <v>0</v>
      </c>
      <c r="Q734" s="14">
        <v>0.49469999999999997</v>
      </c>
    </row>
    <row r="735" spans="1:17" ht="15" customHeight="1" x14ac:dyDescent="0.25">
      <c r="A735" s="8"/>
      <c r="B735" s="29"/>
      <c r="C735" s="30"/>
      <c r="D735" s="11"/>
      <c r="E735" s="36" t="s">
        <v>29</v>
      </c>
      <c r="F735" s="37"/>
      <c r="G735" s="38">
        <f>SUM(G723:G734)/1</f>
        <v>133</v>
      </c>
      <c r="H735" s="39">
        <f>SUM(H723:H734)/1</f>
        <v>160.19999999999999</v>
      </c>
      <c r="I735" s="39">
        <f>SUM(I723:I734)/1</f>
        <v>133.4273</v>
      </c>
      <c r="J735" s="39">
        <v>0.1272817963</v>
      </c>
      <c r="K735" s="39">
        <v>0.21838802630000001</v>
      </c>
      <c r="L735" s="39">
        <v>24.342805044799999</v>
      </c>
      <c r="M735" s="39">
        <v>100</v>
      </c>
      <c r="N735" s="40">
        <f>SUM(N723:N734)/1</f>
        <v>160.19999999999999</v>
      </c>
      <c r="O735" s="52">
        <f>SUM(O723:O734)/1</f>
        <v>0</v>
      </c>
      <c r="P735" s="52">
        <f>SUM(P723:P734)/1</f>
        <v>0</v>
      </c>
      <c r="Q735" s="40">
        <f>SUM(Q723:Q734)/1</f>
        <v>26.7727</v>
      </c>
    </row>
    <row r="736" spans="1:17" ht="15" customHeight="1" x14ac:dyDescent="0.25">
      <c r="A736" s="8"/>
      <c r="B736" s="29"/>
      <c r="C736" s="10"/>
      <c r="D736" s="41" t="s">
        <v>30</v>
      </c>
      <c r="E736" s="41"/>
      <c r="F736" s="42"/>
      <c r="G736" s="43">
        <f>SUM(G723:G735)/2</f>
        <v>133</v>
      </c>
      <c r="H736" s="44">
        <f>SUM(H723:H735)/2</f>
        <v>160.19999999999999</v>
      </c>
      <c r="I736" s="44">
        <f>SUM(I723:I735)/2</f>
        <v>133.4273</v>
      </c>
      <c r="J736" s="44">
        <v>0.1272817963</v>
      </c>
      <c r="K736" s="44">
        <v>0.21838802630000001</v>
      </c>
      <c r="L736" s="44">
        <v>24.342805044799999</v>
      </c>
      <c r="M736" s="44">
        <v>99.999999999899998</v>
      </c>
      <c r="N736" s="45">
        <f>SUM(N723:N735)/2</f>
        <v>160.19999999999999</v>
      </c>
      <c r="O736" s="53">
        <f>SUM(O723:O735)/2</f>
        <v>0</v>
      </c>
      <c r="P736" s="53">
        <f>SUM(P723:P735)/2</f>
        <v>0</v>
      </c>
      <c r="Q736" s="45">
        <f>SUM(Q723:Q735)/2</f>
        <v>26.7727</v>
      </c>
    </row>
    <row r="737" spans="1:17" ht="15" customHeight="1" x14ac:dyDescent="0.25">
      <c r="A737" s="8"/>
      <c r="B737" s="9"/>
      <c r="C737" s="46" t="s">
        <v>31</v>
      </c>
      <c r="D737" s="46"/>
      <c r="E737" s="46"/>
      <c r="F737" s="47"/>
      <c r="G737" s="48">
        <f>SUM(G694:G736)/3</f>
        <v>3487</v>
      </c>
      <c r="H737" s="49">
        <f>SUM(H694:H736)/3</f>
        <v>658.1</v>
      </c>
      <c r="I737" s="49">
        <f>SUM(I694:I736)/3</f>
        <v>548.27300000000002</v>
      </c>
      <c r="J737" s="49">
        <v>0.52287234819999995</v>
      </c>
      <c r="K737" s="49">
        <v>0.89713583149999998</v>
      </c>
      <c r="L737" s="49">
        <v>100</v>
      </c>
      <c r="M737" s="49"/>
      <c r="N737" s="50">
        <f>SUM(N694:N736)/3</f>
        <v>660.9</v>
      </c>
      <c r="O737" s="54">
        <f>SUM(O694:O736)/3</f>
        <v>0</v>
      </c>
      <c r="P737" s="50">
        <f>SUM(P694:P736)/3</f>
        <v>2.7999999999999994</v>
      </c>
      <c r="Q737" s="50">
        <f>SUM(Q694:Q736)/3</f>
        <v>109.827</v>
      </c>
    </row>
    <row r="738" spans="1:17" ht="15" customHeight="1" x14ac:dyDescent="0.25">
      <c r="A738" s="28" t="s">
        <v>367</v>
      </c>
      <c r="B738" s="29" t="s">
        <v>367</v>
      </c>
      <c r="C738" s="30" t="s">
        <v>614</v>
      </c>
      <c r="D738" s="31" t="s">
        <v>27</v>
      </c>
      <c r="E738" s="11" t="s">
        <v>615</v>
      </c>
      <c r="F738" s="11" t="s">
        <v>27</v>
      </c>
      <c r="G738" s="12">
        <v>13</v>
      </c>
      <c r="H738" s="13">
        <f>N738-O738-P738</f>
        <v>0.99</v>
      </c>
      <c r="I738" s="13">
        <f>H738-Q738</f>
        <v>0.82499999999999996</v>
      </c>
      <c r="J738" s="13">
        <v>7.8657290000000001E-4</v>
      </c>
      <c r="K738" s="13">
        <v>1.3495889E-3</v>
      </c>
      <c r="L738" s="13">
        <v>5.7928613224000003</v>
      </c>
      <c r="M738" s="13">
        <v>5.7928613224000003</v>
      </c>
      <c r="N738" s="14">
        <v>0.99</v>
      </c>
      <c r="O738" s="32">
        <v>0</v>
      </c>
      <c r="P738" s="32">
        <v>0</v>
      </c>
      <c r="Q738" s="14">
        <v>0.16500000000000001</v>
      </c>
    </row>
    <row r="739" spans="1:17" ht="15" customHeight="1" x14ac:dyDescent="0.25">
      <c r="A739" s="28" t="s">
        <v>367</v>
      </c>
      <c r="B739" s="33" t="s">
        <v>367</v>
      </c>
      <c r="C739" s="34" t="s">
        <v>614</v>
      </c>
      <c r="D739" s="35" t="s">
        <v>27</v>
      </c>
      <c r="E739" s="11" t="s">
        <v>616</v>
      </c>
      <c r="F739" s="11" t="s">
        <v>27</v>
      </c>
      <c r="G739" s="12">
        <v>14</v>
      </c>
      <c r="H739" s="13">
        <f>N739-O739-P739</f>
        <v>16.100000000000001</v>
      </c>
      <c r="I739" s="13">
        <f>H739-Q739</f>
        <v>13.4175</v>
      </c>
      <c r="J739" s="13">
        <v>1.27917411E-2</v>
      </c>
      <c r="K739" s="13">
        <v>2.19478603E-2</v>
      </c>
      <c r="L739" s="13">
        <v>94.2071386776</v>
      </c>
      <c r="M739" s="13">
        <v>94.2071386776</v>
      </c>
      <c r="N739" s="14">
        <v>16.100000000000001</v>
      </c>
      <c r="O739" s="32">
        <v>0</v>
      </c>
      <c r="P739" s="32">
        <v>0</v>
      </c>
      <c r="Q739" s="14">
        <v>2.6825000000000001</v>
      </c>
    </row>
    <row r="740" spans="1:17" ht="15" customHeight="1" x14ac:dyDescent="0.25">
      <c r="A740" s="28" t="s">
        <v>367</v>
      </c>
      <c r="B740" s="33" t="s">
        <v>367</v>
      </c>
      <c r="C740" s="34" t="s">
        <v>614</v>
      </c>
      <c r="D740" s="35" t="s">
        <v>27</v>
      </c>
      <c r="E740" s="11" t="s">
        <v>617</v>
      </c>
      <c r="F740" s="11" t="s">
        <v>27</v>
      </c>
      <c r="G740" s="12">
        <v>83</v>
      </c>
      <c r="H740" s="55">
        <f>N740-O740-P740</f>
        <v>0</v>
      </c>
      <c r="I740" s="55">
        <f>H740-Q740</f>
        <v>0</v>
      </c>
      <c r="J740" s="55">
        <v>0</v>
      </c>
      <c r="K740" s="55">
        <v>0</v>
      </c>
      <c r="L740" s="55">
        <v>0</v>
      </c>
      <c r="M740" s="55">
        <v>0</v>
      </c>
      <c r="N740" s="32">
        <v>0</v>
      </c>
      <c r="O740" s="32">
        <v>0</v>
      </c>
      <c r="P740" s="32">
        <v>0</v>
      </c>
      <c r="Q740" s="32">
        <v>0</v>
      </c>
    </row>
    <row r="741" spans="1:17" ht="15" customHeight="1" x14ac:dyDescent="0.25">
      <c r="A741" s="8"/>
      <c r="B741" s="29"/>
      <c r="C741" s="30"/>
      <c r="D741" s="11"/>
      <c r="E741" s="36" t="s">
        <v>29</v>
      </c>
      <c r="F741" s="37"/>
      <c r="G741" s="38">
        <f>SUM(G738:G740)/1</f>
        <v>110</v>
      </c>
      <c r="H741" s="39">
        <f>SUM(H738:H740)/1</f>
        <v>17.09</v>
      </c>
      <c r="I741" s="39">
        <f>SUM(I738:I740)/1</f>
        <v>14.2425</v>
      </c>
      <c r="J741" s="39">
        <v>1.3578313999999999E-2</v>
      </c>
      <c r="K741" s="39">
        <v>2.3297449200000001E-2</v>
      </c>
      <c r="L741" s="39"/>
      <c r="M741" s="39">
        <v>100</v>
      </c>
      <c r="N741" s="40">
        <f>SUM(N738:N740)/1</f>
        <v>17.09</v>
      </c>
      <c r="O741" s="52">
        <f>SUM(O738:O740)/1</f>
        <v>0</v>
      </c>
      <c r="P741" s="52">
        <f>SUM(P738:P740)/1</f>
        <v>0</v>
      </c>
      <c r="Q741" s="40">
        <f>SUM(Q738:Q740)/1</f>
        <v>2.8475000000000001</v>
      </c>
    </row>
    <row r="742" spans="1:17" ht="15" customHeight="1" x14ac:dyDescent="0.25">
      <c r="A742" s="8"/>
      <c r="B742" s="29"/>
      <c r="C742" s="10"/>
      <c r="D742" s="41" t="s">
        <v>30</v>
      </c>
      <c r="E742" s="41"/>
      <c r="F742" s="42"/>
      <c r="G742" s="43">
        <f>SUM(G738:G741)/2</f>
        <v>110</v>
      </c>
      <c r="H742" s="44">
        <f>SUM(H738:H741)/2</f>
        <v>17.09</v>
      </c>
      <c r="I742" s="44">
        <f>SUM(I738:I741)/2</f>
        <v>14.2425</v>
      </c>
      <c r="J742" s="44">
        <v>1.3578313999999999E-2</v>
      </c>
      <c r="K742" s="44">
        <v>2.3297449200000001E-2</v>
      </c>
      <c r="L742" s="44"/>
      <c r="M742" s="44"/>
      <c r="N742" s="45">
        <f>SUM(N738:N741)/2</f>
        <v>17.09</v>
      </c>
      <c r="O742" s="53">
        <f>SUM(O738:O741)/2</f>
        <v>0</v>
      </c>
      <c r="P742" s="53">
        <f>SUM(P738:P741)/2</f>
        <v>0</v>
      </c>
      <c r="Q742" s="45">
        <f>SUM(Q738:Q741)/2</f>
        <v>2.8475000000000001</v>
      </c>
    </row>
    <row r="743" spans="1:17" ht="15" customHeight="1" x14ac:dyDescent="0.25">
      <c r="A743" s="8"/>
      <c r="B743" s="9"/>
      <c r="C743" s="46" t="s">
        <v>31</v>
      </c>
      <c r="D743" s="46"/>
      <c r="E743" s="46"/>
      <c r="F743" s="47"/>
      <c r="G743" s="48">
        <f>SUM(G738:G742)/3</f>
        <v>110</v>
      </c>
      <c r="H743" s="49">
        <f>SUM(H738:H742)/3</f>
        <v>17.09</v>
      </c>
      <c r="I743" s="49">
        <f>SUM(I738:I742)/3</f>
        <v>14.2425</v>
      </c>
      <c r="J743" s="49">
        <v>1.3578313999999999E-2</v>
      </c>
      <c r="K743" s="49">
        <v>2.3297449200000001E-2</v>
      </c>
      <c r="L743" s="49">
        <v>100</v>
      </c>
      <c r="M743" s="49"/>
      <c r="N743" s="50">
        <f>SUM(N738:N742)/3</f>
        <v>17.09</v>
      </c>
      <c r="O743" s="54">
        <f>SUM(O738:O742)/3</f>
        <v>0</v>
      </c>
      <c r="P743" s="54">
        <f>SUM(P738:P742)/3</f>
        <v>0</v>
      </c>
      <c r="Q743" s="50">
        <f>SUM(Q738:Q742)/3</f>
        <v>2.8475000000000001</v>
      </c>
    </row>
    <row r="744" spans="1:17" ht="15" customHeight="1" x14ac:dyDescent="0.25">
      <c r="A744" s="28" t="s">
        <v>367</v>
      </c>
      <c r="B744" s="29" t="s">
        <v>618</v>
      </c>
      <c r="C744" s="30" t="s">
        <v>619</v>
      </c>
      <c r="D744" s="31" t="s">
        <v>27</v>
      </c>
      <c r="E744" s="11" t="s">
        <v>620</v>
      </c>
      <c r="F744" s="11" t="s">
        <v>27</v>
      </c>
      <c r="G744" s="12">
        <v>23</v>
      </c>
      <c r="H744" s="13">
        <f t="shared" ref="H744:H749" si="54">N744-O744-P744</f>
        <v>145.75</v>
      </c>
      <c r="I744" s="13">
        <f t="shared" ref="I744:I749" si="55">H744-Q744</f>
        <v>121.4365</v>
      </c>
      <c r="J744" s="13">
        <v>0.1158010101</v>
      </c>
      <c r="K744" s="13">
        <v>0.198689481</v>
      </c>
      <c r="L744" s="13">
        <v>29.604127312999999</v>
      </c>
      <c r="M744" s="13">
        <v>29.604127312999999</v>
      </c>
      <c r="N744" s="14">
        <v>164.45</v>
      </c>
      <c r="O744" s="32">
        <v>0</v>
      </c>
      <c r="P744" s="14">
        <v>18.7</v>
      </c>
      <c r="Q744" s="14">
        <v>24.313500000000001</v>
      </c>
    </row>
    <row r="745" spans="1:17" ht="15" customHeight="1" x14ac:dyDescent="0.25">
      <c r="A745" s="28" t="s">
        <v>367</v>
      </c>
      <c r="B745" s="33" t="s">
        <v>618</v>
      </c>
      <c r="C745" s="34" t="s">
        <v>619</v>
      </c>
      <c r="D745" s="35" t="s">
        <v>27</v>
      </c>
      <c r="E745" s="11" t="s">
        <v>621</v>
      </c>
      <c r="F745" s="11" t="s">
        <v>27</v>
      </c>
      <c r="G745" s="12">
        <v>24</v>
      </c>
      <c r="H745" s="13">
        <f t="shared" si="54"/>
        <v>151.27999999999997</v>
      </c>
      <c r="I745" s="13">
        <f t="shared" si="55"/>
        <v>126.06529999999998</v>
      </c>
      <c r="J745" s="13">
        <v>0.1201946951</v>
      </c>
      <c r="K745" s="13">
        <v>0.20622809389999999</v>
      </c>
      <c r="L745" s="13">
        <v>30.7273576666</v>
      </c>
      <c r="M745" s="13">
        <v>30.7273576666</v>
      </c>
      <c r="N745" s="14">
        <v>171.6</v>
      </c>
      <c r="O745" s="14">
        <v>0.77</v>
      </c>
      <c r="P745" s="14">
        <v>19.55</v>
      </c>
      <c r="Q745" s="14">
        <v>25.214700000000001</v>
      </c>
    </row>
    <row r="746" spans="1:17" ht="15" customHeight="1" x14ac:dyDescent="0.25">
      <c r="A746" s="28" t="s">
        <v>367</v>
      </c>
      <c r="B746" s="33" t="s">
        <v>618</v>
      </c>
      <c r="C746" s="34" t="s">
        <v>619</v>
      </c>
      <c r="D746" s="35" t="s">
        <v>27</v>
      </c>
      <c r="E746" s="11" t="s">
        <v>622</v>
      </c>
      <c r="F746" s="11" t="s">
        <v>27</v>
      </c>
      <c r="G746" s="12">
        <v>1</v>
      </c>
      <c r="H746" s="13">
        <f t="shared" si="54"/>
        <v>6.3000000000000007</v>
      </c>
      <c r="I746" s="13">
        <f t="shared" si="55"/>
        <v>5.2493000000000007</v>
      </c>
      <c r="J746" s="13">
        <v>5.0054638999999998E-3</v>
      </c>
      <c r="K746" s="13">
        <v>8.5882931999999995E-3</v>
      </c>
      <c r="L746" s="13">
        <v>1.2796295168</v>
      </c>
      <c r="M746" s="13">
        <v>1.2796295168</v>
      </c>
      <c r="N746" s="14">
        <v>7.15</v>
      </c>
      <c r="O746" s="32">
        <v>0</v>
      </c>
      <c r="P746" s="14">
        <v>0.85</v>
      </c>
      <c r="Q746" s="14">
        <v>1.0507</v>
      </c>
    </row>
    <row r="747" spans="1:17" ht="15" customHeight="1" x14ac:dyDescent="0.25">
      <c r="A747" s="28" t="s">
        <v>367</v>
      </c>
      <c r="B747" s="33" t="s">
        <v>618</v>
      </c>
      <c r="C747" s="34" t="s">
        <v>619</v>
      </c>
      <c r="D747" s="35" t="s">
        <v>27</v>
      </c>
      <c r="E747" s="11" t="s">
        <v>623</v>
      </c>
      <c r="F747" s="11" t="s">
        <v>27</v>
      </c>
      <c r="G747" s="12">
        <v>17</v>
      </c>
      <c r="H747" s="13">
        <f t="shared" si="54"/>
        <v>107.1</v>
      </c>
      <c r="I747" s="13">
        <f t="shared" si="55"/>
        <v>89.248499999999993</v>
      </c>
      <c r="J747" s="13">
        <v>8.5092886300000004E-2</v>
      </c>
      <c r="K747" s="13">
        <v>0.146000984</v>
      </c>
      <c r="L747" s="13">
        <v>21.753701785400001</v>
      </c>
      <c r="M747" s="13">
        <v>21.753701785400001</v>
      </c>
      <c r="N747" s="14">
        <v>121.55</v>
      </c>
      <c r="O747" s="32">
        <v>0</v>
      </c>
      <c r="P747" s="14">
        <v>14.45</v>
      </c>
      <c r="Q747" s="14">
        <v>17.851500000000001</v>
      </c>
    </row>
    <row r="748" spans="1:17" ht="15" customHeight="1" x14ac:dyDescent="0.25">
      <c r="A748" s="28" t="s">
        <v>367</v>
      </c>
      <c r="B748" s="33" t="s">
        <v>618</v>
      </c>
      <c r="C748" s="34" t="s">
        <v>619</v>
      </c>
      <c r="D748" s="35" t="s">
        <v>27</v>
      </c>
      <c r="E748" s="11" t="s">
        <v>624</v>
      </c>
      <c r="F748" s="11" t="s">
        <v>27</v>
      </c>
      <c r="G748" s="12">
        <v>4</v>
      </c>
      <c r="H748" s="13">
        <f t="shared" si="54"/>
        <v>25.200000000000003</v>
      </c>
      <c r="I748" s="13">
        <f t="shared" si="55"/>
        <v>20.995500000000003</v>
      </c>
      <c r="J748" s="13">
        <v>2.0021855599999999E-2</v>
      </c>
      <c r="K748" s="13">
        <v>3.4353172699999997E-2</v>
      </c>
      <c r="L748" s="13">
        <v>5.1185180672000001</v>
      </c>
      <c r="M748" s="13">
        <v>5.1185180672000001</v>
      </c>
      <c r="N748" s="14">
        <v>28.6</v>
      </c>
      <c r="O748" s="32">
        <v>0</v>
      </c>
      <c r="P748" s="14">
        <v>3.4</v>
      </c>
      <c r="Q748" s="14">
        <v>4.2045000000000003</v>
      </c>
    </row>
    <row r="749" spans="1:17" ht="15" customHeight="1" x14ac:dyDescent="0.25">
      <c r="A749" s="28" t="s">
        <v>367</v>
      </c>
      <c r="B749" s="33" t="s">
        <v>618</v>
      </c>
      <c r="C749" s="34" t="s">
        <v>619</v>
      </c>
      <c r="D749" s="35" t="s">
        <v>27</v>
      </c>
      <c r="E749" s="11" t="s">
        <v>625</v>
      </c>
      <c r="F749" s="11" t="s">
        <v>27</v>
      </c>
      <c r="G749" s="12">
        <v>9</v>
      </c>
      <c r="H749" s="13">
        <f t="shared" si="54"/>
        <v>56.699999999999996</v>
      </c>
      <c r="I749" s="13">
        <f t="shared" si="55"/>
        <v>47.248299999999993</v>
      </c>
      <c r="J749" s="13">
        <v>4.5049175099999998E-2</v>
      </c>
      <c r="K749" s="13">
        <v>7.7294638600000007E-2</v>
      </c>
      <c r="L749" s="13">
        <v>11.5166656511</v>
      </c>
      <c r="M749" s="13">
        <v>11.5166656511</v>
      </c>
      <c r="N749" s="14">
        <v>64.349999999999994</v>
      </c>
      <c r="O749" s="32">
        <v>0</v>
      </c>
      <c r="P749" s="14">
        <v>7.65</v>
      </c>
      <c r="Q749" s="14">
        <v>9.4517000000000007</v>
      </c>
    </row>
    <row r="750" spans="1:17" ht="15" customHeight="1" x14ac:dyDescent="0.25">
      <c r="A750" s="8"/>
      <c r="B750" s="29"/>
      <c r="C750" s="30"/>
      <c r="D750" s="11"/>
      <c r="E750" s="36" t="s">
        <v>29</v>
      </c>
      <c r="F750" s="37"/>
      <c r="G750" s="38">
        <f>SUM(G744:G749)/1</f>
        <v>78</v>
      </c>
      <c r="H750" s="39">
        <f>SUM(H744:H749)/1</f>
        <v>492.32999999999993</v>
      </c>
      <c r="I750" s="39">
        <f>SUM(I744:I749)/1</f>
        <v>410.24339999999995</v>
      </c>
      <c r="J750" s="39">
        <v>0.3911650861</v>
      </c>
      <c r="K750" s="39">
        <v>0.67115466339999996</v>
      </c>
      <c r="L750" s="39"/>
      <c r="M750" s="39">
        <v>100</v>
      </c>
      <c r="N750" s="40">
        <f>SUM(N744:N749)/1</f>
        <v>557.69999999999993</v>
      </c>
      <c r="O750" s="40">
        <f>SUM(O744:O749)/1</f>
        <v>0.77</v>
      </c>
      <c r="P750" s="40">
        <f>SUM(P744:P749)/1</f>
        <v>64.599999999999994</v>
      </c>
      <c r="Q750" s="40">
        <f>SUM(Q744:Q749)/1</f>
        <v>82.08659999999999</v>
      </c>
    </row>
    <row r="751" spans="1:17" ht="15" customHeight="1" x14ac:dyDescent="0.25">
      <c r="A751" s="8"/>
      <c r="B751" s="29"/>
      <c r="C751" s="10"/>
      <c r="D751" s="41" t="s">
        <v>30</v>
      </c>
      <c r="E751" s="41"/>
      <c r="F751" s="42"/>
      <c r="G751" s="43">
        <f>SUM(G744:G750)/2</f>
        <v>78</v>
      </c>
      <c r="H751" s="44">
        <f>SUM(H744:H750)/2</f>
        <v>492.32999999999993</v>
      </c>
      <c r="I751" s="44">
        <f>SUM(I744:I750)/2</f>
        <v>410.24339999999995</v>
      </c>
      <c r="J751" s="44">
        <v>0.3911650861</v>
      </c>
      <c r="K751" s="44">
        <v>0.67115466339999996</v>
      </c>
      <c r="L751" s="44"/>
      <c r="M751" s="44"/>
      <c r="N751" s="45">
        <f>SUM(N744:N750)/2</f>
        <v>557.69999999999993</v>
      </c>
      <c r="O751" s="45">
        <f>SUM(O744:O750)/2</f>
        <v>0.77</v>
      </c>
      <c r="P751" s="45">
        <f>SUM(P744:P750)/2</f>
        <v>64.599999999999994</v>
      </c>
      <c r="Q751" s="45">
        <f>SUM(Q744:Q750)/2</f>
        <v>82.08659999999999</v>
      </c>
    </row>
    <row r="752" spans="1:17" ht="15" customHeight="1" x14ac:dyDescent="0.25">
      <c r="A752" s="8"/>
      <c r="B752" s="9"/>
      <c r="C752" s="46" t="s">
        <v>31</v>
      </c>
      <c r="D752" s="46"/>
      <c r="E752" s="46"/>
      <c r="F752" s="47"/>
      <c r="G752" s="48">
        <f>SUM(G744:G751)/3</f>
        <v>78</v>
      </c>
      <c r="H752" s="49">
        <f>SUM(H744:H751)/3</f>
        <v>492.32999999999993</v>
      </c>
      <c r="I752" s="49">
        <f>SUM(I744:I751)/3</f>
        <v>410.24340000000001</v>
      </c>
      <c r="J752" s="49">
        <v>0.3911650861</v>
      </c>
      <c r="K752" s="49">
        <v>0.67115466339999996</v>
      </c>
      <c r="L752" s="49">
        <v>100</v>
      </c>
      <c r="M752" s="49"/>
      <c r="N752" s="50">
        <f>SUM(N744:N751)/3</f>
        <v>557.69999999999993</v>
      </c>
      <c r="O752" s="50">
        <f>SUM(O744:O751)/3</f>
        <v>0.77</v>
      </c>
      <c r="P752" s="50">
        <f>SUM(P744:P751)/3</f>
        <v>64.599999999999994</v>
      </c>
      <c r="Q752" s="50">
        <f>SUM(Q744:Q751)/3</f>
        <v>82.08659999999999</v>
      </c>
    </row>
    <row r="753" spans="1:17" ht="15" customHeight="1" x14ac:dyDescent="0.25">
      <c r="A753" s="28" t="s">
        <v>367</v>
      </c>
      <c r="B753" s="29" t="s">
        <v>626</v>
      </c>
      <c r="C753" s="30" t="s">
        <v>627</v>
      </c>
      <c r="D753" s="31" t="s">
        <v>27</v>
      </c>
      <c r="E753" s="11" t="s">
        <v>628</v>
      </c>
      <c r="F753" s="11" t="s">
        <v>27</v>
      </c>
      <c r="G753" s="12">
        <v>35</v>
      </c>
      <c r="H753" s="13">
        <f t="shared" ref="H753:H762" si="56">N753-O753-P753</f>
        <v>13.65</v>
      </c>
      <c r="I753" s="13">
        <f t="shared" ref="I753:I762" si="57">H753-Q753</f>
        <v>11.373800000000001</v>
      </c>
      <c r="J753" s="13">
        <v>1.0845171799999999E-2</v>
      </c>
      <c r="K753" s="13">
        <v>1.8607968499999999E-2</v>
      </c>
      <c r="L753" s="13">
        <v>5.3999802999999999E-2</v>
      </c>
      <c r="M753" s="13">
        <v>0.27374733020000003</v>
      </c>
      <c r="N753" s="14">
        <v>13.65</v>
      </c>
      <c r="O753" s="32">
        <v>0</v>
      </c>
      <c r="P753" s="32">
        <v>0</v>
      </c>
      <c r="Q753" s="14">
        <v>2.2761999999999998</v>
      </c>
    </row>
    <row r="754" spans="1:17" ht="15" customHeight="1" x14ac:dyDescent="0.25">
      <c r="A754" s="28" t="s">
        <v>367</v>
      </c>
      <c r="B754" s="33" t="s">
        <v>626</v>
      </c>
      <c r="C754" s="34" t="s">
        <v>627</v>
      </c>
      <c r="D754" s="35" t="s">
        <v>27</v>
      </c>
      <c r="E754" s="11" t="s">
        <v>629</v>
      </c>
      <c r="F754" s="11" t="s">
        <v>27</v>
      </c>
      <c r="G754" s="12">
        <v>80</v>
      </c>
      <c r="H754" s="13">
        <f t="shared" si="56"/>
        <v>655.4</v>
      </c>
      <c r="I754" s="13">
        <f t="shared" si="57"/>
        <v>546.18650000000002</v>
      </c>
      <c r="J754" s="13">
        <v>0.52072714929999997</v>
      </c>
      <c r="K754" s="13">
        <v>0.89345513440000002</v>
      </c>
      <c r="L754" s="13">
        <v>2.5927817493999998</v>
      </c>
      <c r="M754" s="13">
        <v>13.1438828</v>
      </c>
      <c r="N754" s="14">
        <v>718.4</v>
      </c>
      <c r="O754" s="14">
        <v>1.8</v>
      </c>
      <c r="P754" s="14">
        <v>61.2</v>
      </c>
      <c r="Q754" s="14">
        <v>109.2135</v>
      </c>
    </row>
    <row r="755" spans="1:17" ht="15" customHeight="1" x14ac:dyDescent="0.25">
      <c r="A755" s="28" t="s">
        <v>367</v>
      </c>
      <c r="B755" s="33" t="s">
        <v>626</v>
      </c>
      <c r="C755" s="34" t="s">
        <v>627</v>
      </c>
      <c r="D755" s="35" t="s">
        <v>27</v>
      </c>
      <c r="E755" s="11" t="s">
        <v>630</v>
      </c>
      <c r="F755" s="11" t="s">
        <v>27</v>
      </c>
      <c r="G755" s="12">
        <v>53</v>
      </c>
      <c r="H755" s="13">
        <f t="shared" si="56"/>
        <v>434.29</v>
      </c>
      <c r="I755" s="13">
        <f t="shared" si="57"/>
        <v>361.89510000000001</v>
      </c>
      <c r="J755" s="13">
        <v>0.34505125669999998</v>
      </c>
      <c r="K755" s="13">
        <v>0.59203330840000001</v>
      </c>
      <c r="L755" s="13">
        <v>1.7180640616</v>
      </c>
      <c r="M755" s="13">
        <v>8.7095771456000008</v>
      </c>
      <c r="N755" s="14">
        <v>475.94</v>
      </c>
      <c r="O755" s="32">
        <v>0</v>
      </c>
      <c r="P755" s="14">
        <v>41.65</v>
      </c>
      <c r="Q755" s="14">
        <v>72.394900000000007</v>
      </c>
    </row>
    <row r="756" spans="1:17" ht="15" customHeight="1" x14ac:dyDescent="0.25">
      <c r="A756" s="28" t="s">
        <v>367</v>
      </c>
      <c r="B756" s="33" t="s">
        <v>626</v>
      </c>
      <c r="C756" s="34" t="s">
        <v>627</v>
      </c>
      <c r="D756" s="35" t="s">
        <v>27</v>
      </c>
      <c r="E756" s="11" t="s">
        <v>631</v>
      </c>
      <c r="F756" s="11" t="s">
        <v>27</v>
      </c>
      <c r="G756" s="12">
        <v>42</v>
      </c>
      <c r="H756" s="13">
        <f t="shared" si="56"/>
        <v>125.58</v>
      </c>
      <c r="I756" s="13">
        <f t="shared" si="57"/>
        <v>104.62569999999999</v>
      </c>
      <c r="J756" s="13">
        <v>9.9775580399999994E-2</v>
      </c>
      <c r="K756" s="13">
        <v>0.17119331060000001</v>
      </c>
      <c r="L756" s="13">
        <v>0.49679818749999999</v>
      </c>
      <c r="M756" s="13">
        <v>2.5184754378999998</v>
      </c>
      <c r="N756" s="14">
        <v>125.58</v>
      </c>
      <c r="O756" s="32">
        <v>0</v>
      </c>
      <c r="P756" s="32">
        <v>0</v>
      </c>
      <c r="Q756" s="14">
        <v>20.9543</v>
      </c>
    </row>
    <row r="757" spans="1:17" ht="15" customHeight="1" x14ac:dyDescent="0.25">
      <c r="A757" s="28" t="s">
        <v>367</v>
      </c>
      <c r="B757" s="33" t="s">
        <v>626</v>
      </c>
      <c r="C757" s="34" t="s">
        <v>627</v>
      </c>
      <c r="D757" s="35" t="s">
        <v>27</v>
      </c>
      <c r="E757" s="11" t="s">
        <v>632</v>
      </c>
      <c r="F757" s="11" t="s">
        <v>27</v>
      </c>
      <c r="G757" s="12">
        <v>7</v>
      </c>
      <c r="H757" s="13">
        <f t="shared" si="56"/>
        <v>6.93</v>
      </c>
      <c r="I757" s="13">
        <f t="shared" si="57"/>
        <v>5.7744999999999997</v>
      </c>
      <c r="J757" s="13">
        <v>5.5060103000000001E-3</v>
      </c>
      <c r="K757" s="13">
        <v>9.4471225000000002E-3</v>
      </c>
      <c r="L757" s="13">
        <v>2.7415284599999999E-2</v>
      </c>
      <c r="M757" s="13">
        <v>0.13897941380000001</v>
      </c>
      <c r="N757" s="14">
        <v>6.93</v>
      </c>
      <c r="O757" s="32">
        <v>0</v>
      </c>
      <c r="P757" s="32">
        <v>0</v>
      </c>
      <c r="Q757" s="14">
        <v>1.1555</v>
      </c>
    </row>
    <row r="758" spans="1:17" ht="15" customHeight="1" x14ac:dyDescent="0.25">
      <c r="A758" s="28" t="s">
        <v>367</v>
      </c>
      <c r="B758" s="33" t="s">
        <v>626</v>
      </c>
      <c r="C758" s="34" t="s">
        <v>627</v>
      </c>
      <c r="D758" s="35" t="s">
        <v>27</v>
      </c>
      <c r="E758" s="11" t="s">
        <v>633</v>
      </c>
      <c r="F758" s="11" t="s">
        <v>27</v>
      </c>
      <c r="G758" s="12">
        <v>75</v>
      </c>
      <c r="H758" s="13">
        <f t="shared" si="56"/>
        <v>604</v>
      </c>
      <c r="I758" s="13">
        <f t="shared" si="57"/>
        <v>503.27120000000002</v>
      </c>
      <c r="J758" s="13">
        <v>0.47988892</v>
      </c>
      <c r="K758" s="13">
        <v>0.82338556789999995</v>
      </c>
      <c r="L758" s="13">
        <v>2.3894418319000001</v>
      </c>
      <c r="M758" s="13">
        <v>12.113068677499999</v>
      </c>
      <c r="N758" s="14">
        <v>659.25</v>
      </c>
      <c r="O758" s="32">
        <v>0</v>
      </c>
      <c r="P758" s="14">
        <v>55.25</v>
      </c>
      <c r="Q758" s="14">
        <v>100.72880000000001</v>
      </c>
    </row>
    <row r="759" spans="1:17" ht="15" customHeight="1" x14ac:dyDescent="0.25">
      <c r="A759" s="28" t="s">
        <v>367</v>
      </c>
      <c r="B759" s="33" t="s">
        <v>626</v>
      </c>
      <c r="C759" s="34" t="s">
        <v>627</v>
      </c>
      <c r="D759" s="35" t="s">
        <v>27</v>
      </c>
      <c r="E759" s="11" t="s">
        <v>634</v>
      </c>
      <c r="F759" s="11" t="s">
        <v>27</v>
      </c>
      <c r="G759" s="12">
        <v>11</v>
      </c>
      <c r="H759" s="13">
        <f t="shared" si="56"/>
        <v>90.28</v>
      </c>
      <c r="I759" s="13">
        <f t="shared" si="57"/>
        <v>75.236900000000006</v>
      </c>
      <c r="J759" s="13">
        <v>7.1729092199999997E-2</v>
      </c>
      <c r="K759" s="13">
        <v>0.12307160440000001</v>
      </c>
      <c r="L759" s="13">
        <v>0.35715034530000001</v>
      </c>
      <c r="M759" s="13">
        <v>1.8105427817999999</v>
      </c>
      <c r="N759" s="14">
        <v>98.78</v>
      </c>
      <c r="O759" s="32">
        <v>0</v>
      </c>
      <c r="P759" s="14">
        <v>8.5</v>
      </c>
      <c r="Q759" s="14">
        <v>15.043100000000001</v>
      </c>
    </row>
    <row r="760" spans="1:17" ht="15" customHeight="1" x14ac:dyDescent="0.25">
      <c r="A760" s="28" t="s">
        <v>367</v>
      </c>
      <c r="B760" s="33" t="s">
        <v>626</v>
      </c>
      <c r="C760" s="34" t="s">
        <v>627</v>
      </c>
      <c r="D760" s="35" t="s">
        <v>27</v>
      </c>
      <c r="E760" s="11" t="s">
        <v>635</v>
      </c>
      <c r="F760" s="11" t="s">
        <v>27</v>
      </c>
      <c r="G760" s="12">
        <v>17</v>
      </c>
      <c r="H760" s="13">
        <f t="shared" si="56"/>
        <v>25.5</v>
      </c>
      <c r="I760" s="13">
        <f t="shared" si="57"/>
        <v>21.250399999999999</v>
      </c>
      <c r="J760" s="13">
        <v>2.0260211E-2</v>
      </c>
      <c r="K760" s="13">
        <v>3.4762138999999997E-2</v>
      </c>
      <c r="L760" s="13">
        <v>0.1008787528</v>
      </c>
      <c r="M760" s="13">
        <v>0.51139611139999996</v>
      </c>
      <c r="N760" s="14">
        <v>25.5</v>
      </c>
      <c r="O760" s="32">
        <v>0</v>
      </c>
      <c r="P760" s="32">
        <v>0</v>
      </c>
      <c r="Q760" s="14">
        <v>4.2496</v>
      </c>
    </row>
    <row r="761" spans="1:17" ht="15" customHeight="1" x14ac:dyDescent="0.25">
      <c r="A761" s="28" t="s">
        <v>367</v>
      </c>
      <c r="B761" s="33" t="s">
        <v>626</v>
      </c>
      <c r="C761" s="34" t="s">
        <v>627</v>
      </c>
      <c r="D761" s="35" t="s">
        <v>27</v>
      </c>
      <c r="E761" s="11" t="s">
        <v>636</v>
      </c>
      <c r="F761" s="11" t="s">
        <v>27</v>
      </c>
      <c r="G761" s="12">
        <v>344</v>
      </c>
      <c r="H761" s="13">
        <f t="shared" si="56"/>
        <v>2814.64</v>
      </c>
      <c r="I761" s="13">
        <f t="shared" si="57"/>
        <v>2345.5090999999998</v>
      </c>
      <c r="J761" s="13">
        <v>2.2362823672999999</v>
      </c>
      <c r="K761" s="13">
        <v>3.8369767463</v>
      </c>
      <c r="L761" s="13">
        <v>11.134798936799999</v>
      </c>
      <c r="M761" s="13">
        <v>56.446900037100001</v>
      </c>
      <c r="N761" s="14">
        <v>3089.12</v>
      </c>
      <c r="O761" s="14">
        <v>1.63</v>
      </c>
      <c r="P761" s="14">
        <v>272.85000000000002</v>
      </c>
      <c r="Q761" s="14">
        <v>469.1309</v>
      </c>
    </row>
    <row r="762" spans="1:17" ht="15" customHeight="1" x14ac:dyDescent="0.25">
      <c r="A762" s="28" t="s">
        <v>367</v>
      </c>
      <c r="B762" s="33" t="s">
        <v>626</v>
      </c>
      <c r="C762" s="34" t="s">
        <v>627</v>
      </c>
      <c r="D762" s="35" t="s">
        <v>27</v>
      </c>
      <c r="E762" s="11" t="s">
        <v>637</v>
      </c>
      <c r="F762" s="11" t="s">
        <v>27</v>
      </c>
      <c r="G762" s="12">
        <v>27</v>
      </c>
      <c r="H762" s="13">
        <f t="shared" si="56"/>
        <v>216.08</v>
      </c>
      <c r="I762" s="13">
        <f t="shared" si="57"/>
        <v>180.04970000000003</v>
      </c>
      <c r="J762" s="13">
        <v>0.1716794666</v>
      </c>
      <c r="K762" s="13">
        <v>0.29456482369999998</v>
      </c>
      <c r="L762" s="13">
        <v>0.85481885930000001</v>
      </c>
      <c r="M762" s="13">
        <v>4.3334302645999996</v>
      </c>
      <c r="N762" s="14">
        <v>237.33</v>
      </c>
      <c r="O762" s="32">
        <v>0</v>
      </c>
      <c r="P762" s="14">
        <v>21.25</v>
      </c>
      <c r="Q762" s="14">
        <v>36.030299999999997</v>
      </c>
    </row>
    <row r="763" spans="1:17" ht="15" customHeight="1" x14ac:dyDescent="0.25">
      <c r="A763" s="8"/>
      <c r="B763" s="29"/>
      <c r="C763" s="30"/>
      <c r="D763" s="11"/>
      <c r="E763" s="36" t="s">
        <v>29</v>
      </c>
      <c r="F763" s="37"/>
      <c r="G763" s="38">
        <f>SUM(G753:G762)/1</f>
        <v>691</v>
      </c>
      <c r="H763" s="39">
        <f>SUM(H753:H762)/1</f>
        <v>4986.3499999999995</v>
      </c>
      <c r="I763" s="39">
        <f>SUM(I753:I762)/1</f>
        <v>4155.1728999999996</v>
      </c>
      <c r="J763" s="39">
        <v>3.9617452256000001</v>
      </c>
      <c r="K763" s="39">
        <v>6.7974977257000004</v>
      </c>
      <c r="L763" s="39">
        <v>19.726147812200001</v>
      </c>
      <c r="M763" s="39">
        <v>100</v>
      </c>
      <c r="N763" s="40">
        <f>SUM(N753:N762)/1</f>
        <v>5450.48</v>
      </c>
      <c r="O763" s="40">
        <f>SUM(O753:O762)/1</f>
        <v>3.4299999999999997</v>
      </c>
      <c r="P763" s="40">
        <f>SUM(P753:P762)/1</f>
        <v>460.70000000000005</v>
      </c>
      <c r="Q763" s="40">
        <f>SUM(Q753:Q762)/1</f>
        <v>831.1771</v>
      </c>
    </row>
    <row r="764" spans="1:17" ht="15" customHeight="1" x14ac:dyDescent="0.25">
      <c r="A764" s="8"/>
      <c r="B764" s="29"/>
      <c r="C764" s="10"/>
      <c r="D764" s="41" t="s">
        <v>30</v>
      </c>
      <c r="E764" s="41"/>
      <c r="F764" s="42"/>
      <c r="G764" s="43">
        <f>SUM(G753:G763)/2</f>
        <v>691</v>
      </c>
      <c r="H764" s="44">
        <f>SUM(H753:H763)/2</f>
        <v>4986.3499999999995</v>
      </c>
      <c r="I764" s="44">
        <f>SUM(I753:I763)/2</f>
        <v>4155.1728999999996</v>
      </c>
      <c r="J764" s="44">
        <v>3.9617452256000001</v>
      </c>
      <c r="K764" s="44">
        <v>6.7974977257000004</v>
      </c>
      <c r="L764" s="44">
        <v>19.726147812200001</v>
      </c>
      <c r="M764" s="44">
        <v>99.999999999899998</v>
      </c>
      <c r="N764" s="45">
        <f>SUM(N753:N763)/2</f>
        <v>5450.48</v>
      </c>
      <c r="O764" s="45">
        <f>SUM(O753:O763)/2</f>
        <v>3.4299999999999997</v>
      </c>
      <c r="P764" s="45">
        <f>SUM(P753:P763)/2</f>
        <v>460.70000000000005</v>
      </c>
      <c r="Q764" s="45">
        <f>SUM(Q753:Q763)/2</f>
        <v>831.1771</v>
      </c>
    </row>
    <row r="765" spans="1:17" ht="15" customHeight="1" x14ac:dyDescent="0.25">
      <c r="A765" s="28" t="s">
        <v>367</v>
      </c>
      <c r="B765" s="33" t="s">
        <v>626</v>
      </c>
      <c r="C765" s="30" t="s">
        <v>626</v>
      </c>
      <c r="D765" s="31" t="s">
        <v>27</v>
      </c>
      <c r="E765" s="11" t="s">
        <v>638</v>
      </c>
      <c r="F765" s="11" t="s">
        <v>27</v>
      </c>
      <c r="G765" s="12">
        <v>43</v>
      </c>
      <c r="H765" s="13">
        <f t="shared" ref="H765:H796" si="58">N765-O765-P765</f>
        <v>61.63</v>
      </c>
      <c r="I765" s="13">
        <f t="shared" ref="I765:I796" si="59">H765-Q765</f>
        <v>51.358600000000003</v>
      </c>
      <c r="J765" s="13">
        <v>4.8966149200000003E-2</v>
      </c>
      <c r="K765" s="13">
        <v>8.4015318800000002E-2</v>
      </c>
      <c r="L765" s="13">
        <v>0.24381009949999999</v>
      </c>
      <c r="M765" s="13">
        <v>0.309502526</v>
      </c>
      <c r="N765" s="14">
        <v>61.92</v>
      </c>
      <c r="O765" s="14">
        <v>0.28999999999999998</v>
      </c>
      <c r="P765" s="32">
        <v>0</v>
      </c>
      <c r="Q765" s="14">
        <v>10.2714</v>
      </c>
    </row>
    <row r="766" spans="1:17" ht="15" customHeight="1" x14ac:dyDescent="0.25">
      <c r="A766" s="28" t="s">
        <v>367</v>
      </c>
      <c r="B766" s="33" t="s">
        <v>626</v>
      </c>
      <c r="C766" s="34" t="s">
        <v>626</v>
      </c>
      <c r="D766" s="35" t="s">
        <v>27</v>
      </c>
      <c r="E766" s="11" t="s">
        <v>639</v>
      </c>
      <c r="F766" s="11" t="s">
        <v>27</v>
      </c>
      <c r="G766" s="12">
        <v>20</v>
      </c>
      <c r="H766" s="13">
        <f t="shared" si="58"/>
        <v>176.47</v>
      </c>
      <c r="I766" s="13">
        <f t="shared" si="59"/>
        <v>147.03460000000001</v>
      </c>
      <c r="J766" s="13">
        <v>0.1402086055</v>
      </c>
      <c r="K766" s="13">
        <v>0.24056763440000001</v>
      </c>
      <c r="L766" s="13">
        <v>0.69812052989999995</v>
      </c>
      <c r="M766" s="13">
        <v>0.8862227936</v>
      </c>
      <c r="N766" s="14">
        <v>194.4</v>
      </c>
      <c r="O766" s="14">
        <v>1.78</v>
      </c>
      <c r="P766" s="14">
        <v>16.149999999999999</v>
      </c>
      <c r="Q766" s="14">
        <v>29.435400000000001</v>
      </c>
    </row>
    <row r="767" spans="1:17" ht="15" customHeight="1" x14ac:dyDescent="0.25">
      <c r="A767" s="28" t="s">
        <v>367</v>
      </c>
      <c r="B767" s="33" t="s">
        <v>626</v>
      </c>
      <c r="C767" s="34" t="s">
        <v>626</v>
      </c>
      <c r="D767" s="35" t="s">
        <v>27</v>
      </c>
      <c r="E767" s="11" t="s">
        <v>640</v>
      </c>
      <c r="F767" s="11" t="s">
        <v>27</v>
      </c>
      <c r="G767" s="12">
        <v>26</v>
      </c>
      <c r="H767" s="13">
        <f t="shared" si="58"/>
        <v>32.5</v>
      </c>
      <c r="I767" s="13">
        <f t="shared" si="59"/>
        <v>27.084499999999998</v>
      </c>
      <c r="J767" s="13">
        <v>2.5821837600000001E-2</v>
      </c>
      <c r="K767" s="13">
        <v>4.4304687000000002E-2</v>
      </c>
      <c r="L767" s="13">
        <v>0.1285709595</v>
      </c>
      <c r="M767" s="13">
        <v>0.1632132419</v>
      </c>
      <c r="N767" s="14">
        <v>32.5</v>
      </c>
      <c r="O767" s="32">
        <v>0</v>
      </c>
      <c r="P767" s="32">
        <v>0</v>
      </c>
      <c r="Q767" s="14">
        <v>5.4154999999999998</v>
      </c>
    </row>
    <row r="768" spans="1:17" ht="15" customHeight="1" x14ac:dyDescent="0.25">
      <c r="A768" s="28" t="s">
        <v>367</v>
      </c>
      <c r="B768" s="33" t="s">
        <v>626</v>
      </c>
      <c r="C768" s="34" t="s">
        <v>626</v>
      </c>
      <c r="D768" s="35" t="s">
        <v>27</v>
      </c>
      <c r="E768" s="11" t="s">
        <v>641</v>
      </c>
      <c r="F768" s="11" t="s">
        <v>27</v>
      </c>
      <c r="G768" s="12">
        <v>23</v>
      </c>
      <c r="H768" s="13">
        <f t="shared" si="58"/>
        <v>47.61</v>
      </c>
      <c r="I768" s="13">
        <f t="shared" si="59"/>
        <v>39.676699999999997</v>
      </c>
      <c r="J768" s="13">
        <v>3.7827005800000001E-2</v>
      </c>
      <c r="K768" s="13">
        <v>6.4902958400000002E-2</v>
      </c>
      <c r="L768" s="13">
        <v>0.18834656559999999</v>
      </c>
      <c r="M768" s="13">
        <v>0.23909484449999999</v>
      </c>
      <c r="N768" s="14">
        <v>47.61</v>
      </c>
      <c r="O768" s="32">
        <v>0</v>
      </c>
      <c r="P768" s="32">
        <v>0</v>
      </c>
      <c r="Q768" s="14">
        <v>7.9333</v>
      </c>
    </row>
    <row r="769" spans="1:17" ht="15" customHeight="1" x14ac:dyDescent="0.25">
      <c r="A769" s="28" t="s">
        <v>367</v>
      </c>
      <c r="B769" s="33" t="s">
        <v>626</v>
      </c>
      <c r="C769" s="34" t="s">
        <v>626</v>
      </c>
      <c r="D769" s="35" t="s">
        <v>27</v>
      </c>
      <c r="E769" s="11" t="s">
        <v>642</v>
      </c>
      <c r="F769" s="11" t="s">
        <v>27</v>
      </c>
      <c r="G769" s="12">
        <v>144</v>
      </c>
      <c r="H769" s="13">
        <f t="shared" si="58"/>
        <v>221.76</v>
      </c>
      <c r="I769" s="13">
        <f t="shared" si="59"/>
        <v>184.62709999999998</v>
      </c>
      <c r="J769" s="13">
        <v>0.17619232930000001</v>
      </c>
      <c r="K769" s="13">
        <v>0.30230791979999999</v>
      </c>
      <c r="L769" s="13">
        <v>0.87728910699999996</v>
      </c>
      <c r="M769" s="13">
        <v>1.1136667236</v>
      </c>
      <c r="N769" s="14">
        <v>221.76</v>
      </c>
      <c r="O769" s="32">
        <v>0</v>
      </c>
      <c r="P769" s="32">
        <v>0</v>
      </c>
      <c r="Q769" s="14">
        <v>37.132899999999999</v>
      </c>
    </row>
    <row r="770" spans="1:17" ht="15" customHeight="1" x14ac:dyDescent="0.25">
      <c r="A770" s="28" t="s">
        <v>367</v>
      </c>
      <c r="B770" s="33" t="s">
        <v>626</v>
      </c>
      <c r="C770" s="34" t="s">
        <v>626</v>
      </c>
      <c r="D770" s="35" t="s">
        <v>27</v>
      </c>
      <c r="E770" s="11" t="s">
        <v>643</v>
      </c>
      <c r="F770" s="11" t="s">
        <v>27</v>
      </c>
      <c r="G770" s="12">
        <v>455</v>
      </c>
      <c r="H770" s="13">
        <f t="shared" si="58"/>
        <v>699.46</v>
      </c>
      <c r="I770" s="13">
        <f t="shared" si="59"/>
        <v>583.10480000000007</v>
      </c>
      <c r="J770" s="13">
        <v>0.55573361590000003</v>
      </c>
      <c r="K770" s="13">
        <v>0.9535186578</v>
      </c>
      <c r="L770" s="13">
        <v>2.7670844101999998</v>
      </c>
      <c r="M770" s="13">
        <v>3.5126502817</v>
      </c>
      <c r="N770" s="14">
        <v>700.7</v>
      </c>
      <c r="O770" s="14">
        <v>1.24</v>
      </c>
      <c r="P770" s="32">
        <v>0</v>
      </c>
      <c r="Q770" s="14">
        <v>116.3552</v>
      </c>
    </row>
    <row r="771" spans="1:17" ht="15" customHeight="1" x14ac:dyDescent="0.25">
      <c r="A771" s="28" t="s">
        <v>367</v>
      </c>
      <c r="B771" s="33" t="s">
        <v>626</v>
      </c>
      <c r="C771" s="34" t="s">
        <v>626</v>
      </c>
      <c r="D771" s="35" t="s">
        <v>27</v>
      </c>
      <c r="E771" s="11" t="s">
        <v>644</v>
      </c>
      <c r="F771" s="11" t="s">
        <v>27</v>
      </c>
      <c r="G771" s="12">
        <v>30</v>
      </c>
      <c r="H771" s="13">
        <f t="shared" si="58"/>
        <v>33.9</v>
      </c>
      <c r="I771" s="13">
        <f t="shared" si="59"/>
        <v>28.251999999999999</v>
      </c>
      <c r="J771" s="13">
        <v>2.6934162899999999E-2</v>
      </c>
      <c r="K771" s="13">
        <v>4.6213196599999999E-2</v>
      </c>
      <c r="L771" s="13">
        <v>0.1341094008</v>
      </c>
      <c r="M771" s="13">
        <v>0.1702439661</v>
      </c>
      <c r="N771" s="14">
        <v>33.9</v>
      </c>
      <c r="O771" s="32">
        <v>0</v>
      </c>
      <c r="P771" s="32">
        <v>0</v>
      </c>
      <c r="Q771" s="14">
        <v>5.6479999999999997</v>
      </c>
    </row>
    <row r="772" spans="1:17" ht="15" customHeight="1" x14ac:dyDescent="0.25">
      <c r="A772" s="28" t="s">
        <v>367</v>
      </c>
      <c r="B772" s="33" t="s">
        <v>626</v>
      </c>
      <c r="C772" s="34" t="s">
        <v>626</v>
      </c>
      <c r="D772" s="35" t="s">
        <v>27</v>
      </c>
      <c r="E772" s="11" t="s">
        <v>645</v>
      </c>
      <c r="F772" s="11" t="s">
        <v>27</v>
      </c>
      <c r="G772" s="12">
        <v>46</v>
      </c>
      <c r="H772" s="13">
        <f t="shared" si="58"/>
        <v>71.760000000000005</v>
      </c>
      <c r="I772" s="13">
        <f t="shared" si="59"/>
        <v>59.791700000000006</v>
      </c>
      <c r="J772" s="13">
        <v>5.7014617400000002E-2</v>
      </c>
      <c r="K772" s="13">
        <v>9.7824748899999994E-2</v>
      </c>
      <c r="L772" s="13">
        <v>0.2838846786</v>
      </c>
      <c r="M772" s="13">
        <v>0.36037483799999998</v>
      </c>
      <c r="N772" s="14">
        <v>71.760000000000005</v>
      </c>
      <c r="O772" s="32">
        <v>0</v>
      </c>
      <c r="P772" s="32">
        <v>0</v>
      </c>
      <c r="Q772" s="14">
        <v>11.968299999999999</v>
      </c>
    </row>
    <row r="773" spans="1:17" ht="15" customHeight="1" x14ac:dyDescent="0.25">
      <c r="A773" s="28" t="s">
        <v>367</v>
      </c>
      <c r="B773" s="33" t="s">
        <v>626</v>
      </c>
      <c r="C773" s="34" t="s">
        <v>626</v>
      </c>
      <c r="D773" s="35" t="s">
        <v>27</v>
      </c>
      <c r="E773" s="11" t="s">
        <v>646</v>
      </c>
      <c r="F773" s="11" t="s">
        <v>27</v>
      </c>
      <c r="G773" s="12">
        <v>180</v>
      </c>
      <c r="H773" s="13">
        <f t="shared" si="58"/>
        <v>195.22</v>
      </c>
      <c r="I773" s="13">
        <f t="shared" si="59"/>
        <v>162.66659999999999</v>
      </c>
      <c r="J773" s="13">
        <v>0.15510581949999999</v>
      </c>
      <c r="K773" s="13">
        <v>0.26612803070000002</v>
      </c>
      <c r="L773" s="13">
        <v>0.77229608350000001</v>
      </c>
      <c r="M773" s="13">
        <v>0.98038427930000005</v>
      </c>
      <c r="N773" s="14">
        <v>195.88</v>
      </c>
      <c r="O773" s="14">
        <v>0.66</v>
      </c>
      <c r="P773" s="32">
        <v>0</v>
      </c>
      <c r="Q773" s="14">
        <v>32.553400000000003</v>
      </c>
    </row>
    <row r="774" spans="1:17" ht="15" customHeight="1" x14ac:dyDescent="0.25">
      <c r="A774" s="28" t="s">
        <v>367</v>
      </c>
      <c r="B774" s="33" t="s">
        <v>626</v>
      </c>
      <c r="C774" s="34" t="s">
        <v>626</v>
      </c>
      <c r="D774" s="35" t="s">
        <v>27</v>
      </c>
      <c r="E774" s="11" t="s">
        <v>647</v>
      </c>
      <c r="F774" s="11" t="s">
        <v>27</v>
      </c>
      <c r="G774" s="12">
        <v>28</v>
      </c>
      <c r="H774" s="13">
        <f t="shared" si="58"/>
        <v>14</v>
      </c>
      <c r="I774" s="13">
        <f t="shared" si="59"/>
        <v>11.6656</v>
      </c>
      <c r="J774" s="13">
        <v>1.1123253099999999E-2</v>
      </c>
      <c r="K774" s="13">
        <v>1.9085095900000001E-2</v>
      </c>
      <c r="L774" s="13">
        <v>5.5384413299999997E-2</v>
      </c>
      <c r="M774" s="13">
        <v>7.0307242699999994E-2</v>
      </c>
      <c r="N774" s="14">
        <v>14</v>
      </c>
      <c r="O774" s="32">
        <v>0</v>
      </c>
      <c r="P774" s="32">
        <v>0</v>
      </c>
      <c r="Q774" s="14">
        <v>2.3344</v>
      </c>
    </row>
    <row r="775" spans="1:17" ht="15" customHeight="1" x14ac:dyDescent="0.25">
      <c r="A775" s="28" t="s">
        <v>367</v>
      </c>
      <c r="B775" s="33" t="s">
        <v>626</v>
      </c>
      <c r="C775" s="34" t="s">
        <v>626</v>
      </c>
      <c r="D775" s="35" t="s">
        <v>27</v>
      </c>
      <c r="E775" s="11" t="s">
        <v>648</v>
      </c>
      <c r="F775" s="11" t="s">
        <v>27</v>
      </c>
      <c r="G775" s="12">
        <v>47</v>
      </c>
      <c r="H775" s="13">
        <f t="shared" si="58"/>
        <v>97.29</v>
      </c>
      <c r="I775" s="13">
        <f t="shared" si="59"/>
        <v>81.046300000000002</v>
      </c>
      <c r="J775" s="13">
        <v>7.7298664000000003E-2</v>
      </c>
      <c r="K775" s="13">
        <v>0.13262778459999999</v>
      </c>
      <c r="L775" s="13">
        <v>0.38488211230000002</v>
      </c>
      <c r="M775" s="13">
        <v>0.48858511700000001</v>
      </c>
      <c r="N775" s="14">
        <v>97.29</v>
      </c>
      <c r="O775" s="32">
        <v>0</v>
      </c>
      <c r="P775" s="32">
        <v>0</v>
      </c>
      <c r="Q775" s="14">
        <v>16.2437</v>
      </c>
    </row>
    <row r="776" spans="1:17" ht="15" customHeight="1" x14ac:dyDescent="0.25">
      <c r="A776" s="28" t="s">
        <v>367</v>
      </c>
      <c r="B776" s="33" t="s">
        <v>626</v>
      </c>
      <c r="C776" s="34" t="s">
        <v>626</v>
      </c>
      <c r="D776" s="35" t="s">
        <v>27</v>
      </c>
      <c r="E776" s="11" t="s">
        <v>649</v>
      </c>
      <c r="F776" s="11" t="s">
        <v>27</v>
      </c>
      <c r="G776" s="12">
        <v>36</v>
      </c>
      <c r="H776" s="13">
        <f t="shared" si="58"/>
        <v>58.32</v>
      </c>
      <c r="I776" s="13">
        <f t="shared" si="59"/>
        <v>48.596499999999999</v>
      </c>
      <c r="J776" s="13">
        <v>4.6336294399999998E-2</v>
      </c>
      <c r="K776" s="13">
        <v>7.9503056799999999E-2</v>
      </c>
      <c r="L776" s="13">
        <v>0.23071564180000001</v>
      </c>
      <c r="M776" s="13">
        <v>0.29287988510000001</v>
      </c>
      <c r="N776" s="14">
        <v>58.32</v>
      </c>
      <c r="O776" s="32">
        <v>0</v>
      </c>
      <c r="P776" s="32">
        <v>0</v>
      </c>
      <c r="Q776" s="14">
        <v>9.7234999999999996</v>
      </c>
    </row>
    <row r="777" spans="1:17" ht="15" customHeight="1" x14ac:dyDescent="0.25">
      <c r="A777" s="28" t="s">
        <v>367</v>
      </c>
      <c r="B777" s="33" t="s">
        <v>626</v>
      </c>
      <c r="C777" s="34" t="s">
        <v>626</v>
      </c>
      <c r="D777" s="35" t="s">
        <v>27</v>
      </c>
      <c r="E777" s="11" t="s">
        <v>650</v>
      </c>
      <c r="F777" s="11" t="s">
        <v>27</v>
      </c>
      <c r="G777" s="12">
        <v>3</v>
      </c>
      <c r="H777" s="13">
        <f t="shared" si="58"/>
        <v>4.62</v>
      </c>
      <c r="I777" s="13">
        <f t="shared" si="59"/>
        <v>3.8468</v>
      </c>
      <c r="J777" s="13">
        <v>3.6706734999999999E-3</v>
      </c>
      <c r="K777" s="13">
        <v>6.2980817000000003E-3</v>
      </c>
      <c r="L777" s="13">
        <v>1.8276856399999999E-2</v>
      </c>
      <c r="M777" s="13">
        <v>2.32013901E-2</v>
      </c>
      <c r="N777" s="14">
        <v>4.62</v>
      </c>
      <c r="O777" s="32">
        <v>0</v>
      </c>
      <c r="P777" s="32">
        <v>0</v>
      </c>
      <c r="Q777" s="14">
        <v>0.7732</v>
      </c>
    </row>
    <row r="778" spans="1:17" ht="15" customHeight="1" x14ac:dyDescent="0.25">
      <c r="A778" s="28" t="s">
        <v>367</v>
      </c>
      <c r="B778" s="33" t="s">
        <v>626</v>
      </c>
      <c r="C778" s="34" t="s">
        <v>626</v>
      </c>
      <c r="D778" s="35" t="s">
        <v>27</v>
      </c>
      <c r="E778" s="11" t="s">
        <v>651</v>
      </c>
      <c r="F778" s="11" t="s">
        <v>27</v>
      </c>
      <c r="G778" s="12">
        <v>6</v>
      </c>
      <c r="H778" s="13">
        <f t="shared" si="58"/>
        <v>9.7799999999999994</v>
      </c>
      <c r="I778" s="13">
        <f t="shared" si="59"/>
        <v>8.1496999999999993</v>
      </c>
      <c r="J778" s="13">
        <v>7.7703868000000001E-3</v>
      </c>
      <c r="K778" s="13">
        <v>1.33323027E-2</v>
      </c>
      <c r="L778" s="13">
        <v>3.8689968700000001E-2</v>
      </c>
      <c r="M778" s="13">
        <v>4.9114630899999998E-2</v>
      </c>
      <c r="N778" s="14">
        <v>9.7799999999999994</v>
      </c>
      <c r="O778" s="32">
        <v>0</v>
      </c>
      <c r="P778" s="32">
        <v>0</v>
      </c>
      <c r="Q778" s="14">
        <v>1.6303000000000001</v>
      </c>
    </row>
    <row r="779" spans="1:17" ht="15" customHeight="1" x14ac:dyDescent="0.25">
      <c r="A779" s="28" t="s">
        <v>367</v>
      </c>
      <c r="B779" s="33" t="s">
        <v>626</v>
      </c>
      <c r="C779" s="34" t="s">
        <v>626</v>
      </c>
      <c r="D779" s="35" t="s">
        <v>27</v>
      </c>
      <c r="E779" s="11" t="s">
        <v>652</v>
      </c>
      <c r="F779" s="11" t="s">
        <v>27</v>
      </c>
      <c r="G779" s="12">
        <v>44</v>
      </c>
      <c r="H779" s="13">
        <f t="shared" si="58"/>
        <v>372.5</v>
      </c>
      <c r="I779" s="13">
        <f t="shared" si="59"/>
        <v>310.4205</v>
      </c>
      <c r="J779" s="13">
        <v>0.2959579846</v>
      </c>
      <c r="K779" s="13">
        <v>0.50779987419999995</v>
      </c>
      <c r="L779" s="13">
        <v>1.4736209973000001</v>
      </c>
      <c r="M779" s="13">
        <v>1.8706748491</v>
      </c>
      <c r="N779" s="14">
        <v>404.8</v>
      </c>
      <c r="O779" s="32">
        <v>0</v>
      </c>
      <c r="P779" s="14">
        <v>32.299999999999997</v>
      </c>
      <c r="Q779" s="14">
        <v>62.079500000000003</v>
      </c>
    </row>
    <row r="780" spans="1:17" ht="15" customHeight="1" x14ac:dyDescent="0.25">
      <c r="A780" s="28" t="s">
        <v>367</v>
      </c>
      <c r="B780" s="33" t="s">
        <v>626</v>
      </c>
      <c r="C780" s="34" t="s">
        <v>626</v>
      </c>
      <c r="D780" s="35" t="s">
        <v>27</v>
      </c>
      <c r="E780" s="11" t="s">
        <v>653</v>
      </c>
      <c r="F780" s="11" t="s">
        <v>27</v>
      </c>
      <c r="G780" s="12">
        <v>120</v>
      </c>
      <c r="H780" s="13">
        <f t="shared" si="58"/>
        <v>1036.7700000000002</v>
      </c>
      <c r="I780" s="13">
        <f t="shared" si="59"/>
        <v>863.9186000000002</v>
      </c>
      <c r="J780" s="13">
        <v>0.82373250929999997</v>
      </c>
      <c r="K780" s="13">
        <v>1.4133467800999999</v>
      </c>
      <c r="L780" s="13">
        <v>4.1014927286000002</v>
      </c>
      <c r="M780" s="13">
        <v>5.2066028544999998</v>
      </c>
      <c r="N780" s="14">
        <v>1166.4000000000001</v>
      </c>
      <c r="O780" s="14">
        <v>1.78</v>
      </c>
      <c r="P780" s="14">
        <v>127.85</v>
      </c>
      <c r="Q780" s="14">
        <v>172.85140000000001</v>
      </c>
    </row>
    <row r="781" spans="1:17" ht="15" customHeight="1" x14ac:dyDescent="0.25">
      <c r="A781" s="28" t="s">
        <v>367</v>
      </c>
      <c r="B781" s="33" t="s">
        <v>626</v>
      </c>
      <c r="C781" s="34" t="s">
        <v>626</v>
      </c>
      <c r="D781" s="35" t="s">
        <v>27</v>
      </c>
      <c r="E781" s="11" t="s">
        <v>654</v>
      </c>
      <c r="F781" s="11" t="s">
        <v>27</v>
      </c>
      <c r="G781" s="12">
        <v>37</v>
      </c>
      <c r="H781" s="13">
        <f t="shared" si="58"/>
        <v>327.06</v>
      </c>
      <c r="I781" s="13">
        <f t="shared" si="59"/>
        <v>272.52280000000002</v>
      </c>
      <c r="J781" s="13">
        <v>0.25985508309999999</v>
      </c>
      <c r="K781" s="13">
        <v>0.44585510569999998</v>
      </c>
      <c r="L781" s="13">
        <v>1.2938590158000001</v>
      </c>
      <c r="M781" s="13">
        <v>1.6424776271999999</v>
      </c>
      <c r="N781" s="14">
        <v>384.06</v>
      </c>
      <c r="O781" s="32">
        <v>0</v>
      </c>
      <c r="P781" s="14">
        <v>57</v>
      </c>
      <c r="Q781" s="14">
        <v>54.537199999999999</v>
      </c>
    </row>
    <row r="782" spans="1:17" ht="15" customHeight="1" x14ac:dyDescent="0.25">
      <c r="A782" s="28" t="s">
        <v>367</v>
      </c>
      <c r="B782" s="33" t="s">
        <v>626</v>
      </c>
      <c r="C782" s="34" t="s">
        <v>626</v>
      </c>
      <c r="D782" s="35" t="s">
        <v>27</v>
      </c>
      <c r="E782" s="11" t="s">
        <v>655</v>
      </c>
      <c r="F782" s="11" t="s">
        <v>27</v>
      </c>
      <c r="G782" s="12">
        <v>29</v>
      </c>
      <c r="H782" s="13">
        <f t="shared" si="58"/>
        <v>255.91</v>
      </c>
      <c r="I782" s="13">
        <f t="shared" si="59"/>
        <v>213.2252</v>
      </c>
      <c r="J782" s="13">
        <v>0.2033251217</v>
      </c>
      <c r="K782" s="13">
        <v>0.34886192160000001</v>
      </c>
      <c r="L782" s="13">
        <v>1.0123875151999999</v>
      </c>
      <c r="M782" s="13">
        <v>1.2851661762</v>
      </c>
      <c r="N782" s="14">
        <v>294.06</v>
      </c>
      <c r="O782" s="32">
        <v>0</v>
      </c>
      <c r="P782" s="14">
        <v>38.15</v>
      </c>
      <c r="Q782" s="14">
        <v>42.684800000000003</v>
      </c>
    </row>
    <row r="783" spans="1:17" ht="15" customHeight="1" x14ac:dyDescent="0.25">
      <c r="A783" s="28" t="s">
        <v>367</v>
      </c>
      <c r="B783" s="33" t="s">
        <v>626</v>
      </c>
      <c r="C783" s="34" t="s">
        <v>626</v>
      </c>
      <c r="D783" s="35" t="s">
        <v>27</v>
      </c>
      <c r="E783" s="11" t="s">
        <v>656</v>
      </c>
      <c r="F783" s="11" t="s">
        <v>27</v>
      </c>
      <c r="G783" s="12">
        <v>20</v>
      </c>
      <c r="H783" s="13">
        <f t="shared" si="58"/>
        <v>162.87</v>
      </c>
      <c r="I783" s="13">
        <f t="shared" si="59"/>
        <v>135.7296</v>
      </c>
      <c r="J783" s="13">
        <v>0.12940315960000001</v>
      </c>
      <c r="K783" s="13">
        <v>0.2220278269</v>
      </c>
      <c r="L783" s="13">
        <v>0.64431852840000003</v>
      </c>
      <c r="M783" s="13">
        <v>0.81792432930000003</v>
      </c>
      <c r="N783" s="14">
        <v>179.8</v>
      </c>
      <c r="O783" s="14">
        <v>1.63</v>
      </c>
      <c r="P783" s="14">
        <v>15.3</v>
      </c>
      <c r="Q783" s="14">
        <v>27.1404</v>
      </c>
    </row>
    <row r="784" spans="1:17" ht="15" customHeight="1" x14ac:dyDescent="0.25">
      <c r="A784" s="28" t="s">
        <v>367</v>
      </c>
      <c r="B784" s="33" t="s">
        <v>626</v>
      </c>
      <c r="C784" s="34" t="s">
        <v>626</v>
      </c>
      <c r="D784" s="35" t="s">
        <v>27</v>
      </c>
      <c r="E784" s="11" t="s">
        <v>657</v>
      </c>
      <c r="F784" s="11" t="s">
        <v>27</v>
      </c>
      <c r="G784" s="12">
        <v>119</v>
      </c>
      <c r="H784" s="13">
        <f t="shared" si="58"/>
        <v>1076.3800000000001</v>
      </c>
      <c r="I784" s="13">
        <f t="shared" si="59"/>
        <v>898.62340000000017</v>
      </c>
      <c r="J784" s="13">
        <v>0.85520337040000005</v>
      </c>
      <c r="K784" s="13">
        <v>1.4673439694999999</v>
      </c>
      <c r="L784" s="13">
        <v>4.2581910580000004</v>
      </c>
      <c r="M784" s="13">
        <v>5.4055221316999997</v>
      </c>
      <c r="N784" s="14">
        <v>1206.6600000000001</v>
      </c>
      <c r="O784" s="14">
        <v>0.48</v>
      </c>
      <c r="P784" s="14">
        <v>129.80000000000001</v>
      </c>
      <c r="Q784" s="14">
        <v>177.75659999999999</v>
      </c>
    </row>
    <row r="785" spans="1:17" ht="15" customHeight="1" x14ac:dyDescent="0.25">
      <c r="A785" s="28" t="s">
        <v>367</v>
      </c>
      <c r="B785" s="33" t="s">
        <v>626</v>
      </c>
      <c r="C785" s="34" t="s">
        <v>626</v>
      </c>
      <c r="D785" s="35" t="s">
        <v>27</v>
      </c>
      <c r="E785" s="11" t="s">
        <v>658</v>
      </c>
      <c r="F785" s="11" t="s">
        <v>27</v>
      </c>
      <c r="G785" s="12">
        <v>40</v>
      </c>
      <c r="H785" s="13">
        <f t="shared" si="58"/>
        <v>359.35</v>
      </c>
      <c r="I785" s="13">
        <f t="shared" si="59"/>
        <v>301.11700000000002</v>
      </c>
      <c r="J785" s="13">
        <v>0.2855100719</v>
      </c>
      <c r="K785" s="13">
        <v>0.48987351629999998</v>
      </c>
      <c r="L785" s="13">
        <v>1.4215992091</v>
      </c>
      <c r="M785" s="13">
        <v>1.8046362604999999</v>
      </c>
      <c r="N785" s="14">
        <v>405.6</v>
      </c>
      <c r="O785" s="14">
        <v>4</v>
      </c>
      <c r="P785" s="14">
        <v>42.25</v>
      </c>
      <c r="Q785" s="14">
        <v>58.232999999999997</v>
      </c>
    </row>
    <row r="786" spans="1:17" ht="15" customHeight="1" x14ac:dyDescent="0.25">
      <c r="A786" s="28" t="s">
        <v>367</v>
      </c>
      <c r="B786" s="33" t="s">
        <v>626</v>
      </c>
      <c r="C786" s="34" t="s">
        <v>626</v>
      </c>
      <c r="D786" s="35" t="s">
        <v>27</v>
      </c>
      <c r="E786" s="11" t="s">
        <v>659</v>
      </c>
      <c r="F786" s="11" t="s">
        <v>27</v>
      </c>
      <c r="G786" s="12">
        <v>2</v>
      </c>
      <c r="H786" s="13">
        <f t="shared" si="58"/>
        <v>15.88</v>
      </c>
      <c r="I786" s="13">
        <f t="shared" si="59"/>
        <v>13.231900000000001</v>
      </c>
      <c r="J786" s="13">
        <v>1.2616947099999999E-2</v>
      </c>
      <c r="K786" s="13">
        <v>2.1647951700000001E-2</v>
      </c>
      <c r="L786" s="13">
        <v>6.2821748799999994E-2</v>
      </c>
      <c r="M786" s="13">
        <v>7.9748500900000005E-2</v>
      </c>
      <c r="N786" s="14">
        <v>20.28</v>
      </c>
      <c r="O786" s="32">
        <v>0</v>
      </c>
      <c r="P786" s="14">
        <v>4.4000000000000004</v>
      </c>
      <c r="Q786" s="14">
        <v>2.6480999999999999</v>
      </c>
    </row>
    <row r="787" spans="1:17" ht="15" customHeight="1" x14ac:dyDescent="0.25">
      <c r="A787" s="28" t="s">
        <v>367</v>
      </c>
      <c r="B787" s="33" t="s">
        <v>626</v>
      </c>
      <c r="C787" s="34" t="s">
        <v>626</v>
      </c>
      <c r="D787" s="35" t="s">
        <v>27</v>
      </c>
      <c r="E787" s="11" t="s">
        <v>660</v>
      </c>
      <c r="F787" s="11" t="s">
        <v>27</v>
      </c>
      <c r="G787" s="12">
        <v>16</v>
      </c>
      <c r="H787" s="13">
        <f t="shared" si="58"/>
        <v>121.16999999999999</v>
      </c>
      <c r="I787" s="13">
        <f t="shared" si="59"/>
        <v>100.95989999999999</v>
      </c>
      <c r="J787" s="13">
        <v>9.6271755700000003E-2</v>
      </c>
      <c r="K787" s="13">
        <v>0.16518150540000001</v>
      </c>
      <c r="L787" s="13">
        <v>0.4793520973</v>
      </c>
      <c r="M787" s="13">
        <v>0.60850918509999996</v>
      </c>
      <c r="N787" s="14">
        <v>137.91999999999999</v>
      </c>
      <c r="O787" s="32">
        <v>0</v>
      </c>
      <c r="P787" s="14">
        <v>16.75</v>
      </c>
      <c r="Q787" s="14">
        <v>20.210100000000001</v>
      </c>
    </row>
    <row r="788" spans="1:17" ht="15" customHeight="1" x14ac:dyDescent="0.25">
      <c r="A788" s="28" t="s">
        <v>367</v>
      </c>
      <c r="B788" s="33" t="s">
        <v>626</v>
      </c>
      <c r="C788" s="34" t="s">
        <v>626</v>
      </c>
      <c r="D788" s="35" t="s">
        <v>27</v>
      </c>
      <c r="E788" s="11" t="s">
        <v>661</v>
      </c>
      <c r="F788" s="11" t="s">
        <v>27</v>
      </c>
      <c r="G788" s="12">
        <v>5</v>
      </c>
      <c r="H788" s="13">
        <f t="shared" si="58"/>
        <v>6.25</v>
      </c>
      <c r="I788" s="13">
        <f t="shared" si="59"/>
        <v>5.2082999999999995</v>
      </c>
      <c r="J788" s="13">
        <v>4.9657379999999999E-3</v>
      </c>
      <c r="K788" s="13">
        <v>8.5201320999999993E-3</v>
      </c>
      <c r="L788" s="13">
        <v>2.47251845E-2</v>
      </c>
      <c r="M788" s="13">
        <v>3.1387161900000002E-2</v>
      </c>
      <c r="N788" s="14">
        <v>6.25</v>
      </c>
      <c r="O788" s="32">
        <v>0</v>
      </c>
      <c r="P788" s="32">
        <v>0</v>
      </c>
      <c r="Q788" s="14">
        <v>1.0417000000000001</v>
      </c>
    </row>
    <row r="789" spans="1:17" ht="15" customHeight="1" x14ac:dyDescent="0.25">
      <c r="A789" s="28" t="s">
        <v>367</v>
      </c>
      <c r="B789" s="33" t="s">
        <v>626</v>
      </c>
      <c r="C789" s="34" t="s">
        <v>626</v>
      </c>
      <c r="D789" s="35" t="s">
        <v>27</v>
      </c>
      <c r="E789" s="11" t="s">
        <v>662</v>
      </c>
      <c r="F789" s="11" t="s">
        <v>27</v>
      </c>
      <c r="G789" s="12">
        <v>20</v>
      </c>
      <c r="H789" s="13">
        <f t="shared" si="58"/>
        <v>25</v>
      </c>
      <c r="I789" s="13">
        <f t="shared" si="59"/>
        <v>20.8308</v>
      </c>
      <c r="J789" s="13">
        <v>1.9862952E-2</v>
      </c>
      <c r="K789" s="13">
        <v>3.4080528499999999E-2</v>
      </c>
      <c r="L789" s="13">
        <v>9.8900738099999996E-2</v>
      </c>
      <c r="M789" s="13">
        <v>0.12554864760000001</v>
      </c>
      <c r="N789" s="14">
        <v>25</v>
      </c>
      <c r="O789" s="32">
        <v>0</v>
      </c>
      <c r="P789" s="32">
        <v>0</v>
      </c>
      <c r="Q789" s="14">
        <v>4.1692</v>
      </c>
    </row>
    <row r="790" spans="1:17" ht="15" customHeight="1" x14ac:dyDescent="0.25">
      <c r="A790" s="28" t="s">
        <v>367</v>
      </c>
      <c r="B790" s="33" t="s">
        <v>626</v>
      </c>
      <c r="C790" s="34" t="s">
        <v>626</v>
      </c>
      <c r="D790" s="35" t="s">
        <v>27</v>
      </c>
      <c r="E790" s="11" t="s">
        <v>663</v>
      </c>
      <c r="F790" s="11" t="s">
        <v>27</v>
      </c>
      <c r="G790" s="12">
        <v>22</v>
      </c>
      <c r="H790" s="13">
        <f t="shared" si="58"/>
        <v>20.46</v>
      </c>
      <c r="I790" s="13">
        <f t="shared" si="59"/>
        <v>17.0379</v>
      </c>
      <c r="J790" s="13">
        <v>1.6255839899999999E-2</v>
      </c>
      <c r="K790" s="13">
        <v>2.7891504500000001E-2</v>
      </c>
      <c r="L790" s="13">
        <v>8.0940364000000001E-2</v>
      </c>
      <c r="M790" s="13">
        <v>0.1027490132</v>
      </c>
      <c r="N790" s="14">
        <v>20.46</v>
      </c>
      <c r="O790" s="32">
        <v>0</v>
      </c>
      <c r="P790" s="32">
        <v>0</v>
      </c>
      <c r="Q790" s="14">
        <v>3.4220999999999999</v>
      </c>
    </row>
    <row r="791" spans="1:17" ht="15" customHeight="1" x14ac:dyDescent="0.25">
      <c r="A791" s="28" t="s">
        <v>367</v>
      </c>
      <c r="B791" s="33" t="s">
        <v>626</v>
      </c>
      <c r="C791" s="34" t="s">
        <v>626</v>
      </c>
      <c r="D791" s="35" t="s">
        <v>27</v>
      </c>
      <c r="E791" s="11" t="s">
        <v>664</v>
      </c>
      <c r="F791" s="11" t="s">
        <v>27</v>
      </c>
      <c r="G791" s="12">
        <v>13</v>
      </c>
      <c r="H791" s="13">
        <f t="shared" si="58"/>
        <v>16.25</v>
      </c>
      <c r="I791" s="13">
        <f t="shared" si="59"/>
        <v>13.5396</v>
      </c>
      <c r="J791" s="13">
        <v>1.2910918800000001E-2</v>
      </c>
      <c r="K791" s="13">
        <v>2.2152343500000001E-2</v>
      </c>
      <c r="L791" s="13">
        <v>6.4285479699999995E-2</v>
      </c>
      <c r="M791" s="13">
        <v>8.1606620899999996E-2</v>
      </c>
      <c r="N791" s="14">
        <v>16.25</v>
      </c>
      <c r="O791" s="32">
        <v>0</v>
      </c>
      <c r="P791" s="32">
        <v>0</v>
      </c>
      <c r="Q791" s="14">
        <v>2.7103999999999999</v>
      </c>
    </row>
    <row r="792" spans="1:17" ht="15" customHeight="1" x14ac:dyDescent="0.25">
      <c r="A792" s="28" t="s">
        <v>367</v>
      </c>
      <c r="B792" s="33" t="s">
        <v>626</v>
      </c>
      <c r="C792" s="34" t="s">
        <v>626</v>
      </c>
      <c r="D792" s="35" t="s">
        <v>27</v>
      </c>
      <c r="E792" s="11" t="s">
        <v>665</v>
      </c>
      <c r="F792" s="11" t="s">
        <v>27</v>
      </c>
      <c r="G792" s="12">
        <v>9</v>
      </c>
      <c r="H792" s="13">
        <f t="shared" si="58"/>
        <v>8.3699999999999992</v>
      </c>
      <c r="I792" s="13">
        <f t="shared" si="59"/>
        <v>6.974499999999999</v>
      </c>
      <c r="J792" s="13">
        <v>6.6501162999999999E-3</v>
      </c>
      <c r="K792" s="13">
        <v>1.1410160900000001E-2</v>
      </c>
      <c r="L792" s="13">
        <v>3.31119671E-2</v>
      </c>
      <c r="M792" s="13">
        <v>4.2033687200000003E-2</v>
      </c>
      <c r="N792" s="14">
        <v>8.3699999999999992</v>
      </c>
      <c r="O792" s="32">
        <v>0</v>
      </c>
      <c r="P792" s="32">
        <v>0</v>
      </c>
      <c r="Q792" s="14">
        <v>1.3955</v>
      </c>
    </row>
    <row r="793" spans="1:17" ht="15" customHeight="1" x14ac:dyDescent="0.25">
      <c r="A793" s="28" t="s">
        <v>367</v>
      </c>
      <c r="B793" s="33" t="s">
        <v>626</v>
      </c>
      <c r="C793" s="34" t="s">
        <v>626</v>
      </c>
      <c r="D793" s="35" t="s">
        <v>27</v>
      </c>
      <c r="E793" s="11" t="s">
        <v>666</v>
      </c>
      <c r="F793" s="11" t="s">
        <v>27</v>
      </c>
      <c r="G793" s="12">
        <v>19</v>
      </c>
      <c r="H793" s="13">
        <f t="shared" si="58"/>
        <v>17.670000000000002</v>
      </c>
      <c r="I793" s="13">
        <f t="shared" si="59"/>
        <v>14.723600000000001</v>
      </c>
      <c r="J793" s="13">
        <v>1.40391345E-2</v>
      </c>
      <c r="K793" s="13">
        <v>2.4088117499999999E-2</v>
      </c>
      <c r="L793" s="13">
        <v>6.9903041700000002E-2</v>
      </c>
      <c r="M793" s="13">
        <v>8.8737784099999995E-2</v>
      </c>
      <c r="N793" s="14">
        <v>17.670000000000002</v>
      </c>
      <c r="O793" s="32">
        <v>0</v>
      </c>
      <c r="P793" s="32">
        <v>0</v>
      </c>
      <c r="Q793" s="14">
        <v>2.9464000000000001</v>
      </c>
    </row>
    <row r="794" spans="1:17" ht="15" customHeight="1" x14ac:dyDescent="0.25">
      <c r="A794" s="28" t="s">
        <v>367</v>
      </c>
      <c r="B794" s="33" t="s">
        <v>626</v>
      </c>
      <c r="C794" s="34" t="s">
        <v>626</v>
      </c>
      <c r="D794" s="35" t="s">
        <v>27</v>
      </c>
      <c r="E794" s="11" t="s">
        <v>667</v>
      </c>
      <c r="F794" s="11" t="s">
        <v>27</v>
      </c>
      <c r="G794" s="12">
        <v>9</v>
      </c>
      <c r="H794" s="13">
        <f t="shared" si="58"/>
        <v>14.67</v>
      </c>
      <c r="I794" s="13">
        <f t="shared" si="59"/>
        <v>12.222899999999999</v>
      </c>
      <c r="J794" s="13">
        <v>1.16555802E-2</v>
      </c>
      <c r="K794" s="13">
        <v>1.99984541E-2</v>
      </c>
      <c r="L794" s="13">
        <v>5.8034953100000002E-2</v>
      </c>
      <c r="M794" s="13">
        <v>7.3671946399999994E-2</v>
      </c>
      <c r="N794" s="14">
        <v>14.67</v>
      </c>
      <c r="O794" s="32">
        <v>0</v>
      </c>
      <c r="P794" s="32">
        <v>0</v>
      </c>
      <c r="Q794" s="14">
        <v>2.4470999999999998</v>
      </c>
    </row>
    <row r="795" spans="1:17" ht="15" customHeight="1" x14ac:dyDescent="0.25">
      <c r="A795" s="28" t="s">
        <v>367</v>
      </c>
      <c r="B795" s="33" t="s">
        <v>626</v>
      </c>
      <c r="C795" s="34" t="s">
        <v>626</v>
      </c>
      <c r="D795" s="35" t="s">
        <v>27</v>
      </c>
      <c r="E795" s="11" t="s">
        <v>668</v>
      </c>
      <c r="F795" s="11" t="s">
        <v>27</v>
      </c>
      <c r="G795" s="12">
        <v>12</v>
      </c>
      <c r="H795" s="13">
        <f t="shared" si="58"/>
        <v>85.36999999999999</v>
      </c>
      <c r="I795" s="13">
        <f t="shared" si="59"/>
        <v>71.147499999999994</v>
      </c>
      <c r="J795" s="13">
        <v>6.7828008400000001E-2</v>
      </c>
      <c r="K795" s="13">
        <v>0.1163781886</v>
      </c>
      <c r="L795" s="13">
        <v>0.33772624039999999</v>
      </c>
      <c r="M795" s="13">
        <v>0.42872352180000001</v>
      </c>
      <c r="N795" s="14">
        <v>95.88</v>
      </c>
      <c r="O795" s="32">
        <v>0</v>
      </c>
      <c r="P795" s="14">
        <v>10.51</v>
      </c>
      <c r="Q795" s="14">
        <v>14.2225</v>
      </c>
    </row>
    <row r="796" spans="1:17" ht="15" customHeight="1" x14ac:dyDescent="0.25">
      <c r="A796" s="28" t="s">
        <v>367</v>
      </c>
      <c r="B796" s="33" t="s">
        <v>626</v>
      </c>
      <c r="C796" s="34" t="s">
        <v>626</v>
      </c>
      <c r="D796" s="35" t="s">
        <v>27</v>
      </c>
      <c r="E796" s="11" t="s">
        <v>669</v>
      </c>
      <c r="F796" s="11" t="s">
        <v>27</v>
      </c>
      <c r="G796" s="12">
        <v>249</v>
      </c>
      <c r="H796" s="13">
        <f t="shared" si="58"/>
        <v>2243.6999999999998</v>
      </c>
      <c r="I796" s="13">
        <f t="shared" si="59"/>
        <v>1879.9414999999999</v>
      </c>
      <c r="J796" s="13">
        <v>1.7826602149999999</v>
      </c>
      <c r="K796" s="13">
        <v>3.0586592693000001</v>
      </c>
      <c r="L796" s="13">
        <v>8.8761434409</v>
      </c>
      <c r="M796" s="13">
        <v>11.2677400239</v>
      </c>
      <c r="N796" s="14">
        <v>2584.62</v>
      </c>
      <c r="O796" s="14">
        <v>8.84</v>
      </c>
      <c r="P796" s="14">
        <v>332.08</v>
      </c>
      <c r="Q796" s="14">
        <v>363.75850000000003</v>
      </c>
    </row>
    <row r="797" spans="1:17" ht="15" customHeight="1" x14ac:dyDescent="0.25">
      <c r="A797" s="28" t="s">
        <v>367</v>
      </c>
      <c r="B797" s="33" t="s">
        <v>626</v>
      </c>
      <c r="C797" s="34" t="s">
        <v>626</v>
      </c>
      <c r="D797" s="35" t="s">
        <v>27</v>
      </c>
      <c r="E797" s="11" t="s">
        <v>670</v>
      </c>
      <c r="F797" s="11" t="s">
        <v>27</v>
      </c>
      <c r="G797" s="12">
        <v>49</v>
      </c>
      <c r="H797" s="13">
        <f t="shared" ref="H797:H828" si="60">N797-O797-P797</f>
        <v>384.23</v>
      </c>
      <c r="I797" s="13">
        <f t="shared" ref="I797:I828" si="61">H797-Q797</f>
        <v>320.19569999999999</v>
      </c>
      <c r="J797" s="13">
        <v>0.30527768170000003</v>
      </c>
      <c r="K797" s="13">
        <v>0.52379045820000003</v>
      </c>
      <c r="L797" s="13">
        <v>1.5200252236</v>
      </c>
      <c r="M797" s="13">
        <v>1.9295822745</v>
      </c>
      <c r="N797" s="14">
        <v>442.47</v>
      </c>
      <c r="O797" s="14">
        <v>1.86</v>
      </c>
      <c r="P797" s="14">
        <v>56.38</v>
      </c>
      <c r="Q797" s="14">
        <v>64.034300000000002</v>
      </c>
    </row>
    <row r="798" spans="1:17" ht="15" customHeight="1" x14ac:dyDescent="0.25">
      <c r="A798" s="28" t="s">
        <v>367</v>
      </c>
      <c r="B798" s="33" t="s">
        <v>626</v>
      </c>
      <c r="C798" s="34" t="s">
        <v>626</v>
      </c>
      <c r="D798" s="35" t="s">
        <v>27</v>
      </c>
      <c r="E798" s="11" t="s">
        <v>671</v>
      </c>
      <c r="F798" s="11" t="s">
        <v>27</v>
      </c>
      <c r="G798" s="12">
        <v>12</v>
      </c>
      <c r="H798" s="13">
        <f t="shared" si="60"/>
        <v>98.25</v>
      </c>
      <c r="I798" s="13">
        <f t="shared" si="61"/>
        <v>81.853800000000007</v>
      </c>
      <c r="J798" s="13">
        <v>7.80614013E-2</v>
      </c>
      <c r="K798" s="13">
        <v>0.13393647689999999</v>
      </c>
      <c r="L798" s="13">
        <v>0.38867990060000002</v>
      </c>
      <c r="M798" s="13">
        <v>0.493406185</v>
      </c>
      <c r="N798" s="14">
        <v>108.36</v>
      </c>
      <c r="O798" s="32">
        <v>0</v>
      </c>
      <c r="P798" s="14">
        <v>10.11</v>
      </c>
      <c r="Q798" s="14">
        <v>16.3962</v>
      </c>
    </row>
    <row r="799" spans="1:17" ht="15" customHeight="1" x14ac:dyDescent="0.25">
      <c r="A799" s="28" t="s">
        <v>367</v>
      </c>
      <c r="B799" s="33" t="s">
        <v>626</v>
      </c>
      <c r="C799" s="34" t="s">
        <v>626</v>
      </c>
      <c r="D799" s="35" t="s">
        <v>27</v>
      </c>
      <c r="E799" s="11" t="s">
        <v>672</v>
      </c>
      <c r="F799" s="11" t="s">
        <v>27</v>
      </c>
      <c r="G799" s="12">
        <v>11</v>
      </c>
      <c r="H799" s="13">
        <f t="shared" si="60"/>
        <v>88.34</v>
      </c>
      <c r="I799" s="13">
        <f t="shared" si="61"/>
        <v>73.615300000000005</v>
      </c>
      <c r="J799" s="13">
        <v>7.01877271E-2</v>
      </c>
      <c r="K799" s="13">
        <v>0.12042695539999999</v>
      </c>
      <c r="L799" s="13">
        <v>0.34947564809999998</v>
      </c>
      <c r="M799" s="13">
        <v>0.44363870109999998</v>
      </c>
      <c r="N799" s="14">
        <v>99.33</v>
      </c>
      <c r="O799" s="32">
        <v>0</v>
      </c>
      <c r="P799" s="14">
        <v>10.99</v>
      </c>
      <c r="Q799" s="14">
        <v>14.7247</v>
      </c>
    </row>
    <row r="800" spans="1:17" ht="15" customHeight="1" x14ac:dyDescent="0.25">
      <c r="A800" s="28" t="s">
        <v>367</v>
      </c>
      <c r="B800" s="33" t="s">
        <v>626</v>
      </c>
      <c r="C800" s="34" t="s">
        <v>626</v>
      </c>
      <c r="D800" s="35" t="s">
        <v>27</v>
      </c>
      <c r="E800" s="11" t="s">
        <v>673</v>
      </c>
      <c r="F800" s="11" t="s">
        <v>27</v>
      </c>
      <c r="G800" s="12">
        <v>31</v>
      </c>
      <c r="H800" s="13">
        <f t="shared" si="60"/>
        <v>277.37</v>
      </c>
      <c r="I800" s="13">
        <f t="shared" si="61"/>
        <v>231.14330000000001</v>
      </c>
      <c r="J800" s="13">
        <v>0.22037547969999999</v>
      </c>
      <c r="K800" s="13">
        <v>0.3781166473</v>
      </c>
      <c r="L800" s="13">
        <v>1.0972839087999999</v>
      </c>
      <c r="M800" s="13">
        <v>1.3929371353</v>
      </c>
      <c r="N800" s="14">
        <v>302.87</v>
      </c>
      <c r="O800" s="32">
        <v>0</v>
      </c>
      <c r="P800" s="14">
        <v>25.5</v>
      </c>
      <c r="Q800" s="14">
        <v>46.226700000000001</v>
      </c>
    </row>
    <row r="801" spans="1:17" ht="15" customHeight="1" x14ac:dyDescent="0.25">
      <c r="A801" s="28" t="s">
        <v>367</v>
      </c>
      <c r="B801" s="33" t="s">
        <v>626</v>
      </c>
      <c r="C801" s="34" t="s">
        <v>626</v>
      </c>
      <c r="D801" s="35" t="s">
        <v>27</v>
      </c>
      <c r="E801" s="11" t="s">
        <v>674</v>
      </c>
      <c r="F801" s="11" t="s">
        <v>27</v>
      </c>
      <c r="G801" s="12">
        <v>112</v>
      </c>
      <c r="H801" s="13">
        <f t="shared" si="60"/>
        <v>600.38</v>
      </c>
      <c r="I801" s="13">
        <f t="shared" si="61"/>
        <v>501.3152</v>
      </c>
      <c r="J801" s="13">
        <v>0.47701276460000003</v>
      </c>
      <c r="K801" s="13">
        <v>0.81845070740000003</v>
      </c>
      <c r="L801" s="13">
        <v>2.3751210051</v>
      </c>
      <c r="M801" s="13">
        <v>3.0150758816000001</v>
      </c>
      <c r="N801" s="14">
        <v>640.64</v>
      </c>
      <c r="O801" s="32">
        <v>0</v>
      </c>
      <c r="P801" s="14">
        <v>40.26</v>
      </c>
      <c r="Q801" s="14">
        <v>99.064800000000005</v>
      </c>
    </row>
    <row r="802" spans="1:17" ht="15" customHeight="1" x14ac:dyDescent="0.25">
      <c r="A802" s="28" t="s">
        <v>367</v>
      </c>
      <c r="B802" s="33" t="s">
        <v>626</v>
      </c>
      <c r="C802" s="34" t="s">
        <v>626</v>
      </c>
      <c r="D802" s="35" t="s">
        <v>27</v>
      </c>
      <c r="E802" s="11" t="s">
        <v>675</v>
      </c>
      <c r="F802" s="11" t="s">
        <v>27</v>
      </c>
      <c r="G802" s="12">
        <v>21</v>
      </c>
      <c r="H802" s="13">
        <f t="shared" si="60"/>
        <v>138.38999999999999</v>
      </c>
      <c r="I802" s="13">
        <f t="shared" si="61"/>
        <v>115.31129999999999</v>
      </c>
      <c r="J802" s="13">
        <v>0.109953357</v>
      </c>
      <c r="K802" s="13">
        <v>0.18865617339999999</v>
      </c>
      <c r="L802" s="13">
        <v>0.5474749257</v>
      </c>
      <c r="M802" s="13">
        <v>0.69498709359999999</v>
      </c>
      <c r="N802" s="14">
        <v>138.38999999999999</v>
      </c>
      <c r="O802" s="32">
        <v>0</v>
      </c>
      <c r="P802" s="32">
        <v>0</v>
      </c>
      <c r="Q802" s="14">
        <v>23.078700000000001</v>
      </c>
    </row>
    <row r="803" spans="1:17" ht="15" customHeight="1" x14ac:dyDescent="0.25">
      <c r="A803" s="28" t="s">
        <v>367</v>
      </c>
      <c r="B803" s="33" t="s">
        <v>626</v>
      </c>
      <c r="C803" s="34" t="s">
        <v>626</v>
      </c>
      <c r="D803" s="35" t="s">
        <v>27</v>
      </c>
      <c r="E803" s="11" t="s">
        <v>676</v>
      </c>
      <c r="F803" s="11" t="s">
        <v>27</v>
      </c>
      <c r="G803" s="12">
        <v>10</v>
      </c>
      <c r="H803" s="13">
        <f t="shared" si="60"/>
        <v>90.050000000000011</v>
      </c>
      <c r="I803" s="13">
        <f t="shared" si="61"/>
        <v>76.72290000000001</v>
      </c>
      <c r="J803" s="13">
        <v>7.1546353100000001E-2</v>
      </c>
      <c r="K803" s="13">
        <v>0.12275806359999999</v>
      </c>
      <c r="L803" s="13">
        <v>0.35624045859999998</v>
      </c>
      <c r="M803" s="13">
        <v>0.4522262286</v>
      </c>
      <c r="N803" s="14">
        <v>101.4</v>
      </c>
      <c r="O803" s="14">
        <v>1</v>
      </c>
      <c r="P803" s="14">
        <v>10.35</v>
      </c>
      <c r="Q803" s="14">
        <v>13.3271</v>
      </c>
    </row>
    <row r="804" spans="1:17" ht="15" customHeight="1" x14ac:dyDescent="0.25">
      <c r="A804" s="28" t="s">
        <v>367</v>
      </c>
      <c r="B804" s="33" t="s">
        <v>626</v>
      </c>
      <c r="C804" s="34" t="s">
        <v>626</v>
      </c>
      <c r="D804" s="35" t="s">
        <v>27</v>
      </c>
      <c r="E804" s="11" t="s">
        <v>677</v>
      </c>
      <c r="F804" s="11" t="s">
        <v>27</v>
      </c>
      <c r="G804" s="12">
        <v>21</v>
      </c>
      <c r="H804" s="13">
        <f t="shared" si="60"/>
        <v>152.48999999999998</v>
      </c>
      <c r="I804" s="13">
        <f t="shared" si="61"/>
        <v>127.07409999999999</v>
      </c>
      <c r="J804" s="13">
        <v>0.1211560619</v>
      </c>
      <c r="K804" s="13">
        <v>0.20787759149999999</v>
      </c>
      <c r="L804" s="13">
        <v>0.60325494199999996</v>
      </c>
      <c r="M804" s="13">
        <v>0.76579653079999999</v>
      </c>
      <c r="N804" s="14">
        <v>167.79</v>
      </c>
      <c r="O804" s="32">
        <v>0</v>
      </c>
      <c r="P804" s="14">
        <v>15.3</v>
      </c>
      <c r="Q804" s="14">
        <v>25.415900000000001</v>
      </c>
    </row>
    <row r="805" spans="1:17" ht="15" customHeight="1" x14ac:dyDescent="0.25">
      <c r="A805" s="28" t="s">
        <v>367</v>
      </c>
      <c r="B805" s="33" t="s">
        <v>626</v>
      </c>
      <c r="C805" s="34" t="s">
        <v>626</v>
      </c>
      <c r="D805" s="35" t="s">
        <v>27</v>
      </c>
      <c r="E805" s="11" t="s">
        <v>678</v>
      </c>
      <c r="F805" s="11" t="s">
        <v>27</v>
      </c>
      <c r="G805" s="12">
        <v>64</v>
      </c>
      <c r="H805" s="13">
        <f t="shared" si="60"/>
        <v>591.5200000000001</v>
      </c>
      <c r="I805" s="13">
        <f t="shared" si="61"/>
        <v>492.85120000000006</v>
      </c>
      <c r="J805" s="13">
        <v>0.4699733344</v>
      </c>
      <c r="K805" s="13">
        <v>0.80637256810000002</v>
      </c>
      <c r="L805" s="13">
        <v>2.3400705835000002</v>
      </c>
      <c r="M805" s="13">
        <v>2.9705814409000002</v>
      </c>
      <c r="N805" s="14">
        <v>648.96</v>
      </c>
      <c r="O805" s="14">
        <v>3.89</v>
      </c>
      <c r="P805" s="14">
        <v>53.55</v>
      </c>
      <c r="Q805" s="14">
        <v>98.668800000000005</v>
      </c>
    </row>
    <row r="806" spans="1:17" ht="15" customHeight="1" x14ac:dyDescent="0.25">
      <c r="A806" s="28" t="s">
        <v>367</v>
      </c>
      <c r="B806" s="33" t="s">
        <v>626</v>
      </c>
      <c r="C806" s="34" t="s">
        <v>626</v>
      </c>
      <c r="D806" s="35" t="s">
        <v>27</v>
      </c>
      <c r="E806" s="11" t="s">
        <v>679</v>
      </c>
      <c r="F806" s="11" t="s">
        <v>27</v>
      </c>
      <c r="G806" s="12">
        <v>26</v>
      </c>
      <c r="H806" s="13">
        <f t="shared" si="60"/>
        <v>242.23</v>
      </c>
      <c r="I806" s="13">
        <f t="shared" si="61"/>
        <v>201.83959999999999</v>
      </c>
      <c r="J806" s="13">
        <v>0.19245611439999999</v>
      </c>
      <c r="K806" s="13">
        <v>0.33021305649999999</v>
      </c>
      <c r="L806" s="13">
        <v>0.95826903139999997</v>
      </c>
      <c r="M806" s="13">
        <v>1.2164659562</v>
      </c>
      <c r="N806" s="14">
        <v>263.64</v>
      </c>
      <c r="O806" s="14">
        <v>1.01</v>
      </c>
      <c r="P806" s="14">
        <v>20.399999999999999</v>
      </c>
      <c r="Q806" s="14">
        <v>40.3904</v>
      </c>
    </row>
    <row r="807" spans="1:17" ht="15" customHeight="1" x14ac:dyDescent="0.25">
      <c r="A807" s="28" t="s">
        <v>367</v>
      </c>
      <c r="B807" s="33" t="s">
        <v>626</v>
      </c>
      <c r="C807" s="34" t="s">
        <v>626</v>
      </c>
      <c r="D807" s="35" t="s">
        <v>27</v>
      </c>
      <c r="E807" s="11" t="s">
        <v>680</v>
      </c>
      <c r="F807" s="11" t="s">
        <v>27</v>
      </c>
      <c r="G807" s="12">
        <v>50</v>
      </c>
      <c r="H807" s="13">
        <f t="shared" si="60"/>
        <v>465.35</v>
      </c>
      <c r="I807" s="13">
        <f t="shared" si="61"/>
        <v>387.70150000000001</v>
      </c>
      <c r="J807" s="13">
        <v>0.36972898830000001</v>
      </c>
      <c r="K807" s="13">
        <v>0.63437495700000002</v>
      </c>
      <c r="L807" s="13">
        <v>1.8409383386</v>
      </c>
      <c r="M807" s="13">
        <v>2.3369625261999998</v>
      </c>
      <c r="N807" s="14">
        <v>507</v>
      </c>
      <c r="O807" s="32">
        <v>0</v>
      </c>
      <c r="P807" s="14">
        <v>41.65</v>
      </c>
      <c r="Q807" s="14">
        <v>77.648499999999999</v>
      </c>
    </row>
    <row r="808" spans="1:17" ht="15" customHeight="1" x14ac:dyDescent="0.25">
      <c r="A808" s="28" t="s">
        <v>367</v>
      </c>
      <c r="B808" s="33" t="s">
        <v>626</v>
      </c>
      <c r="C808" s="34" t="s">
        <v>626</v>
      </c>
      <c r="D808" s="35" t="s">
        <v>27</v>
      </c>
      <c r="E808" s="11" t="s">
        <v>681</v>
      </c>
      <c r="F808" s="11" t="s">
        <v>27</v>
      </c>
      <c r="G808" s="12">
        <v>208</v>
      </c>
      <c r="H808" s="13">
        <f t="shared" si="60"/>
        <v>1701.67</v>
      </c>
      <c r="I808" s="13">
        <f t="shared" si="61"/>
        <v>1419.4404</v>
      </c>
      <c r="J808" s="13">
        <v>1.3520075803</v>
      </c>
      <c r="K808" s="13">
        <v>2.3197525153999998</v>
      </c>
      <c r="L808" s="13">
        <v>6.7318567585000002</v>
      </c>
      <c r="M808" s="13">
        <v>8.5456946857999991</v>
      </c>
      <c r="N808" s="14">
        <v>1867.84</v>
      </c>
      <c r="O808" s="14">
        <v>2.12</v>
      </c>
      <c r="P808" s="14">
        <v>164.05</v>
      </c>
      <c r="Q808" s="14">
        <v>282.2296</v>
      </c>
    </row>
    <row r="809" spans="1:17" ht="15" customHeight="1" x14ac:dyDescent="0.25">
      <c r="A809" s="28" t="s">
        <v>367</v>
      </c>
      <c r="B809" s="33" t="s">
        <v>626</v>
      </c>
      <c r="C809" s="34" t="s">
        <v>626</v>
      </c>
      <c r="D809" s="35" t="s">
        <v>27</v>
      </c>
      <c r="E809" s="11" t="s">
        <v>682</v>
      </c>
      <c r="F809" s="11" t="s">
        <v>27</v>
      </c>
      <c r="G809" s="12">
        <v>113</v>
      </c>
      <c r="H809" s="13">
        <f t="shared" si="60"/>
        <v>1054.72</v>
      </c>
      <c r="I809" s="13">
        <f t="shared" si="61"/>
        <v>878.79820000000007</v>
      </c>
      <c r="J809" s="13">
        <v>0.83799410880000003</v>
      </c>
      <c r="K809" s="13">
        <v>1.4378165996000001</v>
      </c>
      <c r="L809" s="13">
        <v>4.1725034585999996</v>
      </c>
      <c r="M809" s="13">
        <v>5.2967467833999997</v>
      </c>
      <c r="N809" s="14">
        <v>1145.82</v>
      </c>
      <c r="O809" s="14">
        <v>1</v>
      </c>
      <c r="P809" s="14">
        <v>90.1</v>
      </c>
      <c r="Q809" s="14">
        <v>175.92179999999999</v>
      </c>
    </row>
    <row r="810" spans="1:17" ht="15" customHeight="1" x14ac:dyDescent="0.25">
      <c r="A810" s="28" t="s">
        <v>367</v>
      </c>
      <c r="B810" s="33" t="s">
        <v>626</v>
      </c>
      <c r="C810" s="34" t="s">
        <v>626</v>
      </c>
      <c r="D810" s="35" t="s">
        <v>27</v>
      </c>
      <c r="E810" s="11" t="s">
        <v>683</v>
      </c>
      <c r="F810" s="11" t="s">
        <v>27</v>
      </c>
      <c r="G810" s="12">
        <v>22</v>
      </c>
      <c r="H810" s="13">
        <f t="shared" si="60"/>
        <v>204.38000000000002</v>
      </c>
      <c r="I810" s="13">
        <f t="shared" si="61"/>
        <v>170.30430000000001</v>
      </c>
      <c r="J810" s="13">
        <v>0.16238360509999999</v>
      </c>
      <c r="K810" s="13">
        <v>0.27861513640000002</v>
      </c>
      <c r="L810" s="13">
        <v>0.80853331390000005</v>
      </c>
      <c r="M810" s="13">
        <v>1.0263853037999999</v>
      </c>
      <c r="N810" s="14">
        <v>223.08</v>
      </c>
      <c r="O810" s="32">
        <v>0</v>
      </c>
      <c r="P810" s="14">
        <v>18.7</v>
      </c>
      <c r="Q810" s="14">
        <v>34.075699999999998</v>
      </c>
    </row>
    <row r="811" spans="1:17" ht="15" customHeight="1" x14ac:dyDescent="0.25">
      <c r="A811" s="28" t="s">
        <v>367</v>
      </c>
      <c r="B811" s="33" t="s">
        <v>626</v>
      </c>
      <c r="C811" s="34" t="s">
        <v>626</v>
      </c>
      <c r="D811" s="35" t="s">
        <v>27</v>
      </c>
      <c r="E811" s="11" t="s">
        <v>684</v>
      </c>
      <c r="F811" s="11" t="s">
        <v>27</v>
      </c>
      <c r="G811" s="12">
        <v>41</v>
      </c>
      <c r="H811" s="13">
        <f t="shared" si="60"/>
        <v>432.67</v>
      </c>
      <c r="I811" s="13">
        <f t="shared" si="61"/>
        <v>360.55220000000003</v>
      </c>
      <c r="J811" s="13">
        <v>0.34376413750000001</v>
      </c>
      <c r="K811" s="13">
        <v>0.58982489019999995</v>
      </c>
      <c r="L811" s="13">
        <v>1.7116552937</v>
      </c>
      <c r="M811" s="13">
        <v>2.1728453340999998</v>
      </c>
      <c r="N811" s="14">
        <v>464.12</v>
      </c>
      <c r="O811" s="32">
        <v>0</v>
      </c>
      <c r="P811" s="14">
        <v>31.45</v>
      </c>
      <c r="Q811" s="14">
        <v>72.117800000000003</v>
      </c>
    </row>
    <row r="812" spans="1:17" ht="15" customHeight="1" x14ac:dyDescent="0.25">
      <c r="A812" s="28" t="s">
        <v>367</v>
      </c>
      <c r="B812" s="33" t="s">
        <v>626</v>
      </c>
      <c r="C812" s="34" t="s">
        <v>626</v>
      </c>
      <c r="D812" s="35" t="s">
        <v>27</v>
      </c>
      <c r="E812" s="11" t="s">
        <v>685</v>
      </c>
      <c r="F812" s="11" t="s">
        <v>27</v>
      </c>
      <c r="G812" s="12">
        <v>43</v>
      </c>
      <c r="H812" s="13">
        <f t="shared" si="60"/>
        <v>276.96000000000004</v>
      </c>
      <c r="I812" s="13">
        <f t="shared" si="61"/>
        <v>230.79060000000004</v>
      </c>
      <c r="J812" s="13">
        <v>0.2200497273</v>
      </c>
      <c r="K812" s="13">
        <v>0.37755772659999998</v>
      </c>
      <c r="L812" s="13">
        <v>1.0956619367</v>
      </c>
      <c r="M812" s="13">
        <v>1.3908781374999999</v>
      </c>
      <c r="N812" s="14">
        <v>313.47000000000003</v>
      </c>
      <c r="O812" s="14">
        <v>0.81</v>
      </c>
      <c r="P812" s="14">
        <v>35.700000000000003</v>
      </c>
      <c r="Q812" s="14">
        <v>46.169400000000003</v>
      </c>
    </row>
    <row r="813" spans="1:17" ht="15" customHeight="1" x14ac:dyDescent="0.25">
      <c r="A813" s="28" t="s">
        <v>367</v>
      </c>
      <c r="B813" s="33" t="s">
        <v>626</v>
      </c>
      <c r="C813" s="34" t="s">
        <v>626</v>
      </c>
      <c r="D813" s="35" t="s">
        <v>27</v>
      </c>
      <c r="E813" s="11" t="s">
        <v>686</v>
      </c>
      <c r="F813" s="11" t="s">
        <v>27</v>
      </c>
      <c r="G813" s="12">
        <v>63</v>
      </c>
      <c r="H813" s="13">
        <f t="shared" si="60"/>
        <v>438.48</v>
      </c>
      <c r="I813" s="13">
        <f t="shared" si="61"/>
        <v>365.42100000000005</v>
      </c>
      <c r="J813" s="13">
        <v>0.3483802875</v>
      </c>
      <c r="K813" s="13">
        <v>0.59774520499999995</v>
      </c>
      <c r="L813" s="13">
        <v>1.7346398252999999</v>
      </c>
      <c r="M813" s="13">
        <v>2.2020228398000001</v>
      </c>
      <c r="N813" s="14">
        <v>486.99</v>
      </c>
      <c r="O813" s="32">
        <v>0</v>
      </c>
      <c r="P813" s="14">
        <v>48.51</v>
      </c>
      <c r="Q813" s="14">
        <v>73.058999999999997</v>
      </c>
    </row>
    <row r="814" spans="1:17" ht="15" customHeight="1" x14ac:dyDescent="0.25">
      <c r="A814" s="28" t="s">
        <v>367</v>
      </c>
      <c r="B814" s="33" t="s">
        <v>626</v>
      </c>
      <c r="C814" s="34" t="s">
        <v>626</v>
      </c>
      <c r="D814" s="35" t="s">
        <v>27</v>
      </c>
      <c r="E814" s="11" t="s">
        <v>687</v>
      </c>
      <c r="F814" s="11" t="s">
        <v>27</v>
      </c>
      <c r="G814" s="12">
        <v>18</v>
      </c>
      <c r="H814" s="13">
        <f t="shared" si="60"/>
        <v>138.81</v>
      </c>
      <c r="I814" s="13">
        <f t="shared" si="61"/>
        <v>115.67060000000001</v>
      </c>
      <c r="J814" s="13">
        <v>0.1102870546</v>
      </c>
      <c r="K814" s="13">
        <v>0.18922872630000001</v>
      </c>
      <c r="L814" s="13">
        <v>0.5491364581</v>
      </c>
      <c r="M814" s="13">
        <v>0.69709631090000002</v>
      </c>
      <c r="N814" s="14">
        <v>155.16</v>
      </c>
      <c r="O814" s="32">
        <v>0</v>
      </c>
      <c r="P814" s="14">
        <v>16.350000000000001</v>
      </c>
      <c r="Q814" s="14">
        <v>23.139399999999998</v>
      </c>
    </row>
    <row r="815" spans="1:17" ht="15" customHeight="1" x14ac:dyDescent="0.25">
      <c r="A815" s="28" t="s">
        <v>367</v>
      </c>
      <c r="B815" s="33" t="s">
        <v>626</v>
      </c>
      <c r="C815" s="34" t="s">
        <v>626</v>
      </c>
      <c r="D815" s="35" t="s">
        <v>27</v>
      </c>
      <c r="E815" s="11" t="s">
        <v>688</v>
      </c>
      <c r="F815" s="11" t="s">
        <v>27</v>
      </c>
      <c r="G815" s="12">
        <v>63</v>
      </c>
      <c r="H815" s="13">
        <f t="shared" si="60"/>
        <v>584.97</v>
      </c>
      <c r="I815" s="13">
        <f t="shared" si="61"/>
        <v>487.42</v>
      </c>
      <c r="J815" s="13">
        <v>0.464769241</v>
      </c>
      <c r="K815" s="13">
        <v>0.79744346960000001</v>
      </c>
      <c r="L815" s="13">
        <v>2.3141585900999999</v>
      </c>
      <c r="M815" s="13">
        <v>2.9376876952000002</v>
      </c>
      <c r="N815" s="14">
        <v>653.94000000000005</v>
      </c>
      <c r="O815" s="32">
        <v>0</v>
      </c>
      <c r="P815" s="14">
        <v>68.97</v>
      </c>
      <c r="Q815" s="14">
        <v>97.55</v>
      </c>
    </row>
    <row r="816" spans="1:17" ht="15" customHeight="1" x14ac:dyDescent="0.25">
      <c r="A816" s="28" t="s">
        <v>367</v>
      </c>
      <c r="B816" s="33" t="s">
        <v>626</v>
      </c>
      <c r="C816" s="34" t="s">
        <v>626</v>
      </c>
      <c r="D816" s="35" t="s">
        <v>27</v>
      </c>
      <c r="E816" s="11" t="s">
        <v>689</v>
      </c>
      <c r="F816" s="11" t="s">
        <v>27</v>
      </c>
      <c r="G816" s="12">
        <v>8</v>
      </c>
      <c r="H816" s="13">
        <f t="shared" si="60"/>
        <v>56.56</v>
      </c>
      <c r="I816" s="13">
        <f t="shared" si="61"/>
        <v>47.126400000000004</v>
      </c>
      <c r="J816" s="13">
        <v>4.4937942600000003E-2</v>
      </c>
      <c r="K816" s="13">
        <v>7.7103787600000001E-2</v>
      </c>
      <c r="L816" s="13">
        <v>0.2237530298</v>
      </c>
      <c r="M816" s="13">
        <v>0.28404126029999999</v>
      </c>
      <c r="N816" s="14">
        <v>63.36</v>
      </c>
      <c r="O816" s="32">
        <v>0</v>
      </c>
      <c r="P816" s="14">
        <v>6.8</v>
      </c>
      <c r="Q816" s="14">
        <v>9.4336000000000002</v>
      </c>
    </row>
    <row r="817" spans="1:17" ht="15" customHeight="1" x14ac:dyDescent="0.25">
      <c r="A817" s="28" t="s">
        <v>367</v>
      </c>
      <c r="B817" s="33" t="s">
        <v>626</v>
      </c>
      <c r="C817" s="34" t="s">
        <v>626</v>
      </c>
      <c r="D817" s="35" t="s">
        <v>27</v>
      </c>
      <c r="E817" s="11" t="s">
        <v>690</v>
      </c>
      <c r="F817" s="11" t="s">
        <v>27</v>
      </c>
      <c r="G817" s="12">
        <v>2</v>
      </c>
      <c r="H817" s="13">
        <f t="shared" si="60"/>
        <v>14.14</v>
      </c>
      <c r="I817" s="13">
        <f t="shared" si="61"/>
        <v>11.7837</v>
      </c>
      <c r="J817" s="13">
        <v>1.12344856E-2</v>
      </c>
      <c r="K817" s="13">
        <v>1.92759469E-2</v>
      </c>
      <c r="L817" s="13">
        <v>5.5938257499999998E-2</v>
      </c>
      <c r="M817" s="13">
        <v>7.1010315099999999E-2</v>
      </c>
      <c r="N817" s="14">
        <v>15.84</v>
      </c>
      <c r="O817" s="32">
        <v>0</v>
      </c>
      <c r="P817" s="14">
        <v>1.7</v>
      </c>
      <c r="Q817" s="14">
        <v>2.3563000000000001</v>
      </c>
    </row>
    <row r="818" spans="1:17" ht="15" customHeight="1" x14ac:dyDescent="0.25">
      <c r="A818" s="28" t="s">
        <v>367</v>
      </c>
      <c r="B818" s="33" t="s">
        <v>626</v>
      </c>
      <c r="C818" s="34" t="s">
        <v>626</v>
      </c>
      <c r="D818" s="35" t="s">
        <v>27</v>
      </c>
      <c r="E818" s="11" t="s">
        <v>691</v>
      </c>
      <c r="F818" s="11" t="s">
        <v>27</v>
      </c>
      <c r="G818" s="12">
        <v>2</v>
      </c>
      <c r="H818" s="13">
        <f t="shared" si="60"/>
        <v>14.14</v>
      </c>
      <c r="I818" s="13">
        <f t="shared" si="61"/>
        <v>11.781400000000001</v>
      </c>
      <c r="J818" s="13">
        <v>1.12344856E-2</v>
      </c>
      <c r="K818" s="13">
        <v>1.92759469E-2</v>
      </c>
      <c r="L818" s="13">
        <v>5.5938257499999998E-2</v>
      </c>
      <c r="M818" s="13">
        <v>7.1010315099999999E-2</v>
      </c>
      <c r="N818" s="14">
        <v>15.84</v>
      </c>
      <c r="O818" s="32">
        <v>0</v>
      </c>
      <c r="P818" s="14">
        <v>1.7</v>
      </c>
      <c r="Q818" s="14">
        <v>2.3586</v>
      </c>
    </row>
    <row r="819" spans="1:17" ht="15" customHeight="1" x14ac:dyDescent="0.25">
      <c r="A819" s="28" t="s">
        <v>367</v>
      </c>
      <c r="B819" s="33" t="s">
        <v>626</v>
      </c>
      <c r="C819" s="34" t="s">
        <v>626</v>
      </c>
      <c r="D819" s="35" t="s">
        <v>27</v>
      </c>
      <c r="E819" s="11" t="s">
        <v>692</v>
      </c>
      <c r="F819" s="11" t="s">
        <v>27</v>
      </c>
      <c r="G819" s="12">
        <v>3</v>
      </c>
      <c r="H819" s="13">
        <f t="shared" si="60"/>
        <v>21.21</v>
      </c>
      <c r="I819" s="13">
        <f t="shared" si="61"/>
        <v>17.674500000000002</v>
      </c>
      <c r="J819" s="13">
        <v>1.68517285E-2</v>
      </c>
      <c r="K819" s="13">
        <v>2.8913920400000001E-2</v>
      </c>
      <c r="L819" s="13">
        <v>8.3907386200000003E-2</v>
      </c>
      <c r="M819" s="13">
        <v>0.10651547259999999</v>
      </c>
      <c r="N819" s="14">
        <v>23.76</v>
      </c>
      <c r="O819" s="32">
        <v>0</v>
      </c>
      <c r="P819" s="14">
        <v>2.5499999999999998</v>
      </c>
      <c r="Q819" s="14">
        <v>3.5354999999999999</v>
      </c>
    </row>
    <row r="820" spans="1:17" ht="15" customHeight="1" x14ac:dyDescent="0.25">
      <c r="A820" s="28" t="s">
        <v>367</v>
      </c>
      <c r="B820" s="33" t="s">
        <v>626</v>
      </c>
      <c r="C820" s="34" t="s">
        <v>626</v>
      </c>
      <c r="D820" s="35" t="s">
        <v>27</v>
      </c>
      <c r="E820" s="11" t="s">
        <v>693</v>
      </c>
      <c r="F820" s="11" t="s">
        <v>27</v>
      </c>
      <c r="G820" s="12">
        <v>34</v>
      </c>
      <c r="H820" s="13">
        <f t="shared" si="60"/>
        <v>206.18</v>
      </c>
      <c r="I820" s="13">
        <f t="shared" si="61"/>
        <v>171.79090000000002</v>
      </c>
      <c r="J820" s="13">
        <v>0.16381373760000001</v>
      </c>
      <c r="K820" s="13">
        <v>0.28106893440000003</v>
      </c>
      <c r="L820" s="13">
        <v>0.81565416710000005</v>
      </c>
      <c r="M820" s="13">
        <v>1.0354248064</v>
      </c>
      <c r="N820" s="14">
        <v>234.94</v>
      </c>
      <c r="O820" s="32">
        <v>0</v>
      </c>
      <c r="P820" s="14">
        <v>28.76</v>
      </c>
      <c r="Q820" s="14">
        <v>34.389099999999999</v>
      </c>
    </row>
    <row r="821" spans="1:17" ht="15" customHeight="1" x14ac:dyDescent="0.25">
      <c r="A821" s="28" t="s">
        <v>367</v>
      </c>
      <c r="B821" s="33" t="s">
        <v>626</v>
      </c>
      <c r="C821" s="34" t="s">
        <v>626</v>
      </c>
      <c r="D821" s="35" t="s">
        <v>27</v>
      </c>
      <c r="E821" s="11" t="s">
        <v>694</v>
      </c>
      <c r="F821" s="11" t="s">
        <v>27</v>
      </c>
      <c r="G821" s="12">
        <v>12</v>
      </c>
      <c r="H821" s="13">
        <f t="shared" si="60"/>
        <v>72.72</v>
      </c>
      <c r="I821" s="13">
        <f t="shared" si="61"/>
        <v>60.590699999999998</v>
      </c>
      <c r="J821" s="13">
        <v>5.7777354699999998E-2</v>
      </c>
      <c r="K821" s="13">
        <v>9.9133441200000005E-2</v>
      </c>
      <c r="L821" s="13">
        <v>0.28768246689999999</v>
      </c>
      <c r="M821" s="13">
        <v>0.36519590610000002</v>
      </c>
      <c r="N821" s="14">
        <v>82.92</v>
      </c>
      <c r="O821" s="32">
        <v>0</v>
      </c>
      <c r="P821" s="14">
        <v>10.199999999999999</v>
      </c>
      <c r="Q821" s="14">
        <v>12.129300000000001</v>
      </c>
    </row>
    <row r="822" spans="1:17" ht="15" customHeight="1" x14ac:dyDescent="0.25">
      <c r="A822" s="28" t="s">
        <v>367</v>
      </c>
      <c r="B822" s="33" t="s">
        <v>626</v>
      </c>
      <c r="C822" s="34" t="s">
        <v>626</v>
      </c>
      <c r="D822" s="35" t="s">
        <v>27</v>
      </c>
      <c r="E822" s="11" t="s">
        <v>695</v>
      </c>
      <c r="F822" s="11" t="s">
        <v>27</v>
      </c>
      <c r="G822" s="12">
        <v>72</v>
      </c>
      <c r="H822" s="13">
        <f t="shared" si="60"/>
        <v>495.88000000000005</v>
      </c>
      <c r="I822" s="13">
        <f t="shared" si="61"/>
        <v>413.21760000000006</v>
      </c>
      <c r="J822" s="13">
        <v>0.39398562529999998</v>
      </c>
      <c r="K822" s="13">
        <v>0.67599409830000001</v>
      </c>
      <c r="L822" s="13">
        <v>1.9617159199</v>
      </c>
      <c r="M822" s="13">
        <v>2.4902825346999999</v>
      </c>
      <c r="N822" s="14">
        <v>586.08000000000004</v>
      </c>
      <c r="O822" s="32">
        <v>0</v>
      </c>
      <c r="P822" s="14">
        <v>90.2</v>
      </c>
      <c r="Q822" s="14">
        <v>82.662400000000005</v>
      </c>
    </row>
    <row r="823" spans="1:17" ht="15" customHeight="1" x14ac:dyDescent="0.25">
      <c r="A823" s="28" t="s">
        <v>367</v>
      </c>
      <c r="B823" s="33" t="s">
        <v>626</v>
      </c>
      <c r="C823" s="34" t="s">
        <v>626</v>
      </c>
      <c r="D823" s="35" t="s">
        <v>27</v>
      </c>
      <c r="E823" s="11" t="s">
        <v>696</v>
      </c>
      <c r="F823" s="11" t="s">
        <v>27</v>
      </c>
      <c r="G823" s="12">
        <v>23</v>
      </c>
      <c r="H823" s="13">
        <f t="shared" si="60"/>
        <v>163.22</v>
      </c>
      <c r="I823" s="13">
        <f t="shared" si="61"/>
        <v>136.0163</v>
      </c>
      <c r="J823" s="13">
        <v>0.12968124089999999</v>
      </c>
      <c r="K823" s="13">
        <v>0.2225049543</v>
      </c>
      <c r="L823" s="13">
        <v>0.64570313879999996</v>
      </c>
      <c r="M823" s="13">
        <v>0.81968201039999999</v>
      </c>
      <c r="N823" s="14">
        <v>187.22</v>
      </c>
      <c r="O823" s="32">
        <v>0</v>
      </c>
      <c r="P823" s="14">
        <v>24</v>
      </c>
      <c r="Q823" s="14">
        <v>27.203700000000001</v>
      </c>
    </row>
    <row r="824" spans="1:17" ht="15" customHeight="1" x14ac:dyDescent="0.25">
      <c r="A824" s="28" t="s">
        <v>367</v>
      </c>
      <c r="B824" s="33" t="s">
        <v>626</v>
      </c>
      <c r="C824" s="34" t="s">
        <v>626</v>
      </c>
      <c r="D824" s="35" t="s">
        <v>27</v>
      </c>
      <c r="E824" s="11" t="s">
        <v>697</v>
      </c>
      <c r="F824" s="11" t="s">
        <v>27</v>
      </c>
      <c r="G824" s="12">
        <v>6</v>
      </c>
      <c r="H824" s="13">
        <f t="shared" si="60"/>
        <v>34.51</v>
      </c>
      <c r="I824" s="13">
        <f t="shared" si="61"/>
        <v>28.751399999999997</v>
      </c>
      <c r="J824" s="13">
        <v>2.7418818899999999E-2</v>
      </c>
      <c r="K824" s="13">
        <v>4.7044761499999997E-2</v>
      </c>
      <c r="L824" s="13">
        <v>0.13652257879999999</v>
      </c>
      <c r="M824" s="13">
        <v>0.17330735310000001</v>
      </c>
      <c r="N824" s="14">
        <v>38.28</v>
      </c>
      <c r="O824" s="32">
        <v>0</v>
      </c>
      <c r="P824" s="14">
        <v>3.77</v>
      </c>
      <c r="Q824" s="14">
        <v>5.7586000000000004</v>
      </c>
    </row>
    <row r="825" spans="1:17" ht="15" customHeight="1" x14ac:dyDescent="0.25">
      <c r="A825" s="28" t="s">
        <v>367</v>
      </c>
      <c r="B825" s="33" t="s">
        <v>626</v>
      </c>
      <c r="C825" s="34" t="s">
        <v>626</v>
      </c>
      <c r="D825" s="35" t="s">
        <v>27</v>
      </c>
      <c r="E825" s="11" t="s">
        <v>698</v>
      </c>
      <c r="F825" s="11" t="s">
        <v>27</v>
      </c>
      <c r="G825" s="12">
        <v>42</v>
      </c>
      <c r="H825" s="13">
        <f t="shared" si="60"/>
        <v>215.46</v>
      </c>
      <c r="I825" s="13">
        <f t="shared" si="61"/>
        <v>179.4829</v>
      </c>
      <c r="J825" s="13">
        <v>0.1711868654</v>
      </c>
      <c r="K825" s="13">
        <v>0.29371962660000001</v>
      </c>
      <c r="L825" s="13">
        <v>0.85236612099999998</v>
      </c>
      <c r="M825" s="13">
        <v>1.0820284644</v>
      </c>
      <c r="N825" s="14">
        <v>215.46</v>
      </c>
      <c r="O825" s="32">
        <v>0</v>
      </c>
      <c r="P825" s="32">
        <v>0</v>
      </c>
      <c r="Q825" s="14">
        <v>35.9771</v>
      </c>
    </row>
    <row r="826" spans="1:17" ht="15" customHeight="1" x14ac:dyDescent="0.25">
      <c r="A826" s="28" t="s">
        <v>367</v>
      </c>
      <c r="B826" s="33" t="s">
        <v>626</v>
      </c>
      <c r="C826" s="34" t="s">
        <v>626</v>
      </c>
      <c r="D826" s="35" t="s">
        <v>27</v>
      </c>
      <c r="E826" s="11" t="s">
        <v>699</v>
      </c>
      <c r="F826" s="11" t="s">
        <v>27</v>
      </c>
      <c r="G826" s="12">
        <v>41</v>
      </c>
      <c r="H826" s="13">
        <f t="shared" si="60"/>
        <v>186.55</v>
      </c>
      <c r="I826" s="13">
        <f t="shared" si="61"/>
        <v>155.4452</v>
      </c>
      <c r="J826" s="13">
        <v>0.1482173477</v>
      </c>
      <c r="K826" s="13">
        <v>0.25430890350000002</v>
      </c>
      <c r="L826" s="13">
        <v>0.73799730750000003</v>
      </c>
      <c r="M826" s="13">
        <v>0.93684400830000003</v>
      </c>
      <c r="N826" s="14">
        <v>186.55</v>
      </c>
      <c r="O826" s="32">
        <v>0</v>
      </c>
      <c r="P826" s="32">
        <v>0</v>
      </c>
      <c r="Q826" s="14">
        <v>31.104800000000001</v>
      </c>
    </row>
    <row r="827" spans="1:17" ht="15" customHeight="1" x14ac:dyDescent="0.25">
      <c r="A827" s="28" t="s">
        <v>367</v>
      </c>
      <c r="B827" s="33" t="s">
        <v>626</v>
      </c>
      <c r="C827" s="34" t="s">
        <v>626</v>
      </c>
      <c r="D827" s="35" t="s">
        <v>27</v>
      </c>
      <c r="E827" s="11" t="s">
        <v>540</v>
      </c>
      <c r="F827" s="11" t="s">
        <v>27</v>
      </c>
      <c r="G827" s="12">
        <v>16</v>
      </c>
      <c r="H827" s="13">
        <f t="shared" si="60"/>
        <v>87.77</v>
      </c>
      <c r="I827" s="13">
        <f t="shared" si="61"/>
        <v>73.134399999999999</v>
      </c>
      <c r="J827" s="13">
        <v>6.9734851799999997E-2</v>
      </c>
      <c r="K827" s="13">
        <v>0.1196499194</v>
      </c>
      <c r="L827" s="13">
        <v>0.34722071119999998</v>
      </c>
      <c r="M827" s="13">
        <v>0.44077619200000001</v>
      </c>
      <c r="N827" s="14">
        <v>108.16</v>
      </c>
      <c r="O827" s="32">
        <v>0</v>
      </c>
      <c r="P827" s="14">
        <v>20.39</v>
      </c>
      <c r="Q827" s="14">
        <v>14.6356</v>
      </c>
    </row>
    <row r="828" spans="1:17" ht="15" customHeight="1" x14ac:dyDescent="0.25">
      <c r="A828" s="28" t="s">
        <v>367</v>
      </c>
      <c r="B828" s="33" t="s">
        <v>626</v>
      </c>
      <c r="C828" s="34" t="s">
        <v>626</v>
      </c>
      <c r="D828" s="35" t="s">
        <v>27</v>
      </c>
      <c r="E828" s="11" t="s">
        <v>700</v>
      </c>
      <c r="F828" s="11" t="s">
        <v>27</v>
      </c>
      <c r="G828" s="12">
        <v>75</v>
      </c>
      <c r="H828" s="13">
        <f t="shared" si="60"/>
        <v>403.28999999999996</v>
      </c>
      <c r="I828" s="13">
        <f t="shared" si="61"/>
        <v>336.04329999999993</v>
      </c>
      <c r="J828" s="13">
        <v>0.32042119629999999</v>
      </c>
      <c r="K828" s="13">
        <v>0.54977345310000003</v>
      </c>
      <c r="L828" s="13">
        <v>1.5954271464000001</v>
      </c>
      <c r="M828" s="13">
        <v>2.0253005635000001</v>
      </c>
      <c r="N828" s="14">
        <v>493.32</v>
      </c>
      <c r="O828" s="14">
        <v>1.1100000000000001</v>
      </c>
      <c r="P828" s="14">
        <v>88.92</v>
      </c>
      <c r="Q828" s="14">
        <v>67.246700000000004</v>
      </c>
    </row>
    <row r="829" spans="1:17" ht="15" customHeight="1" x14ac:dyDescent="0.25">
      <c r="A829" s="28" t="s">
        <v>367</v>
      </c>
      <c r="B829" s="33" t="s">
        <v>626</v>
      </c>
      <c r="C829" s="34" t="s">
        <v>626</v>
      </c>
      <c r="D829" s="35" t="s">
        <v>27</v>
      </c>
      <c r="E829" s="11" t="s">
        <v>701</v>
      </c>
      <c r="F829" s="11" t="s">
        <v>27</v>
      </c>
      <c r="G829" s="12">
        <v>30</v>
      </c>
      <c r="H829" s="13">
        <f t="shared" ref="H829:H839" si="62">N829-O829-P829</f>
        <v>166.32</v>
      </c>
      <c r="I829" s="13">
        <f t="shared" ref="I829:I860" si="63">H829-Q829</f>
        <v>138.58779999999999</v>
      </c>
      <c r="J829" s="13">
        <v>0.13214424699999999</v>
      </c>
      <c r="K829" s="13">
        <v>0.2267309398</v>
      </c>
      <c r="L829" s="13">
        <v>0.65796683030000003</v>
      </c>
      <c r="M829" s="13">
        <v>0.83525004270000003</v>
      </c>
      <c r="N829" s="14">
        <v>195.96</v>
      </c>
      <c r="O829" s="32">
        <v>0</v>
      </c>
      <c r="P829" s="14">
        <v>29.64</v>
      </c>
      <c r="Q829" s="14">
        <v>27.732199999999999</v>
      </c>
    </row>
    <row r="830" spans="1:17" ht="15" customHeight="1" x14ac:dyDescent="0.25">
      <c r="A830" s="28" t="s">
        <v>367</v>
      </c>
      <c r="B830" s="33" t="s">
        <v>626</v>
      </c>
      <c r="C830" s="34" t="s">
        <v>626</v>
      </c>
      <c r="D830" s="35" t="s">
        <v>27</v>
      </c>
      <c r="E830" s="11" t="s">
        <v>702</v>
      </c>
      <c r="F830" s="11" t="s">
        <v>27</v>
      </c>
      <c r="G830" s="12">
        <v>19</v>
      </c>
      <c r="H830" s="13">
        <f t="shared" si="62"/>
        <v>103.33</v>
      </c>
      <c r="I830" s="13">
        <f t="shared" si="63"/>
        <v>86.102000000000004</v>
      </c>
      <c r="J830" s="13">
        <v>8.2097553200000006E-2</v>
      </c>
      <c r="K830" s="13">
        <v>0.14086164030000001</v>
      </c>
      <c r="L830" s="13">
        <v>0.40877653060000002</v>
      </c>
      <c r="M830" s="13">
        <v>0.51891767020000001</v>
      </c>
      <c r="N830" s="14">
        <v>128.44</v>
      </c>
      <c r="O830" s="14">
        <v>0.47</v>
      </c>
      <c r="P830" s="14">
        <v>24.64</v>
      </c>
      <c r="Q830" s="14">
        <v>17.228000000000002</v>
      </c>
    </row>
    <row r="831" spans="1:17" ht="15" customHeight="1" x14ac:dyDescent="0.25">
      <c r="A831" s="28" t="s">
        <v>367</v>
      </c>
      <c r="B831" s="33" t="s">
        <v>626</v>
      </c>
      <c r="C831" s="34" t="s">
        <v>626</v>
      </c>
      <c r="D831" s="35" t="s">
        <v>27</v>
      </c>
      <c r="E831" s="11" t="s">
        <v>703</v>
      </c>
      <c r="F831" s="11" t="s">
        <v>27</v>
      </c>
      <c r="G831" s="12">
        <v>7</v>
      </c>
      <c r="H831" s="13">
        <f t="shared" si="62"/>
        <v>35.61</v>
      </c>
      <c r="I831" s="13">
        <f t="shared" si="63"/>
        <v>29.674599999999998</v>
      </c>
      <c r="J831" s="13">
        <v>2.82927888E-2</v>
      </c>
      <c r="K831" s="13">
        <v>4.85443048E-2</v>
      </c>
      <c r="L831" s="13">
        <v>0.1408742113</v>
      </c>
      <c r="M831" s="13">
        <v>0.1788314936</v>
      </c>
      <c r="N831" s="14">
        <v>42</v>
      </c>
      <c r="O831" s="32">
        <v>0</v>
      </c>
      <c r="P831" s="14">
        <v>6.39</v>
      </c>
      <c r="Q831" s="14">
        <v>5.9353999999999996</v>
      </c>
    </row>
    <row r="832" spans="1:17" ht="15" customHeight="1" x14ac:dyDescent="0.25">
      <c r="A832" s="28" t="s">
        <v>367</v>
      </c>
      <c r="B832" s="33" t="s">
        <v>626</v>
      </c>
      <c r="C832" s="34" t="s">
        <v>626</v>
      </c>
      <c r="D832" s="35" t="s">
        <v>27</v>
      </c>
      <c r="E832" s="11" t="s">
        <v>704</v>
      </c>
      <c r="F832" s="11" t="s">
        <v>27</v>
      </c>
      <c r="G832" s="12">
        <v>131</v>
      </c>
      <c r="H832" s="13">
        <f t="shared" si="62"/>
        <v>704.38</v>
      </c>
      <c r="I832" s="13">
        <f t="shared" si="63"/>
        <v>586.96529999999996</v>
      </c>
      <c r="J832" s="13">
        <v>0.55964264480000003</v>
      </c>
      <c r="K832" s="13">
        <v>0.9602257058</v>
      </c>
      <c r="L832" s="13">
        <v>2.7865480754999998</v>
      </c>
      <c r="M832" s="13">
        <v>3.5373582556000001</v>
      </c>
      <c r="N832" s="14">
        <v>806.52</v>
      </c>
      <c r="O832" s="14">
        <v>1.61</v>
      </c>
      <c r="P832" s="14">
        <v>100.53</v>
      </c>
      <c r="Q832" s="14">
        <v>117.4147</v>
      </c>
    </row>
    <row r="833" spans="1:17" ht="15" customHeight="1" x14ac:dyDescent="0.25">
      <c r="A833" s="28" t="s">
        <v>367</v>
      </c>
      <c r="B833" s="33" t="s">
        <v>626</v>
      </c>
      <c r="C833" s="34" t="s">
        <v>626</v>
      </c>
      <c r="D833" s="35" t="s">
        <v>27</v>
      </c>
      <c r="E833" s="11" t="s">
        <v>705</v>
      </c>
      <c r="F833" s="11" t="s">
        <v>27</v>
      </c>
      <c r="G833" s="12">
        <v>71</v>
      </c>
      <c r="H833" s="13">
        <f t="shared" si="62"/>
        <v>394.43</v>
      </c>
      <c r="I833" s="13">
        <f t="shared" si="63"/>
        <v>328.6395</v>
      </c>
      <c r="J833" s="13">
        <v>0.31338176610000001</v>
      </c>
      <c r="K833" s="13">
        <v>0.53769531380000002</v>
      </c>
      <c r="L833" s="13">
        <v>1.5603767248</v>
      </c>
      <c r="M833" s="13">
        <v>1.9808061228</v>
      </c>
      <c r="N833" s="14">
        <v>473.88</v>
      </c>
      <c r="O833" s="14">
        <v>3.2</v>
      </c>
      <c r="P833" s="14">
        <v>76.25</v>
      </c>
      <c r="Q833" s="14">
        <v>65.790499999999994</v>
      </c>
    </row>
    <row r="834" spans="1:17" ht="15" customHeight="1" x14ac:dyDescent="0.25">
      <c r="A834" s="28" t="s">
        <v>367</v>
      </c>
      <c r="B834" s="33" t="s">
        <v>626</v>
      </c>
      <c r="C834" s="34" t="s">
        <v>626</v>
      </c>
      <c r="D834" s="35" t="s">
        <v>27</v>
      </c>
      <c r="E834" s="11" t="s">
        <v>706</v>
      </c>
      <c r="F834" s="11" t="s">
        <v>27</v>
      </c>
      <c r="G834" s="12">
        <v>58</v>
      </c>
      <c r="H834" s="13">
        <f t="shared" si="62"/>
        <v>323.14000000000004</v>
      </c>
      <c r="I834" s="13">
        <f t="shared" si="63"/>
        <v>270.46140000000003</v>
      </c>
      <c r="J834" s="13">
        <v>0.25674057220000002</v>
      </c>
      <c r="K834" s="13">
        <v>0.44051127880000002</v>
      </c>
      <c r="L834" s="13">
        <v>1.2783513800999999</v>
      </c>
      <c r="M834" s="13">
        <v>1.6227915992999999</v>
      </c>
      <c r="N834" s="14">
        <v>403.35</v>
      </c>
      <c r="O834" s="14">
        <v>2.0099999999999998</v>
      </c>
      <c r="P834" s="14">
        <v>78.2</v>
      </c>
      <c r="Q834" s="14">
        <v>52.678600000000003</v>
      </c>
    </row>
    <row r="835" spans="1:17" ht="15" customHeight="1" x14ac:dyDescent="0.25">
      <c r="A835" s="28" t="s">
        <v>367</v>
      </c>
      <c r="B835" s="33" t="s">
        <v>626</v>
      </c>
      <c r="C835" s="34" t="s">
        <v>626</v>
      </c>
      <c r="D835" s="35" t="s">
        <v>27</v>
      </c>
      <c r="E835" s="11" t="s">
        <v>707</v>
      </c>
      <c r="F835" s="11" t="s">
        <v>27</v>
      </c>
      <c r="G835" s="12">
        <v>15</v>
      </c>
      <c r="H835" s="13">
        <f t="shared" si="62"/>
        <v>114.45000000000002</v>
      </c>
      <c r="I835" s="13">
        <f t="shared" si="63"/>
        <v>95.370800000000017</v>
      </c>
      <c r="J835" s="13">
        <v>9.0932594199999994E-2</v>
      </c>
      <c r="K835" s="13">
        <v>0.1560206593</v>
      </c>
      <c r="L835" s="13">
        <v>0.45276757890000002</v>
      </c>
      <c r="M835" s="13">
        <v>0.57476170869999998</v>
      </c>
      <c r="N835" s="14">
        <v>129.30000000000001</v>
      </c>
      <c r="O835" s="32">
        <v>0</v>
      </c>
      <c r="P835" s="14">
        <v>14.85</v>
      </c>
      <c r="Q835" s="14">
        <v>19.0792</v>
      </c>
    </row>
    <row r="836" spans="1:17" ht="15" customHeight="1" x14ac:dyDescent="0.25">
      <c r="A836" s="28" t="s">
        <v>367</v>
      </c>
      <c r="B836" s="33" t="s">
        <v>626</v>
      </c>
      <c r="C836" s="34" t="s">
        <v>626</v>
      </c>
      <c r="D836" s="35" t="s">
        <v>27</v>
      </c>
      <c r="E836" s="11" t="s">
        <v>708</v>
      </c>
      <c r="F836" s="11" t="s">
        <v>27</v>
      </c>
      <c r="G836" s="12">
        <v>4</v>
      </c>
      <c r="H836" s="13">
        <f t="shared" si="62"/>
        <v>35.81</v>
      </c>
      <c r="I836" s="13">
        <f t="shared" si="63"/>
        <v>29.838500000000003</v>
      </c>
      <c r="J836" s="13">
        <v>2.8451692399999999E-2</v>
      </c>
      <c r="K836" s="13">
        <v>4.8816948999999998E-2</v>
      </c>
      <c r="L836" s="13">
        <v>0.1416654172</v>
      </c>
      <c r="M836" s="13">
        <v>0.17983588280000001</v>
      </c>
      <c r="N836" s="14">
        <v>40.56</v>
      </c>
      <c r="O836" s="32">
        <v>0</v>
      </c>
      <c r="P836" s="14">
        <v>4.75</v>
      </c>
      <c r="Q836" s="14">
        <v>5.9714999999999998</v>
      </c>
    </row>
    <row r="837" spans="1:17" ht="15" customHeight="1" x14ac:dyDescent="0.25">
      <c r="A837" s="28" t="s">
        <v>367</v>
      </c>
      <c r="B837" s="33" t="s">
        <v>626</v>
      </c>
      <c r="C837" s="34" t="s">
        <v>626</v>
      </c>
      <c r="D837" s="35" t="s">
        <v>27</v>
      </c>
      <c r="E837" s="11" t="s">
        <v>709</v>
      </c>
      <c r="F837" s="11" t="s">
        <v>27</v>
      </c>
      <c r="G837" s="12">
        <v>12</v>
      </c>
      <c r="H837" s="13">
        <f t="shared" si="62"/>
        <v>82.93</v>
      </c>
      <c r="I837" s="13">
        <f t="shared" si="63"/>
        <v>69.110600000000005</v>
      </c>
      <c r="J837" s="13">
        <v>6.5889384300000006E-2</v>
      </c>
      <c r="K837" s="13">
        <v>0.113051929</v>
      </c>
      <c r="L837" s="13">
        <v>0.32807352829999997</v>
      </c>
      <c r="M837" s="13">
        <v>0.4164699738</v>
      </c>
      <c r="N837" s="14">
        <v>92.76</v>
      </c>
      <c r="O837" s="32">
        <v>0</v>
      </c>
      <c r="P837" s="14">
        <v>9.83</v>
      </c>
      <c r="Q837" s="14">
        <v>13.8194</v>
      </c>
    </row>
    <row r="838" spans="1:17" ht="15" customHeight="1" x14ac:dyDescent="0.25">
      <c r="A838" s="28" t="s">
        <v>367</v>
      </c>
      <c r="B838" s="33" t="s">
        <v>626</v>
      </c>
      <c r="C838" s="34" t="s">
        <v>626</v>
      </c>
      <c r="D838" s="35" t="s">
        <v>27</v>
      </c>
      <c r="E838" s="11" t="s">
        <v>710</v>
      </c>
      <c r="F838" s="11" t="s">
        <v>27</v>
      </c>
      <c r="G838" s="12">
        <v>8</v>
      </c>
      <c r="H838" s="13">
        <f t="shared" si="62"/>
        <v>75.17</v>
      </c>
      <c r="I838" s="13">
        <f t="shared" si="63"/>
        <v>62.642300000000006</v>
      </c>
      <c r="J838" s="13">
        <v>5.9723923999999998E-2</v>
      </c>
      <c r="K838" s="13">
        <v>0.102473333</v>
      </c>
      <c r="L838" s="13">
        <v>0.29737473920000002</v>
      </c>
      <c r="M838" s="13">
        <v>0.37749967359999997</v>
      </c>
      <c r="N838" s="14">
        <v>81.12</v>
      </c>
      <c r="O838" s="32">
        <v>0</v>
      </c>
      <c r="P838" s="14">
        <v>5.95</v>
      </c>
      <c r="Q838" s="14">
        <v>12.527699999999999</v>
      </c>
    </row>
    <row r="839" spans="1:17" ht="15" customHeight="1" x14ac:dyDescent="0.25">
      <c r="A839" s="28" t="s">
        <v>367</v>
      </c>
      <c r="B839" s="33" t="s">
        <v>626</v>
      </c>
      <c r="C839" s="34" t="s">
        <v>626</v>
      </c>
      <c r="D839" s="35" t="s">
        <v>27</v>
      </c>
      <c r="E839" s="11" t="s">
        <v>711</v>
      </c>
      <c r="F839" s="11" t="s">
        <v>27</v>
      </c>
      <c r="G839" s="12">
        <v>7</v>
      </c>
      <c r="H839" s="13">
        <f t="shared" si="62"/>
        <v>54.190000000000005</v>
      </c>
      <c r="I839" s="13">
        <f t="shared" si="63"/>
        <v>45.150200000000005</v>
      </c>
      <c r="J839" s="13">
        <v>4.3054934699999999E-2</v>
      </c>
      <c r="K839" s="13">
        <v>7.3872953500000005E-2</v>
      </c>
      <c r="L839" s="13">
        <v>0.21437723989999999</v>
      </c>
      <c r="M839" s="13">
        <v>0.27213924849999999</v>
      </c>
      <c r="N839" s="14">
        <v>60.34</v>
      </c>
      <c r="O839" s="32">
        <v>0</v>
      </c>
      <c r="P839" s="14">
        <v>6.15</v>
      </c>
      <c r="Q839" s="14">
        <v>9.0397999999999996</v>
      </c>
    </row>
    <row r="840" spans="1:17" ht="15" customHeight="1" x14ac:dyDescent="0.25">
      <c r="A840" s="8"/>
      <c r="B840" s="29"/>
      <c r="C840" s="30"/>
      <c r="D840" s="11"/>
      <c r="E840" s="36" t="s">
        <v>29</v>
      </c>
      <c r="F840" s="37"/>
      <c r="G840" s="38">
        <f>SUM(G765:G839)/1</f>
        <v>3548</v>
      </c>
      <c r="H840" s="39">
        <f>SUM(H765:H839)/1</f>
        <v>19912.599999999995</v>
      </c>
      <c r="I840" s="39">
        <f>SUM(I765:I839)/1</f>
        <v>16611.679899999999</v>
      </c>
      <c r="J840" s="39">
        <v>15.820920709599999</v>
      </c>
      <c r="K840" s="39">
        <v>27.145277250100001</v>
      </c>
      <c r="L840" s="39">
        <v>78.774833480699996</v>
      </c>
      <c r="M840" s="39">
        <v>100</v>
      </c>
      <c r="N840" s="40">
        <f>SUM(N765:N839)/1</f>
        <v>22170.419999999991</v>
      </c>
      <c r="O840" s="40">
        <f>SUM(O765:O839)/1</f>
        <v>40.79</v>
      </c>
      <c r="P840" s="40">
        <f>SUM(P765:P839)/1</f>
        <v>2217.0300000000002</v>
      </c>
      <c r="Q840" s="40">
        <f>SUM(Q765:Q839)/1</f>
        <v>3300.9201000000007</v>
      </c>
    </row>
    <row r="841" spans="1:17" ht="15" customHeight="1" x14ac:dyDescent="0.25">
      <c r="A841" s="8"/>
      <c r="B841" s="29"/>
      <c r="C841" s="10"/>
      <c r="D841" s="41" t="s">
        <v>30</v>
      </c>
      <c r="E841" s="41"/>
      <c r="F841" s="42"/>
      <c r="G841" s="43">
        <f>SUM(G765:G840)/2</f>
        <v>3548</v>
      </c>
      <c r="H841" s="44">
        <f>SUM(H765:H840)/2</f>
        <v>19912.599999999995</v>
      </c>
      <c r="I841" s="44">
        <f>SUM(I765:I840)/2</f>
        <v>16611.679899999999</v>
      </c>
      <c r="J841" s="44">
        <v>15.820920709599999</v>
      </c>
      <c r="K841" s="44">
        <v>27.145277250100001</v>
      </c>
      <c r="L841" s="44">
        <v>78.774833480699996</v>
      </c>
      <c r="M841" s="44">
        <v>99.999999999899998</v>
      </c>
      <c r="N841" s="45">
        <f>SUM(N765:N840)/2</f>
        <v>22170.419999999991</v>
      </c>
      <c r="O841" s="45">
        <f>SUM(O765:O840)/2</f>
        <v>40.79</v>
      </c>
      <c r="P841" s="45">
        <f>SUM(P765:P840)/2</f>
        <v>2217.0300000000002</v>
      </c>
      <c r="Q841" s="45">
        <f>SUM(Q765:Q840)/2</f>
        <v>3300.9201000000007</v>
      </c>
    </row>
    <row r="842" spans="1:17" ht="15" customHeight="1" x14ac:dyDescent="0.25">
      <c r="A842" s="28" t="s">
        <v>367</v>
      </c>
      <c r="B842" s="33" t="s">
        <v>626</v>
      </c>
      <c r="C842" s="30" t="s">
        <v>712</v>
      </c>
      <c r="D842" s="31" t="s">
        <v>27</v>
      </c>
      <c r="E842" s="11" t="s">
        <v>713</v>
      </c>
      <c r="F842" s="11" t="s">
        <v>27</v>
      </c>
      <c r="G842" s="12">
        <v>40</v>
      </c>
      <c r="H842" s="13">
        <f>N842-O842-P842</f>
        <v>281.63</v>
      </c>
      <c r="I842" s="13">
        <f>H842-Q842</f>
        <v>234.69029999999998</v>
      </c>
      <c r="J842" s="13">
        <v>0.22376012670000001</v>
      </c>
      <c r="K842" s="13">
        <v>0.3839239693</v>
      </c>
      <c r="L842" s="13">
        <v>1.1141365945999999</v>
      </c>
      <c r="M842" s="13">
        <v>74.3243956508</v>
      </c>
      <c r="N842" s="14">
        <v>321.2</v>
      </c>
      <c r="O842" s="14">
        <v>1.75</v>
      </c>
      <c r="P842" s="14">
        <v>37.82</v>
      </c>
      <c r="Q842" s="14">
        <v>46.939700000000002</v>
      </c>
    </row>
    <row r="843" spans="1:17" ht="15" customHeight="1" x14ac:dyDescent="0.25">
      <c r="A843" s="28" t="s">
        <v>367</v>
      </c>
      <c r="B843" s="33" t="s">
        <v>626</v>
      </c>
      <c r="C843" s="34" t="s">
        <v>712</v>
      </c>
      <c r="D843" s="35" t="s">
        <v>27</v>
      </c>
      <c r="E843" s="11" t="s">
        <v>714</v>
      </c>
      <c r="F843" s="11" t="s">
        <v>27</v>
      </c>
      <c r="G843" s="12">
        <v>16</v>
      </c>
      <c r="H843" s="13">
        <f>N843-O843-P843</f>
        <v>97.29</v>
      </c>
      <c r="I843" s="13">
        <f>H843-Q843</f>
        <v>81.070900000000009</v>
      </c>
      <c r="J843" s="13">
        <v>7.7298664000000003E-2</v>
      </c>
      <c r="K843" s="13">
        <v>0.13262778459999999</v>
      </c>
      <c r="L843" s="13">
        <v>0.38488211230000002</v>
      </c>
      <c r="M843" s="13">
        <v>25.6756043492</v>
      </c>
      <c r="N843" s="14">
        <v>110.56</v>
      </c>
      <c r="O843" s="32">
        <v>0</v>
      </c>
      <c r="P843" s="14">
        <v>13.27</v>
      </c>
      <c r="Q843" s="14">
        <v>16.219100000000001</v>
      </c>
    </row>
    <row r="844" spans="1:17" ht="15" customHeight="1" x14ac:dyDescent="0.25">
      <c r="A844" s="8"/>
      <c r="B844" s="29"/>
      <c r="C844" s="30"/>
      <c r="D844" s="11"/>
      <c r="E844" s="36" t="s">
        <v>29</v>
      </c>
      <c r="F844" s="37"/>
      <c r="G844" s="38">
        <f>SUM(G842:G843)/1</f>
        <v>56</v>
      </c>
      <c r="H844" s="39">
        <f>SUM(H842:H843)/1</f>
        <v>378.92</v>
      </c>
      <c r="I844" s="39">
        <f>SUM(I842:I843)/1</f>
        <v>315.76119999999997</v>
      </c>
      <c r="J844" s="39">
        <v>0.30105879070000002</v>
      </c>
      <c r="K844" s="39">
        <v>0.51655175389999997</v>
      </c>
      <c r="L844" s="39">
        <v>1.4990187069000001</v>
      </c>
      <c r="M844" s="39">
        <v>100</v>
      </c>
      <c r="N844" s="40">
        <f>SUM(N842:N843)/1</f>
        <v>431.76</v>
      </c>
      <c r="O844" s="40">
        <f>SUM(O842:O843)/1</f>
        <v>1.75</v>
      </c>
      <c r="P844" s="40">
        <f>SUM(P842:P843)/1</f>
        <v>51.09</v>
      </c>
      <c r="Q844" s="40">
        <f>SUM(Q842:Q843)/1</f>
        <v>63.158799999999999</v>
      </c>
    </row>
    <row r="845" spans="1:17" ht="15" customHeight="1" x14ac:dyDescent="0.25">
      <c r="A845" s="8"/>
      <c r="B845" s="29"/>
      <c r="C845" s="10"/>
      <c r="D845" s="41" t="s">
        <v>30</v>
      </c>
      <c r="E845" s="41"/>
      <c r="F845" s="42"/>
      <c r="G845" s="43">
        <f>SUM(G842:G844)/2</f>
        <v>56</v>
      </c>
      <c r="H845" s="44">
        <f>SUM(H842:H844)/2</f>
        <v>378.92</v>
      </c>
      <c r="I845" s="44">
        <f>SUM(I842:I844)/2</f>
        <v>315.76119999999997</v>
      </c>
      <c r="J845" s="44">
        <v>0.30105879070000002</v>
      </c>
      <c r="K845" s="44">
        <v>0.51655175389999997</v>
      </c>
      <c r="L845" s="44">
        <v>1.4990187069000001</v>
      </c>
      <c r="M845" s="44"/>
      <c r="N845" s="45">
        <f>SUM(N842:N844)/2</f>
        <v>431.76</v>
      </c>
      <c r="O845" s="45">
        <f>SUM(O842:O844)/2</f>
        <v>1.75</v>
      </c>
      <c r="P845" s="45">
        <f>SUM(P842:P844)/2</f>
        <v>51.09</v>
      </c>
      <c r="Q845" s="45">
        <f>SUM(Q842:Q844)/2</f>
        <v>63.158799999999999</v>
      </c>
    </row>
    <row r="846" spans="1:17" ht="15" customHeight="1" x14ac:dyDescent="0.25">
      <c r="A846" s="8"/>
      <c r="B846" s="9"/>
      <c r="C846" s="46" t="s">
        <v>31</v>
      </c>
      <c r="D846" s="46"/>
      <c r="E846" s="46"/>
      <c r="F846" s="47"/>
      <c r="G846" s="48">
        <f>SUM(G753:G845)/3</f>
        <v>4295</v>
      </c>
      <c r="H846" s="49">
        <f>SUM(H753:H845)/3</f>
        <v>25277.869999999992</v>
      </c>
      <c r="I846" s="49">
        <f>SUM(I753:I845)/3</f>
        <v>21082.614000000005</v>
      </c>
      <c r="J846" s="49">
        <v>20.083724725900002</v>
      </c>
      <c r="K846" s="49">
        <v>34.459326729700003</v>
      </c>
      <c r="L846" s="49">
        <v>100</v>
      </c>
      <c r="M846" s="49"/>
      <c r="N846" s="50">
        <f>SUM(N753:N845)/3</f>
        <v>28052.659999999989</v>
      </c>
      <c r="O846" s="50">
        <f>SUM(O753:O845)/3</f>
        <v>45.97</v>
      </c>
      <c r="P846" s="50">
        <f>SUM(P753:P845)/3</f>
        <v>2728.82</v>
      </c>
      <c r="Q846" s="50">
        <f>SUM(Q753:Q845)/3</f>
        <v>4195.2560000000012</v>
      </c>
    </row>
    <row r="847" spans="1:17" ht="15" customHeight="1" x14ac:dyDescent="0.25">
      <c r="A847" s="28" t="s">
        <v>367</v>
      </c>
      <c r="B847" s="29" t="s">
        <v>715</v>
      </c>
      <c r="C847" s="30" t="s">
        <v>715</v>
      </c>
      <c r="D847" s="31" t="s">
        <v>27</v>
      </c>
      <c r="E847" s="11" t="s">
        <v>716</v>
      </c>
      <c r="F847" s="11" t="s">
        <v>27</v>
      </c>
      <c r="G847" s="12">
        <v>522</v>
      </c>
      <c r="H847" s="13">
        <f t="shared" ref="H847:H858" si="64">N847-O847-P847</f>
        <v>2067.2400000000002</v>
      </c>
      <c r="I847" s="13">
        <f t="shared" ref="I847:I858" si="65">H847-Q847</f>
        <v>1723.0799000000002</v>
      </c>
      <c r="J847" s="13">
        <v>1.6424595547</v>
      </c>
      <c r="K847" s="13">
        <v>2.8181052671</v>
      </c>
      <c r="L847" s="13">
        <v>52.2179308742</v>
      </c>
      <c r="M847" s="13">
        <v>52.2179308742</v>
      </c>
      <c r="N847" s="14">
        <v>2082.7800000000002</v>
      </c>
      <c r="O847" s="14">
        <v>1.6</v>
      </c>
      <c r="P847" s="14">
        <v>13.94</v>
      </c>
      <c r="Q847" s="14">
        <v>344.1601</v>
      </c>
    </row>
    <row r="848" spans="1:17" ht="15" customHeight="1" x14ac:dyDescent="0.25">
      <c r="A848" s="28" t="s">
        <v>367</v>
      </c>
      <c r="B848" s="33" t="s">
        <v>715</v>
      </c>
      <c r="C848" s="34" t="s">
        <v>715</v>
      </c>
      <c r="D848" s="35" t="s">
        <v>27</v>
      </c>
      <c r="E848" s="11" t="s">
        <v>717</v>
      </c>
      <c r="F848" s="11" t="s">
        <v>27</v>
      </c>
      <c r="G848" s="12">
        <v>3</v>
      </c>
      <c r="H848" s="13">
        <f t="shared" si="64"/>
        <v>6.21</v>
      </c>
      <c r="I848" s="13">
        <f t="shared" si="65"/>
        <v>5.1749000000000001</v>
      </c>
      <c r="J848" s="13">
        <v>4.9339572999999998E-3</v>
      </c>
      <c r="K848" s="13">
        <v>8.4656032999999992E-3</v>
      </c>
      <c r="L848" s="13">
        <v>0.15686294319999999</v>
      </c>
      <c r="M848" s="13">
        <v>0.15686294319999999</v>
      </c>
      <c r="N848" s="14">
        <v>6.21</v>
      </c>
      <c r="O848" s="32">
        <v>0</v>
      </c>
      <c r="P848" s="32">
        <v>0</v>
      </c>
      <c r="Q848" s="14">
        <v>1.0350999999999999</v>
      </c>
    </row>
    <row r="849" spans="1:17" ht="15" customHeight="1" x14ac:dyDescent="0.25">
      <c r="A849" s="28" t="s">
        <v>367</v>
      </c>
      <c r="B849" s="33" t="s">
        <v>715</v>
      </c>
      <c r="C849" s="34" t="s">
        <v>715</v>
      </c>
      <c r="D849" s="35" t="s">
        <v>27</v>
      </c>
      <c r="E849" s="11" t="s">
        <v>718</v>
      </c>
      <c r="F849" s="11" t="s">
        <v>27</v>
      </c>
      <c r="G849" s="12">
        <v>17</v>
      </c>
      <c r="H849" s="55">
        <f t="shared" si="64"/>
        <v>0</v>
      </c>
      <c r="I849" s="55">
        <f t="shared" si="65"/>
        <v>0</v>
      </c>
      <c r="J849" s="55">
        <v>0</v>
      </c>
      <c r="K849" s="55">
        <v>0</v>
      </c>
      <c r="L849" s="55">
        <v>0</v>
      </c>
      <c r="M849" s="55">
        <v>0</v>
      </c>
      <c r="N849" s="32">
        <v>0</v>
      </c>
      <c r="O849" s="32">
        <v>0</v>
      </c>
      <c r="P849" s="32">
        <v>0</v>
      </c>
      <c r="Q849" s="32">
        <v>0</v>
      </c>
    </row>
    <row r="850" spans="1:17" ht="15" customHeight="1" x14ac:dyDescent="0.25">
      <c r="A850" s="28" t="s">
        <v>367</v>
      </c>
      <c r="B850" s="33" t="s">
        <v>715</v>
      </c>
      <c r="C850" s="34" t="s">
        <v>715</v>
      </c>
      <c r="D850" s="35" t="s">
        <v>27</v>
      </c>
      <c r="E850" s="11" t="s">
        <v>719</v>
      </c>
      <c r="F850" s="11" t="s">
        <v>27</v>
      </c>
      <c r="G850" s="12">
        <v>154</v>
      </c>
      <c r="H850" s="13">
        <f t="shared" si="64"/>
        <v>561.37</v>
      </c>
      <c r="I850" s="13">
        <f t="shared" si="65"/>
        <v>467.70190000000002</v>
      </c>
      <c r="J850" s="13">
        <v>0.4460186143</v>
      </c>
      <c r="K850" s="13">
        <v>0.76527145070000002</v>
      </c>
      <c r="L850" s="13">
        <v>14.180056430200001</v>
      </c>
      <c r="M850" s="13">
        <v>14.180056430200001</v>
      </c>
      <c r="N850" s="14">
        <v>562.1</v>
      </c>
      <c r="O850" s="14">
        <v>0.73</v>
      </c>
      <c r="P850" s="32">
        <v>0</v>
      </c>
      <c r="Q850" s="14">
        <v>93.668099999999995</v>
      </c>
    </row>
    <row r="851" spans="1:17" ht="15" customHeight="1" x14ac:dyDescent="0.25">
      <c r="A851" s="28" t="s">
        <v>367</v>
      </c>
      <c r="B851" s="33" t="s">
        <v>715</v>
      </c>
      <c r="C851" s="34" t="s">
        <v>715</v>
      </c>
      <c r="D851" s="35" t="s">
        <v>27</v>
      </c>
      <c r="E851" s="11" t="s">
        <v>720</v>
      </c>
      <c r="F851" s="11" t="s">
        <v>27</v>
      </c>
      <c r="G851" s="12">
        <v>37</v>
      </c>
      <c r="H851" s="13">
        <f t="shared" si="64"/>
        <v>110.63</v>
      </c>
      <c r="I851" s="13">
        <f t="shared" si="65"/>
        <v>92.19</v>
      </c>
      <c r="J851" s="13">
        <v>8.7897535099999993E-2</v>
      </c>
      <c r="K851" s="13">
        <v>0.1508131546</v>
      </c>
      <c r="L851" s="13">
        <v>2.7944842847000002</v>
      </c>
      <c r="M851" s="13">
        <v>2.7944842847000002</v>
      </c>
      <c r="N851" s="14">
        <v>110.63</v>
      </c>
      <c r="O851" s="32">
        <v>0</v>
      </c>
      <c r="P851" s="32">
        <v>0</v>
      </c>
      <c r="Q851" s="14">
        <v>18.440000000000001</v>
      </c>
    </row>
    <row r="852" spans="1:17" ht="15" customHeight="1" x14ac:dyDescent="0.25">
      <c r="A852" s="28" t="s">
        <v>367</v>
      </c>
      <c r="B852" s="33" t="s">
        <v>715</v>
      </c>
      <c r="C852" s="34" t="s">
        <v>715</v>
      </c>
      <c r="D852" s="35" t="s">
        <v>27</v>
      </c>
      <c r="E852" s="11" t="s">
        <v>721</v>
      </c>
      <c r="F852" s="11" t="s">
        <v>27</v>
      </c>
      <c r="G852" s="12">
        <v>12</v>
      </c>
      <c r="H852" s="13">
        <f t="shared" si="64"/>
        <v>3.32</v>
      </c>
      <c r="I852" s="13">
        <f t="shared" si="65"/>
        <v>2.7664</v>
      </c>
      <c r="J852" s="13">
        <v>2.6378E-3</v>
      </c>
      <c r="K852" s="13">
        <v>4.5258942E-3</v>
      </c>
      <c r="L852" s="13">
        <v>8.3862314199999996E-2</v>
      </c>
      <c r="M852" s="13">
        <v>8.3862314199999996E-2</v>
      </c>
      <c r="N852" s="14">
        <v>3.32</v>
      </c>
      <c r="O852" s="32">
        <v>0</v>
      </c>
      <c r="P852" s="32">
        <v>0</v>
      </c>
      <c r="Q852" s="14">
        <v>0.55359999999999998</v>
      </c>
    </row>
    <row r="853" spans="1:17" ht="15" customHeight="1" x14ac:dyDescent="0.25">
      <c r="A853" s="28" t="s">
        <v>367</v>
      </c>
      <c r="B853" s="33" t="s">
        <v>715</v>
      </c>
      <c r="C853" s="34" t="s">
        <v>715</v>
      </c>
      <c r="D853" s="35" t="s">
        <v>27</v>
      </c>
      <c r="E853" s="11" t="s">
        <v>722</v>
      </c>
      <c r="F853" s="11" t="s">
        <v>27</v>
      </c>
      <c r="G853" s="12">
        <v>9</v>
      </c>
      <c r="H853" s="13">
        <f t="shared" si="64"/>
        <v>14.67</v>
      </c>
      <c r="I853" s="13">
        <f t="shared" si="65"/>
        <v>12.2224</v>
      </c>
      <c r="J853" s="13">
        <v>1.16555802E-2</v>
      </c>
      <c r="K853" s="13">
        <v>1.99984541E-2</v>
      </c>
      <c r="L853" s="13">
        <v>0.37056028610000002</v>
      </c>
      <c r="M853" s="13">
        <v>0.37056028610000002</v>
      </c>
      <c r="N853" s="14">
        <v>14.67</v>
      </c>
      <c r="O853" s="32">
        <v>0</v>
      </c>
      <c r="P853" s="32">
        <v>0</v>
      </c>
      <c r="Q853" s="14">
        <v>2.4476</v>
      </c>
    </row>
    <row r="854" spans="1:17" ht="15" customHeight="1" x14ac:dyDescent="0.25">
      <c r="A854" s="28" t="s">
        <v>367</v>
      </c>
      <c r="B854" s="33" t="s">
        <v>715</v>
      </c>
      <c r="C854" s="34" t="s">
        <v>715</v>
      </c>
      <c r="D854" s="35" t="s">
        <v>27</v>
      </c>
      <c r="E854" s="11" t="s">
        <v>597</v>
      </c>
      <c r="F854" s="11" t="s">
        <v>27</v>
      </c>
      <c r="G854" s="12">
        <v>21</v>
      </c>
      <c r="H854" s="13">
        <f t="shared" si="64"/>
        <v>50.19</v>
      </c>
      <c r="I854" s="13">
        <f t="shared" si="65"/>
        <v>41.820899999999995</v>
      </c>
      <c r="J854" s="13">
        <v>3.9876862399999997E-2</v>
      </c>
      <c r="K854" s="13">
        <v>6.8420069E-2</v>
      </c>
      <c r="L854" s="13">
        <v>1.2677860096</v>
      </c>
      <c r="M854" s="13">
        <v>1.2677860096</v>
      </c>
      <c r="N854" s="14">
        <v>50.19</v>
      </c>
      <c r="O854" s="32">
        <v>0</v>
      </c>
      <c r="P854" s="32">
        <v>0</v>
      </c>
      <c r="Q854" s="14">
        <v>8.3690999999999995</v>
      </c>
    </row>
    <row r="855" spans="1:17" ht="15" customHeight="1" x14ac:dyDescent="0.25">
      <c r="A855" s="28" t="s">
        <v>367</v>
      </c>
      <c r="B855" s="33" t="s">
        <v>715</v>
      </c>
      <c r="C855" s="34" t="s">
        <v>715</v>
      </c>
      <c r="D855" s="35" t="s">
        <v>27</v>
      </c>
      <c r="E855" s="11" t="s">
        <v>723</v>
      </c>
      <c r="F855" s="11" t="s">
        <v>27</v>
      </c>
      <c r="G855" s="12">
        <v>27</v>
      </c>
      <c r="H855" s="13">
        <f t="shared" si="64"/>
        <v>41.269999999999996</v>
      </c>
      <c r="I855" s="13">
        <f t="shared" si="65"/>
        <v>34.390199999999993</v>
      </c>
      <c r="J855" s="13">
        <v>3.2789761100000002E-2</v>
      </c>
      <c r="K855" s="13">
        <v>5.6260136400000001E-2</v>
      </c>
      <c r="L855" s="13">
        <v>1.0424691894</v>
      </c>
      <c r="M855" s="13">
        <v>1.0424691894</v>
      </c>
      <c r="N855" s="14">
        <v>41.58</v>
      </c>
      <c r="O855" s="14">
        <v>0.31</v>
      </c>
      <c r="P855" s="32">
        <v>0</v>
      </c>
      <c r="Q855" s="14">
        <v>6.8798000000000004</v>
      </c>
    </row>
    <row r="856" spans="1:17" ht="15" customHeight="1" x14ac:dyDescent="0.25">
      <c r="A856" s="28" t="s">
        <v>367</v>
      </c>
      <c r="B856" s="33" t="s">
        <v>715</v>
      </c>
      <c r="C856" s="34" t="s">
        <v>715</v>
      </c>
      <c r="D856" s="35" t="s">
        <v>27</v>
      </c>
      <c r="E856" s="11" t="s">
        <v>724</v>
      </c>
      <c r="F856" s="11" t="s">
        <v>27</v>
      </c>
      <c r="G856" s="12">
        <v>199</v>
      </c>
      <c r="H856" s="13">
        <f t="shared" si="64"/>
        <v>479.71</v>
      </c>
      <c r="I856" s="13">
        <f t="shared" si="65"/>
        <v>399.63259999999997</v>
      </c>
      <c r="J856" s="13">
        <v>0.38113826789999999</v>
      </c>
      <c r="K856" s="13">
        <v>0.65395081249999998</v>
      </c>
      <c r="L856" s="13">
        <v>12.117346616600001</v>
      </c>
      <c r="M856" s="13">
        <v>12.117346616600001</v>
      </c>
      <c r="N856" s="14">
        <v>483.57</v>
      </c>
      <c r="O856" s="32">
        <v>0</v>
      </c>
      <c r="P856" s="14">
        <v>3.86</v>
      </c>
      <c r="Q856" s="14">
        <v>80.077399999999997</v>
      </c>
    </row>
    <row r="857" spans="1:17" ht="15" customHeight="1" x14ac:dyDescent="0.25">
      <c r="A857" s="28" t="s">
        <v>367</v>
      </c>
      <c r="B857" s="33" t="s">
        <v>715</v>
      </c>
      <c r="C857" s="34" t="s">
        <v>715</v>
      </c>
      <c r="D857" s="35" t="s">
        <v>27</v>
      </c>
      <c r="E857" s="11" t="s">
        <v>725</v>
      </c>
      <c r="F857" s="11" t="s">
        <v>27</v>
      </c>
      <c r="G857" s="12">
        <v>250</v>
      </c>
      <c r="H857" s="13">
        <f t="shared" si="64"/>
        <v>622</v>
      </c>
      <c r="I857" s="13">
        <f t="shared" si="65"/>
        <v>517.87819999999999</v>
      </c>
      <c r="J857" s="13">
        <v>0.49419024540000001</v>
      </c>
      <c r="K857" s="13">
        <v>0.84792354839999995</v>
      </c>
      <c r="L857" s="13">
        <v>15.711554054600001</v>
      </c>
      <c r="M857" s="13">
        <v>15.711554054600001</v>
      </c>
      <c r="N857" s="14">
        <v>622.5</v>
      </c>
      <c r="O857" s="14">
        <v>0.5</v>
      </c>
      <c r="P857" s="32">
        <v>0</v>
      </c>
      <c r="Q857" s="14">
        <v>104.12179999999999</v>
      </c>
    </row>
    <row r="858" spans="1:17" ht="15" customHeight="1" x14ac:dyDescent="0.25">
      <c r="A858" s="28" t="s">
        <v>367</v>
      </c>
      <c r="B858" s="33" t="s">
        <v>715</v>
      </c>
      <c r="C858" s="34" t="s">
        <v>715</v>
      </c>
      <c r="D858" s="35" t="s">
        <v>27</v>
      </c>
      <c r="E858" s="11" t="s">
        <v>726</v>
      </c>
      <c r="F858" s="11" t="s">
        <v>27</v>
      </c>
      <c r="G858" s="12">
        <v>2</v>
      </c>
      <c r="H858" s="13">
        <f t="shared" si="64"/>
        <v>2.2599999999999998</v>
      </c>
      <c r="I858" s="13">
        <f t="shared" si="65"/>
        <v>1.8830999999999998</v>
      </c>
      <c r="J858" s="13">
        <v>1.7956109000000001E-3</v>
      </c>
      <c r="K858" s="13">
        <v>3.0808798000000002E-3</v>
      </c>
      <c r="L858" s="13">
        <v>5.7086997E-2</v>
      </c>
      <c r="M858" s="13">
        <v>5.7086997E-2</v>
      </c>
      <c r="N858" s="14">
        <v>2.2599999999999998</v>
      </c>
      <c r="O858" s="32">
        <v>0</v>
      </c>
      <c r="P858" s="32">
        <v>0</v>
      </c>
      <c r="Q858" s="14">
        <v>0.37690000000000001</v>
      </c>
    </row>
    <row r="859" spans="1:17" ht="15" customHeight="1" x14ac:dyDescent="0.25">
      <c r="A859" s="8"/>
      <c r="B859" s="29"/>
      <c r="C859" s="30"/>
      <c r="D859" s="11"/>
      <c r="E859" s="36" t="s">
        <v>29</v>
      </c>
      <c r="F859" s="37"/>
      <c r="G859" s="38">
        <f>SUM(G847:G858)/1</f>
        <v>1253</v>
      </c>
      <c r="H859" s="39">
        <f>SUM(H847:H858)/1</f>
        <v>3958.8700000000008</v>
      </c>
      <c r="I859" s="39">
        <f>SUM(I847:I858)/1</f>
        <v>3298.7405000000003</v>
      </c>
      <c r="J859" s="39">
        <v>3.1453937892999999</v>
      </c>
      <c r="K859" s="39">
        <v>5.3968152701000003</v>
      </c>
      <c r="L859" s="39">
        <v>99.999999999799996</v>
      </c>
      <c r="M859" s="39">
        <v>100</v>
      </c>
      <c r="N859" s="40">
        <f>SUM(N847:N858)/1</f>
        <v>3979.8100000000009</v>
      </c>
      <c r="O859" s="40">
        <f>SUM(O847:O858)/1</f>
        <v>3.14</v>
      </c>
      <c r="P859" s="40">
        <f>SUM(P847:P858)/1</f>
        <v>17.8</v>
      </c>
      <c r="Q859" s="40">
        <f>SUM(Q847:Q858)/1</f>
        <v>660.12950000000001</v>
      </c>
    </row>
    <row r="860" spans="1:17" ht="15" customHeight="1" x14ac:dyDescent="0.25">
      <c r="A860" s="8"/>
      <c r="B860" s="29"/>
      <c r="C860" s="10"/>
      <c r="D860" s="41" t="s">
        <v>30</v>
      </c>
      <c r="E860" s="41"/>
      <c r="F860" s="42"/>
      <c r="G860" s="43">
        <f>SUM(G847:G859)/2</f>
        <v>1253</v>
      </c>
      <c r="H860" s="44">
        <f>SUM(H847:H859)/2</f>
        <v>3958.8700000000008</v>
      </c>
      <c r="I860" s="44">
        <f>SUM(I847:I859)/2</f>
        <v>3298.7405000000003</v>
      </c>
      <c r="J860" s="44">
        <v>3.1453937892999999</v>
      </c>
      <c r="K860" s="44">
        <v>5.3968152701000003</v>
      </c>
      <c r="L860" s="44">
        <v>99.999999999799996</v>
      </c>
      <c r="M860" s="44">
        <v>99.999999999799996</v>
      </c>
      <c r="N860" s="45">
        <f>SUM(N847:N859)/2</f>
        <v>3979.8100000000009</v>
      </c>
      <c r="O860" s="45">
        <f>SUM(O847:O859)/2</f>
        <v>3.14</v>
      </c>
      <c r="P860" s="45">
        <f>SUM(P847:P859)/2</f>
        <v>17.8</v>
      </c>
      <c r="Q860" s="45">
        <f>SUM(Q847:Q859)/2</f>
        <v>660.12950000000001</v>
      </c>
    </row>
    <row r="861" spans="1:17" ht="15" customHeight="1" x14ac:dyDescent="0.25">
      <c r="A861" s="8"/>
      <c r="B861" s="9"/>
      <c r="C861" s="46" t="s">
        <v>31</v>
      </c>
      <c r="D861" s="46"/>
      <c r="E861" s="46"/>
      <c r="F861" s="47"/>
      <c r="G861" s="48">
        <f>SUM(G847:G860)/3</f>
        <v>1253</v>
      </c>
      <c r="H861" s="49">
        <f>SUM(H847:H860)/3</f>
        <v>3958.8700000000008</v>
      </c>
      <c r="I861" s="49">
        <f>SUM(I847:I860)/3</f>
        <v>3298.7405000000003</v>
      </c>
      <c r="J861" s="49">
        <v>3.1453937892999999</v>
      </c>
      <c r="K861" s="49">
        <v>5.3968152701000003</v>
      </c>
      <c r="L861" s="49">
        <v>100</v>
      </c>
      <c r="M861" s="49">
        <v>99.999999999799996</v>
      </c>
      <c r="N861" s="50">
        <f>SUM(N847:N860)/3</f>
        <v>3979.8100000000009</v>
      </c>
      <c r="O861" s="50">
        <f>SUM(O847:O860)/3</f>
        <v>3.14</v>
      </c>
      <c r="P861" s="50">
        <f>SUM(P847:P860)/3</f>
        <v>17.8</v>
      </c>
      <c r="Q861" s="50">
        <f>SUM(Q847:Q860)/3</f>
        <v>660.12950000000001</v>
      </c>
    </row>
    <row r="862" spans="1:17" ht="15" customHeight="1" x14ac:dyDescent="0.25">
      <c r="A862" s="28" t="s">
        <v>367</v>
      </c>
      <c r="B862" s="29" t="s">
        <v>727</v>
      </c>
      <c r="C862" s="30" t="s">
        <v>727</v>
      </c>
      <c r="D862" s="31" t="s">
        <v>27</v>
      </c>
      <c r="E862" s="11" t="s">
        <v>728</v>
      </c>
      <c r="F862" s="11" t="s">
        <v>27</v>
      </c>
      <c r="G862" s="12">
        <v>101</v>
      </c>
      <c r="H862" s="13">
        <f t="shared" ref="H862:H882" si="66">N862-O862-P862</f>
        <v>561.17000000000007</v>
      </c>
      <c r="I862" s="13">
        <f t="shared" ref="I862:I882" si="67">H862-Q862</f>
        <v>467.62160000000006</v>
      </c>
      <c r="J862" s="13">
        <v>0.44585971070000002</v>
      </c>
      <c r="K862" s="13">
        <v>0.76499880649999996</v>
      </c>
      <c r="L862" s="13">
        <v>5.1024731769000002</v>
      </c>
      <c r="M862" s="13">
        <v>5.1024731769000002</v>
      </c>
      <c r="N862" s="14">
        <v>630.24</v>
      </c>
      <c r="O862" s="14">
        <v>1.01</v>
      </c>
      <c r="P862" s="14">
        <v>68.06</v>
      </c>
      <c r="Q862" s="14">
        <v>93.548400000000001</v>
      </c>
    </row>
    <row r="863" spans="1:17" ht="15" customHeight="1" x14ac:dyDescent="0.25">
      <c r="A863" s="28" t="s">
        <v>367</v>
      </c>
      <c r="B863" s="33" t="s">
        <v>727</v>
      </c>
      <c r="C863" s="34" t="s">
        <v>727</v>
      </c>
      <c r="D863" s="35" t="s">
        <v>27</v>
      </c>
      <c r="E863" s="11" t="s">
        <v>729</v>
      </c>
      <c r="F863" s="11" t="s">
        <v>27</v>
      </c>
      <c r="G863" s="12">
        <v>119</v>
      </c>
      <c r="H863" s="13">
        <f t="shared" si="66"/>
        <v>610.04</v>
      </c>
      <c r="I863" s="13">
        <f t="shared" si="67"/>
        <v>508.22879999999998</v>
      </c>
      <c r="J863" s="13">
        <v>0.48468780919999999</v>
      </c>
      <c r="K863" s="13">
        <v>0.83161942359999996</v>
      </c>
      <c r="L863" s="13">
        <v>5.5468266958000001</v>
      </c>
      <c r="M863" s="13">
        <v>5.5468266958000001</v>
      </c>
      <c r="N863" s="14">
        <v>653.30999999999995</v>
      </c>
      <c r="O863" s="14">
        <v>1.99</v>
      </c>
      <c r="P863" s="14">
        <v>41.28</v>
      </c>
      <c r="Q863" s="14">
        <v>101.8112</v>
      </c>
    </row>
    <row r="864" spans="1:17" ht="15" customHeight="1" x14ac:dyDescent="0.25">
      <c r="A864" s="28" t="s">
        <v>367</v>
      </c>
      <c r="B864" s="33" t="s">
        <v>727</v>
      </c>
      <c r="C864" s="34" t="s">
        <v>727</v>
      </c>
      <c r="D864" s="35" t="s">
        <v>27</v>
      </c>
      <c r="E864" s="11" t="s">
        <v>730</v>
      </c>
      <c r="F864" s="11" t="s">
        <v>27</v>
      </c>
      <c r="G864" s="12">
        <v>86</v>
      </c>
      <c r="H864" s="13">
        <f t="shared" si="66"/>
        <v>506.04999999999995</v>
      </c>
      <c r="I864" s="13">
        <f t="shared" si="67"/>
        <v>421.68999999999994</v>
      </c>
      <c r="J864" s="13">
        <v>0.4020658741</v>
      </c>
      <c r="K864" s="13">
        <v>0.68985805730000005</v>
      </c>
      <c r="L864" s="13">
        <v>4.6012911438000001</v>
      </c>
      <c r="M864" s="13">
        <v>4.6012911438000001</v>
      </c>
      <c r="N864" s="14">
        <v>593.4</v>
      </c>
      <c r="O864" s="14">
        <v>1.74</v>
      </c>
      <c r="P864" s="14">
        <v>85.61</v>
      </c>
      <c r="Q864" s="14">
        <v>84.36</v>
      </c>
    </row>
    <row r="865" spans="1:17" ht="15" customHeight="1" x14ac:dyDescent="0.25">
      <c r="A865" s="28" t="s">
        <v>367</v>
      </c>
      <c r="B865" s="33" t="s">
        <v>727</v>
      </c>
      <c r="C865" s="34" t="s">
        <v>727</v>
      </c>
      <c r="D865" s="35" t="s">
        <v>27</v>
      </c>
      <c r="E865" s="11" t="s">
        <v>731</v>
      </c>
      <c r="F865" s="11" t="s">
        <v>27</v>
      </c>
      <c r="G865" s="12">
        <v>81</v>
      </c>
      <c r="H865" s="13">
        <f t="shared" si="66"/>
        <v>462.83999999999992</v>
      </c>
      <c r="I865" s="13">
        <f t="shared" si="67"/>
        <v>385.68409999999994</v>
      </c>
      <c r="J865" s="13">
        <v>0.36773474789999999</v>
      </c>
      <c r="K865" s="13">
        <v>0.63095327189999995</v>
      </c>
      <c r="L865" s="13">
        <v>4.2084015276000004</v>
      </c>
      <c r="M865" s="13">
        <v>4.2084015276000004</v>
      </c>
      <c r="N865" s="14">
        <v>558.9</v>
      </c>
      <c r="O865" s="14">
        <v>1.07</v>
      </c>
      <c r="P865" s="14">
        <v>94.99</v>
      </c>
      <c r="Q865" s="14">
        <v>77.155900000000003</v>
      </c>
    </row>
    <row r="866" spans="1:17" ht="15" customHeight="1" x14ac:dyDescent="0.25">
      <c r="A866" s="28" t="s">
        <v>367</v>
      </c>
      <c r="B866" s="33" t="s">
        <v>727</v>
      </c>
      <c r="C866" s="34" t="s">
        <v>727</v>
      </c>
      <c r="D866" s="35" t="s">
        <v>27</v>
      </c>
      <c r="E866" s="11" t="s">
        <v>732</v>
      </c>
      <c r="F866" s="11" t="s">
        <v>27</v>
      </c>
      <c r="G866" s="12">
        <v>74</v>
      </c>
      <c r="H866" s="13">
        <f t="shared" si="66"/>
        <v>364.49</v>
      </c>
      <c r="I866" s="13">
        <f t="shared" si="67"/>
        <v>303.74689999999998</v>
      </c>
      <c r="J866" s="13">
        <v>0.28959389479999997</v>
      </c>
      <c r="K866" s="13">
        <v>0.49688047289999998</v>
      </c>
      <c r="L866" s="13">
        <v>3.3141480268999999</v>
      </c>
      <c r="M866" s="13">
        <v>3.3141480268999999</v>
      </c>
      <c r="N866" s="14">
        <v>391.46</v>
      </c>
      <c r="O866" s="32">
        <v>0</v>
      </c>
      <c r="P866" s="14">
        <v>26.97</v>
      </c>
      <c r="Q866" s="14">
        <v>60.743099999999998</v>
      </c>
    </row>
    <row r="867" spans="1:17" ht="15" customHeight="1" x14ac:dyDescent="0.25">
      <c r="A867" s="28" t="s">
        <v>367</v>
      </c>
      <c r="B867" s="33" t="s">
        <v>727</v>
      </c>
      <c r="C867" s="34" t="s">
        <v>727</v>
      </c>
      <c r="D867" s="35" t="s">
        <v>27</v>
      </c>
      <c r="E867" s="11" t="s">
        <v>733</v>
      </c>
      <c r="F867" s="11" t="s">
        <v>27</v>
      </c>
      <c r="G867" s="12">
        <v>65</v>
      </c>
      <c r="H867" s="13">
        <f t="shared" si="66"/>
        <v>180.99</v>
      </c>
      <c r="I867" s="13">
        <f t="shared" si="67"/>
        <v>150.80590000000001</v>
      </c>
      <c r="J867" s="13">
        <v>0.14379982720000001</v>
      </c>
      <c r="K867" s="13">
        <v>0.24672939390000001</v>
      </c>
      <c r="L867" s="13">
        <v>1.6456628477999999</v>
      </c>
      <c r="M867" s="13">
        <v>1.6456628477999999</v>
      </c>
      <c r="N867" s="14">
        <v>194.35</v>
      </c>
      <c r="O867" s="32">
        <v>0</v>
      </c>
      <c r="P867" s="14">
        <v>13.36</v>
      </c>
      <c r="Q867" s="14">
        <v>30.184100000000001</v>
      </c>
    </row>
    <row r="868" spans="1:17" ht="15" customHeight="1" x14ac:dyDescent="0.25">
      <c r="A868" s="28" t="s">
        <v>367</v>
      </c>
      <c r="B868" s="33" t="s">
        <v>727</v>
      </c>
      <c r="C868" s="34" t="s">
        <v>727</v>
      </c>
      <c r="D868" s="35" t="s">
        <v>27</v>
      </c>
      <c r="E868" s="11" t="s">
        <v>734</v>
      </c>
      <c r="F868" s="11" t="s">
        <v>27</v>
      </c>
      <c r="G868" s="12">
        <v>6</v>
      </c>
      <c r="H868" s="13">
        <f t="shared" si="66"/>
        <v>17.450000000000003</v>
      </c>
      <c r="I868" s="13">
        <f t="shared" si="67"/>
        <v>14.540500000000003</v>
      </c>
      <c r="J868" s="13">
        <v>1.3864340500000001E-2</v>
      </c>
      <c r="K868" s="13">
        <v>2.37882089E-2</v>
      </c>
      <c r="L868" s="13">
        <v>0.15866521189999999</v>
      </c>
      <c r="M868" s="13">
        <v>0.15866521189999999</v>
      </c>
      <c r="N868" s="14">
        <v>17.940000000000001</v>
      </c>
      <c r="O868" s="32">
        <v>0</v>
      </c>
      <c r="P868" s="14">
        <v>0.49</v>
      </c>
      <c r="Q868" s="14">
        <v>2.9095</v>
      </c>
    </row>
    <row r="869" spans="1:17" ht="15" customHeight="1" x14ac:dyDescent="0.25">
      <c r="A869" s="28" t="s">
        <v>367</v>
      </c>
      <c r="B869" s="33" t="s">
        <v>727</v>
      </c>
      <c r="C869" s="34" t="s">
        <v>727</v>
      </c>
      <c r="D869" s="35" t="s">
        <v>27</v>
      </c>
      <c r="E869" s="11" t="s">
        <v>735</v>
      </c>
      <c r="F869" s="11" t="s">
        <v>27</v>
      </c>
      <c r="G869" s="12">
        <v>22</v>
      </c>
      <c r="H869" s="13">
        <f t="shared" si="66"/>
        <v>63.09</v>
      </c>
      <c r="I869" s="13">
        <f t="shared" si="67"/>
        <v>52.561800000000005</v>
      </c>
      <c r="J869" s="13">
        <v>5.0126145599999998E-2</v>
      </c>
      <c r="K869" s="13">
        <v>8.6005621700000007E-2</v>
      </c>
      <c r="L869" s="13">
        <v>0.5736497545</v>
      </c>
      <c r="M869" s="13">
        <v>0.5736497545</v>
      </c>
      <c r="N869" s="14">
        <v>65.78</v>
      </c>
      <c r="O869" s="32">
        <v>0</v>
      </c>
      <c r="P869" s="14">
        <v>2.69</v>
      </c>
      <c r="Q869" s="14">
        <v>10.5282</v>
      </c>
    </row>
    <row r="870" spans="1:17" ht="15" customHeight="1" x14ac:dyDescent="0.25">
      <c r="A870" s="28" t="s">
        <v>367</v>
      </c>
      <c r="B870" s="33" t="s">
        <v>727</v>
      </c>
      <c r="C870" s="34" t="s">
        <v>727</v>
      </c>
      <c r="D870" s="35" t="s">
        <v>27</v>
      </c>
      <c r="E870" s="11" t="s">
        <v>736</v>
      </c>
      <c r="F870" s="11" t="s">
        <v>27</v>
      </c>
      <c r="G870" s="12">
        <v>176</v>
      </c>
      <c r="H870" s="13">
        <f t="shared" si="66"/>
        <v>495.63</v>
      </c>
      <c r="I870" s="13">
        <f t="shared" si="67"/>
        <v>413.35109999999997</v>
      </c>
      <c r="J870" s="13">
        <v>0.39378699569999998</v>
      </c>
      <c r="K870" s="13">
        <v>0.6756532931</v>
      </c>
      <c r="L870" s="13">
        <v>4.5065466448000002</v>
      </c>
      <c r="M870" s="13">
        <v>4.5065466448000002</v>
      </c>
      <c r="N870" s="14">
        <v>526.24</v>
      </c>
      <c r="O870" s="32">
        <v>0</v>
      </c>
      <c r="P870" s="14">
        <v>30.61</v>
      </c>
      <c r="Q870" s="14">
        <v>82.278899999999993</v>
      </c>
    </row>
    <row r="871" spans="1:17" ht="15" customHeight="1" x14ac:dyDescent="0.25">
      <c r="A871" s="28" t="s">
        <v>367</v>
      </c>
      <c r="B871" s="33" t="s">
        <v>727</v>
      </c>
      <c r="C871" s="34" t="s">
        <v>727</v>
      </c>
      <c r="D871" s="35" t="s">
        <v>27</v>
      </c>
      <c r="E871" s="11" t="s">
        <v>737</v>
      </c>
      <c r="F871" s="11" t="s">
        <v>27</v>
      </c>
      <c r="G871" s="12">
        <v>172</v>
      </c>
      <c r="H871" s="13">
        <f t="shared" si="66"/>
        <v>483.84</v>
      </c>
      <c r="I871" s="13">
        <f t="shared" si="67"/>
        <v>403.11959999999999</v>
      </c>
      <c r="J871" s="13">
        <v>0.38441962759999998</v>
      </c>
      <c r="K871" s="13">
        <v>0.6595809158</v>
      </c>
      <c r="L871" s="13">
        <v>4.3993453354999996</v>
      </c>
      <c r="M871" s="13">
        <v>4.3993453354999996</v>
      </c>
      <c r="N871" s="14">
        <v>514.28</v>
      </c>
      <c r="O871" s="14">
        <v>0.6</v>
      </c>
      <c r="P871" s="14">
        <v>29.84</v>
      </c>
      <c r="Q871" s="14">
        <v>80.720399999999998</v>
      </c>
    </row>
    <row r="872" spans="1:17" ht="15" customHeight="1" x14ac:dyDescent="0.25">
      <c r="A872" s="28" t="s">
        <v>367</v>
      </c>
      <c r="B872" s="33" t="s">
        <v>727</v>
      </c>
      <c r="C872" s="34" t="s">
        <v>727</v>
      </c>
      <c r="D872" s="35" t="s">
        <v>27</v>
      </c>
      <c r="E872" s="11" t="s">
        <v>738</v>
      </c>
      <c r="F872" s="11" t="s">
        <v>27</v>
      </c>
      <c r="G872" s="12">
        <v>213</v>
      </c>
      <c r="H872" s="13">
        <f t="shared" si="66"/>
        <v>1024.23</v>
      </c>
      <c r="I872" s="13">
        <f t="shared" si="67"/>
        <v>854.36650000000009</v>
      </c>
      <c r="J872" s="13">
        <v>0.81376925259999999</v>
      </c>
      <c r="K872" s="13">
        <v>1.3962519871000001</v>
      </c>
      <c r="L872" s="13">
        <v>9.3128750682000003</v>
      </c>
      <c r="M872" s="13">
        <v>9.3128750682000003</v>
      </c>
      <c r="N872" s="14">
        <v>1088.43</v>
      </c>
      <c r="O872" s="14">
        <v>3.41</v>
      </c>
      <c r="P872" s="14">
        <v>60.79</v>
      </c>
      <c r="Q872" s="14">
        <v>169.86349999999999</v>
      </c>
    </row>
    <row r="873" spans="1:17" ht="15" customHeight="1" x14ac:dyDescent="0.25">
      <c r="A873" s="28" t="s">
        <v>367</v>
      </c>
      <c r="B873" s="33" t="s">
        <v>727</v>
      </c>
      <c r="C873" s="34" t="s">
        <v>727</v>
      </c>
      <c r="D873" s="35" t="s">
        <v>27</v>
      </c>
      <c r="E873" s="11" t="s">
        <v>739</v>
      </c>
      <c r="F873" s="11" t="s">
        <v>27</v>
      </c>
      <c r="G873" s="12">
        <v>166</v>
      </c>
      <c r="H873" s="13">
        <f t="shared" si="66"/>
        <v>795.3</v>
      </c>
      <c r="I873" s="13">
        <f t="shared" si="67"/>
        <v>662.76149999999996</v>
      </c>
      <c r="J873" s="13">
        <v>0.63188022860000004</v>
      </c>
      <c r="K873" s="13">
        <v>1.0841697717000001</v>
      </c>
      <c r="L873" s="13">
        <v>7.2313147845000003</v>
      </c>
      <c r="M873" s="13">
        <v>7.2313147845000003</v>
      </c>
      <c r="N873" s="14">
        <v>848.26</v>
      </c>
      <c r="O873" s="14">
        <v>1.02</v>
      </c>
      <c r="P873" s="14">
        <v>51.94</v>
      </c>
      <c r="Q873" s="14">
        <v>132.5385</v>
      </c>
    </row>
    <row r="874" spans="1:17" ht="15" customHeight="1" x14ac:dyDescent="0.25">
      <c r="A874" s="28" t="s">
        <v>367</v>
      </c>
      <c r="B874" s="33" t="s">
        <v>727</v>
      </c>
      <c r="C874" s="34" t="s">
        <v>727</v>
      </c>
      <c r="D874" s="35" t="s">
        <v>27</v>
      </c>
      <c r="E874" s="11" t="s">
        <v>740</v>
      </c>
      <c r="F874" s="11" t="s">
        <v>27</v>
      </c>
      <c r="G874" s="12">
        <v>146</v>
      </c>
      <c r="H874" s="13">
        <f t="shared" si="66"/>
        <v>763.09</v>
      </c>
      <c r="I874" s="13">
        <f t="shared" si="67"/>
        <v>636.70590000000004</v>
      </c>
      <c r="J874" s="13">
        <v>0.60628880129999996</v>
      </c>
      <c r="K874" s="13">
        <v>1.0402604189</v>
      </c>
      <c r="L874" s="13">
        <v>6.9384433533000003</v>
      </c>
      <c r="M874" s="13">
        <v>6.9384433533000003</v>
      </c>
      <c r="N874" s="14">
        <v>845.34</v>
      </c>
      <c r="O874" s="14">
        <v>1.86</v>
      </c>
      <c r="P874" s="14">
        <v>80.39</v>
      </c>
      <c r="Q874" s="14">
        <v>126.3841</v>
      </c>
    </row>
    <row r="875" spans="1:17" ht="15" customHeight="1" x14ac:dyDescent="0.25">
      <c r="A875" s="28" t="s">
        <v>367</v>
      </c>
      <c r="B875" s="33" t="s">
        <v>727</v>
      </c>
      <c r="C875" s="34" t="s">
        <v>727</v>
      </c>
      <c r="D875" s="35" t="s">
        <v>27</v>
      </c>
      <c r="E875" s="11" t="s">
        <v>741</v>
      </c>
      <c r="F875" s="11" t="s">
        <v>27</v>
      </c>
      <c r="G875" s="12">
        <v>171</v>
      </c>
      <c r="H875" s="13">
        <f t="shared" si="66"/>
        <v>940.36</v>
      </c>
      <c r="I875" s="13">
        <f t="shared" si="67"/>
        <v>783.68399999999997</v>
      </c>
      <c r="J875" s="13">
        <v>0.74713302120000002</v>
      </c>
      <c r="K875" s="13">
        <v>1.2819186301000001</v>
      </c>
      <c r="L875" s="13">
        <v>8.5502818693999991</v>
      </c>
      <c r="M875" s="13">
        <v>8.5502818693999991</v>
      </c>
      <c r="N875" s="14">
        <v>1019.16</v>
      </c>
      <c r="O875" s="14">
        <v>0.91</v>
      </c>
      <c r="P875" s="14">
        <v>77.89</v>
      </c>
      <c r="Q875" s="14">
        <v>156.67599999999999</v>
      </c>
    </row>
    <row r="876" spans="1:17" ht="15" customHeight="1" x14ac:dyDescent="0.25">
      <c r="A876" s="28" t="s">
        <v>367</v>
      </c>
      <c r="B876" s="33" t="s">
        <v>727</v>
      </c>
      <c r="C876" s="34" t="s">
        <v>727</v>
      </c>
      <c r="D876" s="35" t="s">
        <v>27</v>
      </c>
      <c r="E876" s="11" t="s">
        <v>742</v>
      </c>
      <c r="F876" s="11" t="s">
        <v>27</v>
      </c>
      <c r="G876" s="12">
        <v>16</v>
      </c>
      <c r="H876" s="13">
        <f t="shared" si="66"/>
        <v>81.679999999999993</v>
      </c>
      <c r="I876" s="13">
        <f t="shared" si="67"/>
        <v>68.066599999999994</v>
      </c>
      <c r="J876" s="13">
        <v>6.4896236699999998E-2</v>
      </c>
      <c r="K876" s="13">
        <v>0.11134790260000001</v>
      </c>
      <c r="L876" s="13">
        <v>0.74268048740000003</v>
      </c>
      <c r="M876" s="13">
        <v>0.74268048740000003</v>
      </c>
      <c r="N876" s="14">
        <v>85.44</v>
      </c>
      <c r="O876" s="32">
        <v>0</v>
      </c>
      <c r="P876" s="14">
        <v>3.76</v>
      </c>
      <c r="Q876" s="14">
        <v>13.6134</v>
      </c>
    </row>
    <row r="877" spans="1:17" ht="15" customHeight="1" x14ac:dyDescent="0.25">
      <c r="A877" s="28" t="s">
        <v>367</v>
      </c>
      <c r="B877" s="33" t="s">
        <v>727</v>
      </c>
      <c r="C877" s="34" t="s">
        <v>727</v>
      </c>
      <c r="D877" s="35" t="s">
        <v>27</v>
      </c>
      <c r="E877" s="11" t="s">
        <v>743</v>
      </c>
      <c r="F877" s="11" t="s">
        <v>27</v>
      </c>
      <c r="G877" s="12">
        <v>28</v>
      </c>
      <c r="H877" s="13">
        <f t="shared" si="66"/>
        <v>145.63000000000002</v>
      </c>
      <c r="I877" s="13">
        <f t="shared" si="67"/>
        <v>121.34390000000002</v>
      </c>
      <c r="J877" s="13">
        <v>0.1157056679</v>
      </c>
      <c r="K877" s="13">
        <v>0.19852589449999999</v>
      </c>
      <c r="L877" s="13">
        <v>1.3241498454</v>
      </c>
      <c r="M877" s="13">
        <v>1.3241498454</v>
      </c>
      <c r="N877" s="14">
        <v>149.52000000000001</v>
      </c>
      <c r="O877" s="32">
        <v>0</v>
      </c>
      <c r="P877" s="14">
        <v>3.89</v>
      </c>
      <c r="Q877" s="14">
        <v>24.286100000000001</v>
      </c>
    </row>
    <row r="878" spans="1:17" ht="15" customHeight="1" x14ac:dyDescent="0.25">
      <c r="A878" s="28" t="s">
        <v>367</v>
      </c>
      <c r="B878" s="33" t="s">
        <v>727</v>
      </c>
      <c r="C878" s="34" t="s">
        <v>727</v>
      </c>
      <c r="D878" s="35" t="s">
        <v>27</v>
      </c>
      <c r="E878" s="11" t="s">
        <v>744</v>
      </c>
      <c r="F878" s="11" t="s">
        <v>27</v>
      </c>
      <c r="G878" s="12">
        <v>41</v>
      </c>
      <c r="H878" s="13">
        <f t="shared" si="66"/>
        <v>210.72</v>
      </c>
      <c r="I878" s="13">
        <f t="shared" si="67"/>
        <v>175.57339999999999</v>
      </c>
      <c r="J878" s="13">
        <v>0.16742084970000001</v>
      </c>
      <c r="K878" s="13">
        <v>0.28725795840000001</v>
      </c>
      <c r="L878" s="13">
        <v>1.9159847244999999</v>
      </c>
      <c r="M878" s="13">
        <v>1.9159847244999999</v>
      </c>
      <c r="N878" s="14">
        <v>237.39</v>
      </c>
      <c r="O878" s="14">
        <v>0.89</v>
      </c>
      <c r="P878" s="14">
        <v>25.78</v>
      </c>
      <c r="Q878" s="14">
        <v>35.146599999999999</v>
      </c>
    </row>
    <row r="879" spans="1:17" ht="15" customHeight="1" x14ac:dyDescent="0.25">
      <c r="A879" s="28" t="s">
        <v>367</v>
      </c>
      <c r="B879" s="33" t="s">
        <v>727</v>
      </c>
      <c r="C879" s="34" t="s">
        <v>727</v>
      </c>
      <c r="D879" s="35" t="s">
        <v>27</v>
      </c>
      <c r="E879" s="11" t="s">
        <v>745</v>
      </c>
      <c r="F879" s="11" t="s">
        <v>27</v>
      </c>
      <c r="G879" s="12">
        <v>167</v>
      </c>
      <c r="H879" s="13">
        <f t="shared" si="66"/>
        <v>930.69</v>
      </c>
      <c r="I879" s="13">
        <f t="shared" si="67"/>
        <v>775.50080000000003</v>
      </c>
      <c r="J879" s="13">
        <v>0.73945003139999999</v>
      </c>
      <c r="K879" s="13">
        <v>1.2687362817000001</v>
      </c>
      <c r="L879" s="13">
        <v>8.4623567920999996</v>
      </c>
      <c r="M879" s="13">
        <v>8.4623567920999996</v>
      </c>
      <c r="N879" s="14">
        <v>1060.45</v>
      </c>
      <c r="O879" s="14">
        <v>1.05</v>
      </c>
      <c r="P879" s="14">
        <v>128.71</v>
      </c>
      <c r="Q879" s="14">
        <v>155.1892</v>
      </c>
    </row>
    <row r="880" spans="1:17" ht="15" customHeight="1" x14ac:dyDescent="0.25">
      <c r="A880" s="28" t="s">
        <v>367</v>
      </c>
      <c r="B880" s="33" t="s">
        <v>727</v>
      </c>
      <c r="C880" s="34" t="s">
        <v>727</v>
      </c>
      <c r="D880" s="35" t="s">
        <v>27</v>
      </c>
      <c r="E880" s="11" t="s">
        <v>746</v>
      </c>
      <c r="F880" s="11" t="s">
        <v>27</v>
      </c>
      <c r="G880" s="12">
        <v>161</v>
      </c>
      <c r="H880" s="13">
        <f t="shared" si="66"/>
        <v>886.78000000000009</v>
      </c>
      <c r="I880" s="13">
        <f t="shared" si="67"/>
        <v>740.0014000000001</v>
      </c>
      <c r="J880" s="13">
        <v>0.70456274249999995</v>
      </c>
      <c r="K880" s="13">
        <v>1.2088772415</v>
      </c>
      <c r="L880" s="13">
        <v>8.0631023823000003</v>
      </c>
      <c r="M880" s="13">
        <v>8.0631023823000003</v>
      </c>
      <c r="N880" s="14">
        <v>1022.35</v>
      </c>
      <c r="O880" s="14">
        <v>3.03</v>
      </c>
      <c r="P880" s="14">
        <v>132.54</v>
      </c>
      <c r="Q880" s="14">
        <v>146.77860000000001</v>
      </c>
    </row>
    <row r="881" spans="1:17" ht="15" customHeight="1" x14ac:dyDescent="0.25">
      <c r="A881" s="28" t="s">
        <v>367</v>
      </c>
      <c r="B881" s="33" t="s">
        <v>727</v>
      </c>
      <c r="C881" s="34" t="s">
        <v>727</v>
      </c>
      <c r="D881" s="35" t="s">
        <v>27</v>
      </c>
      <c r="E881" s="11" t="s">
        <v>747</v>
      </c>
      <c r="F881" s="11" t="s">
        <v>27</v>
      </c>
      <c r="G881" s="12">
        <v>269</v>
      </c>
      <c r="H881" s="13">
        <f t="shared" si="66"/>
        <v>768.13</v>
      </c>
      <c r="I881" s="13">
        <f t="shared" si="67"/>
        <v>639.98540000000003</v>
      </c>
      <c r="J881" s="13">
        <v>0.61029317240000003</v>
      </c>
      <c r="K881" s="13">
        <v>1.0471310534</v>
      </c>
      <c r="L881" s="13">
        <v>6.9842698672000001</v>
      </c>
      <c r="M881" s="13">
        <v>6.9842698672000001</v>
      </c>
      <c r="N881" s="14">
        <v>804.31</v>
      </c>
      <c r="O881" s="32">
        <v>0</v>
      </c>
      <c r="P881" s="14">
        <v>36.18</v>
      </c>
      <c r="Q881" s="14">
        <v>128.1446</v>
      </c>
    </row>
    <row r="882" spans="1:17" ht="15" customHeight="1" x14ac:dyDescent="0.25">
      <c r="A882" s="28" t="s">
        <v>367</v>
      </c>
      <c r="B882" s="33" t="s">
        <v>727</v>
      </c>
      <c r="C882" s="34" t="s">
        <v>727</v>
      </c>
      <c r="D882" s="35" t="s">
        <v>27</v>
      </c>
      <c r="E882" s="11" t="s">
        <v>748</v>
      </c>
      <c r="F882" s="11" t="s">
        <v>27</v>
      </c>
      <c r="G882" s="12">
        <v>250</v>
      </c>
      <c r="H882" s="13">
        <f t="shared" si="66"/>
        <v>705.8</v>
      </c>
      <c r="I882" s="13">
        <f t="shared" si="67"/>
        <v>587.95029999999997</v>
      </c>
      <c r="J882" s="13">
        <v>0.56077086050000002</v>
      </c>
      <c r="K882" s="13">
        <v>0.9621614798</v>
      </c>
      <c r="L882" s="13">
        <v>6.4175304601000001</v>
      </c>
      <c r="M882" s="13">
        <v>6.4175304601000001</v>
      </c>
      <c r="N882" s="14">
        <v>747.5</v>
      </c>
      <c r="O882" s="32">
        <v>0</v>
      </c>
      <c r="P882" s="14">
        <v>41.7</v>
      </c>
      <c r="Q882" s="14">
        <v>117.8497</v>
      </c>
    </row>
    <row r="883" spans="1:17" ht="15" customHeight="1" x14ac:dyDescent="0.25">
      <c r="A883" s="8"/>
      <c r="B883" s="29"/>
      <c r="C883" s="30"/>
      <c r="D883" s="11"/>
      <c r="E883" s="36" t="s">
        <v>29</v>
      </c>
      <c r="F883" s="37"/>
      <c r="G883" s="38">
        <f>SUM(G862:G882)/1</f>
        <v>2530</v>
      </c>
      <c r="H883" s="39">
        <f>SUM(H862:H882)/1</f>
        <v>10998</v>
      </c>
      <c r="I883" s="39">
        <f>SUM(I862:I882)/1</f>
        <v>9167.2900000000009</v>
      </c>
      <c r="J883" s="39">
        <v>8.7381098380999997</v>
      </c>
      <c r="K883" s="39">
        <v>14.9927060853</v>
      </c>
      <c r="L883" s="39">
        <v>99.999999999899998</v>
      </c>
      <c r="M883" s="39">
        <v>100</v>
      </c>
      <c r="N883" s="40">
        <f>SUM(N862:N882)/1</f>
        <v>12054.050000000001</v>
      </c>
      <c r="O883" s="40">
        <f>SUM(O862:O882)/1</f>
        <v>18.580000000000002</v>
      </c>
      <c r="P883" s="40">
        <f>SUM(P862:P882)/1</f>
        <v>1037.4699999999998</v>
      </c>
      <c r="Q883" s="40">
        <f>SUM(Q862:Q882)/1</f>
        <v>1830.7100000000003</v>
      </c>
    </row>
    <row r="884" spans="1:17" ht="15" customHeight="1" x14ac:dyDescent="0.25">
      <c r="A884" s="8"/>
      <c r="B884" s="29"/>
      <c r="C884" s="10"/>
      <c r="D884" s="41" t="s">
        <v>30</v>
      </c>
      <c r="E884" s="41"/>
      <c r="F884" s="42"/>
      <c r="G884" s="43">
        <f>SUM(G862:G883)/2</f>
        <v>2530</v>
      </c>
      <c r="H884" s="44">
        <f>SUM(H862:H883)/2</f>
        <v>10998</v>
      </c>
      <c r="I884" s="44">
        <f>SUM(I862:I883)/2</f>
        <v>9167.2900000000009</v>
      </c>
      <c r="J884" s="44">
        <v>8.7381098380999997</v>
      </c>
      <c r="K884" s="44">
        <v>14.9927060853</v>
      </c>
      <c r="L884" s="44">
        <v>99.999999999899998</v>
      </c>
      <c r="M884" s="44">
        <v>99.999999999899998</v>
      </c>
      <c r="N884" s="45">
        <f>SUM(N862:N883)/2</f>
        <v>12054.050000000001</v>
      </c>
      <c r="O884" s="45">
        <f>SUM(O862:O883)/2</f>
        <v>18.580000000000002</v>
      </c>
      <c r="P884" s="45">
        <f>SUM(P862:P883)/2</f>
        <v>1037.4699999999998</v>
      </c>
      <c r="Q884" s="45">
        <f>SUM(Q862:Q883)/2</f>
        <v>1830.7100000000003</v>
      </c>
    </row>
    <row r="885" spans="1:17" ht="15" customHeight="1" x14ac:dyDescent="0.25">
      <c r="A885" s="8"/>
      <c r="B885" s="9"/>
      <c r="C885" s="46" t="s">
        <v>31</v>
      </c>
      <c r="D885" s="46"/>
      <c r="E885" s="46"/>
      <c r="F885" s="47"/>
      <c r="G885" s="48">
        <f>SUM(G862:G884)/3</f>
        <v>2530</v>
      </c>
      <c r="H885" s="49">
        <f>SUM(H862:H884)/3</f>
        <v>10998</v>
      </c>
      <c r="I885" s="49">
        <f>SUM(I862:I884)/3</f>
        <v>9167.2900000000009</v>
      </c>
      <c r="J885" s="49">
        <v>8.7381098380999997</v>
      </c>
      <c r="K885" s="49">
        <v>14.9927060853</v>
      </c>
      <c r="L885" s="49">
        <v>100</v>
      </c>
      <c r="M885" s="49">
        <v>99.999999999899998</v>
      </c>
      <c r="N885" s="50">
        <f>SUM(N862:N884)/3</f>
        <v>12054.050000000001</v>
      </c>
      <c r="O885" s="50">
        <f>SUM(O862:O884)/3</f>
        <v>18.580000000000002</v>
      </c>
      <c r="P885" s="50">
        <f>SUM(P862:P884)/3</f>
        <v>1037.4699999999998</v>
      </c>
      <c r="Q885" s="50">
        <f>SUM(Q862:Q884)/3</f>
        <v>1830.7100000000003</v>
      </c>
    </row>
    <row r="886" spans="1:17" ht="15" customHeight="1" x14ac:dyDescent="0.25">
      <c r="A886" s="28" t="s">
        <v>367</v>
      </c>
      <c r="B886" s="29" t="s">
        <v>749</v>
      </c>
      <c r="C886" s="30" t="s">
        <v>749</v>
      </c>
      <c r="D886" s="31" t="s">
        <v>27</v>
      </c>
      <c r="E886" s="11" t="s">
        <v>750</v>
      </c>
      <c r="F886" s="11" t="s">
        <v>27</v>
      </c>
      <c r="G886" s="12">
        <v>14</v>
      </c>
      <c r="H886" s="13">
        <f t="shared" ref="H886:H893" si="68">N886-O886-P886</f>
        <v>131.78</v>
      </c>
      <c r="I886" s="13">
        <f t="shared" ref="I886:I893" si="69">H886-Q886</f>
        <v>109.7998</v>
      </c>
      <c r="J886" s="13">
        <v>0.1047015925</v>
      </c>
      <c r="K886" s="13">
        <v>0.17964528169999999</v>
      </c>
      <c r="L886" s="13">
        <v>7.2280697905000002</v>
      </c>
      <c r="M886" s="13">
        <v>7.2280697905000002</v>
      </c>
      <c r="N886" s="14">
        <v>145.32</v>
      </c>
      <c r="O886" s="32">
        <v>0</v>
      </c>
      <c r="P886" s="14">
        <v>13.54</v>
      </c>
      <c r="Q886" s="14">
        <v>21.9802</v>
      </c>
    </row>
    <row r="887" spans="1:17" ht="15" customHeight="1" x14ac:dyDescent="0.25">
      <c r="A887" s="28" t="s">
        <v>367</v>
      </c>
      <c r="B887" s="33" t="s">
        <v>749</v>
      </c>
      <c r="C887" s="34" t="s">
        <v>749</v>
      </c>
      <c r="D887" s="35" t="s">
        <v>27</v>
      </c>
      <c r="E887" s="11" t="s">
        <v>751</v>
      </c>
      <c r="F887" s="11" t="s">
        <v>27</v>
      </c>
      <c r="G887" s="12">
        <v>32</v>
      </c>
      <c r="H887" s="13">
        <f t="shared" si="68"/>
        <v>316.89000000000004</v>
      </c>
      <c r="I887" s="13">
        <f t="shared" si="69"/>
        <v>264.04510000000005</v>
      </c>
      <c r="J887" s="13">
        <v>0.25177483420000002</v>
      </c>
      <c r="K887" s="13">
        <v>0.43199114669999999</v>
      </c>
      <c r="L887" s="13">
        <v>17.3812645008</v>
      </c>
      <c r="M887" s="13">
        <v>17.3812645008</v>
      </c>
      <c r="N887" s="14">
        <v>358.92</v>
      </c>
      <c r="O887" s="14">
        <v>1.46</v>
      </c>
      <c r="P887" s="14">
        <v>40.57</v>
      </c>
      <c r="Q887" s="14">
        <v>52.844900000000003</v>
      </c>
    </row>
    <row r="888" spans="1:17" ht="15" customHeight="1" x14ac:dyDescent="0.25">
      <c r="A888" s="28" t="s">
        <v>367</v>
      </c>
      <c r="B888" s="33" t="s">
        <v>749</v>
      </c>
      <c r="C888" s="34" t="s">
        <v>749</v>
      </c>
      <c r="D888" s="35" t="s">
        <v>27</v>
      </c>
      <c r="E888" s="11" t="s">
        <v>752</v>
      </c>
      <c r="F888" s="11" t="s">
        <v>27</v>
      </c>
      <c r="G888" s="12">
        <v>6</v>
      </c>
      <c r="H888" s="13">
        <f t="shared" si="68"/>
        <v>12.42</v>
      </c>
      <c r="I888" s="13">
        <f t="shared" si="69"/>
        <v>10.3484</v>
      </c>
      <c r="J888" s="13">
        <v>9.8679144999999999E-3</v>
      </c>
      <c r="K888" s="13">
        <v>1.69312065E-2</v>
      </c>
      <c r="L888" s="13">
        <v>0.6812310426</v>
      </c>
      <c r="M888" s="13">
        <v>0.6812310426</v>
      </c>
      <c r="N888" s="14">
        <v>12.42</v>
      </c>
      <c r="O888" s="32">
        <v>0</v>
      </c>
      <c r="P888" s="32">
        <v>0</v>
      </c>
      <c r="Q888" s="14">
        <v>2.0716000000000001</v>
      </c>
    </row>
    <row r="889" spans="1:17" ht="15" customHeight="1" x14ac:dyDescent="0.25">
      <c r="A889" s="28" t="s">
        <v>367</v>
      </c>
      <c r="B889" s="33" t="s">
        <v>749</v>
      </c>
      <c r="C889" s="34" t="s">
        <v>749</v>
      </c>
      <c r="D889" s="35" t="s">
        <v>27</v>
      </c>
      <c r="E889" s="11" t="s">
        <v>753</v>
      </c>
      <c r="F889" s="11" t="s">
        <v>27</v>
      </c>
      <c r="G889" s="12">
        <v>23</v>
      </c>
      <c r="H889" s="13">
        <f t="shared" si="68"/>
        <v>119.37</v>
      </c>
      <c r="I889" s="13">
        <f t="shared" si="69"/>
        <v>99.447900000000004</v>
      </c>
      <c r="J889" s="13">
        <v>9.4841623099999994E-2</v>
      </c>
      <c r="K889" s="13">
        <v>0.1627277073</v>
      </c>
      <c r="L889" s="13">
        <v>6.5473872431000002</v>
      </c>
      <c r="M889" s="13">
        <v>6.5473872431000002</v>
      </c>
      <c r="N889" s="14">
        <v>119.37</v>
      </c>
      <c r="O889" s="32">
        <v>0</v>
      </c>
      <c r="P889" s="32">
        <v>0</v>
      </c>
      <c r="Q889" s="14">
        <v>19.9221</v>
      </c>
    </row>
    <row r="890" spans="1:17" ht="15" customHeight="1" x14ac:dyDescent="0.25">
      <c r="A890" s="28" t="s">
        <v>367</v>
      </c>
      <c r="B890" s="33" t="s">
        <v>749</v>
      </c>
      <c r="C890" s="34" t="s">
        <v>749</v>
      </c>
      <c r="D890" s="35" t="s">
        <v>27</v>
      </c>
      <c r="E890" s="11" t="s">
        <v>754</v>
      </c>
      <c r="F890" s="11" t="s">
        <v>27</v>
      </c>
      <c r="G890" s="12">
        <v>28</v>
      </c>
      <c r="H890" s="13">
        <f t="shared" si="68"/>
        <v>327.44</v>
      </c>
      <c r="I890" s="13">
        <f t="shared" si="69"/>
        <v>272.84809999999999</v>
      </c>
      <c r="J890" s="13">
        <v>0.26015700000000003</v>
      </c>
      <c r="K890" s="13">
        <v>0.44637312969999998</v>
      </c>
      <c r="L890" s="13">
        <v>17.959926940399999</v>
      </c>
      <c r="M890" s="13">
        <v>17.959926940399999</v>
      </c>
      <c r="N890" s="14">
        <v>375.72</v>
      </c>
      <c r="O890" s="14">
        <v>7.1</v>
      </c>
      <c r="P890" s="14">
        <v>41.18</v>
      </c>
      <c r="Q890" s="14">
        <v>54.591900000000003</v>
      </c>
    </row>
    <row r="891" spans="1:17" ht="15" customHeight="1" x14ac:dyDescent="0.25">
      <c r="A891" s="28" t="s">
        <v>367</v>
      </c>
      <c r="B891" s="33" t="s">
        <v>749</v>
      </c>
      <c r="C891" s="34" t="s">
        <v>749</v>
      </c>
      <c r="D891" s="35" t="s">
        <v>27</v>
      </c>
      <c r="E891" s="11" t="s">
        <v>755</v>
      </c>
      <c r="F891" s="11" t="s">
        <v>27</v>
      </c>
      <c r="G891" s="12">
        <v>53</v>
      </c>
      <c r="H891" s="13">
        <f t="shared" si="68"/>
        <v>470.72</v>
      </c>
      <c r="I891" s="13">
        <f t="shared" si="69"/>
        <v>392.20640000000003</v>
      </c>
      <c r="J891" s="13">
        <v>0.37399555039999999</v>
      </c>
      <c r="K891" s="13">
        <v>0.64169545449999998</v>
      </c>
      <c r="L891" s="13">
        <v>25.818766214899998</v>
      </c>
      <c r="M891" s="13">
        <v>25.818766214899998</v>
      </c>
      <c r="N891" s="14">
        <v>616.59</v>
      </c>
      <c r="O891" s="14">
        <v>92.27</v>
      </c>
      <c r="P891" s="14">
        <v>53.6</v>
      </c>
      <c r="Q891" s="14">
        <v>78.513599999999997</v>
      </c>
    </row>
    <row r="892" spans="1:17" ht="15" customHeight="1" x14ac:dyDescent="0.25">
      <c r="A892" s="28" t="s">
        <v>367</v>
      </c>
      <c r="B892" s="33" t="s">
        <v>749</v>
      </c>
      <c r="C892" s="34" t="s">
        <v>749</v>
      </c>
      <c r="D892" s="35" t="s">
        <v>27</v>
      </c>
      <c r="E892" s="11" t="s">
        <v>756</v>
      </c>
      <c r="F892" s="11" t="s">
        <v>27</v>
      </c>
      <c r="G892" s="12">
        <v>46</v>
      </c>
      <c r="H892" s="13">
        <f t="shared" si="68"/>
        <v>442.63</v>
      </c>
      <c r="I892" s="13">
        <f t="shared" si="69"/>
        <v>371.6268</v>
      </c>
      <c r="J892" s="13">
        <v>0.35167753750000003</v>
      </c>
      <c r="K892" s="13">
        <v>0.60340257269999997</v>
      </c>
      <c r="L892" s="13">
        <v>24.2780431885</v>
      </c>
      <c r="M892" s="13">
        <v>24.2780431885</v>
      </c>
      <c r="N892" s="14">
        <v>516.34</v>
      </c>
      <c r="O892" s="14">
        <v>29.17</v>
      </c>
      <c r="P892" s="14">
        <v>44.54</v>
      </c>
      <c r="Q892" s="14">
        <v>71.003200000000007</v>
      </c>
    </row>
    <row r="893" spans="1:17" ht="15" customHeight="1" x14ac:dyDescent="0.25">
      <c r="A893" s="28" t="s">
        <v>367</v>
      </c>
      <c r="B893" s="33" t="s">
        <v>749</v>
      </c>
      <c r="C893" s="34" t="s">
        <v>749</v>
      </c>
      <c r="D893" s="35" t="s">
        <v>27</v>
      </c>
      <c r="E893" s="11" t="s">
        <v>757</v>
      </c>
      <c r="F893" s="11" t="s">
        <v>27</v>
      </c>
      <c r="G893" s="12">
        <v>1</v>
      </c>
      <c r="H893" s="13">
        <f t="shared" si="68"/>
        <v>1.92</v>
      </c>
      <c r="I893" s="13">
        <f t="shared" si="69"/>
        <v>1.5992</v>
      </c>
      <c r="J893" s="13">
        <v>1.5254747E-3</v>
      </c>
      <c r="K893" s="13">
        <v>2.6173846000000001E-3</v>
      </c>
      <c r="L893" s="13">
        <v>0.1053110791</v>
      </c>
      <c r="M893" s="13">
        <v>0.1053110791</v>
      </c>
      <c r="N893" s="14">
        <v>1.92</v>
      </c>
      <c r="O893" s="32">
        <v>0</v>
      </c>
      <c r="P893" s="32">
        <v>0</v>
      </c>
      <c r="Q893" s="14">
        <v>0.32079999999999997</v>
      </c>
    </row>
    <row r="894" spans="1:17" ht="15" customHeight="1" x14ac:dyDescent="0.25">
      <c r="A894" s="8"/>
      <c r="B894" s="29"/>
      <c r="C894" s="30"/>
      <c r="D894" s="11"/>
      <c r="E894" s="36" t="s">
        <v>29</v>
      </c>
      <c r="F894" s="37"/>
      <c r="G894" s="38">
        <f>SUM(G886:G893)/1</f>
        <v>203</v>
      </c>
      <c r="H894" s="39">
        <f>SUM(H886:H893)/1</f>
        <v>1823.17</v>
      </c>
      <c r="I894" s="39">
        <f>SUM(I886:I893)/1</f>
        <v>1521.9217000000003</v>
      </c>
      <c r="J894" s="39">
        <v>1.4485415268999999</v>
      </c>
      <c r="K894" s="39">
        <v>2.4853838837</v>
      </c>
      <c r="L894" s="39">
        <v>99.999999999899998</v>
      </c>
      <c r="M894" s="39">
        <v>100</v>
      </c>
      <c r="N894" s="40">
        <f>SUM(N886:N893)/1</f>
        <v>2146.6000000000004</v>
      </c>
      <c r="O894" s="40">
        <f>SUM(O886:O893)/1</f>
        <v>130</v>
      </c>
      <c r="P894" s="40">
        <f>SUM(P886:P893)/1</f>
        <v>193.42999999999998</v>
      </c>
      <c r="Q894" s="40">
        <f>SUM(Q886:Q893)/1</f>
        <v>301.24830000000003</v>
      </c>
    </row>
    <row r="895" spans="1:17" ht="15" customHeight="1" x14ac:dyDescent="0.25">
      <c r="A895" s="8"/>
      <c r="B895" s="29"/>
      <c r="C895" s="10"/>
      <c r="D895" s="41" t="s">
        <v>30</v>
      </c>
      <c r="E895" s="41"/>
      <c r="F895" s="42"/>
      <c r="G895" s="43">
        <f>SUM(G886:G894)/2</f>
        <v>203</v>
      </c>
      <c r="H895" s="44">
        <f>SUM(H886:H894)/2</f>
        <v>1823.17</v>
      </c>
      <c r="I895" s="44">
        <f>SUM(I886:I894)/2</f>
        <v>1521.9217000000003</v>
      </c>
      <c r="J895" s="44">
        <v>1.4485415268999999</v>
      </c>
      <c r="K895" s="44">
        <v>2.4853838837</v>
      </c>
      <c r="L895" s="44">
        <v>99.999999999899998</v>
      </c>
      <c r="M895" s="44">
        <v>99.999999999899998</v>
      </c>
      <c r="N895" s="45">
        <f>SUM(N886:N894)/2</f>
        <v>2146.6000000000004</v>
      </c>
      <c r="O895" s="45">
        <f>SUM(O886:O894)/2</f>
        <v>130</v>
      </c>
      <c r="P895" s="45">
        <f>SUM(P886:P894)/2</f>
        <v>193.42999999999998</v>
      </c>
      <c r="Q895" s="45">
        <f>SUM(Q886:Q894)/2</f>
        <v>301.24830000000003</v>
      </c>
    </row>
    <row r="896" spans="1:17" ht="15" customHeight="1" x14ac:dyDescent="0.25">
      <c r="A896" s="8"/>
      <c r="B896" s="9"/>
      <c r="C896" s="46" t="s">
        <v>31</v>
      </c>
      <c r="D896" s="46"/>
      <c r="E896" s="46"/>
      <c r="F896" s="47"/>
      <c r="G896" s="48">
        <f>SUM(G886:G895)/3</f>
        <v>203</v>
      </c>
      <c r="H896" s="49">
        <f>SUM(H886:H895)/3</f>
        <v>1823.17</v>
      </c>
      <c r="I896" s="49">
        <f>SUM(I886:I895)/3</f>
        <v>1521.9217000000001</v>
      </c>
      <c r="J896" s="49">
        <v>1.4485415268999999</v>
      </c>
      <c r="K896" s="49">
        <v>2.4853838837</v>
      </c>
      <c r="L896" s="49">
        <v>100</v>
      </c>
      <c r="M896" s="49">
        <v>99.999999999899998</v>
      </c>
      <c r="N896" s="50">
        <f>SUM(N886:N895)/3</f>
        <v>2146.6000000000004</v>
      </c>
      <c r="O896" s="50">
        <f>SUM(O886:O895)/3</f>
        <v>130</v>
      </c>
      <c r="P896" s="50">
        <f>SUM(P886:P895)/3</f>
        <v>193.42999999999998</v>
      </c>
      <c r="Q896" s="50">
        <f>SUM(Q886:Q895)/3</f>
        <v>301.24830000000003</v>
      </c>
    </row>
    <row r="897" spans="1:17" ht="15" customHeight="1" x14ac:dyDescent="0.25">
      <c r="A897" s="56"/>
      <c r="B897" s="57" t="s">
        <v>366</v>
      </c>
      <c r="C897" s="57"/>
      <c r="D897" s="57"/>
      <c r="E897" s="57"/>
      <c r="F897" s="58"/>
      <c r="G897" s="59">
        <f>SUM(G479:G896)/4</f>
        <v>19171</v>
      </c>
      <c r="H897" s="60">
        <f>SUM(H479:H896)/4</f>
        <v>73355.670000000013</v>
      </c>
      <c r="I897" s="60">
        <f>SUM(I479:I896)/4</f>
        <v>61164.928700000033</v>
      </c>
      <c r="J897" s="60">
        <v>58.282406048299997</v>
      </c>
      <c r="K897" s="60">
        <v>100</v>
      </c>
      <c r="L897" s="60"/>
      <c r="M897" s="60"/>
      <c r="N897" s="61">
        <f>SUM(N479:N896)/4</f>
        <v>80003.810000000027</v>
      </c>
      <c r="O897" s="61">
        <f>SUM(O479:O896)/4</f>
        <v>417.22999999999996</v>
      </c>
      <c r="P897" s="61">
        <f>SUM(P479:P896)/4</f>
        <v>6230.9100000000008</v>
      </c>
      <c r="Q897" s="61">
        <f>SUM(Q479:Q896)/4</f>
        <v>12190.741300000002</v>
      </c>
    </row>
    <row r="898" spans="1:17" ht="15" customHeight="1" x14ac:dyDescent="0.25">
      <c r="A898" s="64" t="s">
        <v>758</v>
      </c>
      <c r="B898" s="46"/>
      <c r="C898" s="46"/>
      <c r="D898" s="46"/>
      <c r="E898" s="46"/>
      <c r="F898" s="47"/>
      <c r="G898" s="48">
        <f>SUM(G10:G897)/5</f>
        <v>42594</v>
      </c>
      <c r="H898" s="49">
        <f>SUM(H10:H897)/5</f>
        <v>125862.46000000004</v>
      </c>
      <c r="I898" s="49">
        <f>SUM(I10:I897)/5</f>
        <v>104933.13009999999</v>
      </c>
      <c r="J898" s="49">
        <v>100</v>
      </c>
      <c r="K898" s="49"/>
      <c r="L898" s="49"/>
      <c r="M898" s="49"/>
      <c r="N898" s="50">
        <f>SUM(N10:N897)/5</f>
        <v>139589.70000000016</v>
      </c>
      <c r="O898" s="50">
        <f>SUM(O10:O897)/5</f>
        <v>526.09999999999991</v>
      </c>
      <c r="P898" s="50">
        <f>SUM(P10:P897)/5</f>
        <v>13201.139999999996</v>
      </c>
      <c r="Q898" s="50">
        <f>SUM(Q10:Q897)/5</f>
        <v>20929.329900000019</v>
      </c>
    </row>
    <row r="899" spans="1:17" x14ac:dyDescent="0.25">
      <c r="A899" s="65"/>
    </row>
  </sheetData>
  <pageMargins left="0" right="0" top="0" bottom="0" header="0" footer="0"/>
  <pageSetup paperSize="9" fitToHeight="32767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Product Sales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Product Mix</dc:title>
  <cp:lastModifiedBy>Pub 6236 [The Francis Newton, Sheffield]</cp:lastModifiedBy>
  <dcterms:created xsi:type="dcterms:W3CDTF">2025-08-14T16:16:53Z</dcterms:created>
  <dcterms:modified xsi:type="dcterms:W3CDTF">2025-08-14T16:16:53Z</dcterms:modified>
</cp:coreProperties>
</file>