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zbs\Dimensions\Export\Outbox000\"/>
    </mc:Choice>
  </mc:AlternateContent>
  <bookViews>
    <workbookView xWindow="0" yWindow="0" windowWidth="20400" windowHeight="13305"/>
  </bookViews>
  <sheets>
    <sheet name="Product Sales" sheetId="1" r:id="rId1"/>
  </sheets>
  <calcPr calcId="162913"/>
</workbook>
</file>

<file path=xl/calcChain.xml><?xml version="1.0" encoding="utf-8"?>
<calcChain xmlns="http://schemas.openxmlformats.org/spreadsheetml/2006/main">
  <c r="Q820" i="1" l="1"/>
  <c r="G820" i="1"/>
  <c r="Q819" i="1"/>
  <c r="G819" i="1"/>
  <c r="Q818" i="1"/>
  <c r="P818" i="1"/>
  <c r="P819" i="1" s="1"/>
  <c r="P820" i="1" s="1"/>
  <c r="O818" i="1"/>
  <c r="N818" i="1"/>
  <c r="N819" i="1" s="1"/>
  <c r="G818" i="1"/>
  <c r="H817" i="1"/>
  <c r="I817" i="1" s="1"/>
  <c r="H816" i="1"/>
  <c r="I816" i="1" s="1"/>
  <c r="I815" i="1"/>
  <c r="H815" i="1"/>
  <c r="I814" i="1"/>
  <c r="H814" i="1"/>
  <c r="H813" i="1"/>
  <c r="I813" i="1" s="1"/>
  <c r="I812" i="1"/>
  <c r="H812" i="1"/>
  <c r="H811" i="1"/>
  <c r="I811" i="1" s="1"/>
  <c r="H810" i="1"/>
  <c r="G809" i="1"/>
  <c r="G808" i="1"/>
  <c r="Q807" i="1"/>
  <c r="Q808" i="1" s="1"/>
  <c r="Q809" i="1" s="1"/>
  <c r="P807" i="1"/>
  <c r="P808" i="1" s="1"/>
  <c r="P809" i="1" s="1"/>
  <c r="O807" i="1"/>
  <c r="O808" i="1" s="1"/>
  <c r="N807" i="1"/>
  <c r="N808" i="1" s="1"/>
  <c r="G807" i="1"/>
  <c r="H806" i="1"/>
  <c r="I806" i="1" s="1"/>
  <c r="I805" i="1"/>
  <c r="H805" i="1"/>
  <c r="H804" i="1"/>
  <c r="I804" i="1" s="1"/>
  <c r="H803" i="1"/>
  <c r="I803" i="1" s="1"/>
  <c r="H802" i="1"/>
  <c r="I802" i="1" s="1"/>
  <c r="I801" i="1"/>
  <c r="H801" i="1"/>
  <c r="H800" i="1"/>
  <c r="I800" i="1" s="1"/>
  <c r="I799" i="1"/>
  <c r="H799" i="1"/>
  <c r="H798" i="1"/>
  <c r="I798" i="1" s="1"/>
  <c r="H797" i="1"/>
  <c r="I797" i="1" s="1"/>
  <c r="H796" i="1"/>
  <c r="I795" i="1"/>
  <c r="H795" i="1"/>
  <c r="H794" i="1"/>
  <c r="I794" i="1" s="1"/>
  <c r="I793" i="1"/>
  <c r="H793" i="1"/>
  <c r="N791" i="1"/>
  <c r="G791" i="1"/>
  <c r="G792" i="1" s="1"/>
  <c r="Q790" i="1"/>
  <c r="Q791" i="1" s="1"/>
  <c r="Q792" i="1" s="1"/>
  <c r="P790" i="1"/>
  <c r="P791" i="1" s="1"/>
  <c r="O790" i="1"/>
  <c r="O791" i="1" s="1"/>
  <c r="N790" i="1"/>
  <c r="G790" i="1"/>
  <c r="H789" i="1"/>
  <c r="I789" i="1" s="1"/>
  <c r="I788" i="1"/>
  <c r="H788" i="1"/>
  <c r="I787" i="1"/>
  <c r="H787" i="1"/>
  <c r="H786" i="1"/>
  <c r="I786" i="1" s="1"/>
  <c r="I785" i="1"/>
  <c r="H785" i="1"/>
  <c r="H784" i="1"/>
  <c r="I784" i="1" s="1"/>
  <c r="H783" i="1"/>
  <c r="I783" i="1" s="1"/>
  <c r="I782" i="1"/>
  <c r="H782" i="1"/>
  <c r="I781" i="1"/>
  <c r="H781" i="1"/>
  <c r="H780" i="1"/>
  <c r="I780" i="1" s="1"/>
  <c r="I779" i="1"/>
  <c r="H779" i="1"/>
  <c r="H778" i="1"/>
  <c r="Q776" i="1"/>
  <c r="P776" i="1"/>
  <c r="G776" i="1"/>
  <c r="Q775" i="1"/>
  <c r="P775" i="1"/>
  <c r="O775" i="1"/>
  <c r="O776" i="1" s="1"/>
  <c r="N775" i="1"/>
  <c r="N776" i="1" s="1"/>
  <c r="H775" i="1"/>
  <c r="G775" i="1"/>
  <c r="I774" i="1"/>
  <c r="H774" i="1"/>
  <c r="H773" i="1"/>
  <c r="I773" i="1" s="1"/>
  <c r="P772" i="1"/>
  <c r="O772" i="1"/>
  <c r="N772" i="1"/>
  <c r="G772" i="1"/>
  <c r="Q771" i="1"/>
  <c r="Q772" i="1" s="1"/>
  <c r="P771" i="1"/>
  <c r="O771" i="1"/>
  <c r="N771" i="1"/>
  <c r="G771" i="1"/>
  <c r="H770" i="1"/>
  <c r="I770" i="1" s="1"/>
  <c r="H769" i="1"/>
  <c r="I769" i="1" s="1"/>
  <c r="H768" i="1"/>
  <c r="I768" i="1" s="1"/>
  <c r="I767" i="1"/>
  <c r="H767" i="1"/>
  <c r="I766" i="1"/>
  <c r="H766" i="1"/>
  <c r="I765" i="1"/>
  <c r="H765" i="1"/>
  <c r="H764" i="1"/>
  <c r="I764" i="1" s="1"/>
  <c r="H763" i="1"/>
  <c r="I763" i="1" s="1"/>
  <c r="H762" i="1"/>
  <c r="I762" i="1" s="1"/>
  <c r="I761" i="1"/>
  <c r="H761" i="1"/>
  <c r="I760" i="1"/>
  <c r="H760" i="1"/>
  <c r="I759" i="1"/>
  <c r="H759" i="1"/>
  <c r="H758" i="1"/>
  <c r="I758" i="1" s="1"/>
  <c r="H757" i="1"/>
  <c r="I757" i="1" s="1"/>
  <c r="H756" i="1"/>
  <c r="I756" i="1" s="1"/>
  <c r="I755" i="1"/>
  <c r="H755" i="1"/>
  <c r="H754" i="1"/>
  <c r="I754" i="1" s="1"/>
  <c r="I753" i="1"/>
  <c r="H753" i="1"/>
  <c r="H752" i="1"/>
  <c r="I752" i="1" s="1"/>
  <c r="H751" i="1"/>
  <c r="I751" i="1" s="1"/>
  <c r="H750" i="1"/>
  <c r="I750" i="1" s="1"/>
  <c r="I749" i="1"/>
  <c r="H749" i="1"/>
  <c r="H748" i="1"/>
  <c r="I748" i="1" s="1"/>
  <c r="I747" i="1"/>
  <c r="H747" i="1"/>
  <c r="H746" i="1"/>
  <c r="I746" i="1" s="1"/>
  <c r="H745" i="1"/>
  <c r="I745" i="1" s="1"/>
  <c r="H744" i="1"/>
  <c r="I744" i="1" s="1"/>
  <c r="I743" i="1"/>
  <c r="H743" i="1"/>
  <c r="H742" i="1"/>
  <c r="I742" i="1" s="1"/>
  <c r="I741" i="1"/>
  <c r="H741" i="1"/>
  <c r="H740" i="1"/>
  <c r="I740" i="1" s="1"/>
  <c r="H739" i="1"/>
  <c r="I739" i="1" s="1"/>
  <c r="H738" i="1"/>
  <c r="I738" i="1" s="1"/>
  <c r="I737" i="1"/>
  <c r="H737" i="1"/>
  <c r="H736" i="1"/>
  <c r="I736" i="1" s="1"/>
  <c r="I735" i="1"/>
  <c r="H735" i="1"/>
  <c r="H734" i="1"/>
  <c r="I734" i="1" s="1"/>
  <c r="H733" i="1"/>
  <c r="I733" i="1" s="1"/>
  <c r="H732" i="1"/>
  <c r="I732" i="1" s="1"/>
  <c r="I731" i="1"/>
  <c r="H731" i="1"/>
  <c r="H730" i="1"/>
  <c r="I730" i="1" s="1"/>
  <c r="I729" i="1"/>
  <c r="H729" i="1"/>
  <c r="H728" i="1"/>
  <c r="I728" i="1" s="1"/>
  <c r="H727" i="1"/>
  <c r="I727" i="1" s="1"/>
  <c r="H726" i="1"/>
  <c r="I726" i="1" s="1"/>
  <c r="I725" i="1"/>
  <c r="H725" i="1"/>
  <c r="H724" i="1"/>
  <c r="I724" i="1" s="1"/>
  <c r="I723" i="1"/>
  <c r="H723" i="1"/>
  <c r="H722" i="1"/>
  <c r="I722" i="1" s="1"/>
  <c r="H721" i="1"/>
  <c r="I721" i="1" s="1"/>
  <c r="H720" i="1"/>
  <c r="I720" i="1" s="1"/>
  <c r="I719" i="1"/>
  <c r="H719" i="1"/>
  <c r="H718" i="1"/>
  <c r="I718" i="1" s="1"/>
  <c r="I717" i="1"/>
  <c r="H717" i="1"/>
  <c r="H716" i="1"/>
  <c r="I716" i="1" s="1"/>
  <c r="H715" i="1"/>
  <c r="I715" i="1" s="1"/>
  <c r="H714" i="1"/>
  <c r="I714" i="1" s="1"/>
  <c r="I713" i="1"/>
  <c r="H713" i="1"/>
  <c r="H712" i="1"/>
  <c r="I712" i="1" s="1"/>
  <c r="I711" i="1"/>
  <c r="H711" i="1"/>
  <c r="H710" i="1"/>
  <c r="I710" i="1" s="1"/>
  <c r="O709" i="1"/>
  <c r="N709" i="1"/>
  <c r="Q708" i="1"/>
  <c r="P708" i="1"/>
  <c r="P709" i="1" s="1"/>
  <c r="O708" i="1"/>
  <c r="N708" i="1"/>
  <c r="N777" i="1" s="1"/>
  <c r="G708" i="1"/>
  <c r="G709" i="1" s="1"/>
  <c r="H707" i="1"/>
  <c r="I707" i="1" s="1"/>
  <c r="H706" i="1"/>
  <c r="I706" i="1" s="1"/>
  <c r="H705" i="1"/>
  <c r="I705" i="1" s="1"/>
  <c r="I704" i="1"/>
  <c r="H704" i="1"/>
  <c r="H703" i="1"/>
  <c r="I703" i="1" s="1"/>
  <c r="H702" i="1"/>
  <c r="I702" i="1" s="1"/>
  <c r="H701" i="1"/>
  <c r="I701" i="1" s="1"/>
  <c r="H700" i="1"/>
  <c r="I700" i="1" s="1"/>
  <c r="H699" i="1"/>
  <c r="I699" i="1" s="1"/>
  <c r="I698" i="1"/>
  <c r="H698" i="1"/>
  <c r="H697" i="1"/>
  <c r="I697" i="1" s="1"/>
  <c r="H696" i="1"/>
  <c r="I696" i="1" s="1"/>
  <c r="H695" i="1"/>
  <c r="I695" i="1" s="1"/>
  <c r="H694" i="1"/>
  <c r="I694" i="1" s="1"/>
  <c r="H693" i="1"/>
  <c r="I693" i="1" s="1"/>
  <c r="Q692" i="1"/>
  <c r="G692" i="1"/>
  <c r="Q691" i="1"/>
  <c r="O691" i="1"/>
  <c r="O692" i="1" s="1"/>
  <c r="G691" i="1"/>
  <c r="Q690" i="1"/>
  <c r="P690" i="1"/>
  <c r="P691" i="1" s="1"/>
  <c r="P692" i="1" s="1"/>
  <c r="O690" i="1"/>
  <c r="N690" i="1"/>
  <c r="N691" i="1" s="1"/>
  <c r="N692" i="1" s="1"/>
  <c r="G690" i="1"/>
  <c r="I689" i="1"/>
  <c r="H689" i="1"/>
  <c r="H688" i="1"/>
  <c r="I688" i="1" s="1"/>
  <c r="I687" i="1"/>
  <c r="H687" i="1"/>
  <c r="I686" i="1"/>
  <c r="H686" i="1"/>
  <c r="H685" i="1"/>
  <c r="P683" i="1"/>
  <c r="P684" i="1" s="1"/>
  <c r="Q682" i="1"/>
  <c r="Q683" i="1" s="1"/>
  <c r="Q684" i="1" s="1"/>
  <c r="P682" i="1"/>
  <c r="O682" i="1"/>
  <c r="O683" i="1" s="1"/>
  <c r="N682" i="1"/>
  <c r="G682" i="1"/>
  <c r="G683" i="1" s="1"/>
  <c r="G684" i="1" s="1"/>
  <c r="H681" i="1"/>
  <c r="I681" i="1" s="1"/>
  <c r="H680" i="1"/>
  <c r="I680" i="1" s="1"/>
  <c r="H679" i="1"/>
  <c r="O678" i="1"/>
  <c r="P677" i="1"/>
  <c r="O677" i="1"/>
  <c r="Q676" i="1"/>
  <c r="Q677" i="1" s="1"/>
  <c r="P676" i="1"/>
  <c r="O676" i="1"/>
  <c r="N676" i="1"/>
  <c r="N677" i="1" s="1"/>
  <c r="G676" i="1"/>
  <c r="G677" i="1" s="1"/>
  <c r="I675" i="1"/>
  <c r="H675" i="1"/>
  <c r="I674" i="1"/>
  <c r="H674" i="1"/>
  <c r="H673" i="1"/>
  <c r="I673" i="1" s="1"/>
  <c r="I672" i="1"/>
  <c r="H672" i="1"/>
  <c r="I671" i="1"/>
  <c r="H671" i="1"/>
  <c r="H670" i="1"/>
  <c r="I670" i="1" s="1"/>
  <c r="I669" i="1"/>
  <c r="H669" i="1"/>
  <c r="I668" i="1"/>
  <c r="H668" i="1"/>
  <c r="H667" i="1"/>
  <c r="I666" i="1"/>
  <c r="H666" i="1"/>
  <c r="Q665" i="1"/>
  <c r="N665" i="1"/>
  <c r="G665" i="1"/>
  <c r="Q664" i="1"/>
  <c r="P664" i="1"/>
  <c r="O664" i="1"/>
  <c r="O665" i="1" s="1"/>
  <c r="N664" i="1"/>
  <c r="N678" i="1" s="1"/>
  <c r="G664" i="1"/>
  <c r="G678" i="1" s="1"/>
  <c r="H663" i="1"/>
  <c r="I663" i="1" s="1"/>
  <c r="I662" i="1"/>
  <c r="H662" i="1"/>
  <c r="I661" i="1"/>
  <c r="H661" i="1"/>
  <c r="H660" i="1"/>
  <c r="I660" i="1" s="1"/>
  <c r="I659" i="1"/>
  <c r="H659" i="1"/>
  <c r="I658" i="1"/>
  <c r="H658" i="1"/>
  <c r="H657" i="1"/>
  <c r="I657" i="1" s="1"/>
  <c r="I656" i="1"/>
  <c r="H656" i="1"/>
  <c r="I655" i="1"/>
  <c r="H655" i="1"/>
  <c r="H654" i="1"/>
  <c r="I654" i="1" s="1"/>
  <c r="I653" i="1"/>
  <c r="H653" i="1"/>
  <c r="I652" i="1"/>
  <c r="H652" i="1"/>
  <c r="H651" i="1"/>
  <c r="I651" i="1" s="1"/>
  <c r="I650" i="1"/>
  <c r="H650" i="1"/>
  <c r="I649" i="1"/>
  <c r="H649" i="1"/>
  <c r="H648" i="1"/>
  <c r="I648" i="1" s="1"/>
  <c r="I647" i="1"/>
  <c r="H647" i="1"/>
  <c r="I646" i="1"/>
  <c r="H646" i="1"/>
  <c r="H645" i="1"/>
  <c r="I645" i="1" s="1"/>
  <c r="I644" i="1"/>
  <c r="H644" i="1"/>
  <c r="I643" i="1"/>
  <c r="H643" i="1"/>
  <c r="H642" i="1"/>
  <c r="I642" i="1" s="1"/>
  <c r="I641" i="1"/>
  <c r="H641" i="1"/>
  <c r="I640" i="1"/>
  <c r="H640" i="1"/>
  <c r="H639" i="1"/>
  <c r="Q638" i="1"/>
  <c r="P637" i="1"/>
  <c r="P638" i="1" s="1"/>
  <c r="Q636" i="1"/>
  <c r="Q637" i="1" s="1"/>
  <c r="P636" i="1"/>
  <c r="O636" i="1"/>
  <c r="O637" i="1" s="1"/>
  <c r="O638" i="1" s="1"/>
  <c r="N636" i="1"/>
  <c r="G636" i="1"/>
  <c r="G637" i="1" s="1"/>
  <c r="G638" i="1" s="1"/>
  <c r="H635" i="1"/>
  <c r="I635" i="1" s="1"/>
  <c r="H634" i="1"/>
  <c r="I634" i="1" s="1"/>
  <c r="H633" i="1"/>
  <c r="I633" i="1" s="1"/>
  <c r="H632" i="1"/>
  <c r="I632" i="1" s="1"/>
  <c r="I631" i="1"/>
  <c r="H631" i="1"/>
  <c r="H630" i="1"/>
  <c r="I630" i="1" s="1"/>
  <c r="H629" i="1"/>
  <c r="I629" i="1" s="1"/>
  <c r="H628" i="1"/>
  <c r="I628" i="1" s="1"/>
  <c r="H627" i="1"/>
  <c r="I627" i="1" s="1"/>
  <c r="H626" i="1"/>
  <c r="I626" i="1" s="1"/>
  <c r="I625" i="1"/>
  <c r="H625" i="1"/>
  <c r="H624" i="1"/>
  <c r="I624" i="1" s="1"/>
  <c r="H623" i="1"/>
  <c r="I623" i="1" s="1"/>
  <c r="H622" i="1"/>
  <c r="I622" i="1" s="1"/>
  <c r="H621" i="1"/>
  <c r="P619" i="1"/>
  <c r="O619" i="1"/>
  <c r="O620" i="1" s="1"/>
  <c r="Q618" i="1"/>
  <c r="P618" i="1"/>
  <c r="P620" i="1" s="1"/>
  <c r="O618" i="1"/>
  <c r="N618" i="1"/>
  <c r="N619" i="1" s="1"/>
  <c r="N620" i="1" s="1"/>
  <c r="G618" i="1"/>
  <c r="G619" i="1" s="1"/>
  <c r="I617" i="1"/>
  <c r="H617" i="1"/>
  <c r="I616" i="1"/>
  <c r="H616" i="1"/>
  <c r="H615" i="1"/>
  <c r="I615" i="1" s="1"/>
  <c r="I614" i="1"/>
  <c r="H614" i="1"/>
  <c r="I613" i="1"/>
  <c r="H613" i="1"/>
  <c r="H612" i="1"/>
  <c r="I612" i="1" s="1"/>
  <c r="I611" i="1"/>
  <c r="H611" i="1"/>
  <c r="I610" i="1"/>
  <c r="H610" i="1"/>
  <c r="H609" i="1"/>
  <c r="I609" i="1" s="1"/>
  <c r="I608" i="1"/>
  <c r="H608" i="1"/>
  <c r="I607" i="1"/>
  <c r="H607" i="1"/>
  <c r="H606" i="1"/>
  <c r="I606" i="1" s="1"/>
  <c r="I605" i="1"/>
  <c r="H605" i="1"/>
  <c r="I604" i="1"/>
  <c r="H604" i="1"/>
  <c r="H603" i="1"/>
  <c r="I603" i="1" s="1"/>
  <c r="I602" i="1"/>
  <c r="H602" i="1"/>
  <c r="I601" i="1"/>
  <c r="H601" i="1"/>
  <c r="H600" i="1"/>
  <c r="I600" i="1" s="1"/>
  <c r="I599" i="1"/>
  <c r="H599" i="1"/>
  <c r="N598" i="1"/>
  <c r="O597" i="1"/>
  <c r="N597" i="1"/>
  <c r="Q596" i="1"/>
  <c r="Q597" i="1" s="1"/>
  <c r="Q598" i="1" s="1"/>
  <c r="P596" i="1"/>
  <c r="O596" i="1"/>
  <c r="O598" i="1" s="1"/>
  <c r="N596" i="1"/>
  <c r="G596" i="1"/>
  <c r="G597" i="1" s="1"/>
  <c r="G598" i="1" s="1"/>
  <c r="H595" i="1"/>
  <c r="I595" i="1" s="1"/>
  <c r="H594" i="1"/>
  <c r="I594" i="1" s="1"/>
  <c r="H593" i="1"/>
  <c r="I593" i="1" s="1"/>
  <c r="I592" i="1"/>
  <c r="H592" i="1"/>
  <c r="H591" i="1"/>
  <c r="I591" i="1" s="1"/>
  <c r="H590" i="1"/>
  <c r="I590" i="1" s="1"/>
  <c r="H589" i="1"/>
  <c r="I589" i="1" s="1"/>
  <c r="H588" i="1"/>
  <c r="I588" i="1" s="1"/>
  <c r="H587" i="1"/>
  <c r="I587" i="1" s="1"/>
  <c r="I586" i="1"/>
  <c r="H586" i="1"/>
  <c r="Q584" i="1"/>
  <c r="Q585" i="1" s="1"/>
  <c r="G584" i="1"/>
  <c r="G585" i="1" s="1"/>
  <c r="Q583" i="1"/>
  <c r="P583" i="1"/>
  <c r="P584" i="1" s="1"/>
  <c r="P585" i="1" s="1"/>
  <c r="O583" i="1"/>
  <c r="O584" i="1" s="1"/>
  <c r="N583" i="1"/>
  <c r="G583" i="1"/>
  <c r="H582" i="1"/>
  <c r="I582" i="1" s="1"/>
  <c r="I581" i="1"/>
  <c r="H581" i="1"/>
  <c r="I580" i="1"/>
  <c r="H580" i="1"/>
  <c r="H579" i="1"/>
  <c r="I579" i="1" s="1"/>
  <c r="I578" i="1"/>
  <c r="H578" i="1"/>
  <c r="I577" i="1"/>
  <c r="H577" i="1"/>
  <c r="H576" i="1"/>
  <c r="I576" i="1" s="1"/>
  <c r="I575" i="1"/>
  <c r="H575" i="1"/>
  <c r="I574" i="1"/>
  <c r="H574" i="1"/>
  <c r="H573" i="1"/>
  <c r="I573" i="1" s="1"/>
  <c r="I572" i="1"/>
  <c r="H572" i="1"/>
  <c r="I571" i="1"/>
  <c r="H571" i="1"/>
  <c r="H570" i="1"/>
  <c r="I570" i="1" s="1"/>
  <c r="I569" i="1"/>
  <c r="H569" i="1"/>
  <c r="I568" i="1"/>
  <c r="H568" i="1"/>
  <c r="H567" i="1"/>
  <c r="I567" i="1" s="1"/>
  <c r="I566" i="1"/>
  <c r="H566" i="1"/>
  <c r="I565" i="1"/>
  <c r="H565" i="1"/>
  <c r="H564" i="1"/>
  <c r="G563" i="1"/>
  <c r="P562" i="1"/>
  <c r="P563" i="1" s="1"/>
  <c r="Q561" i="1"/>
  <c r="Q562" i="1" s="1"/>
  <c r="Q563" i="1" s="1"/>
  <c r="P561" i="1"/>
  <c r="O561" i="1"/>
  <c r="O562" i="1" s="1"/>
  <c r="O563" i="1" s="1"/>
  <c r="N561" i="1"/>
  <c r="G561" i="1"/>
  <c r="G562" i="1" s="1"/>
  <c r="H560" i="1"/>
  <c r="I560" i="1" s="1"/>
  <c r="I559" i="1"/>
  <c r="H559" i="1"/>
  <c r="H558" i="1"/>
  <c r="I558" i="1" s="1"/>
  <c r="H557" i="1"/>
  <c r="I557" i="1" s="1"/>
  <c r="H556" i="1"/>
  <c r="I556" i="1" s="1"/>
  <c r="H555" i="1"/>
  <c r="I555" i="1" s="1"/>
  <c r="H554" i="1"/>
  <c r="I554" i="1" s="1"/>
  <c r="I553" i="1"/>
  <c r="H553" i="1"/>
  <c r="H552" i="1"/>
  <c r="I552" i="1" s="1"/>
  <c r="H551" i="1"/>
  <c r="I551" i="1" s="1"/>
  <c r="H550" i="1"/>
  <c r="I550" i="1" s="1"/>
  <c r="H549" i="1"/>
  <c r="I549" i="1" s="1"/>
  <c r="H548" i="1"/>
  <c r="I548" i="1" s="1"/>
  <c r="I547" i="1"/>
  <c r="H547" i="1"/>
  <c r="H546" i="1"/>
  <c r="I546" i="1" s="1"/>
  <c r="H545" i="1"/>
  <c r="I545" i="1" s="1"/>
  <c r="I544" i="1"/>
  <c r="H544" i="1"/>
  <c r="H543" i="1"/>
  <c r="I543" i="1" s="1"/>
  <c r="H542" i="1"/>
  <c r="I542" i="1" s="1"/>
  <c r="I541" i="1"/>
  <c r="H541" i="1"/>
  <c r="H540" i="1"/>
  <c r="I540" i="1" s="1"/>
  <c r="H539" i="1"/>
  <c r="I539" i="1" s="1"/>
  <c r="H538" i="1"/>
  <c r="I538" i="1" s="1"/>
  <c r="H537" i="1"/>
  <c r="I537" i="1" s="1"/>
  <c r="H536" i="1"/>
  <c r="I536" i="1" s="1"/>
  <c r="I535" i="1"/>
  <c r="H535" i="1"/>
  <c r="H534" i="1"/>
  <c r="I534" i="1" s="1"/>
  <c r="H533" i="1"/>
  <c r="I533" i="1" s="1"/>
  <c r="H532" i="1"/>
  <c r="I532" i="1" s="1"/>
  <c r="H531" i="1"/>
  <c r="I531" i="1" s="1"/>
  <c r="H530" i="1"/>
  <c r="I530" i="1" s="1"/>
  <c r="I529" i="1"/>
  <c r="H529" i="1"/>
  <c r="H528" i="1"/>
  <c r="I528" i="1" s="1"/>
  <c r="H527" i="1"/>
  <c r="I527" i="1" s="1"/>
  <c r="I526" i="1"/>
  <c r="H526" i="1"/>
  <c r="H525" i="1"/>
  <c r="P523" i="1"/>
  <c r="O523" i="1"/>
  <c r="Q522" i="1"/>
  <c r="P522" i="1"/>
  <c r="P524" i="1" s="1"/>
  <c r="O522" i="1"/>
  <c r="N522" i="1"/>
  <c r="G522" i="1"/>
  <c r="I521" i="1"/>
  <c r="H521" i="1"/>
  <c r="I520" i="1"/>
  <c r="H520" i="1"/>
  <c r="H519" i="1"/>
  <c r="I519" i="1" s="1"/>
  <c r="I518" i="1"/>
  <c r="H518" i="1"/>
  <c r="I517" i="1"/>
  <c r="H517" i="1"/>
  <c r="H516" i="1"/>
  <c r="I516" i="1" s="1"/>
  <c r="I515" i="1"/>
  <c r="H515" i="1"/>
  <c r="I514" i="1"/>
  <c r="H514" i="1"/>
  <c r="H513" i="1"/>
  <c r="I513" i="1" s="1"/>
  <c r="I512" i="1"/>
  <c r="H512" i="1"/>
  <c r="I511" i="1"/>
  <c r="H511" i="1"/>
  <c r="H510" i="1"/>
  <c r="I510" i="1" s="1"/>
  <c r="I509" i="1"/>
  <c r="H509" i="1"/>
  <c r="I508" i="1"/>
  <c r="H508" i="1"/>
  <c r="H507" i="1"/>
  <c r="I507" i="1" s="1"/>
  <c r="I506" i="1"/>
  <c r="H506" i="1"/>
  <c r="I505" i="1"/>
  <c r="H505" i="1"/>
  <c r="H504" i="1"/>
  <c r="I504" i="1" s="1"/>
  <c r="I503" i="1"/>
  <c r="H503" i="1"/>
  <c r="I502" i="1"/>
  <c r="H502" i="1"/>
  <c r="H501" i="1"/>
  <c r="I501" i="1" s="1"/>
  <c r="I500" i="1"/>
  <c r="H500" i="1"/>
  <c r="I499" i="1"/>
  <c r="H499" i="1"/>
  <c r="H498" i="1"/>
  <c r="I498" i="1" s="1"/>
  <c r="I497" i="1"/>
  <c r="H497" i="1"/>
  <c r="I496" i="1"/>
  <c r="H496" i="1"/>
  <c r="H495" i="1"/>
  <c r="I495" i="1" s="1"/>
  <c r="I494" i="1"/>
  <c r="H494" i="1"/>
  <c r="I493" i="1"/>
  <c r="H493" i="1"/>
  <c r="H492" i="1"/>
  <c r="I492" i="1" s="1"/>
  <c r="I491" i="1"/>
  <c r="H491" i="1"/>
  <c r="I490" i="1"/>
  <c r="H490" i="1"/>
  <c r="H489" i="1"/>
  <c r="I489" i="1" s="1"/>
  <c r="I488" i="1"/>
  <c r="H488" i="1"/>
  <c r="I487" i="1"/>
  <c r="H487" i="1"/>
  <c r="H486" i="1"/>
  <c r="I486" i="1" s="1"/>
  <c r="I485" i="1"/>
  <c r="H485" i="1"/>
  <c r="I484" i="1"/>
  <c r="H484" i="1"/>
  <c r="H483" i="1"/>
  <c r="I483" i="1" s="1"/>
  <c r="I482" i="1"/>
  <c r="H482" i="1"/>
  <c r="I481" i="1"/>
  <c r="H481" i="1"/>
  <c r="H480" i="1"/>
  <c r="I480" i="1" s="1"/>
  <c r="I479" i="1"/>
  <c r="H479" i="1"/>
  <c r="I478" i="1"/>
  <c r="H478" i="1"/>
  <c r="H477" i="1"/>
  <c r="I477" i="1" s="1"/>
  <c r="I476" i="1"/>
  <c r="H476" i="1"/>
  <c r="I475" i="1"/>
  <c r="H475" i="1"/>
  <c r="H474" i="1"/>
  <c r="I474" i="1" s="1"/>
  <c r="I473" i="1"/>
  <c r="H473" i="1"/>
  <c r="O471" i="1"/>
  <c r="P470" i="1"/>
  <c r="O470" i="1"/>
  <c r="Q469" i="1"/>
  <c r="P469" i="1"/>
  <c r="O469" i="1"/>
  <c r="N469" i="1"/>
  <c r="N470" i="1" s="1"/>
  <c r="N471" i="1" s="1"/>
  <c r="G469" i="1"/>
  <c r="I468" i="1"/>
  <c r="H468" i="1"/>
  <c r="I467" i="1"/>
  <c r="H467" i="1"/>
  <c r="H466" i="1"/>
  <c r="I466" i="1" s="1"/>
  <c r="I465" i="1"/>
  <c r="H465" i="1"/>
  <c r="I464" i="1"/>
  <c r="H464" i="1"/>
  <c r="H463" i="1"/>
  <c r="I463" i="1" s="1"/>
  <c r="I462" i="1"/>
  <c r="H462" i="1"/>
  <c r="I461" i="1"/>
  <c r="H461" i="1"/>
  <c r="H460" i="1"/>
  <c r="I460" i="1" s="1"/>
  <c r="I459" i="1"/>
  <c r="H459" i="1"/>
  <c r="I458" i="1"/>
  <c r="H458" i="1"/>
  <c r="H457" i="1"/>
  <c r="I457" i="1" s="1"/>
  <c r="I456" i="1"/>
  <c r="H456" i="1"/>
  <c r="I455" i="1"/>
  <c r="H455" i="1"/>
  <c r="H454" i="1"/>
  <c r="I454" i="1" s="1"/>
  <c r="I453" i="1"/>
  <c r="H453" i="1"/>
  <c r="I452" i="1"/>
  <c r="H452" i="1"/>
  <c r="H451" i="1"/>
  <c r="I451" i="1" s="1"/>
  <c r="I450" i="1"/>
  <c r="H450" i="1"/>
  <c r="I449" i="1"/>
  <c r="H449" i="1"/>
  <c r="H448" i="1"/>
  <c r="I448" i="1" s="1"/>
  <c r="I447" i="1"/>
  <c r="H447" i="1"/>
  <c r="I446" i="1"/>
  <c r="H446" i="1"/>
  <c r="H445" i="1"/>
  <c r="I445" i="1" s="1"/>
  <c r="I444" i="1"/>
  <c r="H444" i="1"/>
  <c r="I443" i="1"/>
  <c r="H443" i="1"/>
  <c r="H442" i="1"/>
  <c r="I442" i="1" s="1"/>
  <c r="I441" i="1"/>
  <c r="H441" i="1"/>
  <c r="I440" i="1"/>
  <c r="H440" i="1"/>
  <c r="H439" i="1"/>
  <c r="I439" i="1" s="1"/>
  <c r="I438" i="1"/>
  <c r="H438" i="1"/>
  <c r="I437" i="1"/>
  <c r="H437" i="1"/>
  <c r="H436" i="1"/>
  <c r="I436" i="1" s="1"/>
  <c r="I435" i="1"/>
  <c r="H435" i="1"/>
  <c r="I434" i="1"/>
  <c r="H434" i="1"/>
  <c r="H433" i="1"/>
  <c r="I433" i="1" s="1"/>
  <c r="I432" i="1"/>
  <c r="H432" i="1"/>
  <c r="I431" i="1"/>
  <c r="H431" i="1"/>
  <c r="P430" i="1"/>
  <c r="P429" i="1"/>
  <c r="Q428" i="1"/>
  <c r="P428" i="1"/>
  <c r="O428" i="1"/>
  <c r="O429" i="1" s="1"/>
  <c r="O430" i="1" s="1"/>
  <c r="N428" i="1"/>
  <c r="N429" i="1" s="1"/>
  <c r="N430" i="1" s="1"/>
  <c r="G428" i="1"/>
  <c r="G429" i="1" s="1"/>
  <c r="H427" i="1"/>
  <c r="I427" i="1" s="1"/>
  <c r="H426" i="1"/>
  <c r="I426" i="1" s="1"/>
  <c r="I425" i="1"/>
  <c r="H425" i="1"/>
  <c r="I424" i="1"/>
  <c r="H424" i="1"/>
  <c r="I423" i="1"/>
  <c r="H423" i="1"/>
  <c r="I422" i="1"/>
  <c r="H422" i="1"/>
  <c r="H421" i="1"/>
  <c r="I421" i="1" s="1"/>
  <c r="H420" i="1"/>
  <c r="I420" i="1" s="1"/>
  <c r="H419" i="1"/>
  <c r="I419" i="1" s="1"/>
  <c r="I418" i="1"/>
  <c r="H418" i="1"/>
  <c r="I417" i="1"/>
  <c r="H417" i="1"/>
  <c r="H416" i="1"/>
  <c r="I416" i="1" s="1"/>
  <c r="H415" i="1"/>
  <c r="I415" i="1" s="1"/>
  <c r="H414" i="1"/>
  <c r="I414" i="1" s="1"/>
  <c r="H413" i="1"/>
  <c r="I413" i="1" s="1"/>
  <c r="I412" i="1"/>
  <c r="H412" i="1"/>
  <c r="I411" i="1"/>
  <c r="H411" i="1"/>
  <c r="H410" i="1"/>
  <c r="I410" i="1" s="1"/>
  <c r="H409" i="1"/>
  <c r="I409" i="1" s="1"/>
  <c r="H408" i="1"/>
  <c r="I408" i="1" s="1"/>
  <c r="I407" i="1"/>
  <c r="H407" i="1"/>
  <c r="I406" i="1"/>
  <c r="H406" i="1"/>
  <c r="I405" i="1"/>
  <c r="H405" i="1"/>
  <c r="I404" i="1"/>
  <c r="H404" i="1"/>
  <c r="H403" i="1"/>
  <c r="I403" i="1" s="1"/>
  <c r="H402" i="1"/>
  <c r="I402" i="1" s="1"/>
  <c r="H401" i="1"/>
  <c r="I401" i="1" s="1"/>
  <c r="I400" i="1"/>
  <c r="H400" i="1"/>
  <c r="I399" i="1"/>
  <c r="H399" i="1"/>
  <c r="H398" i="1"/>
  <c r="I398" i="1" s="1"/>
  <c r="H397" i="1"/>
  <c r="I397" i="1" s="1"/>
  <c r="H396" i="1"/>
  <c r="I396" i="1" s="1"/>
  <c r="H395" i="1"/>
  <c r="I395" i="1" s="1"/>
  <c r="I394" i="1"/>
  <c r="H394" i="1"/>
  <c r="I393" i="1"/>
  <c r="H393" i="1"/>
  <c r="H392" i="1"/>
  <c r="I392" i="1" s="1"/>
  <c r="H391" i="1"/>
  <c r="I391" i="1" s="1"/>
  <c r="H390" i="1"/>
  <c r="I390" i="1" s="1"/>
  <c r="I389" i="1"/>
  <c r="H389" i="1"/>
  <c r="I388" i="1"/>
  <c r="H388" i="1"/>
  <c r="I387" i="1"/>
  <c r="H387" i="1"/>
  <c r="I386" i="1"/>
  <c r="H386" i="1"/>
  <c r="H385" i="1"/>
  <c r="I385" i="1" s="1"/>
  <c r="H384" i="1"/>
  <c r="I384" i="1" s="1"/>
  <c r="H383" i="1"/>
  <c r="I383" i="1" s="1"/>
  <c r="I382" i="1"/>
  <c r="H382" i="1"/>
  <c r="I381" i="1"/>
  <c r="H381" i="1"/>
  <c r="H380" i="1"/>
  <c r="I380" i="1" s="1"/>
  <c r="H379" i="1"/>
  <c r="I379" i="1" s="1"/>
  <c r="H378" i="1"/>
  <c r="I378" i="1" s="1"/>
  <c r="H377" i="1"/>
  <c r="I377" i="1" s="1"/>
  <c r="I376" i="1"/>
  <c r="H376" i="1"/>
  <c r="I375" i="1"/>
  <c r="H375" i="1"/>
  <c r="H374" i="1"/>
  <c r="I374" i="1" s="1"/>
  <c r="H373" i="1"/>
  <c r="I373" i="1" s="1"/>
  <c r="H372" i="1"/>
  <c r="I372" i="1" s="1"/>
  <c r="I371" i="1"/>
  <c r="H371" i="1"/>
  <c r="I370" i="1"/>
  <c r="H370" i="1"/>
  <c r="I369" i="1"/>
  <c r="H369" i="1"/>
  <c r="I368" i="1"/>
  <c r="H368" i="1"/>
  <c r="H367" i="1"/>
  <c r="I367" i="1" s="1"/>
  <c r="H366" i="1"/>
  <c r="I366" i="1" s="1"/>
  <c r="H365" i="1"/>
  <c r="I365" i="1" s="1"/>
  <c r="I364" i="1"/>
  <c r="H364" i="1"/>
  <c r="I363" i="1"/>
  <c r="H363" i="1"/>
  <c r="H362" i="1"/>
  <c r="I362" i="1" s="1"/>
  <c r="H361" i="1"/>
  <c r="I361" i="1" s="1"/>
  <c r="H360" i="1"/>
  <c r="I360" i="1" s="1"/>
  <c r="H359" i="1"/>
  <c r="I359" i="1" s="1"/>
  <c r="I358" i="1"/>
  <c r="H358" i="1"/>
  <c r="I357" i="1"/>
  <c r="H357" i="1"/>
  <c r="H356" i="1"/>
  <c r="I356" i="1" s="1"/>
  <c r="H355" i="1"/>
  <c r="I355" i="1" s="1"/>
  <c r="H354" i="1"/>
  <c r="I354" i="1" s="1"/>
  <c r="I353" i="1"/>
  <c r="H353" i="1"/>
  <c r="H352" i="1"/>
  <c r="I352" i="1" s="1"/>
  <c r="I351" i="1"/>
  <c r="H351" i="1"/>
  <c r="H350" i="1"/>
  <c r="I350" i="1" s="1"/>
  <c r="H349" i="1"/>
  <c r="I349" i="1" s="1"/>
  <c r="H348" i="1"/>
  <c r="I348" i="1" s="1"/>
  <c r="I347" i="1"/>
  <c r="H347" i="1"/>
  <c r="H346" i="1"/>
  <c r="I346" i="1" s="1"/>
  <c r="I345" i="1"/>
  <c r="H345" i="1"/>
  <c r="H344" i="1"/>
  <c r="I344" i="1" s="1"/>
  <c r="H343" i="1"/>
  <c r="I343" i="1" s="1"/>
  <c r="H342" i="1"/>
  <c r="I342" i="1" s="1"/>
  <c r="I341" i="1"/>
  <c r="H341" i="1"/>
  <c r="H340" i="1"/>
  <c r="I340" i="1" s="1"/>
  <c r="I339" i="1"/>
  <c r="H339" i="1"/>
  <c r="H338" i="1"/>
  <c r="I338" i="1" s="1"/>
  <c r="H337" i="1"/>
  <c r="I337" i="1" s="1"/>
  <c r="H336" i="1"/>
  <c r="I336" i="1" s="1"/>
  <c r="I335" i="1"/>
  <c r="H335" i="1"/>
  <c r="H334" i="1"/>
  <c r="I334" i="1" s="1"/>
  <c r="I333" i="1"/>
  <c r="H333" i="1"/>
  <c r="H332" i="1"/>
  <c r="I332" i="1" s="1"/>
  <c r="H331" i="1"/>
  <c r="I331" i="1" s="1"/>
  <c r="H330" i="1"/>
  <c r="I330" i="1" s="1"/>
  <c r="I329" i="1"/>
  <c r="H329" i="1"/>
  <c r="H328" i="1"/>
  <c r="I328" i="1" s="1"/>
  <c r="I327" i="1"/>
  <c r="H327" i="1"/>
  <c r="H326" i="1"/>
  <c r="I326" i="1" s="1"/>
  <c r="H325" i="1"/>
  <c r="I325" i="1" s="1"/>
  <c r="H324" i="1"/>
  <c r="Q323" i="1"/>
  <c r="G323" i="1"/>
  <c r="Q322" i="1"/>
  <c r="G322" i="1"/>
  <c r="Q321" i="1"/>
  <c r="P321" i="1"/>
  <c r="P322" i="1" s="1"/>
  <c r="P323" i="1" s="1"/>
  <c r="O321" i="1"/>
  <c r="O322" i="1" s="1"/>
  <c r="N321" i="1"/>
  <c r="N322" i="1" s="1"/>
  <c r="N323" i="1" s="1"/>
  <c r="G321" i="1"/>
  <c r="I320" i="1"/>
  <c r="H320" i="1"/>
  <c r="H319" i="1"/>
  <c r="I319" i="1" s="1"/>
  <c r="I318" i="1"/>
  <c r="H318" i="1"/>
  <c r="I317" i="1"/>
  <c r="H317" i="1"/>
  <c r="H316" i="1"/>
  <c r="I316" i="1" s="1"/>
  <c r="I315" i="1"/>
  <c r="H315" i="1"/>
  <c r="I314" i="1"/>
  <c r="H314" i="1"/>
  <c r="H313" i="1"/>
  <c r="I313" i="1" s="1"/>
  <c r="I312" i="1"/>
  <c r="H312" i="1"/>
  <c r="I311" i="1"/>
  <c r="H311" i="1"/>
  <c r="H310" i="1"/>
  <c r="I310" i="1" s="1"/>
  <c r="I309" i="1"/>
  <c r="H309" i="1"/>
  <c r="I308" i="1"/>
  <c r="H308" i="1"/>
  <c r="H307" i="1"/>
  <c r="I307" i="1" s="1"/>
  <c r="I306" i="1"/>
  <c r="H306" i="1"/>
  <c r="I305" i="1"/>
  <c r="H305" i="1"/>
  <c r="H304" i="1"/>
  <c r="I304" i="1" s="1"/>
  <c r="I303" i="1"/>
  <c r="H303" i="1"/>
  <c r="I302" i="1"/>
  <c r="H302" i="1"/>
  <c r="H301" i="1"/>
  <c r="I301" i="1" s="1"/>
  <c r="I300" i="1"/>
  <c r="H300" i="1"/>
  <c r="I299" i="1"/>
  <c r="H299" i="1"/>
  <c r="H298" i="1"/>
  <c r="I298" i="1" s="1"/>
  <c r="I297" i="1"/>
  <c r="H297" i="1"/>
  <c r="I296" i="1"/>
  <c r="H296" i="1"/>
  <c r="H295" i="1"/>
  <c r="I295" i="1" s="1"/>
  <c r="I294" i="1"/>
  <c r="H294" i="1"/>
  <c r="I293" i="1"/>
  <c r="H293" i="1"/>
  <c r="H292" i="1"/>
  <c r="I292" i="1" s="1"/>
  <c r="I291" i="1"/>
  <c r="H291" i="1"/>
  <c r="I290" i="1"/>
  <c r="H290" i="1"/>
  <c r="H289" i="1"/>
  <c r="I289" i="1" s="1"/>
  <c r="I288" i="1"/>
  <c r="H288" i="1"/>
  <c r="I287" i="1"/>
  <c r="H287" i="1"/>
  <c r="H286" i="1"/>
  <c r="I286" i="1" s="1"/>
  <c r="I285" i="1"/>
  <c r="H285" i="1"/>
  <c r="I284" i="1"/>
  <c r="H284" i="1"/>
  <c r="H283" i="1"/>
  <c r="I283" i="1" s="1"/>
  <c r="I282" i="1"/>
  <c r="H282" i="1"/>
  <c r="I281" i="1"/>
  <c r="H281" i="1"/>
  <c r="H280" i="1"/>
  <c r="I280" i="1" s="1"/>
  <c r="I279" i="1"/>
  <c r="H279" i="1"/>
  <c r="I278" i="1"/>
  <c r="H278" i="1"/>
  <c r="H277" i="1"/>
  <c r="I277" i="1" s="1"/>
  <c r="I276" i="1"/>
  <c r="H276" i="1"/>
  <c r="H275" i="1"/>
  <c r="I275" i="1" s="1"/>
  <c r="H274" i="1"/>
  <c r="I274" i="1" s="1"/>
  <c r="I273" i="1"/>
  <c r="H273" i="1"/>
  <c r="I272" i="1"/>
  <c r="H272" i="1"/>
  <c r="H271" i="1"/>
  <c r="I271" i="1" s="1"/>
  <c r="I270" i="1"/>
  <c r="H270" i="1"/>
  <c r="H269" i="1"/>
  <c r="I269" i="1" s="1"/>
  <c r="H268" i="1"/>
  <c r="I268" i="1" s="1"/>
  <c r="I267" i="1"/>
  <c r="H267" i="1"/>
  <c r="I266" i="1"/>
  <c r="H266" i="1"/>
  <c r="H265" i="1"/>
  <c r="I265" i="1" s="1"/>
  <c r="I264" i="1"/>
  <c r="H264" i="1"/>
  <c r="H263" i="1"/>
  <c r="I263" i="1" s="1"/>
  <c r="H262" i="1"/>
  <c r="I262" i="1" s="1"/>
  <c r="I261" i="1"/>
  <c r="H261" i="1"/>
  <c r="I260" i="1"/>
  <c r="H260" i="1"/>
  <c r="H259" i="1"/>
  <c r="I259" i="1" s="1"/>
  <c r="I258" i="1"/>
  <c r="H258" i="1"/>
  <c r="H257" i="1"/>
  <c r="I257" i="1" s="1"/>
  <c r="H256" i="1"/>
  <c r="I256" i="1" s="1"/>
  <c r="I255" i="1"/>
  <c r="H255" i="1"/>
  <c r="I254" i="1"/>
  <c r="H254" i="1"/>
  <c r="H253" i="1"/>
  <c r="I253" i="1" s="1"/>
  <c r="I252" i="1"/>
  <c r="H252" i="1"/>
  <c r="H251" i="1"/>
  <c r="I251" i="1" s="1"/>
  <c r="H250" i="1"/>
  <c r="I250" i="1" s="1"/>
  <c r="I249" i="1"/>
  <c r="H249" i="1"/>
  <c r="I248" i="1"/>
  <c r="H248" i="1"/>
  <c r="H247" i="1"/>
  <c r="I247" i="1" s="1"/>
  <c r="I246" i="1"/>
  <c r="H246" i="1"/>
  <c r="H245" i="1"/>
  <c r="I245" i="1" s="1"/>
  <c r="H244" i="1"/>
  <c r="I244" i="1" s="1"/>
  <c r="I243" i="1"/>
  <c r="H243" i="1"/>
  <c r="I242" i="1"/>
  <c r="H242" i="1"/>
  <c r="H241" i="1"/>
  <c r="I241" i="1" s="1"/>
  <c r="I240" i="1"/>
  <c r="H240" i="1"/>
  <c r="H239" i="1"/>
  <c r="I239" i="1" s="1"/>
  <c r="H238" i="1"/>
  <c r="I238" i="1" s="1"/>
  <c r="I237" i="1"/>
  <c r="H237" i="1"/>
  <c r="I236" i="1"/>
  <c r="H236" i="1"/>
  <c r="H235" i="1"/>
  <c r="I235" i="1" s="1"/>
  <c r="H234" i="1"/>
  <c r="H321" i="1" s="1"/>
  <c r="Q233" i="1"/>
  <c r="P233" i="1"/>
  <c r="N233" i="1"/>
  <c r="Q232" i="1"/>
  <c r="O232" i="1"/>
  <c r="N232" i="1"/>
  <c r="G232" i="1"/>
  <c r="G233" i="1" s="1"/>
  <c r="Q231" i="1"/>
  <c r="P231" i="1"/>
  <c r="P232" i="1" s="1"/>
  <c r="O231" i="1"/>
  <c r="N231" i="1"/>
  <c r="G231" i="1"/>
  <c r="I230" i="1"/>
  <c r="H230" i="1"/>
  <c r="I229" i="1"/>
  <c r="H229" i="1"/>
  <c r="I228" i="1"/>
  <c r="H228" i="1"/>
  <c r="I227" i="1"/>
  <c r="H227" i="1"/>
  <c r="H226" i="1"/>
  <c r="I226" i="1" s="1"/>
  <c r="I225" i="1"/>
  <c r="H225" i="1"/>
  <c r="H224" i="1"/>
  <c r="I224" i="1" s="1"/>
  <c r="I223" i="1"/>
  <c r="H223" i="1"/>
  <c r="I222" i="1"/>
  <c r="H222" i="1"/>
  <c r="H221" i="1"/>
  <c r="H220" i="1"/>
  <c r="G219" i="1"/>
  <c r="O218" i="1"/>
  <c r="Q217" i="1"/>
  <c r="P217" i="1"/>
  <c r="P218" i="1" s="1"/>
  <c r="O217" i="1"/>
  <c r="O219" i="1" s="1"/>
  <c r="N217" i="1"/>
  <c r="N218" i="1" s="1"/>
  <c r="G217" i="1"/>
  <c r="G218" i="1" s="1"/>
  <c r="I216" i="1"/>
  <c r="H216" i="1"/>
  <c r="I215" i="1"/>
  <c r="H215" i="1"/>
  <c r="H214" i="1"/>
  <c r="I214" i="1" s="1"/>
  <c r="I213" i="1"/>
  <c r="H213" i="1"/>
  <c r="I212" i="1"/>
  <c r="H212" i="1"/>
  <c r="H211" i="1"/>
  <c r="I211" i="1" s="1"/>
  <c r="I210" i="1"/>
  <c r="H210" i="1"/>
  <c r="I209" i="1"/>
  <c r="H209" i="1"/>
  <c r="H208" i="1"/>
  <c r="I208" i="1" s="1"/>
  <c r="H207" i="1"/>
  <c r="Q206" i="1"/>
  <c r="N206" i="1"/>
  <c r="Q205" i="1"/>
  <c r="O205" i="1"/>
  <c r="N205" i="1"/>
  <c r="G205" i="1"/>
  <c r="G206" i="1" s="1"/>
  <c r="Q204" i="1"/>
  <c r="P204" i="1"/>
  <c r="P205" i="1" s="1"/>
  <c r="O204" i="1"/>
  <c r="N204" i="1"/>
  <c r="G204" i="1"/>
  <c r="H203" i="1"/>
  <c r="I203" i="1" s="1"/>
  <c r="I202" i="1"/>
  <c r="H202" i="1"/>
  <c r="I201" i="1"/>
  <c r="H201" i="1"/>
  <c r="H200" i="1"/>
  <c r="I200" i="1" s="1"/>
  <c r="H199" i="1"/>
  <c r="I199" i="1" s="1"/>
  <c r="I198" i="1"/>
  <c r="H198" i="1"/>
  <c r="I197" i="1"/>
  <c r="H197" i="1"/>
  <c r="H196" i="1"/>
  <c r="I196" i="1" s="1"/>
  <c r="I195" i="1"/>
  <c r="H195" i="1"/>
  <c r="I194" i="1"/>
  <c r="H194" i="1"/>
  <c r="H193" i="1"/>
  <c r="I193" i="1" s="1"/>
  <c r="I192" i="1"/>
  <c r="H192" i="1"/>
  <c r="I191" i="1"/>
  <c r="H191" i="1"/>
  <c r="H190" i="1"/>
  <c r="I190" i="1" s="1"/>
  <c r="I189" i="1"/>
  <c r="H189" i="1"/>
  <c r="I188" i="1"/>
  <c r="H188" i="1"/>
  <c r="Q187" i="1"/>
  <c r="P187" i="1"/>
  <c r="G187" i="1"/>
  <c r="Q186" i="1"/>
  <c r="P186" i="1"/>
  <c r="N186" i="1"/>
  <c r="G186" i="1"/>
  <c r="Q185" i="1"/>
  <c r="P185" i="1"/>
  <c r="O185" i="1"/>
  <c r="N185" i="1"/>
  <c r="H185" i="1"/>
  <c r="G185" i="1"/>
  <c r="H184" i="1"/>
  <c r="I184" i="1" s="1"/>
  <c r="I183" i="1"/>
  <c r="H183" i="1"/>
  <c r="I182" i="1"/>
  <c r="H182" i="1"/>
  <c r="H181" i="1"/>
  <c r="I181" i="1" s="1"/>
  <c r="O180" i="1"/>
  <c r="O179" i="1"/>
  <c r="Q178" i="1"/>
  <c r="Q179" i="1" s="1"/>
  <c r="P178" i="1"/>
  <c r="P179" i="1" s="1"/>
  <c r="O178" i="1"/>
  <c r="N178" i="1"/>
  <c r="N179" i="1" s="1"/>
  <c r="G178" i="1"/>
  <c r="I177" i="1"/>
  <c r="H177" i="1"/>
  <c r="H176" i="1"/>
  <c r="I176" i="1" s="1"/>
  <c r="H175" i="1"/>
  <c r="I175" i="1" s="1"/>
  <c r="I174" i="1"/>
  <c r="H174" i="1"/>
  <c r="H173" i="1"/>
  <c r="H178" i="1" s="1"/>
  <c r="Q171" i="1"/>
  <c r="P171" i="1"/>
  <c r="P172" i="1" s="1"/>
  <c r="N171" i="1"/>
  <c r="G171" i="1"/>
  <c r="G172" i="1" s="1"/>
  <c r="Q170" i="1"/>
  <c r="Q172" i="1" s="1"/>
  <c r="P170" i="1"/>
  <c r="O170" i="1"/>
  <c r="O171" i="1" s="1"/>
  <c r="N170" i="1"/>
  <c r="G170" i="1"/>
  <c r="H169" i="1"/>
  <c r="I169" i="1" s="1"/>
  <c r="I168" i="1"/>
  <c r="H168" i="1"/>
  <c r="H167" i="1"/>
  <c r="I167" i="1" s="1"/>
  <c r="H166" i="1"/>
  <c r="I166" i="1" s="1"/>
  <c r="I165" i="1"/>
  <c r="H165" i="1"/>
  <c r="H164" i="1"/>
  <c r="I164" i="1" s="1"/>
  <c r="H163" i="1"/>
  <c r="I163" i="1" s="1"/>
  <c r="H162" i="1"/>
  <c r="I162" i="1" s="1"/>
  <c r="I161" i="1"/>
  <c r="H161" i="1"/>
  <c r="I160" i="1"/>
  <c r="H160" i="1"/>
  <c r="H159" i="1"/>
  <c r="I159" i="1" s="1"/>
  <c r="H158" i="1"/>
  <c r="I158" i="1" s="1"/>
  <c r="H157" i="1"/>
  <c r="I157" i="1" s="1"/>
  <c r="H156" i="1"/>
  <c r="I156" i="1" s="1"/>
  <c r="I155" i="1"/>
  <c r="H155" i="1"/>
  <c r="H154" i="1"/>
  <c r="I154" i="1" s="1"/>
  <c r="H153" i="1"/>
  <c r="I153" i="1" s="1"/>
  <c r="I152" i="1"/>
  <c r="H152" i="1"/>
  <c r="P150" i="1"/>
  <c r="Q149" i="1"/>
  <c r="Q150" i="1" s="1"/>
  <c r="P149" i="1"/>
  <c r="P151" i="1" s="1"/>
  <c r="O149" i="1"/>
  <c r="O150" i="1" s="1"/>
  <c r="N149" i="1"/>
  <c r="N150" i="1" s="1"/>
  <c r="G149" i="1"/>
  <c r="G150" i="1" s="1"/>
  <c r="H148" i="1"/>
  <c r="I148" i="1" s="1"/>
  <c r="I147" i="1"/>
  <c r="H147" i="1"/>
  <c r="Q145" i="1"/>
  <c r="N145" i="1"/>
  <c r="N146" i="1" s="1"/>
  <c r="G145" i="1"/>
  <c r="Q144" i="1"/>
  <c r="Q146" i="1" s="1"/>
  <c r="P144" i="1"/>
  <c r="P145" i="1" s="1"/>
  <c r="O144" i="1"/>
  <c r="O145" i="1" s="1"/>
  <c r="N144" i="1"/>
  <c r="H144" i="1"/>
  <c r="G144" i="1"/>
  <c r="G146" i="1" s="1"/>
  <c r="H143" i="1"/>
  <c r="I143" i="1" s="1"/>
  <c r="H142" i="1"/>
  <c r="I142" i="1" s="1"/>
  <c r="I141" i="1"/>
  <c r="H141" i="1"/>
  <c r="H140" i="1"/>
  <c r="I140" i="1" s="1"/>
  <c r="I139" i="1"/>
  <c r="H139" i="1"/>
  <c r="I138" i="1"/>
  <c r="H138" i="1"/>
  <c r="H137" i="1"/>
  <c r="I137" i="1" s="1"/>
  <c r="H136" i="1"/>
  <c r="I136" i="1" s="1"/>
  <c r="I135" i="1"/>
  <c r="H135" i="1"/>
  <c r="H134" i="1"/>
  <c r="I134" i="1" s="1"/>
  <c r="I133" i="1"/>
  <c r="H133" i="1"/>
  <c r="I132" i="1"/>
  <c r="H132" i="1"/>
  <c r="H131" i="1"/>
  <c r="I131" i="1" s="1"/>
  <c r="H130" i="1"/>
  <c r="I130" i="1" s="1"/>
  <c r="I129" i="1"/>
  <c r="H129" i="1"/>
  <c r="H128" i="1"/>
  <c r="I128" i="1" s="1"/>
  <c r="I127" i="1"/>
  <c r="H127" i="1"/>
  <c r="I126" i="1"/>
  <c r="H126" i="1"/>
  <c r="H125" i="1"/>
  <c r="I125" i="1" s="1"/>
  <c r="H124" i="1"/>
  <c r="I124" i="1" s="1"/>
  <c r="I123" i="1"/>
  <c r="H123" i="1"/>
  <c r="H122" i="1"/>
  <c r="I122" i="1" s="1"/>
  <c r="I121" i="1"/>
  <c r="H121" i="1"/>
  <c r="H145" i="1" s="1"/>
  <c r="N120" i="1"/>
  <c r="O119" i="1"/>
  <c r="O120" i="1" s="1"/>
  <c r="N119" i="1"/>
  <c r="Q118" i="1"/>
  <c r="Q119" i="1" s="1"/>
  <c r="Q120" i="1" s="1"/>
  <c r="P118" i="1"/>
  <c r="O118" i="1"/>
  <c r="N118" i="1"/>
  <c r="G118" i="1"/>
  <c r="G119" i="1" s="1"/>
  <c r="I117" i="1"/>
  <c r="H117" i="1"/>
  <c r="H116" i="1"/>
  <c r="I116" i="1" s="1"/>
  <c r="H115" i="1"/>
  <c r="I115" i="1" s="1"/>
  <c r="I114" i="1"/>
  <c r="H114" i="1"/>
  <c r="H113" i="1"/>
  <c r="I113" i="1" s="1"/>
  <c r="H112" i="1"/>
  <c r="I112" i="1" s="1"/>
  <c r="I111" i="1"/>
  <c r="H111" i="1"/>
  <c r="H110" i="1"/>
  <c r="H109" i="1"/>
  <c r="I109" i="1" s="1"/>
  <c r="I108" i="1"/>
  <c r="H108" i="1"/>
  <c r="H107" i="1"/>
  <c r="P105" i="1"/>
  <c r="P106" i="1" s="1"/>
  <c r="Q104" i="1"/>
  <c r="Q105" i="1" s="1"/>
  <c r="P104" i="1"/>
  <c r="O104" i="1"/>
  <c r="O105" i="1" s="1"/>
  <c r="O106" i="1" s="1"/>
  <c r="N104" i="1"/>
  <c r="N105" i="1" s="1"/>
  <c r="G104" i="1"/>
  <c r="H103" i="1"/>
  <c r="I103" i="1" s="1"/>
  <c r="I102" i="1"/>
  <c r="H102" i="1"/>
  <c r="H101" i="1"/>
  <c r="I101" i="1" s="1"/>
  <c r="I100" i="1"/>
  <c r="H100" i="1"/>
  <c r="I99" i="1"/>
  <c r="H99" i="1"/>
  <c r="H98" i="1"/>
  <c r="I98" i="1" s="1"/>
  <c r="H97" i="1"/>
  <c r="I97" i="1" s="1"/>
  <c r="I96" i="1"/>
  <c r="H96" i="1"/>
  <c r="H95" i="1"/>
  <c r="I95" i="1" s="1"/>
  <c r="I94" i="1"/>
  <c r="H94" i="1"/>
  <c r="I93" i="1"/>
  <c r="H93" i="1"/>
  <c r="H92" i="1"/>
  <c r="I92" i="1" s="1"/>
  <c r="H91" i="1"/>
  <c r="I91" i="1" s="1"/>
  <c r="I90" i="1"/>
  <c r="H90" i="1"/>
  <c r="H89" i="1"/>
  <c r="I89" i="1" s="1"/>
  <c r="I88" i="1"/>
  <c r="H88" i="1"/>
  <c r="I87" i="1"/>
  <c r="H87" i="1"/>
  <c r="H86" i="1"/>
  <c r="I86" i="1" s="1"/>
  <c r="H85" i="1"/>
  <c r="I85" i="1" s="1"/>
  <c r="I84" i="1"/>
  <c r="H84" i="1"/>
  <c r="H83" i="1"/>
  <c r="I83" i="1" s="1"/>
  <c r="I82" i="1"/>
  <c r="H82" i="1"/>
  <c r="I81" i="1"/>
  <c r="H81" i="1"/>
  <c r="H80" i="1"/>
  <c r="I80" i="1" s="1"/>
  <c r="H79" i="1"/>
  <c r="I79" i="1" s="1"/>
  <c r="I78" i="1"/>
  <c r="H78" i="1"/>
  <c r="H77" i="1"/>
  <c r="I77" i="1" s="1"/>
  <c r="I76" i="1"/>
  <c r="H76" i="1"/>
  <c r="I75" i="1"/>
  <c r="H75" i="1"/>
  <c r="H74" i="1"/>
  <c r="I74" i="1" s="1"/>
  <c r="H73" i="1"/>
  <c r="I73" i="1" s="1"/>
  <c r="I72" i="1"/>
  <c r="H72" i="1"/>
  <c r="H71" i="1"/>
  <c r="I71" i="1" s="1"/>
  <c r="I70" i="1"/>
  <c r="H70" i="1"/>
  <c r="I69" i="1"/>
  <c r="H69" i="1"/>
  <c r="H68" i="1"/>
  <c r="H104" i="1" s="1"/>
  <c r="H67" i="1"/>
  <c r="I67" i="1" s="1"/>
  <c r="O65" i="1"/>
  <c r="O66" i="1" s="1"/>
  <c r="Q64" i="1"/>
  <c r="Q65" i="1" s="1"/>
  <c r="P64" i="1"/>
  <c r="P65" i="1" s="1"/>
  <c r="O64" i="1"/>
  <c r="N64" i="1"/>
  <c r="N65" i="1" s="1"/>
  <c r="N66" i="1" s="1"/>
  <c r="G64" i="1"/>
  <c r="G65" i="1" s="1"/>
  <c r="G66" i="1" s="1"/>
  <c r="I63" i="1"/>
  <c r="H63" i="1"/>
  <c r="H62" i="1"/>
  <c r="I62" i="1" s="1"/>
  <c r="H61" i="1"/>
  <c r="I61" i="1" s="1"/>
  <c r="I60" i="1"/>
  <c r="H60" i="1"/>
  <c r="H59" i="1"/>
  <c r="I59" i="1" s="1"/>
  <c r="H58" i="1"/>
  <c r="I58" i="1" s="1"/>
  <c r="I57" i="1"/>
  <c r="H57" i="1"/>
  <c r="H56" i="1"/>
  <c r="I56" i="1" s="1"/>
  <c r="H55" i="1"/>
  <c r="I55" i="1" s="1"/>
  <c r="I54" i="1"/>
  <c r="H54" i="1"/>
  <c r="H53" i="1"/>
  <c r="I53" i="1" s="1"/>
  <c r="H52" i="1"/>
  <c r="I52" i="1" s="1"/>
  <c r="I51" i="1"/>
  <c r="H51" i="1"/>
  <c r="H50" i="1"/>
  <c r="I50" i="1" s="1"/>
  <c r="H49" i="1"/>
  <c r="I49" i="1" s="1"/>
  <c r="I48" i="1"/>
  <c r="H48" i="1"/>
  <c r="H47" i="1"/>
  <c r="I47" i="1" s="1"/>
  <c r="H46" i="1"/>
  <c r="I46" i="1" s="1"/>
  <c r="I45" i="1"/>
  <c r="H45" i="1"/>
  <c r="H44" i="1"/>
  <c r="I44" i="1" s="1"/>
  <c r="H43" i="1"/>
  <c r="I43" i="1" s="1"/>
  <c r="I42" i="1"/>
  <c r="H42" i="1"/>
  <c r="H41" i="1"/>
  <c r="I41" i="1" s="1"/>
  <c r="H40" i="1"/>
  <c r="I40" i="1" s="1"/>
  <c r="I39" i="1"/>
  <c r="H39" i="1"/>
  <c r="H38" i="1"/>
  <c r="I38" i="1" s="1"/>
  <c r="H37" i="1"/>
  <c r="I37" i="1" s="1"/>
  <c r="I36" i="1"/>
  <c r="H36" i="1"/>
  <c r="H35" i="1"/>
  <c r="I35" i="1" s="1"/>
  <c r="H34" i="1"/>
  <c r="I34" i="1" s="1"/>
  <c r="I33" i="1"/>
  <c r="H33" i="1"/>
  <c r="H32" i="1"/>
  <c r="I32" i="1" s="1"/>
  <c r="H31" i="1"/>
  <c r="I31" i="1" s="1"/>
  <c r="I30" i="1"/>
  <c r="H30" i="1"/>
  <c r="H29" i="1"/>
  <c r="I29" i="1" s="1"/>
  <c r="H28" i="1"/>
  <c r="H64" i="1" s="1"/>
  <c r="Q27" i="1"/>
  <c r="Q26" i="1"/>
  <c r="O26" i="1"/>
  <c r="Q25" i="1"/>
  <c r="P25" i="1"/>
  <c r="O25" i="1"/>
  <c r="O27" i="1" s="1"/>
  <c r="N25" i="1"/>
  <c r="N26" i="1" s="1"/>
  <c r="G25" i="1"/>
  <c r="G26" i="1" s="1"/>
  <c r="G27" i="1" s="1"/>
  <c r="I24" i="1"/>
  <c r="H24" i="1"/>
  <c r="H23" i="1"/>
  <c r="I23" i="1" s="1"/>
  <c r="H22" i="1"/>
  <c r="I22" i="1" s="1"/>
  <c r="I21" i="1"/>
  <c r="H21" i="1"/>
  <c r="H20" i="1"/>
  <c r="I20" i="1" s="1"/>
  <c r="I19" i="1"/>
  <c r="H19" i="1"/>
  <c r="I18" i="1"/>
  <c r="H18" i="1"/>
  <c r="H17" i="1"/>
  <c r="I17" i="1" s="1"/>
  <c r="H16" i="1"/>
  <c r="I16" i="1" s="1"/>
  <c r="I15" i="1"/>
  <c r="H15" i="1"/>
  <c r="H14" i="1"/>
  <c r="P12" i="1"/>
  <c r="Q11" i="1"/>
  <c r="Q12" i="1" s="1"/>
  <c r="P11" i="1"/>
  <c r="P13" i="1" s="1"/>
  <c r="O11" i="1"/>
  <c r="O12" i="1" s="1"/>
  <c r="O13" i="1" s="1"/>
  <c r="N11" i="1"/>
  <c r="N12" i="1" s="1"/>
  <c r="G11" i="1"/>
  <c r="G12" i="1" s="1"/>
  <c r="H10" i="1"/>
  <c r="I10" i="1" s="1"/>
  <c r="P27" i="1" l="1"/>
  <c r="I145" i="1"/>
  <c r="P120" i="1"/>
  <c r="I13" i="1"/>
  <c r="I11" i="1"/>
  <c r="I12" i="1"/>
  <c r="P598" i="1"/>
  <c r="P597" i="1"/>
  <c r="P821" i="1" s="1"/>
  <c r="P822" i="1" s="1"/>
  <c r="P26" i="1"/>
  <c r="I110" i="1"/>
  <c r="I144" i="1"/>
  <c r="I146" i="1" s="1"/>
  <c r="H149" i="1"/>
  <c r="I173" i="1"/>
  <c r="N180" i="1"/>
  <c r="I185" i="1"/>
  <c r="I186" i="1" s="1"/>
  <c r="I187" i="1" s="1"/>
  <c r="H187" i="1"/>
  <c r="P206" i="1"/>
  <c r="Q218" i="1"/>
  <c r="Q219" i="1" s="1"/>
  <c r="H428" i="1"/>
  <c r="H430" i="1" s="1"/>
  <c r="N585" i="1"/>
  <c r="H677" i="1"/>
  <c r="Q13" i="1"/>
  <c r="H25" i="1"/>
  <c r="N106" i="1"/>
  <c r="H146" i="1"/>
  <c r="I149" i="1"/>
  <c r="I150" i="1" s="1"/>
  <c r="G151" i="1"/>
  <c r="N187" i="1"/>
  <c r="O206" i="1"/>
  <c r="I522" i="1"/>
  <c r="I523" i="1" s="1"/>
  <c r="I676" i="1"/>
  <c r="H682" i="1"/>
  <c r="P180" i="1"/>
  <c r="O186" i="1"/>
  <c r="O187" i="1"/>
  <c r="H217" i="1"/>
  <c r="H218" i="1"/>
  <c r="H219" i="1" s="1"/>
  <c r="G471" i="1"/>
  <c r="G470" i="1"/>
  <c r="Q523" i="1"/>
  <c r="Q524" i="1" s="1"/>
  <c r="Q821" i="1" s="1"/>
  <c r="N638" i="1"/>
  <c r="N637" i="1"/>
  <c r="I667" i="1"/>
  <c r="H676" i="1"/>
  <c r="I810" i="1"/>
  <c r="H818" i="1"/>
  <c r="H820" i="1" s="1"/>
  <c r="G105" i="1"/>
  <c r="G106" i="1" s="1"/>
  <c r="P119" i="1"/>
  <c r="Q180" i="1"/>
  <c r="I207" i="1"/>
  <c r="N792" i="1"/>
  <c r="I796" i="1"/>
  <c r="P219" i="1"/>
  <c r="P66" i="1"/>
  <c r="H105" i="1"/>
  <c r="H106" i="1" s="1"/>
  <c r="Q106" i="1"/>
  <c r="H118" i="1"/>
  <c r="O146" i="1"/>
  <c r="N151" i="1"/>
  <c r="G179" i="1"/>
  <c r="G180" i="1" s="1"/>
  <c r="H204" i="1"/>
  <c r="H206" i="1" s="1"/>
  <c r="I564" i="1"/>
  <c r="H583" i="1"/>
  <c r="H584" i="1" s="1"/>
  <c r="H585" i="1" s="1"/>
  <c r="Q619" i="1"/>
  <c r="Q620" i="1" s="1"/>
  <c r="O777" i="1"/>
  <c r="N27" i="1"/>
  <c r="G120" i="1"/>
  <c r="P146" i="1"/>
  <c r="Q151" i="1"/>
  <c r="O151" i="1"/>
  <c r="H170" i="1"/>
  <c r="H179" i="1"/>
  <c r="I204" i="1"/>
  <c r="I206" i="1" s="1"/>
  <c r="H205" i="1"/>
  <c r="N219" i="1"/>
  <c r="O233" i="1"/>
  <c r="O472" i="1" s="1"/>
  <c r="O822" i="1" s="1"/>
  <c r="P471" i="1"/>
  <c r="O524" i="1"/>
  <c r="N584" i="1"/>
  <c r="I618" i="1"/>
  <c r="I620" i="1" s="1"/>
  <c r="I619" i="1"/>
  <c r="N683" i="1"/>
  <c r="N684" i="1" s="1"/>
  <c r="Q66" i="1"/>
  <c r="I107" i="1"/>
  <c r="I170" i="1"/>
  <c r="I171" i="1" s="1"/>
  <c r="I172" i="1" s="1"/>
  <c r="H186" i="1"/>
  <c r="I205" i="1"/>
  <c r="I234" i="1"/>
  <c r="Q470" i="1"/>
  <c r="Q471" i="1" s="1"/>
  <c r="H561" i="1"/>
  <c r="H637" i="1"/>
  <c r="H638" i="1" s="1"/>
  <c r="P678" i="1"/>
  <c r="Q777" i="1"/>
  <c r="I807" i="1"/>
  <c r="I469" i="1"/>
  <c r="I14" i="1"/>
  <c r="H65" i="1"/>
  <c r="H66" i="1" s="1"/>
  <c r="H11" i="1"/>
  <c r="G13" i="1"/>
  <c r="N172" i="1"/>
  <c r="H322" i="1"/>
  <c r="H323" i="1" s="1"/>
  <c r="Q429" i="1"/>
  <c r="Q430" i="1" s="1"/>
  <c r="H562" i="1"/>
  <c r="H563" i="1" s="1"/>
  <c r="Q678" i="1"/>
  <c r="I775" i="1"/>
  <c r="I776" i="1" s="1"/>
  <c r="P777" i="1"/>
  <c r="H819" i="1"/>
  <c r="H180" i="1"/>
  <c r="G430" i="1"/>
  <c r="O172" i="1"/>
  <c r="N562" i="1"/>
  <c r="N563" i="1" s="1"/>
  <c r="H636" i="1"/>
  <c r="I68" i="1"/>
  <c r="I104" i="1" s="1"/>
  <c r="I221" i="1"/>
  <c r="I596" i="1"/>
  <c r="I598" i="1" s="1"/>
  <c r="I597" i="1"/>
  <c r="H683" i="1"/>
  <c r="I708" i="1"/>
  <c r="I709" i="1" s="1"/>
  <c r="I777" i="1" s="1"/>
  <c r="I771" i="1"/>
  <c r="I772" i="1"/>
  <c r="H771" i="1"/>
  <c r="P472" i="1"/>
  <c r="N13" i="1"/>
  <c r="N472" i="1" s="1"/>
  <c r="I28" i="1"/>
  <c r="H469" i="1"/>
  <c r="G523" i="1"/>
  <c r="G821" i="1" s="1"/>
  <c r="G524" i="1"/>
  <c r="H690" i="1"/>
  <c r="H691" i="1" s="1"/>
  <c r="H808" i="1"/>
  <c r="H471" i="1"/>
  <c r="H597" i="1"/>
  <c r="H598" i="1" s="1"/>
  <c r="I677" i="1"/>
  <c r="O684" i="1"/>
  <c r="I778" i="1"/>
  <c r="H790" i="1"/>
  <c r="H791" i="1" s="1"/>
  <c r="H792" i="1" s="1"/>
  <c r="O819" i="1"/>
  <c r="O820" i="1" s="1"/>
  <c r="O323" i="1"/>
  <c r="N523" i="1"/>
  <c r="N524" i="1" s="1"/>
  <c r="I525" i="1"/>
  <c r="I621" i="1"/>
  <c r="H665" i="1"/>
  <c r="H678" i="1" s="1"/>
  <c r="I679" i="1"/>
  <c r="H807" i="1"/>
  <c r="H809" i="1" s="1"/>
  <c r="H429" i="1"/>
  <c r="H522" i="1"/>
  <c r="H618" i="1"/>
  <c r="H619" i="1" s="1"/>
  <c r="H620" i="1" s="1"/>
  <c r="I639" i="1"/>
  <c r="I685" i="1"/>
  <c r="H772" i="1"/>
  <c r="G777" i="1"/>
  <c r="H231" i="1"/>
  <c r="H232" i="1" s="1"/>
  <c r="I324" i="1"/>
  <c r="H470" i="1"/>
  <c r="O585" i="1"/>
  <c r="H596" i="1"/>
  <c r="G620" i="1"/>
  <c r="P665" i="1"/>
  <c r="H708" i="1"/>
  <c r="H709" i="1" s="1"/>
  <c r="Q709" i="1"/>
  <c r="O792" i="1"/>
  <c r="O821" i="1" s="1"/>
  <c r="N809" i="1"/>
  <c r="I470" i="1"/>
  <c r="I471" i="1" s="1"/>
  <c r="H664" i="1"/>
  <c r="P792" i="1"/>
  <c r="O809" i="1"/>
  <c r="N820" i="1"/>
  <c r="I220" i="1"/>
  <c r="H776" i="1"/>
  <c r="H172" i="1" l="1"/>
  <c r="G472" i="1"/>
  <c r="G822" i="1"/>
  <c r="I524" i="1"/>
  <c r="I561" i="1"/>
  <c r="I563" i="1" s="1"/>
  <c r="I562" i="1"/>
  <c r="H684" i="1"/>
  <c r="H821" i="1" s="1"/>
  <c r="H233" i="1"/>
  <c r="I151" i="1"/>
  <c r="H523" i="1"/>
  <c r="H524" i="1" s="1"/>
  <c r="H777" i="1"/>
  <c r="I690" i="1"/>
  <c r="I691" i="1" s="1"/>
  <c r="Q472" i="1"/>
  <c r="Q822" i="1" s="1"/>
  <c r="H26" i="1"/>
  <c r="H27" i="1" s="1"/>
  <c r="I428" i="1"/>
  <c r="I429" i="1"/>
  <c r="I430" i="1"/>
  <c r="I808" i="1"/>
  <c r="I809" i="1" s="1"/>
  <c r="I178" i="1"/>
  <c r="I179" i="1" s="1"/>
  <c r="I180" i="1" s="1"/>
  <c r="H12" i="1"/>
  <c r="I322" i="1"/>
  <c r="I323" i="1" s="1"/>
  <c r="I321" i="1"/>
  <c r="H171" i="1"/>
  <c r="I664" i="1"/>
  <c r="I678" i="1" s="1"/>
  <c r="I665" i="1"/>
  <c r="I231" i="1"/>
  <c r="I232" i="1" s="1"/>
  <c r="H151" i="1"/>
  <c r="H119" i="1"/>
  <c r="H120" i="1" s="1"/>
  <c r="I636" i="1"/>
  <c r="N822" i="1"/>
  <c r="I25" i="1"/>
  <c r="I26" i="1" s="1"/>
  <c r="I27" i="1" s="1"/>
  <c r="I584" i="1"/>
  <c r="I583" i="1"/>
  <c r="I585" i="1" s="1"/>
  <c r="I790" i="1"/>
  <c r="I791" i="1" s="1"/>
  <c r="I819" i="1"/>
  <c r="I818" i="1"/>
  <c r="I820" i="1" s="1"/>
  <c r="I64" i="1"/>
  <c r="I65" i="1" s="1"/>
  <c r="I66" i="1" s="1"/>
  <c r="I684" i="1"/>
  <c r="I682" i="1"/>
  <c r="I683" i="1"/>
  <c r="I118" i="1"/>
  <c r="I120" i="1" s="1"/>
  <c r="I119" i="1"/>
  <c r="N821" i="1"/>
  <c r="I105" i="1"/>
  <c r="I106" i="1" s="1"/>
  <c r="I217" i="1"/>
  <c r="I218" i="1" s="1"/>
  <c r="I219" i="1" s="1"/>
  <c r="H692" i="1"/>
  <c r="H150" i="1"/>
  <c r="I637" i="1" l="1"/>
  <c r="I638" i="1" s="1"/>
  <c r="I821" i="1" s="1"/>
  <c r="I792" i="1"/>
  <c r="I692" i="1"/>
  <c r="I233" i="1"/>
  <c r="H13" i="1"/>
  <c r="I472" i="1"/>
  <c r="I822" i="1" s="1"/>
  <c r="H472" i="1" l="1"/>
  <c r="H822" i="1" s="1"/>
</calcChain>
</file>

<file path=xl/sharedStrings.xml><?xml version="1.0" encoding="utf-8"?>
<sst xmlns="http://schemas.openxmlformats.org/spreadsheetml/2006/main" count="4439" uniqueCount="700">
  <si>
    <t>Product Sales</t>
  </si>
  <si>
    <t>Area : Area 1</t>
  </si>
  <si>
    <t>Manager :</t>
  </si>
  <si>
    <t>Site : 6236 Francis Newton</t>
  </si>
  <si>
    <t>Date selection : 01/10/2024 - 31/10/2024</t>
  </si>
  <si>
    <t>Product : All</t>
  </si>
  <si>
    <t>Estate Details : MOA 14905</t>
  </si>
  <si>
    <t>Product Division</t>
  </si>
  <si>
    <t>Category</t>
  </si>
  <si>
    <t>Sub Category</t>
  </si>
  <si>
    <t>Destination</t>
  </si>
  <si>
    <t>Product Name</t>
  </si>
  <si>
    <t>Portion</t>
  </si>
  <si>
    <t>Quantity Sold</t>
  </si>
  <si>
    <t>Value of Sales</t>
  </si>
  <si>
    <t>Net Value of Sales</t>
  </si>
  <si>
    <t>% of Total Sales</t>
  </si>
  <si>
    <t>% of Division</t>
  </si>
  <si>
    <t>% of Category</t>
  </si>
  <si>
    <t>% of Sub-Cat</t>
  </si>
  <si>
    <t>Gross Sales</t>
  </si>
  <si>
    <t>Discount</t>
  </si>
  <si>
    <t>Promotion</t>
  </si>
  <si>
    <t>Tax</t>
  </si>
  <si>
    <t>Bar</t>
  </si>
  <si>
    <t>Bottle Bitter</t>
  </si>
  <si>
    <t>10 Bottle Bitter</t>
  </si>
  <si>
    <t>Standard</t>
  </si>
  <si>
    <t>Bt Newcastle Brn</t>
  </si>
  <si>
    <t>SubTotal</t>
  </si>
  <si>
    <t>Sub-Cat Total</t>
  </si>
  <si>
    <t>Category Total</t>
  </si>
  <si>
    <t>Bottle Cider</t>
  </si>
  <si>
    <t>14 Bottled Cider</t>
  </si>
  <si>
    <t>AF Bt Kop NONALC</t>
  </si>
  <si>
    <t>AF Bt Thatch</t>
  </si>
  <si>
    <t>Bt AngryOrcha500</t>
  </si>
  <si>
    <t>Bt Aspall Crisp</t>
  </si>
  <si>
    <t>Bt Bulmers Orig</t>
  </si>
  <si>
    <t>Bt Bulmers Red</t>
  </si>
  <si>
    <t>Bt Kop Mix Fruit</t>
  </si>
  <si>
    <t>Bt Kop Pear</t>
  </si>
  <si>
    <t>Bt Kopp Passionf</t>
  </si>
  <si>
    <t>Bt KopStraw&amp;Lime</t>
  </si>
  <si>
    <t>Thatc Bld Orange</t>
  </si>
  <si>
    <t>Bottle Lager</t>
  </si>
  <si>
    <t>09 Bottle Lager</t>
  </si>
  <si>
    <t>AF Bt Becks Blue</t>
  </si>
  <si>
    <t>AF Bt Corona</t>
  </si>
  <si>
    <t>AF Bt Erdinger</t>
  </si>
  <si>
    <t>AF Bt Ghost Ship</t>
  </si>
  <si>
    <t>AF Bt Stella</t>
  </si>
  <si>
    <t>AF Guinness</t>
  </si>
  <si>
    <t>Bt Asahi 5%</t>
  </si>
  <si>
    <t>Bt Becks 4%</t>
  </si>
  <si>
    <t>Bt Birra Moretti</t>
  </si>
  <si>
    <t>Bt BrewdogHazJan</t>
  </si>
  <si>
    <t>Bt Budweiser</t>
  </si>
  <si>
    <t>Bt Camden Hells</t>
  </si>
  <si>
    <t>Bt Corona Extra</t>
  </si>
  <si>
    <t>Bt Desperados</t>
  </si>
  <si>
    <t>Bt Efes 500ml</t>
  </si>
  <si>
    <t>Bt Elvis J 6.5%</t>
  </si>
  <si>
    <t>Bt Erdinger NEW</t>
  </si>
  <si>
    <t>Bt Galicia GF</t>
  </si>
  <si>
    <t>Bt Goose IPA</t>
  </si>
  <si>
    <t>Bt Heineken</t>
  </si>
  <si>
    <t>Bt Madri</t>
  </si>
  <si>
    <t>Bt Modelo</t>
  </si>
  <si>
    <t>Bt Pacifico</t>
  </si>
  <si>
    <t>Bt Peroni 5% 330</t>
  </si>
  <si>
    <t>Bt Peroni 5% 660</t>
  </si>
  <si>
    <t>Bt Punk AF</t>
  </si>
  <si>
    <t>Bt Sol Lager 4.2</t>
  </si>
  <si>
    <t>Bt Staropra 660m</t>
  </si>
  <si>
    <t>Bt Stella Unfilt</t>
  </si>
  <si>
    <t>Bt Tyskie 650ml</t>
  </si>
  <si>
    <t>BTH Skydust Can</t>
  </si>
  <si>
    <t>Can Brownie Hunt</t>
  </si>
  <si>
    <t>Can Camden Pale</t>
  </si>
  <si>
    <t>Can JuiceForsyth</t>
  </si>
  <si>
    <t>Can TropAssassin</t>
  </si>
  <si>
    <t>Kirkstall Judici</t>
  </si>
  <si>
    <t>Cocktails</t>
  </si>
  <si>
    <t>Baby Guinness</t>
  </si>
  <si>
    <t>Blue Lagoon</t>
  </si>
  <si>
    <t>Pitcher</t>
  </si>
  <si>
    <t>Candy Rosa</t>
  </si>
  <si>
    <t>Classic Aperol</t>
  </si>
  <si>
    <t>Fireball Bomb</t>
  </si>
  <si>
    <t>Flavarbomb</t>
  </si>
  <si>
    <t>Godfather</t>
  </si>
  <si>
    <t>Hugo Spritz T</t>
  </si>
  <si>
    <t>Jammy Dodger</t>
  </si>
  <si>
    <t>Limocelo Spritz</t>
  </si>
  <si>
    <t>Mango Monst Mash</t>
  </si>
  <si>
    <t>Mango Spritz</t>
  </si>
  <si>
    <t>Paloma</t>
  </si>
  <si>
    <t>Peach Spritz</t>
  </si>
  <si>
    <t>Pimms &amp; Lemonad</t>
  </si>
  <si>
    <t>PornStarMartini</t>
  </si>
  <si>
    <t>Glass</t>
  </si>
  <si>
    <t>Large Pitcher</t>
  </si>
  <si>
    <t>Purple Rain</t>
  </si>
  <si>
    <t>Raspberry Bomb</t>
  </si>
  <si>
    <t>Sex on the Beach</t>
  </si>
  <si>
    <t>Skittlebomb</t>
  </si>
  <si>
    <t>Smirnoff Monster</t>
  </si>
  <si>
    <t>Double</t>
  </si>
  <si>
    <t>SoCo Loco Bomb</t>
  </si>
  <si>
    <t>SpicyMango Pic</t>
  </si>
  <si>
    <t>Strawb &amp; Cream</t>
  </si>
  <si>
    <t>Strawb Porn Star</t>
  </si>
  <si>
    <t>Strikabomb</t>
  </si>
  <si>
    <t>Tequila Thriller</t>
  </si>
  <si>
    <t>Tropical Smash</t>
  </si>
  <si>
    <t>Woo Woo</t>
  </si>
  <si>
    <t>Zombie</t>
  </si>
  <si>
    <t>Draught Cider</t>
  </si>
  <si>
    <t>13 Draught Cider</t>
  </si>
  <si>
    <t>Black Dragon</t>
  </si>
  <si>
    <t>Half</t>
  </si>
  <si>
    <t>Dr KoppStra&amp;Lime</t>
  </si>
  <si>
    <t>Pear Mania</t>
  </si>
  <si>
    <t>Stow Press</t>
  </si>
  <si>
    <t>Strongbow</t>
  </si>
  <si>
    <t>Strongbow DK Fru</t>
  </si>
  <si>
    <t>Draught Lager</t>
  </si>
  <si>
    <t>07 Draught Lager</t>
  </si>
  <si>
    <t>Bud Light</t>
  </si>
  <si>
    <t>BudLight3.5</t>
  </si>
  <si>
    <t>Carling</t>
  </si>
  <si>
    <t>Carlsberg</t>
  </si>
  <si>
    <t>Coors</t>
  </si>
  <si>
    <t>Dr Budweiser</t>
  </si>
  <si>
    <t>Dr Corona</t>
  </si>
  <si>
    <t>Leffe Blonde</t>
  </si>
  <si>
    <t>LeffeBlonde6.6</t>
  </si>
  <si>
    <t>Punk IPA 5.2</t>
  </si>
  <si>
    <t>San Miguel</t>
  </si>
  <si>
    <t>Stella Artois4.6</t>
  </si>
  <si>
    <t>Draught Stout</t>
  </si>
  <si>
    <t>08 Draught Stout</t>
  </si>
  <si>
    <t>Guinness</t>
  </si>
  <si>
    <t>Draught Trad Ale</t>
  </si>
  <si>
    <t>05 Draught Trad Ale</t>
  </si>
  <si>
    <t>Abbot Ale</t>
  </si>
  <si>
    <t>Doom Bar</t>
  </si>
  <si>
    <t>Green Mountain</t>
  </si>
  <si>
    <t>Guest Ale</t>
  </si>
  <si>
    <t>1/3 Pint</t>
  </si>
  <si>
    <t>Guest Ale B</t>
  </si>
  <si>
    <t>Guest Ale C</t>
  </si>
  <si>
    <t>Guest Ale D</t>
  </si>
  <si>
    <t>Jaipur</t>
  </si>
  <si>
    <t>Ruddles</t>
  </si>
  <si>
    <t>Hot Drinks Bar</t>
  </si>
  <si>
    <t>18 Hot Drinks</t>
  </si>
  <si>
    <t>Decaf Tea</t>
  </si>
  <si>
    <t>Hot Chocolate SS</t>
  </si>
  <si>
    <t>Hot Drink SS</t>
  </si>
  <si>
    <t>Takeaway Hot Dri</t>
  </si>
  <si>
    <t>Tea SS</t>
  </si>
  <si>
    <t>Keg Beer</t>
  </si>
  <si>
    <t>06 Keg Beer</t>
  </si>
  <si>
    <t>Shipyard Pale Al</t>
  </si>
  <si>
    <t>Worthingtons 3.4</t>
  </si>
  <si>
    <t>Liqueurs</t>
  </si>
  <si>
    <t>02 Liqueurs</t>
  </si>
  <si>
    <t>#Archers</t>
  </si>
  <si>
    <t>#Flavar Blue&amp;Lem</t>
  </si>
  <si>
    <t>#Flavar StrawLim</t>
  </si>
  <si>
    <t>Amaretto</t>
  </si>
  <si>
    <t>Archers</t>
  </si>
  <si>
    <t>Baileys</t>
  </si>
  <si>
    <t>Cointreau</t>
  </si>
  <si>
    <t>Flavar Blue&amp;Lem</t>
  </si>
  <si>
    <t>Flavar StrawLime</t>
  </si>
  <si>
    <t>Kahlua 16%</t>
  </si>
  <si>
    <t>Limoncello</t>
  </si>
  <si>
    <t>Malibu 18%</t>
  </si>
  <si>
    <t>Ready To Drink</t>
  </si>
  <si>
    <t>11 Ready to Drink</t>
  </si>
  <si>
    <t>Amaret Sour</t>
  </si>
  <si>
    <t>Bt Smirnoff Ice</t>
  </si>
  <si>
    <t>Can Hooch Blue</t>
  </si>
  <si>
    <t>Can Hooch Lemon</t>
  </si>
  <si>
    <t>Can Hooch Pink</t>
  </si>
  <si>
    <t>EspresMartin</t>
  </si>
  <si>
    <t>Hooch Lemon3.4</t>
  </si>
  <si>
    <t>Margarita</t>
  </si>
  <si>
    <t>Strawb Daiquiri</t>
  </si>
  <si>
    <t>WKD Blue 3.4%</t>
  </si>
  <si>
    <t>Snacks</t>
  </si>
  <si>
    <t>17 Snacks</t>
  </si>
  <si>
    <t>Caramel Brownie</t>
  </si>
  <si>
    <t>DryRoast Peanuts</t>
  </si>
  <si>
    <t>Ginger Biscuits</t>
  </si>
  <si>
    <t>QuaversCheese</t>
  </si>
  <si>
    <t>Salted Peanuts</t>
  </si>
  <si>
    <t>Walk Belgia Choc</t>
  </si>
  <si>
    <t>Walk Thin Finger</t>
  </si>
  <si>
    <t>WalkersChsOni</t>
  </si>
  <si>
    <t>WalkersPrawnC</t>
  </si>
  <si>
    <t>WalkersSalted</t>
  </si>
  <si>
    <t>WalkersSaltVin</t>
  </si>
  <si>
    <t>Soft Drinks</t>
  </si>
  <si>
    <t>15 Soft Drinks</t>
  </si>
  <si>
    <t>*Bt Diet Tonic</t>
  </si>
  <si>
    <t>*Bt Ginger Ale</t>
  </si>
  <si>
    <t>*Bt Pineapple Ju</t>
  </si>
  <si>
    <t>*Bt Tonic</t>
  </si>
  <si>
    <t>*Can Rasp Lemon</t>
  </si>
  <si>
    <t>*Dash Apple Juic</t>
  </si>
  <si>
    <t>*Dash Blk Cordia</t>
  </si>
  <si>
    <t>*Dash Cherry Max</t>
  </si>
  <si>
    <t>*Dash Cranberry</t>
  </si>
  <si>
    <t>*Dash Diet Pepsi</t>
  </si>
  <si>
    <t>*Dash Lemon Blk</t>
  </si>
  <si>
    <t>*Dash Lemon Lime</t>
  </si>
  <si>
    <t>*Dash Lemonade</t>
  </si>
  <si>
    <t>*Dash Lime Cord</t>
  </si>
  <si>
    <t>*Dash OJ</t>
  </si>
  <si>
    <t>*Dash OrangeCord</t>
  </si>
  <si>
    <t>*Dash Pepsi</t>
  </si>
  <si>
    <t>*Dash PepsiMax</t>
  </si>
  <si>
    <t xml:space="preserve">*Dash Pineapple </t>
  </si>
  <si>
    <t>*Elderflwr Tonic</t>
  </si>
  <si>
    <t>*Monster Energy</t>
  </si>
  <si>
    <t>*Monster MangLoc</t>
  </si>
  <si>
    <t>*Monster Peach</t>
  </si>
  <si>
    <t>*Monster Punch</t>
  </si>
  <si>
    <t>*Monster Rosa</t>
  </si>
  <si>
    <t>*Monster Ultra</t>
  </si>
  <si>
    <t>*Old Jam Ging B</t>
  </si>
  <si>
    <t>*San Pell Limon</t>
  </si>
  <si>
    <t>*San Pell Rossa</t>
  </si>
  <si>
    <t>*Soda &amp; Black</t>
  </si>
  <si>
    <t>*Soda &amp; Lime</t>
  </si>
  <si>
    <t>*Soda Water</t>
  </si>
  <si>
    <t>*Tap Water</t>
  </si>
  <si>
    <t>Apple &amp; Pear Caw</t>
  </si>
  <si>
    <t>Apple Juice</t>
  </si>
  <si>
    <t>14oz</t>
  </si>
  <si>
    <t>Pint</t>
  </si>
  <si>
    <t>Black Cordial</t>
  </si>
  <si>
    <t>Large Glass</t>
  </si>
  <si>
    <t>Bt Diet Tonic</t>
  </si>
  <si>
    <t>Bt Ginger Ale</t>
  </si>
  <si>
    <t>Bt Tonic</t>
  </si>
  <si>
    <t>BtElderflwrTonic</t>
  </si>
  <si>
    <t>Can Mons MangLoc</t>
  </si>
  <si>
    <t>Can Mons Peach</t>
  </si>
  <si>
    <t>Can Mons Rosa</t>
  </si>
  <si>
    <t>Can Mons Ultra 0</t>
  </si>
  <si>
    <t>Can Monst Punch</t>
  </si>
  <si>
    <t>Can Monster Ener</t>
  </si>
  <si>
    <t>Can OldJamGingB</t>
  </si>
  <si>
    <t>Can Rasp Lemon</t>
  </si>
  <si>
    <t>CranberryJuice</t>
  </si>
  <si>
    <t>Dash Lemonade</t>
  </si>
  <si>
    <t>Diet Pepsi</t>
  </si>
  <si>
    <t>J2O App &amp; Mango</t>
  </si>
  <si>
    <t>J2O App &amp; Rasp</t>
  </si>
  <si>
    <t>J2O OJ &amp; Passion</t>
  </si>
  <si>
    <t>Kids Apple Juice</t>
  </si>
  <si>
    <t>Kids Milk</t>
  </si>
  <si>
    <t>Kids Orange Juic</t>
  </si>
  <si>
    <t>Lemonade</t>
  </si>
  <si>
    <t>Lime Cordial</t>
  </si>
  <si>
    <t>Lrg OJ &amp; Lemon</t>
  </si>
  <si>
    <t>NO MIXER</t>
  </si>
  <si>
    <t>Orange &amp; Lemon</t>
  </si>
  <si>
    <t>Orange Cordial</t>
  </si>
  <si>
    <t>Orange Juice</t>
  </si>
  <si>
    <t>Passfruit cooler</t>
  </si>
  <si>
    <t>Pepsi</t>
  </si>
  <si>
    <t>Pepsi Max</t>
  </si>
  <si>
    <t>PepsiCherryMax</t>
  </si>
  <si>
    <t>Pip Smoothie</t>
  </si>
  <si>
    <t>Rasp Refresher</t>
  </si>
  <si>
    <t>San Pell Limon</t>
  </si>
  <si>
    <t>San Pell Rossa</t>
  </si>
  <si>
    <t>Spark Water</t>
  </si>
  <si>
    <t>Still Water</t>
  </si>
  <si>
    <t>Spirits</t>
  </si>
  <si>
    <t>01 Spirits</t>
  </si>
  <si>
    <t>#Fireball Whisky</t>
  </si>
  <si>
    <t>#Jack Dan Apple</t>
  </si>
  <si>
    <t>#PineappleTeq</t>
  </si>
  <si>
    <t>#Pontn S Mango</t>
  </si>
  <si>
    <t>#Sheepdog Whisky</t>
  </si>
  <si>
    <t>Absolut Van 38%</t>
  </si>
  <si>
    <t>Absolut Vodka</t>
  </si>
  <si>
    <t>AF GordonPink</t>
  </si>
  <si>
    <t>Au Blue Raspb</t>
  </si>
  <si>
    <t>Au Bubblegum</t>
  </si>
  <si>
    <t>Au Pineap Crush</t>
  </si>
  <si>
    <t>Au Pink Lemonade</t>
  </si>
  <si>
    <t>Au Straw Burst</t>
  </si>
  <si>
    <t>Bacardi</t>
  </si>
  <si>
    <t>BathtubGin</t>
  </si>
  <si>
    <t>Beefeater Orange</t>
  </si>
  <si>
    <t>Bells 8YR</t>
  </si>
  <si>
    <t>Bombay Sapphire</t>
  </si>
  <si>
    <t>Bumbu Rum</t>
  </si>
  <si>
    <t>Capt Morgan Tiki</t>
  </si>
  <si>
    <t>Cherry Kraken</t>
  </si>
  <si>
    <t>Corkys SourCherr</t>
  </si>
  <si>
    <t>Courvoisier VS</t>
  </si>
  <si>
    <t>DMF Pineapple 35</t>
  </si>
  <si>
    <t>E &amp; J Brandy</t>
  </si>
  <si>
    <t>Edin Rhub Liqueu</t>
  </si>
  <si>
    <t>Famous Grouse</t>
  </si>
  <si>
    <t>FireBall Whisky</t>
  </si>
  <si>
    <t>Glenfidd 15yo</t>
  </si>
  <si>
    <t>Glenfiddich 12YR</t>
  </si>
  <si>
    <t>GordonPink37.5</t>
  </si>
  <si>
    <t>Gordons Gin</t>
  </si>
  <si>
    <t>Hendricks Gin</t>
  </si>
  <si>
    <t>Jack Dan Apple</t>
  </si>
  <si>
    <t>Jack Daniels</t>
  </si>
  <si>
    <t>Jamesons</t>
  </si>
  <si>
    <t>JC Silver Teq</t>
  </si>
  <si>
    <t>JC Silver Teq35</t>
  </si>
  <si>
    <t>Kraken Black</t>
  </si>
  <si>
    <t>Morgan Spiced</t>
  </si>
  <si>
    <t>Morgan White</t>
  </si>
  <si>
    <t>Mozart White</t>
  </si>
  <si>
    <t>PineappleTequila</t>
  </si>
  <si>
    <t>Sambuca Classic</t>
  </si>
  <si>
    <t>Sambuca Rberry</t>
  </si>
  <si>
    <t>Sheepdog Peanut</t>
  </si>
  <si>
    <t>SmirManPas37.5</t>
  </si>
  <si>
    <t>Smirnoff Red</t>
  </si>
  <si>
    <t>SmirRasCrush37.5</t>
  </si>
  <si>
    <t>Sourz Apple</t>
  </si>
  <si>
    <t>Sourz Cherry</t>
  </si>
  <si>
    <t>Southern Comfort</t>
  </si>
  <si>
    <t>Strika</t>
  </si>
  <si>
    <t>Sweet Violet Gin</t>
  </si>
  <si>
    <t>Tanqueray 41.3%</t>
  </si>
  <si>
    <t>Tanqueray Ten</t>
  </si>
  <si>
    <t>Tequila Rose</t>
  </si>
  <si>
    <t>Unicorn Gin</t>
  </si>
  <si>
    <t>Whitley Raspberr</t>
  </si>
  <si>
    <t>XIX MixedBerry</t>
  </si>
  <si>
    <t>XIX Tropical</t>
  </si>
  <si>
    <t>XIXGumballOrange</t>
  </si>
  <si>
    <t>Wine</t>
  </si>
  <si>
    <t>04 Wine</t>
  </si>
  <si>
    <t>Barossa Ink Shir</t>
  </si>
  <si>
    <t>125ml</t>
  </si>
  <si>
    <t>175ml</t>
  </si>
  <si>
    <t>250ml</t>
  </si>
  <si>
    <t>Bolla PG Blush</t>
  </si>
  <si>
    <t>Bottle</t>
  </si>
  <si>
    <t>Bolla Pinot GR</t>
  </si>
  <si>
    <t>Creek Chard Drau</t>
  </si>
  <si>
    <t>Creek Merlot Dra</t>
  </si>
  <si>
    <t>Creek Pinot Drau</t>
  </si>
  <si>
    <t>Creek Rose Coldw</t>
  </si>
  <si>
    <t>Gallo Rose</t>
  </si>
  <si>
    <t>GL Baros InkShir</t>
  </si>
  <si>
    <t>GL Villa Blush</t>
  </si>
  <si>
    <t>GL Villa Sauv</t>
  </si>
  <si>
    <t>Glass Prosecco</t>
  </si>
  <si>
    <t>Large Prosecco</t>
  </si>
  <si>
    <t>Small Prosecco</t>
  </si>
  <si>
    <t>Sml Bottle</t>
  </si>
  <si>
    <t>Sml Rose Prosecc</t>
  </si>
  <si>
    <t>Trivento Malbec</t>
  </si>
  <si>
    <t>Villa Blush</t>
  </si>
  <si>
    <t>Villa Sauvignon</t>
  </si>
  <si>
    <t>Zana Pinot Noir</t>
  </si>
  <si>
    <t>Division Total</t>
  </si>
  <si>
    <t>Food</t>
  </si>
  <si>
    <t>Breakfasts</t>
  </si>
  <si>
    <t>Breakfast</t>
  </si>
  <si>
    <t>1 Slice Toast</t>
  </si>
  <si>
    <t>Add 1 Black Pud</t>
  </si>
  <si>
    <t>Add 1 Hash Brown</t>
  </si>
  <si>
    <t>Add Banana</t>
  </si>
  <si>
    <t>Add Blueberries</t>
  </si>
  <si>
    <t xml:space="preserve">Add Honey </t>
  </si>
  <si>
    <t>Add Poached Egg</t>
  </si>
  <si>
    <t>Add Strawberries</t>
  </si>
  <si>
    <t>Add VEGAN Saus</t>
  </si>
  <si>
    <t>Bacon Butty</t>
  </si>
  <si>
    <t>Beans on Toast</t>
  </si>
  <si>
    <t>BnsToast VEGAN</t>
  </si>
  <si>
    <t>Breakfast Wrap</t>
  </si>
  <si>
    <t>Egg&amp;Bac Muffin</t>
  </si>
  <si>
    <t>Egg&amp;Chs Muffin</t>
  </si>
  <si>
    <t>Egg&amp;Saus Muffin</t>
  </si>
  <si>
    <t>Eggs Benedict</t>
  </si>
  <si>
    <t>Ex FriedEgg</t>
  </si>
  <si>
    <t>Fiesta Brunch</t>
  </si>
  <si>
    <t>Freedom Breakfas</t>
  </si>
  <si>
    <t>Fresh Fruit</t>
  </si>
  <si>
    <t>Fruit &amp; Yoghurt</t>
  </si>
  <si>
    <t>Large Breakfast</t>
  </si>
  <si>
    <t>Large Veg Break</t>
  </si>
  <si>
    <t>Miners Benedict</t>
  </si>
  <si>
    <t>Muffin Break</t>
  </si>
  <si>
    <t>Mush Benedict</t>
  </si>
  <si>
    <t>Porridge</t>
  </si>
  <si>
    <t>Sausage Butty</t>
  </si>
  <si>
    <t>Scr Egg on Toast</t>
  </si>
  <si>
    <t>Side Bacon</t>
  </si>
  <si>
    <t>Side Baked Beans</t>
  </si>
  <si>
    <t>Side Hash Browns</t>
  </si>
  <si>
    <t>Side Mushroom</t>
  </si>
  <si>
    <t>Side Sausage</t>
  </si>
  <si>
    <t>Side Scram Egg</t>
  </si>
  <si>
    <t>Side Tomato</t>
  </si>
  <si>
    <t>Small Breakfast</t>
  </si>
  <si>
    <t>Small Veg Break</t>
  </si>
  <si>
    <t>Sml Beans ToastW</t>
  </si>
  <si>
    <t>Toast &amp; Preserve</t>
  </si>
  <si>
    <t>Trad Breakfast</t>
  </si>
  <si>
    <t>Veg Saus Butty</t>
  </si>
  <si>
    <t>VEGAN Breakfast</t>
  </si>
  <si>
    <t>VEGAN Butty</t>
  </si>
  <si>
    <t>Vege Breakfast</t>
  </si>
  <si>
    <t>Vege Wrap</t>
  </si>
  <si>
    <t>VegSaus&amp;Egg Muff</t>
  </si>
  <si>
    <t>Yoghurt Pot</t>
  </si>
  <si>
    <t>Burgers</t>
  </si>
  <si>
    <t>3oz SkinnyBeef</t>
  </si>
  <si>
    <t>Add 3oz Beef</t>
  </si>
  <si>
    <t>Am Cheese Burg</t>
  </si>
  <si>
    <t>American Burg</t>
  </si>
  <si>
    <t>BBQ Beef Burg</t>
  </si>
  <si>
    <t>BBQ Btmk Burg</t>
  </si>
  <si>
    <t>BBQ Chick Burg</t>
  </si>
  <si>
    <t>BBQ Sauce</t>
  </si>
  <si>
    <t>Beyond Burger</t>
  </si>
  <si>
    <t>Btmk Burger</t>
  </si>
  <si>
    <t>Burger Fiesta</t>
  </si>
  <si>
    <t>Burger Strips</t>
  </si>
  <si>
    <t>BurgerHalloumi</t>
  </si>
  <si>
    <t xml:space="preserve">Chicken Burger </t>
  </si>
  <si>
    <t>Classic Beef</t>
  </si>
  <si>
    <t>Dble American</t>
  </si>
  <si>
    <t>Dble Chse Burg</t>
  </si>
  <si>
    <t>Dble Classic</t>
  </si>
  <si>
    <t>Ex AmChe&amp;MapBac</t>
  </si>
  <si>
    <t>Ex American Chee</t>
  </si>
  <si>
    <t>Ex Bacon &amp; Chees</t>
  </si>
  <si>
    <t>Ex Beyond Burger</t>
  </si>
  <si>
    <t>Ex Btmk Burger</t>
  </si>
  <si>
    <t>Ex Cheese Ched</t>
  </si>
  <si>
    <t>Ex Chick Burger</t>
  </si>
  <si>
    <t>Ex Halloumi</t>
  </si>
  <si>
    <t>Ex Halloumi Burg</t>
  </si>
  <si>
    <t>Ex Streaky Bacon</t>
  </si>
  <si>
    <t>Just-a-burger</t>
  </si>
  <si>
    <t>Just-ChkstrBur</t>
  </si>
  <si>
    <t>Skinny Chicken</t>
  </si>
  <si>
    <t>Tennesse Beef</t>
  </si>
  <si>
    <t>Tennesse Btmk</t>
  </si>
  <si>
    <t>Tennesse Chicken</t>
  </si>
  <si>
    <t>Triple Burger</t>
  </si>
  <si>
    <t xml:space="preserve">Ultimate </t>
  </si>
  <si>
    <t>Childrens</t>
  </si>
  <si>
    <t>Childrens Main</t>
  </si>
  <si>
    <t>Kids 3ozBeef NM</t>
  </si>
  <si>
    <t>Kids Breakfast</t>
  </si>
  <si>
    <t>Kids CheeTom Pas</t>
  </si>
  <si>
    <t>Kids Chic BreasB</t>
  </si>
  <si>
    <t>Kids Cod B</t>
  </si>
  <si>
    <t>Kids Ham &amp; Egg B</t>
  </si>
  <si>
    <t>Kids Jkt Beans</t>
  </si>
  <si>
    <t>Kids Non-Carne</t>
  </si>
  <si>
    <t>Kids Nuggets B</t>
  </si>
  <si>
    <t>Kids Pizza Ham</t>
  </si>
  <si>
    <t>Kids Pizza Margh</t>
  </si>
  <si>
    <t>Kids Sausage NM</t>
  </si>
  <si>
    <t>Kids Side Jkt</t>
  </si>
  <si>
    <t>Kids Spaghetti</t>
  </si>
  <si>
    <t>Kids StripBurgNM</t>
  </si>
  <si>
    <t>Kids Toast Beans</t>
  </si>
  <si>
    <t>Kids Veg Saus B</t>
  </si>
  <si>
    <t>Kids Wrap Ham Nm</t>
  </si>
  <si>
    <t>KidsQuornNugg NM</t>
  </si>
  <si>
    <t>Curries</t>
  </si>
  <si>
    <t>Curry Club</t>
  </si>
  <si>
    <t>Add Poppodums</t>
  </si>
  <si>
    <t>Bhajis</t>
  </si>
  <si>
    <t>Bombay Potatoes</t>
  </si>
  <si>
    <t>Chicken Korma CC</t>
  </si>
  <si>
    <t>Ex Pops&amp;Dips</t>
  </si>
  <si>
    <t>Garlic Naan</t>
  </si>
  <si>
    <t>Large Curry UK</t>
  </si>
  <si>
    <t>Plain Naan</t>
  </si>
  <si>
    <t>Side Garlic Naan</t>
  </si>
  <si>
    <t>Swt Potato Curry</t>
  </si>
  <si>
    <t>Deli</t>
  </si>
  <si>
    <t>10" Brunch Wrap</t>
  </si>
  <si>
    <t>10" Halloumi Wra</t>
  </si>
  <si>
    <t>10" Quorn Wrap</t>
  </si>
  <si>
    <t>10" ShawarWrap</t>
  </si>
  <si>
    <t>10" SouthChicWra</t>
  </si>
  <si>
    <t>10" VegBrun Wra</t>
  </si>
  <si>
    <t>Jst10" BrunchWrp</t>
  </si>
  <si>
    <t>Jst10" HallouWrp</t>
  </si>
  <si>
    <t>Jst10" QuornWrp</t>
  </si>
  <si>
    <t>Jst10" ShawaWrp</t>
  </si>
  <si>
    <t>Jst10" SthChWrp</t>
  </si>
  <si>
    <t>Jst10" VgBrunWrp</t>
  </si>
  <si>
    <t>Pan BBQ Chick R</t>
  </si>
  <si>
    <t>Pan Cheese&amp;Tom R</t>
  </si>
  <si>
    <t>Pan Ham&amp;Chse R</t>
  </si>
  <si>
    <t>Wrap Halloumi R</t>
  </si>
  <si>
    <t>Wrap Quorn NuggR</t>
  </si>
  <si>
    <t>Wrap Shawarma R</t>
  </si>
  <si>
    <t>Wrap SouthChicR</t>
  </si>
  <si>
    <t>Desserts</t>
  </si>
  <si>
    <t>Apple Crum&amp;IceCr</t>
  </si>
  <si>
    <t>Brownie &amp; IceCre</t>
  </si>
  <si>
    <t>Choc Fudge Cake</t>
  </si>
  <si>
    <t>Cookie Dough SW</t>
  </si>
  <si>
    <t>Crunch Cookie</t>
  </si>
  <si>
    <t>Ex ChocSauce</t>
  </si>
  <si>
    <t>Ex ToffeeSauce</t>
  </si>
  <si>
    <t>FruitSld &amp; IceCr</t>
  </si>
  <si>
    <t>IceCream&amp;Sauce</t>
  </si>
  <si>
    <t>Kids Straw/Blueb</t>
  </si>
  <si>
    <t>Million Shortb</t>
  </si>
  <si>
    <t>Mini Brownie</t>
  </si>
  <si>
    <t>Mini CookieDough</t>
  </si>
  <si>
    <t>Profiterole</t>
  </si>
  <si>
    <t>StickyToff Pudd</t>
  </si>
  <si>
    <t>Extras/Options</t>
  </si>
  <si>
    <t>Choices/Options</t>
  </si>
  <si>
    <t>Baked Beans</t>
  </si>
  <si>
    <t>Blue Cheese</t>
  </si>
  <si>
    <t>Chicken Breast</t>
  </si>
  <si>
    <t>Chipotle Mayo</t>
  </si>
  <si>
    <t xml:space="preserve">Chips </t>
  </si>
  <si>
    <t>Garden Peas</t>
  </si>
  <si>
    <t>GarlicHerb Dip</t>
  </si>
  <si>
    <t>Ice Cream V</t>
  </si>
  <si>
    <t>JD Honey Glaze</t>
  </si>
  <si>
    <t>Kids Cucum&amp;Tomat</t>
  </si>
  <si>
    <t>Kids Roasted Veg</t>
  </si>
  <si>
    <t>Marmalade</t>
  </si>
  <si>
    <t>Mediterranean</t>
  </si>
  <si>
    <t>Mex Rice</t>
  </si>
  <si>
    <t>Mushy Peas</t>
  </si>
  <si>
    <t>Naga Chilli</t>
  </si>
  <si>
    <t>No Preserves</t>
  </si>
  <si>
    <t>No-Upsell</t>
  </si>
  <si>
    <t>Pepprcrn Sauc</t>
  </si>
  <si>
    <t>Plain</t>
  </si>
  <si>
    <t>Side Salad</t>
  </si>
  <si>
    <t>Sticky Soy</t>
  </si>
  <si>
    <t>Strawberry Jam</t>
  </si>
  <si>
    <t>Sweet Chilli</t>
  </si>
  <si>
    <t>Extras</t>
  </si>
  <si>
    <t>Add Beans Jkt</t>
  </si>
  <si>
    <t>Add Buttermilk</t>
  </si>
  <si>
    <t>Add Cheese Jkt</t>
  </si>
  <si>
    <t>Add Coleslaw Jkt</t>
  </si>
  <si>
    <t>Ex Blue Cheese</t>
  </si>
  <si>
    <t>Ex Chipotle Mayo</t>
  </si>
  <si>
    <t>Ex Garden Peas</t>
  </si>
  <si>
    <t>Ex Mushy Peas</t>
  </si>
  <si>
    <t>Ex Naga Chilli</t>
  </si>
  <si>
    <t>Ex Sweet Chilli</t>
  </si>
  <si>
    <t>Recipe Food</t>
  </si>
  <si>
    <t>Apple Bag</t>
  </si>
  <si>
    <t>Kids IceCr Pot</t>
  </si>
  <si>
    <t>Yoyo Fruit Snack</t>
  </si>
  <si>
    <t>Jacket Potatoes</t>
  </si>
  <si>
    <t>Jacket Potato</t>
  </si>
  <si>
    <t>Jkt Beans</t>
  </si>
  <si>
    <t>Jkt Cheese</t>
  </si>
  <si>
    <t>Jkt Coleslaw</t>
  </si>
  <si>
    <t>Jkt Non-Carne</t>
  </si>
  <si>
    <t>Jkt Roasted Veg</t>
  </si>
  <si>
    <t>Main Meals</t>
  </si>
  <si>
    <t>Chicken Club</t>
  </si>
  <si>
    <t>Add Seasoning</t>
  </si>
  <si>
    <t>Boneless Basket</t>
  </si>
  <si>
    <t>Brst Bite Basket</t>
  </si>
  <si>
    <t xml:space="preserve">CC Combo Wings </t>
  </si>
  <si>
    <t>Ex Soy Sauce</t>
  </si>
  <si>
    <t>HOT Chicken</t>
  </si>
  <si>
    <t>KorBowlVeganRice</t>
  </si>
  <si>
    <t>Korean Bowl</t>
  </si>
  <si>
    <t>KoreanBowlRice</t>
  </si>
  <si>
    <t>Lem Herb Chicken</t>
  </si>
  <si>
    <t>LemHerb Chick</t>
  </si>
  <si>
    <t>Quorn Nug Basket</t>
  </si>
  <si>
    <t>Side Coleslaw</t>
  </si>
  <si>
    <t>Strips Basket</t>
  </si>
  <si>
    <t>VEGAN KoreanBowl</t>
  </si>
  <si>
    <t>2 Bread &amp; Butter</t>
  </si>
  <si>
    <t>AD Veg Brunch</t>
  </si>
  <si>
    <t>Add 1/2 Breast</t>
  </si>
  <si>
    <t>Add Chicken</t>
  </si>
  <si>
    <t>Add Chips</t>
  </si>
  <si>
    <t>Add Chips D</t>
  </si>
  <si>
    <t>Add Chips W</t>
  </si>
  <si>
    <t>Add Curry Sauce</t>
  </si>
  <si>
    <t xml:space="preserve">Add Garlic&amp;Herb </t>
  </si>
  <si>
    <t>Add Halloumi</t>
  </si>
  <si>
    <t>Add Maple Bacon</t>
  </si>
  <si>
    <t>Add Mex Rice</t>
  </si>
  <si>
    <t>Add Roasted Veg</t>
  </si>
  <si>
    <t xml:space="preserve">Alfredo Pasta </t>
  </si>
  <si>
    <t>All Day Brunch</t>
  </si>
  <si>
    <t>Beef Madras</t>
  </si>
  <si>
    <t>Chic &amp; Bac Salad</t>
  </si>
  <si>
    <t>Chic Tikka Masal</t>
  </si>
  <si>
    <t>Chicken Jalfrezi</t>
  </si>
  <si>
    <t>Chilli Non Carne</t>
  </si>
  <si>
    <t>Ex Bacon Pza</t>
  </si>
  <si>
    <t>Ex Chicken Pza</t>
  </si>
  <si>
    <t>Ex Chilli Pza</t>
  </si>
  <si>
    <t>Ex Ham Pza</t>
  </si>
  <si>
    <t>Ex Mushr Pza</t>
  </si>
  <si>
    <t>Ex Onion Pza</t>
  </si>
  <si>
    <t>Ex Pepperoni Pza</t>
  </si>
  <si>
    <t>HB Cod &amp; Chips</t>
  </si>
  <si>
    <t>Katsu Btmlk</t>
  </si>
  <si>
    <t>Katsu Chicken</t>
  </si>
  <si>
    <t>Katsu Quorn</t>
  </si>
  <si>
    <t>Lasagne Al Forno</t>
  </si>
  <si>
    <t>Lg Gar DoughBrd</t>
  </si>
  <si>
    <t>Lrg Chs DoughBrd</t>
  </si>
  <si>
    <t>MangaloreanCurry</t>
  </si>
  <si>
    <t>Med Salad</t>
  </si>
  <si>
    <t>Pizza BBQ Chick</t>
  </si>
  <si>
    <t>Pizza GourmetVeg</t>
  </si>
  <si>
    <t>Pizza Ham Mush</t>
  </si>
  <si>
    <t>Pizza Margherita</t>
  </si>
  <si>
    <t>Pizza Pepperoni</t>
  </si>
  <si>
    <t>Pizza Spicy Meat</t>
  </si>
  <si>
    <t>Ramen Bowl</t>
  </si>
  <si>
    <t>Saus Chips Beans</t>
  </si>
  <si>
    <t>Scampi</t>
  </si>
  <si>
    <t>Sml AD Brunch</t>
  </si>
  <si>
    <t>Sml AD VegBrunch</t>
  </si>
  <si>
    <t>Sml HB Cod &amp;Chip</t>
  </si>
  <si>
    <t>Sml Scampi</t>
  </si>
  <si>
    <t>Sml VEGAN Pza</t>
  </si>
  <si>
    <t>SmlChs&amp;Gar DoBrd</t>
  </si>
  <si>
    <t>SmlGarlic Do Brd</t>
  </si>
  <si>
    <t>SmlPza BBQ chic</t>
  </si>
  <si>
    <t>SmlPza GouVeg</t>
  </si>
  <si>
    <t>SmlPza Ham Mush</t>
  </si>
  <si>
    <t>SmlPza Ham Mushr</t>
  </si>
  <si>
    <t>SmlPza Margherit</t>
  </si>
  <si>
    <t>SmlPza Pepperoni</t>
  </si>
  <si>
    <t>SmlPza Sp Meat</t>
  </si>
  <si>
    <t>Veg Saus &amp; Chips</t>
  </si>
  <si>
    <t>VEGAN Pizza</t>
  </si>
  <si>
    <t>Value Meals</t>
  </si>
  <si>
    <t>Ham Egg &amp; Chips</t>
  </si>
  <si>
    <t>Sml Ham Egg Chip</t>
  </si>
  <si>
    <t>Side Orders</t>
  </si>
  <si>
    <t>Bowl Chips</t>
  </si>
  <si>
    <t>Combo Chic Breas</t>
  </si>
  <si>
    <t>Jacket Pot</t>
  </si>
  <si>
    <t>Lg Onion Rings</t>
  </si>
  <si>
    <t>Side ChicBites</t>
  </si>
  <si>
    <t>Side Med Salad</t>
  </si>
  <si>
    <t>Side Roasted Veg</t>
  </si>
  <si>
    <t>Side Salad SR</t>
  </si>
  <si>
    <t>Sm Onion Rings</t>
  </si>
  <si>
    <t>Sml Bowl Chips</t>
  </si>
  <si>
    <t>SmlSide Salad W</t>
  </si>
  <si>
    <t>Starter</t>
  </si>
  <si>
    <t>Breast Bites</t>
  </si>
  <si>
    <t>Cheesy Chips</t>
  </si>
  <si>
    <t>Chicken Wings</t>
  </si>
  <si>
    <t>Curry Chips</t>
  </si>
  <si>
    <t>FiveChicBites</t>
  </si>
  <si>
    <t>FiveQuornNuggets</t>
  </si>
  <si>
    <t>FiveWings</t>
  </si>
  <si>
    <t>Halloumi Fries</t>
  </si>
  <si>
    <t>Loaded Chips</t>
  </si>
  <si>
    <t>Nachos</t>
  </si>
  <si>
    <t>Quorn NuggetsT</t>
  </si>
  <si>
    <t>Sml Plt Halloum</t>
  </si>
  <si>
    <t>Starter Strips</t>
  </si>
  <si>
    <t>ThreeChicStrips</t>
  </si>
  <si>
    <t>Steaks &amp; Grills</t>
  </si>
  <si>
    <t>BBQ ChickMelt</t>
  </si>
  <si>
    <t>Classic Sirloin</t>
  </si>
  <si>
    <t>Combo Btmk Chic</t>
  </si>
  <si>
    <t>Combo Scampi</t>
  </si>
  <si>
    <t>GourmetSirloin</t>
  </si>
  <si>
    <t>LG Mixed Grill</t>
  </si>
  <si>
    <t>Mixed Grill</t>
  </si>
  <si>
    <t>Peppercorn Sauce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</si>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</sst>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66CC"/>
      <name val="Tahoma"/>
      <family val="2"/>
    </font>
    <font>
      <b/>
      <sz val="8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sz val="8"/>
      <color rgb="FFFFFFFF"/>
      <name val="Tahoma"/>
      <family val="2"/>
    </font>
    <font>
      <sz val="11"/>
      <color rgb="FF000000"/>
      <name val="Tahoma"/>
      <family val="2"/>
    </font>
    <font>
      <b/>
      <sz val="11"/>
      <color rgb="FFF5EBEB"/>
      <name val="Tahoma"/>
      <family val="2"/>
    </font>
    <font>
      <b/>
      <sz val="11"/>
      <color rgb="FFE6F2FF"/>
      <name val="Tahoma"/>
      <family val="2"/>
    </font>
    <font>
      <sz val="8"/>
      <color rgb="FFFFFFE8"/>
      <name val="Tahoma"/>
      <family val="2"/>
    </font>
    <font>
      <sz val="8"/>
      <color rgb="FFECF5FF"/>
      <name val="Tahoma"/>
      <family val="2"/>
    </font>
    <font>
      <sz val="8"/>
      <color rgb="FFF4EAEA"/>
      <name val="Tahoma"/>
      <family val="2"/>
    </font>
    <font>
      <b/>
      <sz val="8"/>
      <color rgb="FFF5EBEB"/>
      <name val="Tahoma"/>
      <family val="2"/>
    </font>
    <font>
      <b/>
      <sz val="8"/>
      <color rgb="FFE6F2FF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rgb="FFECF5FF"/>
        <bgColor indexed="64"/>
      </patternFill>
    </fill>
    <fill>
      <patternFill patternType="solid">
        <fgColor rgb="FFF4EAEA"/>
        <bgColor indexed="64"/>
      </patternFill>
    </fill>
    <fill>
      <patternFill patternType="solid">
        <fgColor rgb="FFF5EBEB"/>
        <bgColor indexed="64"/>
      </patternFill>
    </fill>
    <fill>
      <patternFill patternType="solid">
        <fgColor rgb="FFE6F2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center" wrapText="1"/>
    </xf>
    <xf numFmtId="0" fontId="21" fillId="34" borderId="0" xfId="0" applyFont="1" applyFill="1" applyAlignment="1">
      <alignment horizontal="center" wrapText="1"/>
    </xf>
    <xf numFmtId="0" fontId="22" fillId="35" borderId="10" xfId="0" applyFont="1" applyFill="1" applyBorder="1" applyAlignment="1">
      <alignment horizontal="center" wrapText="1"/>
    </xf>
    <xf numFmtId="0" fontId="22" fillId="36" borderId="0" xfId="0" applyFont="1" applyFill="1" applyAlignment="1">
      <alignment horizontal="center" wrapText="1"/>
    </xf>
    <xf numFmtId="49" fontId="23" fillId="37" borderId="11" xfId="0" applyNumberFormat="1" applyFont="1" applyFill="1" applyBorder="1" applyAlignment="1">
      <alignment horizontal="left" wrapText="1"/>
    </xf>
    <xf numFmtId="49" fontId="23" fillId="38" borderId="12" xfId="0" applyNumberFormat="1" applyFont="1" applyFill="1" applyBorder="1" applyAlignment="1">
      <alignment horizontal="left" wrapText="1"/>
    </xf>
    <xf numFmtId="49" fontId="23" fillId="39" borderId="12" xfId="0" applyNumberFormat="1" applyFont="1" applyFill="1" applyBorder="1" applyAlignment="1">
      <alignment horizontal="left" wrapText="1"/>
    </xf>
    <xf numFmtId="49" fontId="23" fillId="33" borderId="12" xfId="0" applyNumberFormat="1" applyFont="1" applyFill="1" applyBorder="1" applyAlignment="1">
      <alignment horizontal="left" wrapText="1"/>
    </xf>
    <xf numFmtId="1" fontId="23" fillId="33" borderId="12" xfId="0" applyNumberFormat="1" applyFont="1" applyFill="1" applyBorder="1" applyAlignment="1">
      <alignment horizontal="right" wrapText="1"/>
    </xf>
    <xf numFmtId="4" fontId="23" fillId="33" borderId="12" xfId="0" applyNumberFormat="1" applyFont="1" applyFill="1" applyBorder="1" applyAlignment="1">
      <alignment horizontal="right" wrapText="1"/>
    </xf>
    <xf numFmtId="4" fontId="23" fillId="33" borderId="0" xfId="0" applyNumberFormat="1" applyFont="1" applyFill="1" applyAlignment="1">
      <alignment horizontal="right" wrapText="1"/>
    </xf>
    <xf numFmtId="4" fontId="24" fillId="33" borderId="0" xfId="0" applyNumberFormat="1" applyFont="1" applyFill="1" applyAlignment="1">
      <alignment horizontal="right" wrapText="1"/>
    </xf>
    <xf numFmtId="49" fontId="25" fillId="37" borderId="0" xfId="0" applyNumberFormat="1" applyFont="1" applyFill="1" applyAlignment="1">
      <alignment horizontal="left" wrapText="1"/>
    </xf>
    <xf numFmtId="49" fontId="25" fillId="38" borderId="0" xfId="0" applyNumberFormat="1" applyFont="1" applyFill="1" applyAlignment="1">
      <alignment horizontal="left" wrapText="1"/>
    </xf>
    <xf numFmtId="49" fontId="25" fillId="39" borderId="0" xfId="0" applyNumberFormat="1" applyFont="1" applyFill="1" applyAlignment="1">
      <alignment horizontal="left" wrapText="1"/>
    </xf>
    <xf numFmtId="49" fontId="25" fillId="33" borderId="0" xfId="0" applyNumberFormat="1" applyFont="1" applyFill="1" applyAlignment="1">
      <alignment horizontal="left" wrapText="1"/>
    </xf>
    <xf numFmtId="49" fontId="21" fillId="33" borderId="0" xfId="0" applyNumberFormat="1" applyFont="1" applyFill="1" applyAlignment="1">
      <alignment horizontal="left" wrapText="1"/>
    </xf>
    <xf numFmtId="1" fontId="21" fillId="33" borderId="0" xfId="0" applyNumberFormat="1" applyFont="1" applyFill="1" applyAlignment="1">
      <alignment horizontal="right" wrapText="1"/>
    </xf>
    <xf numFmtId="4" fontId="21" fillId="33" borderId="0" xfId="0" applyNumberFormat="1" applyFont="1" applyFill="1" applyAlignment="1">
      <alignment horizontal="right" wrapText="1"/>
    </xf>
    <xf numFmtId="4" fontId="20" fillId="33" borderId="0" xfId="0" applyNumberFormat="1" applyFont="1" applyFill="1" applyAlignment="1">
      <alignment horizontal="right" wrapText="1"/>
    </xf>
    <xf numFmtId="49" fontId="21" fillId="40" borderId="0" xfId="0" applyNumberFormat="1" applyFont="1" applyFill="1" applyAlignment="1">
      <alignment horizontal="left" wrapText="1"/>
    </xf>
    <xf numFmtId="1" fontId="21" fillId="40" borderId="0" xfId="0" applyNumberFormat="1" applyFont="1" applyFill="1" applyAlignment="1">
      <alignment horizontal="right" wrapText="1"/>
    </xf>
    <xf numFmtId="4" fontId="21" fillId="40" borderId="0" xfId="0" applyNumberFormat="1" applyFont="1" applyFill="1" applyAlignment="1">
      <alignment horizontal="right" wrapText="1"/>
    </xf>
    <xf numFmtId="4" fontId="26" fillId="40" borderId="0" xfId="0" applyNumberFormat="1" applyFont="1" applyFill="1" applyAlignment="1">
      <alignment horizontal="right" wrapText="1"/>
    </xf>
    <xf numFmtId="49" fontId="21" fillId="41" borderId="0" xfId="0" applyNumberFormat="1" applyFont="1" applyFill="1" applyAlignment="1">
      <alignment horizontal="left" wrapText="1"/>
    </xf>
    <xf numFmtId="1" fontId="21" fillId="41" borderId="0" xfId="0" applyNumberFormat="1" applyFont="1" applyFill="1" applyAlignment="1">
      <alignment horizontal="right" wrapText="1"/>
    </xf>
    <xf numFmtId="4" fontId="21" fillId="41" borderId="0" xfId="0" applyNumberFormat="1" applyFont="1" applyFill="1" applyAlignment="1">
      <alignment horizontal="right" wrapText="1"/>
    </xf>
    <xf numFmtId="4" fontId="27" fillId="41" borderId="0" xfId="0" applyNumberFormat="1" applyFont="1" applyFill="1" applyAlignment="1">
      <alignment horizontal="right" wrapText="1"/>
    </xf>
    <xf numFmtId="49" fontId="28" fillId="37" borderId="11" xfId="0" applyNumberFormat="1" applyFont="1" applyFill="1" applyBorder="1" applyAlignment="1">
      <alignment horizontal="left" wrapText="1"/>
    </xf>
    <xf numFmtId="49" fontId="23" fillId="38" borderId="13" xfId="0" applyNumberFormat="1" applyFont="1" applyFill="1" applyBorder="1" applyAlignment="1">
      <alignment horizontal="left" wrapText="1"/>
    </xf>
    <xf numFmtId="49" fontId="23" fillId="39" borderId="13" xfId="0" applyNumberFormat="1" applyFont="1" applyFill="1" applyBorder="1" applyAlignment="1">
      <alignment horizontal="left" wrapText="1"/>
    </xf>
    <xf numFmtId="49" fontId="23" fillId="33" borderId="13" xfId="0" applyNumberFormat="1" applyFont="1" applyFill="1" applyBorder="1" applyAlignment="1">
      <alignment horizontal="left" wrapText="1"/>
    </xf>
    <xf numFmtId="49" fontId="29" fillId="38" borderId="13" xfId="0" applyNumberFormat="1" applyFont="1" applyFill="1" applyBorder="1" applyAlignment="1">
      <alignment horizontal="left" wrapText="1"/>
    </xf>
    <xf numFmtId="49" fontId="30" fillId="39" borderId="13" xfId="0" applyNumberFormat="1" applyFont="1" applyFill="1" applyBorder="1" applyAlignment="1">
      <alignment horizontal="left" wrapText="1"/>
    </xf>
    <xf numFmtId="49" fontId="24" fillId="33" borderId="13" xfId="0" applyNumberFormat="1" applyFont="1" applyFill="1" applyBorder="1" applyAlignment="1">
      <alignment horizontal="left" wrapText="1"/>
    </xf>
    <xf numFmtId="49" fontId="19" fillId="33" borderId="14" xfId="0" applyNumberFormat="1" applyFont="1" applyFill="1" applyBorder="1" applyAlignment="1">
      <alignment horizontal="left" wrapText="1"/>
    </xf>
    <xf numFmtId="49" fontId="19" fillId="33" borderId="12" xfId="0" applyNumberFormat="1" applyFont="1" applyFill="1" applyBorder="1" applyAlignment="1">
      <alignment horizontal="left" wrapText="1"/>
    </xf>
    <xf numFmtId="1" fontId="19" fillId="33" borderId="12" xfId="0" applyNumberFormat="1" applyFont="1" applyFill="1" applyBorder="1" applyAlignment="1">
      <alignment horizontal="right" wrapText="1"/>
    </xf>
    <xf numFmtId="4" fontId="19" fillId="33" borderId="12" xfId="0" applyNumberFormat="1" applyFont="1" applyFill="1" applyBorder="1" applyAlignment="1">
      <alignment horizontal="right" wrapText="1"/>
    </xf>
    <xf numFmtId="4" fontId="19" fillId="33" borderId="0" xfId="0" applyNumberFormat="1" applyFont="1" applyFill="1" applyAlignment="1">
      <alignment horizontal="right" wrapText="1"/>
    </xf>
    <xf numFmtId="49" fontId="19" fillId="40" borderId="14" xfId="0" applyNumberFormat="1" applyFont="1" applyFill="1" applyBorder="1" applyAlignment="1">
      <alignment horizontal="left" wrapText="1"/>
    </xf>
    <xf numFmtId="49" fontId="19" fillId="40" borderId="12" xfId="0" applyNumberFormat="1" applyFont="1" applyFill="1" applyBorder="1" applyAlignment="1">
      <alignment horizontal="left" wrapText="1"/>
    </xf>
    <xf numFmtId="1" fontId="19" fillId="40" borderId="12" xfId="0" applyNumberFormat="1" applyFont="1" applyFill="1" applyBorder="1" applyAlignment="1">
      <alignment horizontal="right" wrapText="1"/>
    </xf>
    <xf numFmtId="4" fontId="19" fillId="40" borderId="12" xfId="0" applyNumberFormat="1" applyFont="1" applyFill="1" applyBorder="1" applyAlignment="1">
      <alignment horizontal="right" wrapText="1"/>
    </xf>
    <xf numFmtId="4" fontId="19" fillId="40" borderId="0" xfId="0" applyNumberFormat="1" applyFont="1" applyFill="1" applyAlignment="1">
      <alignment horizontal="right" wrapText="1"/>
    </xf>
    <xf numFmtId="49" fontId="19" fillId="41" borderId="14" xfId="0" applyNumberFormat="1" applyFont="1" applyFill="1" applyBorder="1" applyAlignment="1">
      <alignment horizontal="left" wrapText="1"/>
    </xf>
    <xf numFmtId="49" fontId="19" fillId="41" borderId="12" xfId="0" applyNumberFormat="1" applyFont="1" applyFill="1" applyBorder="1" applyAlignment="1">
      <alignment horizontal="left" wrapText="1"/>
    </xf>
    <xf numFmtId="1" fontId="19" fillId="41" borderId="12" xfId="0" applyNumberFormat="1" applyFont="1" applyFill="1" applyBorder="1" applyAlignment="1">
      <alignment horizontal="right" wrapText="1"/>
    </xf>
    <xf numFmtId="4" fontId="19" fillId="41" borderId="12" xfId="0" applyNumberFormat="1" applyFont="1" applyFill="1" applyBorder="1" applyAlignment="1">
      <alignment horizontal="right" wrapText="1"/>
    </xf>
    <xf numFmtId="4" fontId="19" fillId="41" borderId="0" xfId="0" applyNumberFormat="1" applyFont="1" applyFill="1" applyAlignment="1">
      <alignment horizontal="right" wrapText="1"/>
    </xf>
    <xf numFmtId="49" fontId="24" fillId="33" borderId="12" xfId="0" applyNumberFormat="1" applyFont="1" applyFill="1" applyBorder="1" applyAlignment="1">
      <alignment horizontal="left" wrapText="1"/>
    </xf>
    <xf numFmtId="4" fontId="22" fillId="33" borderId="0" xfId="0" applyNumberFormat="1" applyFont="1" applyFill="1" applyAlignment="1">
      <alignment horizontal="right" wrapText="1"/>
    </xf>
    <xf numFmtId="4" fontId="31" fillId="40" borderId="0" xfId="0" applyNumberFormat="1" applyFont="1" applyFill="1" applyAlignment="1">
      <alignment horizontal="right" wrapText="1"/>
    </xf>
    <xf numFmtId="4" fontId="32" fillId="41" borderId="0" xfId="0" applyNumberFormat="1" applyFont="1" applyFill="1" applyAlignment="1">
      <alignment horizontal="right" wrapText="1"/>
    </xf>
    <xf numFmtId="4" fontId="24" fillId="33" borderId="12" xfId="0" applyNumberFormat="1" applyFont="1" applyFill="1" applyBorder="1" applyAlignment="1">
      <alignment horizontal="right" wrapText="1"/>
    </xf>
    <xf numFmtId="49" fontId="23" fillId="37" borderId="15" xfId="0" applyNumberFormat="1" applyFont="1" applyFill="1" applyBorder="1" applyAlignment="1">
      <alignment horizontal="left" wrapText="1"/>
    </xf>
    <xf numFmtId="49" fontId="19" fillId="37" borderId="14" xfId="0" applyNumberFormat="1" applyFont="1" applyFill="1" applyBorder="1" applyAlignment="1">
      <alignment horizontal="left" wrapText="1"/>
    </xf>
    <xf numFmtId="49" fontId="19" fillId="37" borderId="12" xfId="0" applyNumberFormat="1" applyFont="1" applyFill="1" applyBorder="1" applyAlignment="1">
      <alignment horizontal="left" wrapText="1"/>
    </xf>
    <xf numFmtId="1" fontId="19" fillId="37" borderId="12" xfId="0" applyNumberFormat="1" applyFont="1" applyFill="1" applyBorder="1" applyAlignment="1">
      <alignment horizontal="right" wrapText="1"/>
    </xf>
    <xf numFmtId="4" fontId="19" fillId="37" borderId="12" xfId="0" applyNumberFormat="1" applyFont="1" applyFill="1" applyBorder="1" applyAlignment="1">
      <alignment horizontal="right" wrapText="1"/>
    </xf>
    <xf numFmtId="4" fontId="19" fillId="37" borderId="0" xfId="0" applyNumberFormat="1" applyFont="1" applyFill="1" applyAlignment="1">
      <alignment horizontal="right" wrapText="1"/>
    </xf>
    <xf numFmtId="49" fontId="19" fillId="41" borderId="16" xfId="0" applyNumberFormat="1" applyFont="1" applyFill="1" applyBorder="1" applyAlignment="1">
      <alignment horizontal="left" wrapText="1"/>
    </xf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3"/>
  <sheetViews>
    <sheetView showGridLines="0" tabSelected="1" workbookViewId="0"/>
  </sheetViews>
  <sheetFormatPr defaultRowHeight="15" x14ac:dyDescent="0.25"/>
  <cols>
    <col min="1" max="5" width="15" style="1" customWidth="1"/>
    <col min="6" max="6" width="9.28515625" style="1" customWidth="1"/>
    <col min="7" max="7" width="8.85546875" style="1" customWidth="1"/>
    <col min="8" max="8" width="12.140625" style="1" customWidth="1"/>
    <col min="9" max="9" width="13" style="1" customWidth="1"/>
    <col min="10" max="13" width="9" style="1" customWidth="1"/>
    <col min="14" max="14" width="14" style="1" hidden="1" customWidth="1"/>
    <col min="15" max="15" width="10.5703125" style="1" hidden="1" customWidth="1"/>
    <col min="16" max="16" width="12.28515625" style="1" hidden="1" customWidth="1"/>
    <col min="17" max="17" width="6.28515625" style="1" hidden="1" customWidth="1"/>
    <col min="18" max="16384" width="9.140625" style="1"/>
  </cols>
  <sheetData>
    <row r="1" spans="1:17" ht="15.75" x14ac:dyDescent="0.25">
      <c r="A1" s="2" t="s">
        <v>0</v>
      </c>
    </row>
    <row r="2" spans="1:17" x14ac:dyDescent="0.25">
      <c r="A2" s="3" t="s">
        <v>1</v>
      </c>
    </row>
    <row r="3" spans="1:17" x14ac:dyDescent="0.25">
      <c r="A3" s="3" t="s">
        <v>2</v>
      </c>
    </row>
    <row r="4" spans="1:17" x14ac:dyDescent="0.25">
      <c r="A4" s="3" t="s">
        <v>3</v>
      </c>
    </row>
    <row r="5" spans="1:17" x14ac:dyDescent="0.25">
      <c r="A5" s="3" t="s">
        <v>4</v>
      </c>
    </row>
    <row r="6" spans="1:17" x14ac:dyDescent="0.25">
      <c r="A6" s="3" t="s">
        <v>5</v>
      </c>
    </row>
    <row r="7" spans="1:17" x14ac:dyDescent="0.25">
      <c r="A7" s="3" t="s">
        <v>6</v>
      </c>
    </row>
    <row r="8" spans="1:17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</row>
    <row r="9" spans="1:17" ht="25.5" customHeight="1" x14ac:dyDescent="0.25">
      <c r="A9" s="6" t="s">
        <v>7</v>
      </c>
      <c r="B9" s="6" t="s">
        <v>8</v>
      </c>
      <c r="C9" s="6" t="s">
        <v>9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7" t="s">
        <v>20</v>
      </c>
      <c r="O9" s="7" t="s">
        <v>21</v>
      </c>
      <c r="P9" s="7" t="s">
        <v>22</v>
      </c>
      <c r="Q9" s="7" t="s">
        <v>23</v>
      </c>
    </row>
    <row r="10" spans="1:17" ht="15" customHeight="1" x14ac:dyDescent="0.25">
      <c r="A10" s="8" t="s">
        <v>24</v>
      </c>
      <c r="B10" s="9" t="s">
        <v>25</v>
      </c>
      <c r="C10" s="10" t="s">
        <v>26</v>
      </c>
      <c r="D10" s="11" t="s">
        <v>27</v>
      </c>
      <c r="E10" s="11" t="s">
        <v>28</v>
      </c>
      <c r="F10" s="11" t="s">
        <v>27</v>
      </c>
      <c r="G10" s="12">
        <v>12</v>
      </c>
      <c r="H10" s="13">
        <f>N10-O10-P10</f>
        <v>32.85</v>
      </c>
      <c r="I10" s="13">
        <f>H10-Q10</f>
        <v>27.3932</v>
      </c>
      <c r="J10" s="13">
        <v>3.45482176E-2</v>
      </c>
      <c r="K10" s="13">
        <v>8.47530217E-2</v>
      </c>
      <c r="L10" s="13">
        <v>100</v>
      </c>
      <c r="M10" s="13">
        <v>100</v>
      </c>
      <c r="N10" s="14">
        <v>33.24</v>
      </c>
      <c r="O10" s="15">
        <v>0</v>
      </c>
      <c r="P10" s="14">
        <v>0.39</v>
      </c>
      <c r="Q10" s="14">
        <v>5.4568000000000003</v>
      </c>
    </row>
    <row r="11" spans="1:17" hidden="1" x14ac:dyDescent="0.25">
      <c r="A11" s="16"/>
      <c r="B11" s="17"/>
      <c r="C11" s="18"/>
      <c r="D11" s="19"/>
      <c r="E11" s="20" t="s">
        <v>29</v>
      </c>
      <c r="F11" s="20"/>
      <c r="G11" s="21">
        <f>SUM(G10:G10)/1</f>
        <v>12</v>
      </c>
      <c r="H11" s="22">
        <f>SUM(H10:H10)/1</f>
        <v>32.85</v>
      </c>
      <c r="I11" s="22">
        <f>SUM(I10:I10)/1</f>
        <v>27.3932</v>
      </c>
      <c r="J11" s="22">
        <v>3.45482176E-2</v>
      </c>
      <c r="K11" s="22">
        <v>8.47530217E-2</v>
      </c>
      <c r="L11" s="22"/>
      <c r="M11" s="22">
        <v>100</v>
      </c>
      <c r="N11" s="22">
        <f>SUM(N10:N10)/1</f>
        <v>33.24</v>
      </c>
      <c r="O11" s="23">
        <f>SUM(O10:O10)/1</f>
        <v>0</v>
      </c>
      <c r="P11" s="22">
        <f>SUM(P10:P10)/1</f>
        <v>0.39</v>
      </c>
      <c r="Q11" s="22">
        <f>SUM(Q10:Q10)/1</f>
        <v>5.4568000000000003</v>
      </c>
    </row>
    <row r="12" spans="1:17" hidden="1" x14ac:dyDescent="0.25">
      <c r="A12" s="16"/>
      <c r="B12" s="17"/>
      <c r="C12" s="18"/>
      <c r="D12" s="24" t="s">
        <v>30</v>
      </c>
      <c r="E12" s="24"/>
      <c r="F12" s="24"/>
      <c r="G12" s="25">
        <f>SUM(G10:G11)/2</f>
        <v>12</v>
      </c>
      <c r="H12" s="26">
        <f>SUM(H10:H11)/2</f>
        <v>32.85</v>
      </c>
      <c r="I12" s="26">
        <f>SUM(I10:I11)/2</f>
        <v>27.3932</v>
      </c>
      <c r="J12" s="26">
        <v>3.45482176E-2</v>
      </c>
      <c r="K12" s="26">
        <v>8.47530217E-2</v>
      </c>
      <c r="L12" s="26"/>
      <c r="M12" s="26"/>
      <c r="N12" s="26">
        <f>SUM(N10:N11)/2</f>
        <v>33.24</v>
      </c>
      <c r="O12" s="27">
        <f>SUM(O10:O11)/2</f>
        <v>0</v>
      </c>
      <c r="P12" s="26">
        <f>SUM(P10:P11)/2</f>
        <v>0.39</v>
      </c>
      <c r="Q12" s="26">
        <f>SUM(Q10:Q11)/2</f>
        <v>5.4568000000000003</v>
      </c>
    </row>
    <row r="13" spans="1:17" hidden="1" x14ac:dyDescent="0.25">
      <c r="A13" s="16"/>
      <c r="B13" s="17"/>
      <c r="C13" s="28" t="s">
        <v>31</v>
      </c>
      <c r="D13" s="28"/>
      <c r="E13" s="28"/>
      <c r="F13" s="28"/>
      <c r="G13" s="29">
        <f>SUM(G10:G12)/3</f>
        <v>12</v>
      </c>
      <c r="H13" s="30">
        <f>SUM(H10:H12)/3</f>
        <v>32.85</v>
      </c>
      <c r="I13" s="30">
        <f>SUM(I10:I12)/3</f>
        <v>27.393199999999997</v>
      </c>
      <c r="J13" s="30">
        <v>3.45482176E-2</v>
      </c>
      <c r="K13" s="30">
        <v>8.47530217E-2</v>
      </c>
      <c r="L13" s="30">
        <v>100</v>
      </c>
      <c r="M13" s="30"/>
      <c r="N13" s="30">
        <f>SUM(N10:N12)/3</f>
        <v>33.24</v>
      </c>
      <c r="O13" s="31">
        <f>SUM(O10:O12)/3</f>
        <v>0</v>
      </c>
      <c r="P13" s="30">
        <f>SUM(P10:P12)/3</f>
        <v>0.38999999999999996</v>
      </c>
      <c r="Q13" s="30">
        <f>SUM(Q10:Q12)/3</f>
        <v>5.4568000000000003</v>
      </c>
    </row>
    <row r="14" spans="1:17" ht="15" customHeight="1" x14ac:dyDescent="0.25">
      <c r="A14" s="32" t="s">
        <v>24</v>
      </c>
      <c r="B14" s="33" t="s">
        <v>32</v>
      </c>
      <c r="C14" s="34" t="s">
        <v>33</v>
      </c>
      <c r="D14" s="35" t="s">
        <v>27</v>
      </c>
      <c r="E14" s="11" t="s">
        <v>34</v>
      </c>
      <c r="F14" s="11" t="s">
        <v>27</v>
      </c>
      <c r="G14" s="12">
        <v>36</v>
      </c>
      <c r="H14" s="13">
        <f t="shared" ref="H14:H24" si="0">N14-O14-P14</f>
        <v>59.94</v>
      </c>
      <c r="I14" s="13">
        <f t="shared" ref="I14:I24" si="1">H14-Q14</f>
        <v>49.974399999999996</v>
      </c>
      <c r="J14" s="13">
        <v>6.3038665600000002E-2</v>
      </c>
      <c r="K14" s="13">
        <v>0.15464523960000001</v>
      </c>
      <c r="L14" s="13">
        <v>2.9729046081999999</v>
      </c>
      <c r="M14" s="13">
        <v>2.9729046081999999</v>
      </c>
      <c r="N14" s="14">
        <v>89.28</v>
      </c>
      <c r="O14" s="15">
        <v>0</v>
      </c>
      <c r="P14" s="14">
        <v>29.34</v>
      </c>
      <c r="Q14" s="14">
        <v>9.9656000000000002</v>
      </c>
    </row>
    <row r="15" spans="1:17" ht="15" customHeight="1" x14ac:dyDescent="0.25">
      <c r="A15" s="32" t="s">
        <v>24</v>
      </c>
      <c r="B15" s="36" t="s">
        <v>32</v>
      </c>
      <c r="C15" s="37" t="s">
        <v>33</v>
      </c>
      <c r="D15" s="38" t="s">
        <v>27</v>
      </c>
      <c r="E15" s="11" t="s">
        <v>35</v>
      </c>
      <c r="F15" s="11" t="s">
        <v>27</v>
      </c>
      <c r="G15" s="12">
        <v>7</v>
      </c>
      <c r="H15" s="13">
        <f t="shared" si="0"/>
        <v>10.34</v>
      </c>
      <c r="I15" s="13">
        <f t="shared" si="1"/>
        <v>8.6192999999999991</v>
      </c>
      <c r="J15" s="13">
        <v>1.08745379E-2</v>
      </c>
      <c r="K15" s="13">
        <v>2.6677206799999999E-2</v>
      </c>
      <c r="L15" s="13">
        <v>0.51284340419999996</v>
      </c>
      <c r="M15" s="13">
        <v>0.51284340419999996</v>
      </c>
      <c r="N15" s="14">
        <v>17.36</v>
      </c>
      <c r="O15" s="14">
        <v>0.5</v>
      </c>
      <c r="P15" s="14">
        <v>6.52</v>
      </c>
      <c r="Q15" s="14">
        <v>1.7206999999999999</v>
      </c>
    </row>
    <row r="16" spans="1:17" ht="15" customHeight="1" x14ac:dyDescent="0.25">
      <c r="A16" s="32" t="s">
        <v>24</v>
      </c>
      <c r="B16" s="36" t="s">
        <v>32</v>
      </c>
      <c r="C16" s="37" t="s">
        <v>33</v>
      </c>
      <c r="D16" s="38" t="s">
        <v>27</v>
      </c>
      <c r="E16" s="11" t="s">
        <v>36</v>
      </c>
      <c r="F16" s="11" t="s">
        <v>27</v>
      </c>
      <c r="G16" s="12">
        <v>31</v>
      </c>
      <c r="H16" s="13">
        <f t="shared" si="0"/>
        <v>92.39</v>
      </c>
      <c r="I16" s="13">
        <f t="shared" si="1"/>
        <v>76.965299999999999</v>
      </c>
      <c r="J16" s="13">
        <v>9.7166204800000003E-2</v>
      </c>
      <c r="K16" s="13">
        <v>0.238366261</v>
      </c>
      <c r="L16" s="13">
        <v>4.5823599723999999</v>
      </c>
      <c r="M16" s="13">
        <v>4.5823599723999999</v>
      </c>
      <c r="N16" s="14">
        <v>106.95</v>
      </c>
      <c r="O16" s="15">
        <v>0</v>
      </c>
      <c r="P16" s="14">
        <v>14.56</v>
      </c>
      <c r="Q16" s="14">
        <v>15.4247</v>
      </c>
    </row>
    <row r="17" spans="1:17" ht="15" customHeight="1" x14ac:dyDescent="0.25">
      <c r="A17" s="32" t="s">
        <v>24</v>
      </c>
      <c r="B17" s="36" t="s">
        <v>32</v>
      </c>
      <c r="C17" s="37" t="s">
        <v>33</v>
      </c>
      <c r="D17" s="38" t="s">
        <v>27</v>
      </c>
      <c r="E17" s="11" t="s">
        <v>37</v>
      </c>
      <c r="F17" s="11" t="s">
        <v>27</v>
      </c>
      <c r="G17" s="12">
        <v>93</v>
      </c>
      <c r="H17" s="13">
        <f t="shared" si="0"/>
        <v>276.25</v>
      </c>
      <c r="I17" s="13">
        <f t="shared" si="1"/>
        <v>230.1002</v>
      </c>
      <c r="J17" s="13">
        <v>0.29053105400000001</v>
      </c>
      <c r="K17" s="13">
        <v>0.71272518250000005</v>
      </c>
      <c r="L17" s="13">
        <v>13.7014497498</v>
      </c>
      <c r="M17" s="13">
        <v>13.7014497498</v>
      </c>
      <c r="N17" s="14">
        <v>320.85000000000002</v>
      </c>
      <c r="O17" s="15">
        <v>0</v>
      </c>
      <c r="P17" s="14">
        <v>44.6</v>
      </c>
      <c r="Q17" s="14">
        <v>46.149799999999999</v>
      </c>
    </row>
    <row r="18" spans="1:17" ht="15" customHeight="1" x14ac:dyDescent="0.25">
      <c r="A18" s="32" t="s">
        <v>24</v>
      </c>
      <c r="B18" s="36" t="s">
        <v>32</v>
      </c>
      <c r="C18" s="37" t="s">
        <v>33</v>
      </c>
      <c r="D18" s="38" t="s">
        <v>27</v>
      </c>
      <c r="E18" s="11" t="s">
        <v>38</v>
      </c>
      <c r="F18" s="11" t="s">
        <v>27</v>
      </c>
      <c r="G18" s="12">
        <v>10</v>
      </c>
      <c r="H18" s="13">
        <f t="shared" si="0"/>
        <v>30.93</v>
      </c>
      <c r="I18" s="13">
        <f t="shared" si="1"/>
        <v>25.774000000000001</v>
      </c>
      <c r="J18" s="13">
        <v>3.2528961100000003E-2</v>
      </c>
      <c r="K18" s="13">
        <v>7.9799420400000001E-2</v>
      </c>
      <c r="L18" s="13">
        <v>1.5340663918999999</v>
      </c>
      <c r="M18" s="13">
        <v>1.5340663918999999</v>
      </c>
      <c r="N18" s="14">
        <v>34.5</v>
      </c>
      <c r="O18" s="15">
        <v>0</v>
      </c>
      <c r="P18" s="14">
        <v>3.57</v>
      </c>
      <c r="Q18" s="14">
        <v>5.1559999999999997</v>
      </c>
    </row>
    <row r="19" spans="1:17" ht="15" customHeight="1" x14ac:dyDescent="0.25">
      <c r="A19" s="32" t="s">
        <v>24</v>
      </c>
      <c r="B19" s="36" t="s">
        <v>32</v>
      </c>
      <c r="C19" s="37" t="s">
        <v>33</v>
      </c>
      <c r="D19" s="38" t="s">
        <v>27</v>
      </c>
      <c r="E19" s="11" t="s">
        <v>39</v>
      </c>
      <c r="F19" s="11" t="s">
        <v>27</v>
      </c>
      <c r="G19" s="12">
        <v>33</v>
      </c>
      <c r="H19" s="13">
        <f t="shared" si="0"/>
        <v>95.58</v>
      </c>
      <c r="I19" s="13">
        <f t="shared" si="1"/>
        <v>79.633799999999994</v>
      </c>
      <c r="J19" s="13">
        <v>0.1005211154</v>
      </c>
      <c r="K19" s="13">
        <v>0.2465964631</v>
      </c>
      <c r="L19" s="13">
        <v>4.7405776183999997</v>
      </c>
      <c r="M19" s="13">
        <v>4.7405776183999997</v>
      </c>
      <c r="N19" s="14">
        <v>113.85</v>
      </c>
      <c r="O19" s="15">
        <v>0</v>
      </c>
      <c r="P19" s="14">
        <v>18.27</v>
      </c>
      <c r="Q19" s="14">
        <v>15.946199999999999</v>
      </c>
    </row>
    <row r="20" spans="1:17" ht="15" customHeight="1" x14ac:dyDescent="0.25">
      <c r="A20" s="32" t="s">
        <v>24</v>
      </c>
      <c r="B20" s="36" t="s">
        <v>32</v>
      </c>
      <c r="C20" s="37" t="s">
        <v>33</v>
      </c>
      <c r="D20" s="38" t="s">
        <v>27</v>
      </c>
      <c r="E20" s="11" t="s">
        <v>40</v>
      </c>
      <c r="F20" s="11" t="s">
        <v>27</v>
      </c>
      <c r="G20" s="12">
        <v>82</v>
      </c>
      <c r="H20" s="13">
        <f t="shared" si="0"/>
        <v>237.79999999999998</v>
      </c>
      <c r="I20" s="13">
        <f t="shared" si="1"/>
        <v>198.13439999999997</v>
      </c>
      <c r="J20" s="13">
        <v>0.250093338</v>
      </c>
      <c r="K20" s="13">
        <v>0.61352415709999997</v>
      </c>
      <c r="L20" s="13">
        <v>11.7944063366</v>
      </c>
      <c r="M20" s="13">
        <v>11.7944063366</v>
      </c>
      <c r="N20" s="14">
        <v>282.89999999999998</v>
      </c>
      <c r="O20" s="15">
        <v>0</v>
      </c>
      <c r="P20" s="14">
        <v>45.1</v>
      </c>
      <c r="Q20" s="14">
        <v>39.665599999999998</v>
      </c>
    </row>
    <row r="21" spans="1:17" ht="15" customHeight="1" x14ac:dyDescent="0.25">
      <c r="A21" s="32" t="s">
        <v>24</v>
      </c>
      <c r="B21" s="36" t="s">
        <v>32</v>
      </c>
      <c r="C21" s="37" t="s">
        <v>33</v>
      </c>
      <c r="D21" s="38" t="s">
        <v>27</v>
      </c>
      <c r="E21" s="11" t="s">
        <v>41</v>
      </c>
      <c r="F21" s="11" t="s">
        <v>27</v>
      </c>
      <c r="G21" s="12">
        <v>140</v>
      </c>
      <c r="H21" s="13">
        <f t="shared" si="0"/>
        <v>412.85</v>
      </c>
      <c r="I21" s="13">
        <f t="shared" si="1"/>
        <v>344.03489999999999</v>
      </c>
      <c r="J21" s="13">
        <v>0.43419274429999999</v>
      </c>
      <c r="K21" s="13">
        <v>1.0651532726999999</v>
      </c>
      <c r="L21" s="13">
        <v>20.476537662199998</v>
      </c>
      <c r="M21" s="13">
        <v>20.476537662199998</v>
      </c>
      <c r="N21" s="14">
        <v>483</v>
      </c>
      <c r="O21" s="14">
        <v>0.69</v>
      </c>
      <c r="P21" s="14">
        <v>69.459999999999994</v>
      </c>
      <c r="Q21" s="14">
        <v>68.815100000000001</v>
      </c>
    </row>
    <row r="22" spans="1:17" ht="15" customHeight="1" x14ac:dyDescent="0.25">
      <c r="A22" s="32" t="s">
        <v>24</v>
      </c>
      <c r="B22" s="36" t="s">
        <v>32</v>
      </c>
      <c r="C22" s="37" t="s">
        <v>33</v>
      </c>
      <c r="D22" s="38" t="s">
        <v>27</v>
      </c>
      <c r="E22" s="11" t="s">
        <v>42</v>
      </c>
      <c r="F22" s="11" t="s">
        <v>27</v>
      </c>
      <c r="G22" s="12">
        <v>73</v>
      </c>
      <c r="H22" s="13">
        <f t="shared" si="0"/>
        <v>215.29</v>
      </c>
      <c r="I22" s="13">
        <f t="shared" si="1"/>
        <v>179.35899999999998</v>
      </c>
      <c r="J22" s="13">
        <v>0.22641965829999999</v>
      </c>
      <c r="K22" s="13">
        <v>0.55544834219999994</v>
      </c>
      <c r="L22" s="13">
        <v>10.677955173300001</v>
      </c>
      <c r="M22" s="13">
        <v>10.677955173300001</v>
      </c>
      <c r="N22" s="14">
        <v>251.85</v>
      </c>
      <c r="O22" s="14">
        <v>0.59</v>
      </c>
      <c r="P22" s="14">
        <v>35.97</v>
      </c>
      <c r="Q22" s="14">
        <v>35.930999999999997</v>
      </c>
    </row>
    <row r="23" spans="1:17" ht="15" customHeight="1" x14ac:dyDescent="0.25">
      <c r="A23" s="32" t="s">
        <v>24</v>
      </c>
      <c r="B23" s="36" t="s">
        <v>32</v>
      </c>
      <c r="C23" s="37" t="s">
        <v>33</v>
      </c>
      <c r="D23" s="38" t="s">
        <v>27</v>
      </c>
      <c r="E23" s="11" t="s">
        <v>43</v>
      </c>
      <c r="F23" s="11" t="s">
        <v>27</v>
      </c>
      <c r="G23" s="12">
        <v>96</v>
      </c>
      <c r="H23" s="13">
        <f t="shared" si="0"/>
        <v>272.19</v>
      </c>
      <c r="I23" s="13">
        <f t="shared" si="1"/>
        <v>226.76060000000001</v>
      </c>
      <c r="J23" s="13">
        <v>0.28626116769999999</v>
      </c>
      <c r="K23" s="13">
        <v>0.70225037980000005</v>
      </c>
      <c r="L23" s="13">
        <v>13.5000818367</v>
      </c>
      <c r="M23" s="13">
        <v>13.5000818367</v>
      </c>
      <c r="N23" s="14">
        <v>331.2</v>
      </c>
      <c r="O23" s="15">
        <v>0</v>
      </c>
      <c r="P23" s="14">
        <v>59.01</v>
      </c>
      <c r="Q23" s="14">
        <v>45.429400000000001</v>
      </c>
    </row>
    <row r="24" spans="1:17" ht="15" customHeight="1" x14ac:dyDescent="0.25">
      <c r="A24" s="32" t="s">
        <v>24</v>
      </c>
      <c r="B24" s="36" t="s">
        <v>32</v>
      </c>
      <c r="C24" s="37" t="s">
        <v>33</v>
      </c>
      <c r="D24" s="38" t="s">
        <v>27</v>
      </c>
      <c r="E24" s="11" t="s">
        <v>44</v>
      </c>
      <c r="F24" s="11" t="s">
        <v>27</v>
      </c>
      <c r="G24" s="12">
        <v>104</v>
      </c>
      <c r="H24" s="13">
        <f t="shared" si="0"/>
        <v>312.64999999999998</v>
      </c>
      <c r="I24" s="13">
        <f t="shared" si="1"/>
        <v>260.42509999999999</v>
      </c>
      <c r="J24" s="13">
        <v>0.32881279279999998</v>
      </c>
      <c r="K24" s="13">
        <v>0.80663720650000004</v>
      </c>
      <c r="L24" s="13">
        <v>15.506817246200001</v>
      </c>
      <c r="M24" s="13">
        <v>15.506817246200001</v>
      </c>
      <c r="N24" s="14">
        <v>358.8</v>
      </c>
      <c r="O24" s="14">
        <v>1.18</v>
      </c>
      <c r="P24" s="14">
        <v>44.97</v>
      </c>
      <c r="Q24" s="14">
        <v>52.224899999999998</v>
      </c>
    </row>
    <row r="25" spans="1:17" ht="15" customHeight="1" x14ac:dyDescent="0.25">
      <c r="A25" s="8"/>
      <c r="B25" s="33"/>
      <c r="C25" s="34"/>
      <c r="D25" s="11"/>
      <c r="E25" s="39" t="s">
        <v>29</v>
      </c>
      <c r="F25" s="40"/>
      <c r="G25" s="41">
        <f>SUM(G14:G24)/1</f>
        <v>705</v>
      </c>
      <c r="H25" s="42">
        <f>SUM(H14:H24)/1</f>
        <v>2016.21</v>
      </c>
      <c r="I25" s="42">
        <f>SUM(I14:I24)/1</f>
        <v>1679.7809999999999</v>
      </c>
      <c r="J25" s="42">
        <v>2.1204402399000002</v>
      </c>
      <c r="K25" s="42">
        <v>5.2018231317000003</v>
      </c>
      <c r="L25" s="42">
        <v>99.999999999899998</v>
      </c>
      <c r="M25" s="42">
        <v>100</v>
      </c>
      <c r="N25" s="43">
        <f>SUM(N14:N24)/1</f>
        <v>2390.54</v>
      </c>
      <c r="O25" s="43">
        <f>SUM(O14:O24)/1</f>
        <v>2.96</v>
      </c>
      <c r="P25" s="43">
        <f>SUM(P14:P24)/1</f>
        <v>371.37</v>
      </c>
      <c r="Q25" s="43">
        <f>SUM(Q14:Q24)/1</f>
        <v>336.42899999999997</v>
      </c>
    </row>
    <row r="26" spans="1:17" ht="15" customHeight="1" x14ac:dyDescent="0.25">
      <c r="A26" s="8"/>
      <c r="B26" s="33"/>
      <c r="C26" s="10"/>
      <c r="D26" s="44" t="s">
        <v>30</v>
      </c>
      <c r="E26" s="44"/>
      <c r="F26" s="45"/>
      <c r="G26" s="46">
        <f>SUM(G14:G25)/2</f>
        <v>705</v>
      </c>
      <c r="H26" s="47">
        <f>SUM(H14:H25)/2</f>
        <v>2016.21</v>
      </c>
      <c r="I26" s="47">
        <f>SUM(I14:I25)/2</f>
        <v>1679.7809999999999</v>
      </c>
      <c r="J26" s="47">
        <v>2.1204402399000002</v>
      </c>
      <c r="K26" s="47">
        <v>5.2018231317000003</v>
      </c>
      <c r="L26" s="47">
        <v>99.999999999899998</v>
      </c>
      <c r="M26" s="47">
        <v>99.999999999899998</v>
      </c>
      <c r="N26" s="48">
        <f>SUM(N14:N25)/2</f>
        <v>2390.54</v>
      </c>
      <c r="O26" s="48">
        <f>SUM(O14:O25)/2</f>
        <v>2.96</v>
      </c>
      <c r="P26" s="48">
        <f>SUM(P14:P25)/2</f>
        <v>371.37</v>
      </c>
      <c r="Q26" s="48">
        <f>SUM(Q14:Q25)/2</f>
        <v>336.42899999999997</v>
      </c>
    </row>
    <row r="27" spans="1:17" ht="15" customHeight="1" x14ac:dyDescent="0.25">
      <c r="A27" s="8"/>
      <c r="B27" s="9"/>
      <c r="C27" s="49" t="s">
        <v>31</v>
      </c>
      <c r="D27" s="49"/>
      <c r="E27" s="49"/>
      <c r="F27" s="50"/>
      <c r="G27" s="51">
        <f>SUM(G14:G26)/3</f>
        <v>705</v>
      </c>
      <c r="H27" s="52">
        <f>SUM(H14:H26)/3</f>
        <v>2016.21</v>
      </c>
      <c r="I27" s="52">
        <f>SUM(I14:I26)/3</f>
        <v>1679.7809999999999</v>
      </c>
      <c r="J27" s="52">
        <v>2.1204402399000002</v>
      </c>
      <c r="K27" s="52">
        <v>5.2018231317000003</v>
      </c>
      <c r="L27" s="52">
        <v>100</v>
      </c>
      <c r="M27" s="52">
        <v>99.999999999899998</v>
      </c>
      <c r="N27" s="53">
        <f>SUM(N14:N26)/3</f>
        <v>2390.54</v>
      </c>
      <c r="O27" s="53">
        <f>SUM(O14:O26)/3</f>
        <v>2.9599999999999995</v>
      </c>
      <c r="P27" s="53">
        <f>SUM(P14:P26)/3</f>
        <v>371.37000000000006</v>
      </c>
      <c r="Q27" s="53">
        <f>SUM(Q14:Q26)/3</f>
        <v>336.42899999999997</v>
      </c>
    </row>
    <row r="28" spans="1:17" ht="15" customHeight="1" x14ac:dyDescent="0.25">
      <c r="A28" s="32" t="s">
        <v>24</v>
      </c>
      <c r="B28" s="33" t="s">
        <v>45</v>
      </c>
      <c r="C28" s="34" t="s">
        <v>46</v>
      </c>
      <c r="D28" s="35" t="s">
        <v>27</v>
      </c>
      <c r="E28" s="11" t="s">
        <v>47</v>
      </c>
      <c r="F28" s="11" t="s">
        <v>27</v>
      </c>
      <c r="G28" s="12">
        <v>2</v>
      </c>
      <c r="H28" s="13">
        <f t="shared" ref="H28:H63" si="2">N28-O28-P28</f>
        <v>3.68</v>
      </c>
      <c r="I28" s="13">
        <f t="shared" ref="I28:I63" si="3">H28-Q28</f>
        <v>3.06</v>
      </c>
      <c r="J28" s="13">
        <v>3.8702417000000002E-3</v>
      </c>
      <c r="K28" s="13">
        <v>9.4944023999999991E-3</v>
      </c>
      <c r="L28" s="13">
        <v>0.2641097778</v>
      </c>
      <c r="M28" s="13">
        <v>0.2641097778</v>
      </c>
      <c r="N28" s="14">
        <v>3.68</v>
      </c>
      <c r="O28" s="15">
        <v>0</v>
      </c>
      <c r="P28" s="15">
        <v>0</v>
      </c>
      <c r="Q28" s="14">
        <v>0.62</v>
      </c>
    </row>
    <row r="29" spans="1:17" ht="15" customHeight="1" x14ac:dyDescent="0.25">
      <c r="A29" s="32" t="s">
        <v>24</v>
      </c>
      <c r="B29" s="36" t="s">
        <v>45</v>
      </c>
      <c r="C29" s="37" t="s">
        <v>46</v>
      </c>
      <c r="D29" s="38" t="s">
        <v>27</v>
      </c>
      <c r="E29" s="11" t="s">
        <v>48</v>
      </c>
      <c r="F29" s="11" t="s">
        <v>27</v>
      </c>
      <c r="G29" s="12">
        <v>14</v>
      </c>
      <c r="H29" s="13">
        <f t="shared" si="2"/>
        <v>20.049999999999997</v>
      </c>
      <c r="I29" s="13">
        <f t="shared" si="3"/>
        <v>16.710599999999996</v>
      </c>
      <c r="J29" s="13">
        <v>2.1086507300000001E-2</v>
      </c>
      <c r="K29" s="13">
        <v>5.17290132E-2</v>
      </c>
      <c r="L29" s="13">
        <v>1.4389676753</v>
      </c>
      <c r="M29" s="13">
        <v>1.4389676753</v>
      </c>
      <c r="N29" s="14">
        <v>34.72</v>
      </c>
      <c r="O29" s="15">
        <v>0</v>
      </c>
      <c r="P29" s="14">
        <v>14.67</v>
      </c>
      <c r="Q29" s="14">
        <v>3.3393999999999999</v>
      </c>
    </row>
    <row r="30" spans="1:17" ht="15" customHeight="1" x14ac:dyDescent="0.25">
      <c r="A30" s="32" t="s">
        <v>24</v>
      </c>
      <c r="B30" s="36" t="s">
        <v>45</v>
      </c>
      <c r="C30" s="37" t="s">
        <v>46</v>
      </c>
      <c r="D30" s="38" t="s">
        <v>27</v>
      </c>
      <c r="E30" s="11" t="s">
        <v>49</v>
      </c>
      <c r="F30" s="11" t="s">
        <v>27</v>
      </c>
      <c r="G30" s="12">
        <v>13</v>
      </c>
      <c r="H30" s="13">
        <f t="shared" si="2"/>
        <v>15.940000000000001</v>
      </c>
      <c r="I30" s="13">
        <f t="shared" si="3"/>
        <v>13.289100000000001</v>
      </c>
      <c r="J30" s="13">
        <v>1.6764036199999999E-2</v>
      </c>
      <c r="K30" s="13">
        <v>4.1125210500000002E-2</v>
      </c>
      <c r="L30" s="13">
        <v>1.1439972440999999</v>
      </c>
      <c r="M30" s="13">
        <v>1.1439972440999999</v>
      </c>
      <c r="N30" s="14">
        <v>32.24</v>
      </c>
      <c r="O30" s="15">
        <v>0</v>
      </c>
      <c r="P30" s="14">
        <v>16.3</v>
      </c>
      <c r="Q30" s="14">
        <v>2.6509</v>
      </c>
    </row>
    <row r="31" spans="1:17" ht="15" customHeight="1" x14ac:dyDescent="0.25">
      <c r="A31" s="32" t="s">
        <v>24</v>
      </c>
      <c r="B31" s="36" t="s">
        <v>45</v>
      </c>
      <c r="C31" s="37" t="s">
        <v>46</v>
      </c>
      <c r="D31" s="38" t="s">
        <v>27</v>
      </c>
      <c r="E31" s="11" t="s">
        <v>50</v>
      </c>
      <c r="F31" s="11" t="s">
        <v>27</v>
      </c>
      <c r="G31" s="12">
        <v>11</v>
      </c>
      <c r="H31" s="13">
        <f t="shared" si="2"/>
        <v>15.870000000000001</v>
      </c>
      <c r="I31" s="13">
        <f t="shared" si="3"/>
        <v>13.2256</v>
      </c>
      <c r="J31" s="13">
        <v>1.6690417499999999E-2</v>
      </c>
      <c r="K31" s="13">
        <v>4.0944610499999999E-2</v>
      </c>
      <c r="L31" s="13">
        <v>1.1389734168000001</v>
      </c>
      <c r="M31" s="13">
        <v>1.1389734168000001</v>
      </c>
      <c r="N31" s="14">
        <v>27.28</v>
      </c>
      <c r="O31" s="15">
        <v>0</v>
      </c>
      <c r="P31" s="14">
        <v>11.41</v>
      </c>
      <c r="Q31" s="14">
        <v>2.6444000000000001</v>
      </c>
    </row>
    <row r="32" spans="1:17" ht="15" customHeight="1" x14ac:dyDescent="0.25">
      <c r="A32" s="32" t="s">
        <v>24</v>
      </c>
      <c r="B32" s="36" t="s">
        <v>45</v>
      </c>
      <c r="C32" s="37" t="s">
        <v>46</v>
      </c>
      <c r="D32" s="38" t="s">
        <v>27</v>
      </c>
      <c r="E32" s="11" t="s">
        <v>51</v>
      </c>
      <c r="F32" s="11" t="s">
        <v>27</v>
      </c>
      <c r="G32" s="12">
        <v>2</v>
      </c>
      <c r="H32" s="13">
        <f t="shared" si="2"/>
        <v>1.7000000000000002</v>
      </c>
      <c r="I32" s="13">
        <f t="shared" si="3"/>
        <v>1.4165000000000001</v>
      </c>
      <c r="J32" s="13">
        <v>1.7878834E-3</v>
      </c>
      <c r="K32" s="13">
        <v>4.3860011000000001E-3</v>
      </c>
      <c r="L32" s="13">
        <v>0.1220072343</v>
      </c>
      <c r="M32" s="13">
        <v>0.1220072343</v>
      </c>
      <c r="N32" s="14">
        <v>4.96</v>
      </c>
      <c r="O32" s="15">
        <v>0</v>
      </c>
      <c r="P32" s="14">
        <v>3.26</v>
      </c>
      <c r="Q32" s="14">
        <v>0.28349999999999997</v>
      </c>
    </row>
    <row r="33" spans="1:17" ht="15" customHeight="1" x14ac:dyDescent="0.25">
      <c r="A33" s="32" t="s">
        <v>24</v>
      </c>
      <c r="B33" s="36" t="s">
        <v>45</v>
      </c>
      <c r="C33" s="37" t="s">
        <v>46</v>
      </c>
      <c r="D33" s="38" t="s">
        <v>27</v>
      </c>
      <c r="E33" s="11" t="s">
        <v>52</v>
      </c>
      <c r="F33" s="11" t="s">
        <v>27</v>
      </c>
      <c r="G33" s="12">
        <v>37</v>
      </c>
      <c r="H33" s="13">
        <f t="shared" si="2"/>
        <v>57.49</v>
      </c>
      <c r="I33" s="13">
        <f t="shared" si="3"/>
        <v>47.920200000000001</v>
      </c>
      <c r="J33" s="13">
        <v>6.0462010099999998E-2</v>
      </c>
      <c r="K33" s="13">
        <v>0.148324238</v>
      </c>
      <c r="L33" s="13">
        <v>4.1259975885999998</v>
      </c>
      <c r="M33" s="13">
        <v>4.1259975885999998</v>
      </c>
      <c r="N33" s="14">
        <v>91.76</v>
      </c>
      <c r="O33" s="14">
        <v>1.67</v>
      </c>
      <c r="P33" s="14">
        <v>32.6</v>
      </c>
      <c r="Q33" s="14">
        <v>9.5698000000000008</v>
      </c>
    </row>
    <row r="34" spans="1:17" ht="15" customHeight="1" x14ac:dyDescent="0.25">
      <c r="A34" s="32" t="s">
        <v>24</v>
      </c>
      <c r="B34" s="36" t="s">
        <v>45</v>
      </c>
      <c r="C34" s="37" t="s">
        <v>46</v>
      </c>
      <c r="D34" s="38" t="s">
        <v>27</v>
      </c>
      <c r="E34" s="11" t="s">
        <v>53</v>
      </c>
      <c r="F34" s="11" t="s">
        <v>27</v>
      </c>
      <c r="G34" s="12">
        <v>58</v>
      </c>
      <c r="H34" s="13">
        <f t="shared" si="2"/>
        <v>191.86</v>
      </c>
      <c r="I34" s="13">
        <f t="shared" si="3"/>
        <v>159.89870000000002</v>
      </c>
      <c r="J34" s="13">
        <v>0.2017784181</v>
      </c>
      <c r="K34" s="13">
        <v>0.49499892670000001</v>
      </c>
      <c r="L34" s="13">
        <v>13.7695929265</v>
      </c>
      <c r="M34" s="13">
        <v>13.7695929265</v>
      </c>
      <c r="N34" s="14">
        <v>258.10000000000002</v>
      </c>
      <c r="O34" s="15">
        <v>0</v>
      </c>
      <c r="P34" s="14">
        <v>66.239999999999995</v>
      </c>
      <c r="Q34" s="14">
        <v>31.961300000000001</v>
      </c>
    </row>
    <row r="35" spans="1:17" ht="15" customHeight="1" x14ac:dyDescent="0.25">
      <c r="A35" s="32" t="s">
        <v>24</v>
      </c>
      <c r="B35" s="36" t="s">
        <v>45</v>
      </c>
      <c r="C35" s="37" t="s">
        <v>46</v>
      </c>
      <c r="D35" s="38" t="s">
        <v>27</v>
      </c>
      <c r="E35" s="11" t="s">
        <v>54</v>
      </c>
      <c r="F35" s="11" t="s">
        <v>27</v>
      </c>
      <c r="G35" s="12">
        <v>2</v>
      </c>
      <c r="H35" s="13">
        <f t="shared" si="2"/>
        <v>3.68</v>
      </c>
      <c r="I35" s="13">
        <f t="shared" si="3"/>
        <v>3.0630000000000002</v>
      </c>
      <c r="J35" s="13">
        <v>3.8702417000000002E-3</v>
      </c>
      <c r="K35" s="13">
        <v>9.4944023999999991E-3</v>
      </c>
      <c r="L35" s="13">
        <v>0.2641097778</v>
      </c>
      <c r="M35" s="13">
        <v>0.2641097778</v>
      </c>
      <c r="N35" s="14">
        <v>3.68</v>
      </c>
      <c r="O35" s="15">
        <v>0</v>
      </c>
      <c r="P35" s="15">
        <v>0</v>
      </c>
      <c r="Q35" s="14">
        <v>0.61699999999999999</v>
      </c>
    </row>
    <row r="36" spans="1:17" ht="15" customHeight="1" x14ac:dyDescent="0.25">
      <c r="A36" s="32" t="s">
        <v>24</v>
      </c>
      <c r="B36" s="36" t="s">
        <v>45</v>
      </c>
      <c r="C36" s="37" t="s">
        <v>46</v>
      </c>
      <c r="D36" s="38" t="s">
        <v>27</v>
      </c>
      <c r="E36" s="11" t="s">
        <v>55</v>
      </c>
      <c r="F36" s="11" t="s">
        <v>27</v>
      </c>
      <c r="G36" s="12">
        <v>8</v>
      </c>
      <c r="H36" s="13">
        <f t="shared" si="2"/>
        <v>21.11</v>
      </c>
      <c r="I36" s="13">
        <f t="shared" si="3"/>
        <v>17.591200000000001</v>
      </c>
      <c r="J36" s="13">
        <v>2.22013052E-2</v>
      </c>
      <c r="K36" s="13">
        <v>5.4463813899999998E-2</v>
      </c>
      <c r="L36" s="13">
        <v>1.5150427742999999</v>
      </c>
      <c r="M36" s="13">
        <v>1.5150427742999999</v>
      </c>
      <c r="N36" s="14">
        <v>35.6</v>
      </c>
      <c r="O36" s="15">
        <v>0</v>
      </c>
      <c r="P36" s="14">
        <v>14.49</v>
      </c>
      <c r="Q36" s="14">
        <v>3.5188000000000001</v>
      </c>
    </row>
    <row r="37" spans="1:17" ht="15" customHeight="1" x14ac:dyDescent="0.25">
      <c r="A37" s="32" t="s">
        <v>24</v>
      </c>
      <c r="B37" s="36" t="s">
        <v>45</v>
      </c>
      <c r="C37" s="37" t="s">
        <v>46</v>
      </c>
      <c r="D37" s="38" t="s">
        <v>27</v>
      </c>
      <c r="E37" s="11" t="s">
        <v>56</v>
      </c>
      <c r="F37" s="11" t="s">
        <v>27</v>
      </c>
      <c r="G37" s="12">
        <v>2</v>
      </c>
      <c r="H37" s="13">
        <f t="shared" si="2"/>
        <v>4.76</v>
      </c>
      <c r="I37" s="13">
        <f t="shared" si="3"/>
        <v>3.9665999999999997</v>
      </c>
      <c r="J37" s="13">
        <v>5.0060735000000004E-3</v>
      </c>
      <c r="K37" s="13">
        <v>1.2280803099999999E-2</v>
      </c>
      <c r="L37" s="13">
        <v>0.34162025610000002</v>
      </c>
      <c r="M37" s="13">
        <v>0.34162025610000002</v>
      </c>
      <c r="N37" s="14">
        <v>9.36</v>
      </c>
      <c r="O37" s="15">
        <v>0</v>
      </c>
      <c r="P37" s="14">
        <v>4.5999999999999996</v>
      </c>
      <c r="Q37" s="14">
        <v>0.79339999999999999</v>
      </c>
    </row>
    <row r="38" spans="1:17" ht="15" customHeight="1" x14ac:dyDescent="0.25">
      <c r="A38" s="32" t="s">
        <v>24</v>
      </c>
      <c r="B38" s="36" t="s">
        <v>45</v>
      </c>
      <c r="C38" s="37" t="s">
        <v>46</v>
      </c>
      <c r="D38" s="38" t="s">
        <v>27</v>
      </c>
      <c r="E38" s="11" t="s">
        <v>57</v>
      </c>
      <c r="F38" s="11" t="s">
        <v>27</v>
      </c>
      <c r="G38" s="12">
        <v>3</v>
      </c>
      <c r="H38" s="13">
        <f t="shared" si="2"/>
        <v>8.2799999999999994</v>
      </c>
      <c r="I38" s="13">
        <f t="shared" si="3"/>
        <v>6.9036999999999988</v>
      </c>
      <c r="J38" s="13">
        <v>8.7080439000000003E-3</v>
      </c>
      <c r="K38" s="13">
        <v>2.1362405500000001E-2</v>
      </c>
      <c r="L38" s="13">
        <v>0.59424700009999998</v>
      </c>
      <c r="M38" s="13">
        <v>0.59424700009999998</v>
      </c>
      <c r="N38" s="14">
        <v>10.35</v>
      </c>
      <c r="O38" s="15">
        <v>0</v>
      </c>
      <c r="P38" s="14">
        <v>2.0699999999999998</v>
      </c>
      <c r="Q38" s="14">
        <v>1.3763000000000001</v>
      </c>
    </row>
    <row r="39" spans="1:17" ht="15" customHeight="1" x14ac:dyDescent="0.25">
      <c r="A39" s="32" t="s">
        <v>24</v>
      </c>
      <c r="B39" s="36" t="s">
        <v>45</v>
      </c>
      <c r="C39" s="37" t="s">
        <v>46</v>
      </c>
      <c r="D39" s="38" t="s">
        <v>27</v>
      </c>
      <c r="E39" s="11" t="s">
        <v>58</v>
      </c>
      <c r="F39" s="11" t="s">
        <v>27</v>
      </c>
      <c r="G39" s="12">
        <v>12</v>
      </c>
      <c r="H39" s="13">
        <f t="shared" si="2"/>
        <v>33.159999999999997</v>
      </c>
      <c r="I39" s="13">
        <f t="shared" si="3"/>
        <v>27.628699999999995</v>
      </c>
      <c r="J39" s="13">
        <v>3.4874243399999998E-2</v>
      </c>
      <c r="K39" s="13">
        <v>8.5552821900000006E-2</v>
      </c>
      <c r="L39" s="13">
        <v>2.3798587587000002</v>
      </c>
      <c r="M39" s="13">
        <v>2.3798587587000002</v>
      </c>
      <c r="N39" s="14">
        <v>56.16</v>
      </c>
      <c r="O39" s="15">
        <v>0</v>
      </c>
      <c r="P39" s="14">
        <v>23</v>
      </c>
      <c r="Q39" s="14">
        <v>5.5312999999999999</v>
      </c>
    </row>
    <row r="40" spans="1:17" ht="15" customHeight="1" x14ac:dyDescent="0.25">
      <c r="A40" s="32" t="s">
        <v>24</v>
      </c>
      <c r="B40" s="36" t="s">
        <v>45</v>
      </c>
      <c r="C40" s="37" t="s">
        <v>46</v>
      </c>
      <c r="D40" s="38" t="s">
        <v>27</v>
      </c>
      <c r="E40" s="11" t="s">
        <v>59</v>
      </c>
      <c r="F40" s="11" t="s">
        <v>27</v>
      </c>
      <c r="G40" s="12">
        <v>39</v>
      </c>
      <c r="H40" s="13">
        <f t="shared" si="2"/>
        <v>116.63000000000001</v>
      </c>
      <c r="I40" s="13">
        <f t="shared" si="3"/>
        <v>97.188800000000015</v>
      </c>
      <c r="J40" s="13">
        <v>0.1226593188</v>
      </c>
      <c r="K40" s="13">
        <v>0.30090547699999998</v>
      </c>
      <c r="L40" s="13">
        <v>8.3704139634000008</v>
      </c>
      <c r="M40" s="13">
        <v>8.3704139634000008</v>
      </c>
      <c r="N40" s="14">
        <v>134.55000000000001</v>
      </c>
      <c r="O40" s="15">
        <v>0</v>
      </c>
      <c r="P40" s="14">
        <v>17.920000000000002</v>
      </c>
      <c r="Q40" s="14">
        <v>19.441199999999998</v>
      </c>
    </row>
    <row r="41" spans="1:17" ht="15" customHeight="1" x14ac:dyDescent="0.25">
      <c r="A41" s="32" t="s">
        <v>24</v>
      </c>
      <c r="B41" s="36" t="s">
        <v>45</v>
      </c>
      <c r="C41" s="37" t="s">
        <v>46</v>
      </c>
      <c r="D41" s="38" t="s">
        <v>27</v>
      </c>
      <c r="E41" s="11" t="s">
        <v>60</v>
      </c>
      <c r="F41" s="11" t="s">
        <v>27</v>
      </c>
      <c r="G41" s="12">
        <v>40</v>
      </c>
      <c r="H41" s="13">
        <f t="shared" si="2"/>
        <v>120.32</v>
      </c>
      <c r="I41" s="13">
        <f t="shared" si="3"/>
        <v>100.27529999999999</v>
      </c>
      <c r="J41" s="13">
        <v>0.12654007749999999</v>
      </c>
      <c r="K41" s="13">
        <v>0.3104256795</v>
      </c>
      <c r="L41" s="13">
        <v>8.6352414308000007</v>
      </c>
      <c r="M41" s="13">
        <v>8.6352414308000007</v>
      </c>
      <c r="N41" s="14">
        <v>138</v>
      </c>
      <c r="O41" s="14">
        <v>0.47</v>
      </c>
      <c r="P41" s="14">
        <v>17.21</v>
      </c>
      <c r="Q41" s="14">
        <v>20.044699999999999</v>
      </c>
    </row>
    <row r="42" spans="1:17" ht="15" customHeight="1" x14ac:dyDescent="0.25">
      <c r="A42" s="32" t="s">
        <v>24</v>
      </c>
      <c r="B42" s="36" t="s">
        <v>45</v>
      </c>
      <c r="C42" s="37" t="s">
        <v>46</v>
      </c>
      <c r="D42" s="38" t="s">
        <v>27</v>
      </c>
      <c r="E42" s="11" t="s">
        <v>61</v>
      </c>
      <c r="F42" s="11" t="s">
        <v>27</v>
      </c>
      <c r="G42" s="12">
        <v>4</v>
      </c>
      <c r="H42" s="13">
        <f t="shared" si="2"/>
        <v>9.52</v>
      </c>
      <c r="I42" s="13">
        <f t="shared" si="3"/>
        <v>7.9322999999999997</v>
      </c>
      <c r="J42" s="13">
        <v>1.00121471E-2</v>
      </c>
      <c r="K42" s="13">
        <v>2.45616063E-2</v>
      </c>
      <c r="L42" s="13">
        <v>0.68324051210000003</v>
      </c>
      <c r="M42" s="13">
        <v>0.68324051210000003</v>
      </c>
      <c r="N42" s="14">
        <v>17.079999999999998</v>
      </c>
      <c r="O42" s="15">
        <v>0</v>
      </c>
      <c r="P42" s="14">
        <v>7.56</v>
      </c>
      <c r="Q42" s="14">
        <v>1.5876999999999999</v>
      </c>
    </row>
    <row r="43" spans="1:17" ht="15" customHeight="1" x14ac:dyDescent="0.25">
      <c r="A43" s="32" t="s">
        <v>24</v>
      </c>
      <c r="B43" s="36" t="s">
        <v>45</v>
      </c>
      <c r="C43" s="37" t="s">
        <v>46</v>
      </c>
      <c r="D43" s="38" t="s">
        <v>27</v>
      </c>
      <c r="E43" s="11" t="s">
        <v>62</v>
      </c>
      <c r="F43" s="11" t="s">
        <v>27</v>
      </c>
      <c r="G43" s="12">
        <v>34</v>
      </c>
      <c r="H43" s="13">
        <f t="shared" si="2"/>
        <v>101.24</v>
      </c>
      <c r="I43" s="13">
        <f t="shared" si="3"/>
        <v>84.371799999999993</v>
      </c>
      <c r="J43" s="13">
        <v>0.1064737155</v>
      </c>
      <c r="K43" s="13">
        <v>0.2611992669</v>
      </c>
      <c r="L43" s="13">
        <v>7.2658896479999999</v>
      </c>
      <c r="M43" s="13">
        <v>7.2658896479999999</v>
      </c>
      <c r="N43" s="14">
        <v>167.28</v>
      </c>
      <c r="O43" s="15">
        <v>0</v>
      </c>
      <c r="P43" s="14">
        <v>66.040000000000006</v>
      </c>
      <c r="Q43" s="14">
        <v>16.868200000000002</v>
      </c>
    </row>
    <row r="44" spans="1:17" ht="15" customHeight="1" x14ac:dyDescent="0.25">
      <c r="A44" s="32" t="s">
        <v>24</v>
      </c>
      <c r="B44" s="36" t="s">
        <v>45</v>
      </c>
      <c r="C44" s="37" t="s">
        <v>46</v>
      </c>
      <c r="D44" s="38" t="s">
        <v>27</v>
      </c>
      <c r="E44" s="11" t="s">
        <v>63</v>
      </c>
      <c r="F44" s="11" t="s">
        <v>27</v>
      </c>
      <c r="G44" s="12">
        <v>10</v>
      </c>
      <c r="H44" s="13">
        <f t="shared" si="2"/>
        <v>31.360000000000003</v>
      </c>
      <c r="I44" s="13">
        <f t="shared" si="3"/>
        <v>26.139600000000002</v>
      </c>
      <c r="J44" s="13">
        <v>3.2981190399999999E-2</v>
      </c>
      <c r="K44" s="13">
        <v>8.0908820699999995E-2</v>
      </c>
      <c r="L44" s="13">
        <v>2.2506746282000001</v>
      </c>
      <c r="M44" s="13">
        <v>2.2506746282000001</v>
      </c>
      <c r="N44" s="14">
        <v>42.7</v>
      </c>
      <c r="O44" s="15">
        <v>0</v>
      </c>
      <c r="P44" s="14">
        <v>11.34</v>
      </c>
      <c r="Q44" s="14">
        <v>5.2203999999999997</v>
      </c>
    </row>
    <row r="45" spans="1:17" ht="15" customHeight="1" x14ac:dyDescent="0.25">
      <c r="A45" s="32" t="s">
        <v>24</v>
      </c>
      <c r="B45" s="36" t="s">
        <v>45</v>
      </c>
      <c r="C45" s="37" t="s">
        <v>46</v>
      </c>
      <c r="D45" s="38" t="s">
        <v>27</v>
      </c>
      <c r="E45" s="11" t="s">
        <v>64</v>
      </c>
      <c r="F45" s="11" t="s">
        <v>27</v>
      </c>
      <c r="G45" s="12">
        <v>14</v>
      </c>
      <c r="H45" s="13">
        <f t="shared" si="2"/>
        <v>41.16</v>
      </c>
      <c r="I45" s="13">
        <f t="shared" si="3"/>
        <v>34.303799999999995</v>
      </c>
      <c r="J45" s="13">
        <v>4.32878124E-2</v>
      </c>
      <c r="K45" s="13">
        <v>0.10619282720000001</v>
      </c>
      <c r="L45" s="13">
        <v>2.9540104496000001</v>
      </c>
      <c r="M45" s="13">
        <v>2.9540104496000001</v>
      </c>
      <c r="N45" s="14">
        <v>48.3</v>
      </c>
      <c r="O45" s="15">
        <v>0</v>
      </c>
      <c r="P45" s="14">
        <v>7.14</v>
      </c>
      <c r="Q45" s="14">
        <v>6.8562000000000003</v>
      </c>
    </row>
    <row r="46" spans="1:17" ht="15" customHeight="1" x14ac:dyDescent="0.25">
      <c r="A46" s="32" t="s">
        <v>24</v>
      </c>
      <c r="B46" s="36" t="s">
        <v>45</v>
      </c>
      <c r="C46" s="37" t="s">
        <v>46</v>
      </c>
      <c r="D46" s="38" t="s">
        <v>27</v>
      </c>
      <c r="E46" s="11" t="s">
        <v>65</v>
      </c>
      <c r="F46" s="11" t="s">
        <v>27</v>
      </c>
      <c r="G46" s="12">
        <v>11</v>
      </c>
      <c r="H46" s="13">
        <f t="shared" si="2"/>
        <v>29.21</v>
      </c>
      <c r="I46" s="13">
        <f t="shared" si="3"/>
        <v>24.335599999999999</v>
      </c>
      <c r="J46" s="13">
        <v>3.0720043799999999E-2</v>
      </c>
      <c r="K46" s="13">
        <v>7.5361819299999994E-2</v>
      </c>
      <c r="L46" s="13">
        <v>2.0963713613000001</v>
      </c>
      <c r="M46" s="13">
        <v>2.0963713613000001</v>
      </c>
      <c r="N46" s="14">
        <v>32.89</v>
      </c>
      <c r="O46" s="15">
        <v>0</v>
      </c>
      <c r="P46" s="14">
        <v>3.68</v>
      </c>
      <c r="Q46" s="14">
        <v>4.8743999999999996</v>
      </c>
    </row>
    <row r="47" spans="1:17" ht="15" customHeight="1" x14ac:dyDescent="0.25">
      <c r="A47" s="32" t="s">
        <v>24</v>
      </c>
      <c r="B47" s="36" t="s">
        <v>45</v>
      </c>
      <c r="C47" s="37" t="s">
        <v>46</v>
      </c>
      <c r="D47" s="38" t="s">
        <v>27</v>
      </c>
      <c r="E47" s="11" t="s">
        <v>66</v>
      </c>
      <c r="F47" s="11" t="s">
        <v>27</v>
      </c>
      <c r="G47" s="12">
        <v>5</v>
      </c>
      <c r="H47" s="13">
        <f t="shared" si="2"/>
        <v>13.97</v>
      </c>
      <c r="I47" s="13">
        <f t="shared" si="3"/>
        <v>11.6434</v>
      </c>
      <c r="J47" s="13">
        <v>1.4692194800000001E-2</v>
      </c>
      <c r="K47" s="13">
        <v>3.6042609199999999E-2</v>
      </c>
      <c r="L47" s="13">
        <v>1.0026123901999999</v>
      </c>
      <c r="M47" s="13">
        <v>1.0026123901999999</v>
      </c>
      <c r="N47" s="14">
        <v>22.25</v>
      </c>
      <c r="O47" s="15">
        <v>0</v>
      </c>
      <c r="P47" s="14">
        <v>8.2799999999999994</v>
      </c>
      <c r="Q47" s="14">
        <v>2.3266</v>
      </c>
    </row>
    <row r="48" spans="1:17" ht="15" customHeight="1" x14ac:dyDescent="0.25">
      <c r="A48" s="32" t="s">
        <v>24</v>
      </c>
      <c r="B48" s="36" t="s">
        <v>45</v>
      </c>
      <c r="C48" s="37" t="s">
        <v>46</v>
      </c>
      <c r="D48" s="38" t="s">
        <v>27</v>
      </c>
      <c r="E48" s="11" t="s">
        <v>67</v>
      </c>
      <c r="F48" s="11" t="s">
        <v>27</v>
      </c>
      <c r="G48" s="12">
        <v>18</v>
      </c>
      <c r="H48" s="13">
        <f t="shared" si="2"/>
        <v>60.55</v>
      </c>
      <c r="I48" s="13">
        <f t="shared" si="3"/>
        <v>50.422899999999998</v>
      </c>
      <c r="J48" s="13">
        <v>6.3680200199999995E-2</v>
      </c>
      <c r="K48" s="13">
        <v>0.15621904</v>
      </c>
      <c r="L48" s="13">
        <v>4.3456106102999996</v>
      </c>
      <c r="M48" s="13">
        <v>4.3456106102999996</v>
      </c>
      <c r="N48" s="14">
        <v>71.819999999999993</v>
      </c>
      <c r="O48" s="15">
        <v>0</v>
      </c>
      <c r="P48" s="14">
        <v>11.27</v>
      </c>
      <c r="Q48" s="14">
        <v>10.1271</v>
      </c>
    </row>
    <row r="49" spans="1:17" ht="15" customHeight="1" x14ac:dyDescent="0.25">
      <c r="A49" s="32" t="s">
        <v>24</v>
      </c>
      <c r="B49" s="36" t="s">
        <v>45</v>
      </c>
      <c r="C49" s="37" t="s">
        <v>46</v>
      </c>
      <c r="D49" s="38" t="s">
        <v>27</v>
      </c>
      <c r="E49" s="11" t="s">
        <v>68</v>
      </c>
      <c r="F49" s="11" t="s">
        <v>27</v>
      </c>
      <c r="G49" s="12">
        <v>18</v>
      </c>
      <c r="H49" s="13">
        <f t="shared" si="2"/>
        <v>53.46</v>
      </c>
      <c r="I49" s="13">
        <f t="shared" si="3"/>
        <v>44.549100000000003</v>
      </c>
      <c r="J49" s="13">
        <v>5.6223674699999997E-2</v>
      </c>
      <c r="K49" s="13">
        <v>0.13792683529999999</v>
      </c>
      <c r="L49" s="13">
        <v>3.8367686743</v>
      </c>
      <c r="M49" s="13">
        <v>3.8367686743</v>
      </c>
      <c r="N49" s="14">
        <v>62.1</v>
      </c>
      <c r="O49" s="15">
        <v>0</v>
      </c>
      <c r="P49" s="14">
        <v>8.64</v>
      </c>
      <c r="Q49" s="14">
        <v>8.9108999999999998</v>
      </c>
    </row>
    <row r="50" spans="1:17" ht="15" customHeight="1" x14ac:dyDescent="0.25">
      <c r="A50" s="32" t="s">
        <v>24</v>
      </c>
      <c r="B50" s="36" t="s">
        <v>45</v>
      </c>
      <c r="C50" s="37" t="s">
        <v>46</v>
      </c>
      <c r="D50" s="38" t="s">
        <v>27</v>
      </c>
      <c r="E50" s="11" t="s">
        <v>69</v>
      </c>
      <c r="F50" s="11" t="s">
        <v>27</v>
      </c>
      <c r="G50" s="12">
        <v>7</v>
      </c>
      <c r="H50" s="13">
        <f t="shared" si="2"/>
        <v>21.15</v>
      </c>
      <c r="I50" s="13">
        <f t="shared" si="3"/>
        <v>17.622299999999999</v>
      </c>
      <c r="J50" s="13">
        <v>2.2243373E-2</v>
      </c>
      <c r="K50" s="13">
        <v>5.4567013999999997E-2</v>
      </c>
      <c r="L50" s="13">
        <v>1.5179135328</v>
      </c>
      <c r="M50" s="13">
        <v>1.5179135328</v>
      </c>
      <c r="N50" s="14">
        <v>24.15</v>
      </c>
      <c r="O50" s="15">
        <v>0</v>
      </c>
      <c r="P50" s="14">
        <v>3</v>
      </c>
      <c r="Q50" s="14">
        <v>3.5276999999999998</v>
      </c>
    </row>
    <row r="51" spans="1:17" ht="15" customHeight="1" x14ac:dyDescent="0.25">
      <c r="A51" s="32" t="s">
        <v>24</v>
      </c>
      <c r="B51" s="36" t="s">
        <v>45</v>
      </c>
      <c r="C51" s="37" t="s">
        <v>46</v>
      </c>
      <c r="D51" s="38" t="s">
        <v>27</v>
      </c>
      <c r="E51" s="11" t="s">
        <v>70</v>
      </c>
      <c r="F51" s="11" t="s">
        <v>27</v>
      </c>
      <c r="G51" s="12">
        <v>6</v>
      </c>
      <c r="H51" s="13">
        <f t="shared" si="2"/>
        <v>18.63</v>
      </c>
      <c r="I51" s="13">
        <f t="shared" si="3"/>
        <v>15.510899999999999</v>
      </c>
      <c r="J51" s="13">
        <v>1.95930988E-2</v>
      </c>
      <c r="K51" s="13">
        <v>4.8065412299999999E-2</v>
      </c>
      <c r="L51" s="13">
        <v>1.3370557501</v>
      </c>
      <c r="M51" s="13">
        <v>1.3370557501</v>
      </c>
      <c r="N51" s="14">
        <v>20.7</v>
      </c>
      <c r="O51" s="15">
        <v>0</v>
      </c>
      <c r="P51" s="14">
        <v>2.0699999999999998</v>
      </c>
      <c r="Q51" s="14">
        <v>3.1191</v>
      </c>
    </row>
    <row r="52" spans="1:17" ht="15" customHeight="1" x14ac:dyDescent="0.25">
      <c r="A52" s="32" t="s">
        <v>24</v>
      </c>
      <c r="B52" s="36" t="s">
        <v>45</v>
      </c>
      <c r="C52" s="37" t="s">
        <v>46</v>
      </c>
      <c r="D52" s="38" t="s">
        <v>27</v>
      </c>
      <c r="E52" s="11" t="s">
        <v>71</v>
      </c>
      <c r="F52" s="11" t="s">
        <v>27</v>
      </c>
      <c r="G52" s="12">
        <v>18</v>
      </c>
      <c r="H52" s="13">
        <f t="shared" si="2"/>
        <v>55.259999999999991</v>
      </c>
      <c r="I52" s="13">
        <f t="shared" si="3"/>
        <v>46.045199999999994</v>
      </c>
      <c r="J52" s="13">
        <v>5.8116727799999997E-2</v>
      </c>
      <c r="K52" s="13">
        <v>0.14257083649999999</v>
      </c>
      <c r="L52" s="13">
        <v>3.9659528047000001</v>
      </c>
      <c r="M52" s="13">
        <v>3.9659528047000001</v>
      </c>
      <c r="N52" s="14">
        <v>80.099999999999994</v>
      </c>
      <c r="O52" s="15">
        <v>0</v>
      </c>
      <c r="P52" s="14">
        <v>24.84</v>
      </c>
      <c r="Q52" s="14">
        <v>9.2148000000000003</v>
      </c>
    </row>
    <row r="53" spans="1:17" ht="15" customHeight="1" x14ac:dyDescent="0.25">
      <c r="A53" s="32" t="s">
        <v>24</v>
      </c>
      <c r="B53" s="36" t="s">
        <v>45</v>
      </c>
      <c r="C53" s="37" t="s">
        <v>46</v>
      </c>
      <c r="D53" s="38" t="s">
        <v>27</v>
      </c>
      <c r="E53" s="11" t="s">
        <v>72</v>
      </c>
      <c r="F53" s="11" t="s">
        <v>27</v>
      </c>
      <c r="G53" s="12">
        <v>9</v>
      </c>
      <c r="H53" s="13">
        <f t="shared" si="2"/>
        <v>17.259999999999998</v>
      </c>
      <c r="I53" s="13">
        <f t="shared" si="3"/>
        <v>14.391899999999998</v>
      </c>
      <c r="J53" s="13">
        <v>1.81522751E-2</v>
      </c>
      <c r="K53" s="13">
        <v>4.4530811400000002E-2</v>
      </c>
      <c r="L53" s="13">
        <v>1.2387322730999999</v>
      </c>
      <c r="M53" s="13">
        <v>1.2387322730999999</v>
      </c>
      <c r="N53" s="14">
        <v>22.32</v>
      </c>
      <c r="O53" s="14">
        <v>0.17</v>
      </c>
      <c r="P53" s="14">
        <v>4.8899999999999997</v>
      </c>
      <c r="Q53" s="14">
        <v>2.8681000000000001</v>
      </c>
    </row>
    <row r="54" spans="1:17" ht="15" customHeight="1" x14ac:dyDescent="0.25">
      <c r="A54" s="32" t="s">
        <v>24</v>
      </c>
      <c r="B54" s="36" t="s">
        <v>45</v>
      </c>
      <c r="C54" s="37" t="s">
        <v>46</v>
      </c>
      <c r="D54" s="38" t="s">
        <v>27</v>
      </c>
      <c r="E54" s="11" t="s">
        <v>73</v>
      </c>
      <c r="F54" s="11" t="s">
        <v>27</v>
      </c>
      <c r="G54" s="12">
        <v>3</v>
      </c>
      <c r="H54" s="13">
        <f t="shared" si="2"/>
        <v>7.2700000000000005</v>
      </c>
      <c r="I54" s="13">
        <f t="shared" si="3"/>
        <v>6.0628000000000002</v>
      </c>
      <c r="J54" s="13">
        <v>7.6458307999999996E-3</v>
      </c>
      <c r="K54" s="13">
        <v>1.87566048E-2</v>
      </c>
      <c r="L54" s="13">
        <v>0.52176034910000002</v>
      </c>
      <c r="M54" s="13">
        <v>0.52176034910000002</v>
      </c>
      <c r="N54" s="14">
        <v>7.95</v>
      </c>
      <c r="O54" s="15">
        <v>0</v>
      </c>
      <c r="P54" s="14">
        <v>0.68</v>
      </c>
      <c r="Q54" s="14">
        <v>1.2072000000000001</v>
      </c>
    </row>
    <row r="55" spans="1:17" ht="15" customHeight="1" x14ac:dyDescent="0.25">
      <c r="A55" s="32" t="s">
        <v>24</v>
      </c>
      <c r="B55" s="36" t="s">
        <v>45</v>
      </c>
      <c r="C55" s="37" t="s">
        <v>46</v>
      </c>
      <c r="D55" s="38" t="s">
        <v>27</v>
      </c>
      <c r="E55" s="11" t="s">
        <v>74</v>
      </c>
      <c r="F55" s="11" t="s">
        <v>27</v>
      </c>
      <c r="G55" s="12">
        <v>10</v>
      </c>
      <c r="H55" s="13">
        <f t="shared" si="2"/>
        <v>32.08</v>
      </c>
      <c r="I55" s="13">
        <f t="shared" si="3"/>
        <v>26.738299999999999</v>
      </c>
      <c r="J55" s="13">
        <v>3.3738411599999997E-2</v>
      </c>
      <c r="K55" s="13">
        <v>8.2766421199999995E-2</v>
      </c>
      <c r="L55" s="13">
        <v>2.3023482803999999</v>
      </c>
      <c r="M55" s="13">
        <v>2.3023482803999999</v>
      </c>
      <c r="N55" s="14">
        <v>44.5</v>
      </c>
      <c r="O55" s="15">
        <v>0</v>
      </c>
      <c r="P55" s="14">
        <v>12.42</v>
      </c>
      <c r="Q55" s="14">
        <v>5.3417000000000003</v>
      </c>
    </row>
    <row r="56" spans="1:17" ht="15" customHeight="1" x14ac:dyDescent="0.25">
      <c r="A56" s="32" t="s">
        <v>24</v>
      </c>
      <c r="B56" s="36" t="s">
        <v>45</v>
      </c>
      <c r="C56" s="37" t="s">
        <v>46</v>
      </c>
      <c r="D56" s="38" t="s">
        <v>27</v>
      </c>
      <c r="E56" s="11" t="s">
        <v>75</v>
      </c>
      <c r="F56" s="11" t="s">
        <v>27</v>
      </c>
      <c r="G56" s="12">
        <v>11</v>
      </c>
      <c r="H56" s="13">
        <f t="shared" si="2"/>
        <v>42.74</v>
      </c>
      <c r="I56" s="13">
        <f t="shared" si="3"/>
        <v>36.367100000000001</v>
      </c>
      <c r="J56" s="13">
        <v>4.4949492299999998E-2</v>
      </c>
      <c r="K56" s="13">
        <v>0.1102692282</v>
      </c>
      <c r="L56" s="13">
        <v>3.0674054085</v>
      </c>
      <c r="M56" s="13">
        <v>3.0674054085</v>
      </c>
      <c r="N56" s="14">
        <v>48.95</v>
      </c>
      <c r="O56" s="15">
        <v>0</v>
      </c>
      <c r="P56" s="14">
        <v>6.21</v>
      </c>
      <c r="Q56" s="14">
        <v>6.3728999999999996</v>
      </c>
    </row>
    <row r="57" spans="1:17" ht="15" customHeight="1" x14ac:dyDescent="0.25">
      <c r="A57" s="32" t="s">
        <v>24</v>
      </c>
      <c r="B57" s="36" t="s">
        <v>45</v>
      </c>
      <c r="C57" s="37" t="s">
        <v>46</v>
      </c>
      <c r="D57" s="38" t="s">
        <v>27</v>
      </c>
      <c r="E57" s="11" t="s">
        <v>76</v>
      </c>
      <c r="F57" s="11" t="s">
        <v>27</v>
      </c>
      <c r="G57" s="12">
        <v>11</v>
      </c>
      <c r="H57" s="13">
        <f t="shared" si="2"/>
        <v>36.53</v>
      </c>
      <c r="I57" s="13">
        <f t="shared" si="3"/>
        <v>30.438400000000001</v>
      </c>
      <c r="J57" s="13">
        <v>3.84184594E-2</v>
      </c>
      <c r="K57" s="13">
        <v>9.4247424100000005E-2</v>
      </c>
      <c r="L57" s="13">
        <v>2.6217201585000001</v>
      </c>
      <c r="M57" s="13">
        <v>2.6217201585000001</v>
      </c>
      <c r="N57" s="14">
        <v>48.95</v>
      </c>
      <c r="O57" s="15">
        <v>0</v>
      </c>
      <c r="P57" s="14">
        <v>12.42</v>
      </c>
      <c r="Q57" s="14">
        <v>6.0915999999999997</v>
      </c>
    </row>
    <row r="58" spans="1:17" ht="15" customHeight="1" x14ac:dyDescent="0.25">
      <c r="A58" s="32" t="s">
        <v>24</v>
      </c>
      <c r="B58" s="36" t="s">
        <v>45</v>
      </c>
      <c r="C58" s="37" t="s">
        <v>46</v>
      </c>
      <c r="D58" s="38" t="s">
        <v>27</v>
      </c>
      <c r="E58" s="11" t="s">
        <v>77</v>
      </c>
      <c r="F58" s="11" t="s">
        <v>27</v>
      </c>
      <c r="G58" s="12">
        <v>8</v>
      </c>
      <c r="H58" s="13">
        <f t="shared" si="2"/>
        <v>22.25</v>
      </c>
      <c r="I58" s="13">
        <f t="shared" si="3"/>
        <v>19.1065</v>
      </c>
      <c r="J58" s="13">
        <v>2.3400238699999999E-2</v>
      </c>
      <c r="K58" s="13">
        <v>5.74050147E-2</v>
      </c>
      <c r="L58" s="13">
        <v>1.5968593902999999</v>
      </c>
      <c r="M58" s="13">
        <v>1.5968593902999999</v>
      </c>
      <c r="N58" s="14">
        <v>27.6</v>
      </c>
      <c r="O58" s="15">
        <v>0</v>
      </c>
      <c r="P58" s="14">
        <v>5.35</v>
      </c>
      <c r="Q58" s="14">
        <v>3.1435</v>
      </c>
    </row>
    <row r="59" spans="1:17" ht="15" customHeight="1" x14ac:dyDescent="0.25">
      <c r="A59" s="32" t="s">
        <v>24</v>
      </c>
      <c r="B59" s="36" t="s">
        <v>45</v>
      </c>
      <c r="C59" s="37" t="s">
        <v>46</v>
      </c>
      <c r="D59" s="38" t="s">
        <v>27</v>
      </c>
      <c r="E59" s="11" t="s">
        <v>78</v>
      </c>
      <c r="F59" s="11" t="s">
        <v>27</v>
      </c>
      <c r="G59" s="12">
        <v>6</v>
      </c>
      <c r="H59" s="13">
        <f t="shared" si="2"/>
        <v>19.099999999999998</v>
      </c>
      <c r="I59" s="13">
        <f t="shared" si="3"/>
        <v>15.903199999999998</v>
      </c>
      <c r="J59" s="13">
        <v>2.0087395899999999E-2</v>
      </c>
      <c r="K59" s="13">
        <v>4.9278012599999997E-2</v>
      </c>
      <c r="L59" s="13">
        <v>1.3707871620000001</v>
      </c>
      <c r="M59" s="13">
        <v>1.3707871620000001</v>
      </c>
      <c r="N59" s="14">
        <v>20.7</v>
      </c>
      <c r="O59" s="15">
        <v>0</v>
      </c>
      <c r="P59" s="14">
        <v>1.6</v>
      </c>
      <c r="Q59" s="14">
        <v>3.1968000000000001</v>
      </c>
    </row>
    <row r="60" spans="1:17" ht="15" customHeight="1" x14ac:dyDescent="0.25">
      <c r="A60" s="32" t="s">
        <v>24</v>
      </c>
      <c r="B60" s="36" t="s">
        <v>45</v>
      </c>
      <c r="C60" s="37" t="s">
        <v>46</v>
      </c>
      <c r="D60" s="38" t="s">
        <v>27</v>
      </c>
      <c r="E60" s="11" t="s">
        <v>79</v>
      </c>
      <c r="F60" s="11" t="s">
        <v>27</v>
      </c>
      <c r="G60" s="12">
        <v>5</v>
      </c>
      <c r="H60" s="13">
        <f t="shared" si="2"/>
        <v>15.07</v>
      </c>
      <c r="I60" s="13">
        <f t="shared" si="3"/>
        <v>12.5465</v>
      </c>
      <c r="J60" s="13">
        <v>1.5849060599999999E-2</v>
      </c>
      <c r="K60" s="13">
        <v>3.8880610000000003E-2</v>
      </c>
      <c r="L60" s="13">
        <v>1.0815582477000001</v>
      </c>
      <c r="M60" s="13">
        <v>1.0815582477000001</v>
      </c>
      <c r="N60" s="14">
        <v>17.25</v>
      </c>
      <c r="O60" s="14">
        <v>1.18</v>
      </c>
      <c r="P60" s="14">
        <v>1</v>
      </c>
      <c r="Q60" s="14">
        <v>2.5234999999999999</v>
      </c>
    </row>
    <row r="61" spans="1:17" ht="15" customHeight="1" x14ac:dyDescent="0.25">
      <c r="A61" s="32" t="s">
        <v>24</v>
      </c>
      <c r="B61" s="36" t="s">
        <v>45</v>
      </c>
      <c r="C61" s="37" t="s">
        <v>46</v>
      </c>
      <c r="D61" s="38" t="s">
        <v>27</v>
      </c>
      <c r="E61" s="11" t="s">
        <v>80</v>
      </c>
      <c r="F61" s="11" t="s">
        <v>27</v>
      </c>
      <c r="G61" s="12">
        <v>13</v>
      </c>
      <c r="H61" s="13">
        <f t="shared" si="2"/>
        <v>41.65</v>
      </c>
      <c r="I61" s="13">
        <f t="shared" si="3"/>
        <v>34.708799999999997</v>
      </c>
      <c r="J61" s="13">
        <v>4.3803143500000002E-2</v>
      </c>
      <c r="K61" s="13">
        <v>0.1074570275</v>
      </c>
      <c r="L61" s="13">
        <v>2.9891772406000001</v>
      </c>
      <c r="M61" s="13">
        <v>2.9891772406000001</v>
      </c>
      <c r="N61" s="14">
        <v>44.85</v>
      </c>
      <c r="O61" s="15">
        <v>0</v>
      </c>
      <c r="P61" s="14">
        <v>3.2</v>
      </c>
      <c r="Q61" s="14">
        <v>6.9412000000000003</v>
      </c>
    </row>
    <row r="62" spans="1:17" ht="15" customHeight="1" x14ac:dyDescent="0.25">
      <c r="A62" s="32" t="s">
        <v>24</v>
      </c>
      <c r="B62" s="36" t="s">
        <v>45</v>
      </c>
      <c r="C62" s="37" t="s">
        <v>46</v>
      </c>
      <c r="D62" s="38" t="s">
        <v>27</v>
      </c>
      <c r="E62" s="11" t="s">
        <v>81</v>
      </c>
      <c r="F62" s="11" t="s">
        <v>27</v>
      </c>
      <c r="G62" s="12">
        <v>23</v>
      </c>
      <c r="H62" s="13">
        <f t="shared" si="2"/>
        <v>77.03</v>
      </c>
      <c r="I62" s="13">
        <f t="shared" si="3"/>
        <v>64.174300000000002</v>
      </c>
      <c r="J62" s="13">
        <v>8.1012152300000001E-2</v>
      </c>
      <c r="K62" s="13">
        <v>0.1987374509</v>
      </c>
      <c r="L62" s="13">
        <v>5.5283630935000003</v>
      </c>
      <c r="M62" s="13">
        <v>5.5283630935000003</v>
      </c>
      <c r="N62" s="14">
        <v>84.87</v>
      </c>
      <c r="O62" s="15">
        <v>0</v>
      </c>
      <c r="P62" s="14">
        <v>7.84</v>
      </c>
      <c r="Q62" s="14">
        <v>12.855700000000001</v>
      </c>
    </row>
    <row r="63" spans="1:17" ht="15" customHeight="1" x14ac:dyDescent="0.25">
      <c r="A63" s="32" t="s">
        <v>24</v>
      </c>
      <c r="B63" s="36" t="s">
        <v>45</v>
      </c>
      <c r="C63" s="37" t="s">
        <v>46</v>
      </c>
      <c r="D63" s="38" t="s">
        <v>27</v>
      </c>
      <c r="E63" s="11" t="s">
        <v>82</v>
      </c>
      <c r="F63" s="11" t="s">
        <v>27</v>
      </c>
      <c r="G63" s="12">
        <v>12</v>
      </c>
      <c r="H63" s="13">
        <f t="shared" si="2"/>
        <v>32.339999999999996</v>
      </c>
      <c r="I63" s="13">
        <f t="shared" si="3"/>
        <v>26.943599999999996</v>
      </c>
      <c r="J63" s="13">
        <v>3.4011852600000003E-2</v>
      </c>
      <c r="K63" s="13">
        <v>8.3437221399999997E-2</v>
      </c>
      <c r="L63" s="13">
        <v>2.3210082104</v>
      </c>
      <c r="M63" s="13">
        <v>2.3210082104</v>
      </c>
      <c r="N63" s="14">
        <v>41.4</v>
      </c>
      <c r="O63" s="15">
        <v>0</v>
      </c>
      <c r="P63" s="14">
        <v>9.06</v>
      </c>
      <c r="Q63" s="14">
        <v>5.3963999999999999</v>
      </c>
    </row>
    <row r="64" spans="1:17" ht="15" customHeight="1" x14ac:dyDescent="0.25">
      <c r="A64" s="8"/>
      <c r="B64" s="33"/>
      <c r="C64" s="34"/>
      <c r="D64" s="11"/>
      <c r="E64" s="39" t="s">
        <v>29</v>
      </c>
      <c r="F64" s="40"/>
      <c r="G64" s="41">
        <f>SUM(G28:G63)/1</f>
        <v>499</v>
      </c>
      <c r="H64" s="42">
        <f>SUM(H28:H63)/1</f>
        <v>1393.3599999999997</v>
      </c>
      <c r="I64" s="42">
        <f>SUM(I28:I63)/1</f>
        <v>1162.3963000000001</v>
      </c>
      <c r="J64" s="42">
        <v>1.4653913096</v>
      </c>
      <c r="K64" s="42">
        <v>3.5948697202000002</v>
      </c>
      <c r="L64" s="42"/>
      <c r="M64" s="42">
        <v>100</v>
      </c>
      <c r="N64" s="43">
        <f>SUM(N28:N63)/1</f>
        <v>1839.15</v>
      </c>
      <c r="O64" s="43">
        <f>SUM(O28:O63)/1</f>
        <v>3.4899999999999993</v>
      </c>
      <c r="P64" s="43">
        <f>SUM(P28:P63)/1</f>
        <v>442.2999999999999</v>
      </c>
      <c r="Q64" s="43">
        <f>SUM(Q28:Q63)/1</f>
        <v>230.96370000000005</v>
      </c>
    </row>
    <row r="65" spans="1:17" ht="15" customHeight="1" x14ac:dyDescent="0.25">
      <c r="A65" s="8"/>
      <c r="B65" s="33"/>
      <c r="C65" s="10"/>
      <c r="D65" s="44" t="s">
        <v>30</v>
      </c>
      <c r="E65" s="44"/>
      <c r="F65" s="45"/>
      <c r="G65" s="46">
        <f>SUM(G28:G64)/2</f>
        <v>499</v>
      </c>
      <c r="H65" s="47">
        <f>SUM(H28:H64)/2</f>
        <v>1393.3599999999997</v>
      </c>
      <c r="I65" s="47">
        <f>SUM(I28:I64)/2</f>
        <v>1162.3963000000001</v>
      </c>
      <c r="J65" s="47">
        <v>1.4653913096</v>
      </c>
      <c r="K65" s="47">
        <v>3.5948697202000002</v>
      </c>
      <c r="L65" s="47"/>
      <c r="M65" s="47"/>
      <c r="N65" s="48">
        <f>SUM(N28:N64)/2</f>
        <v>1839.15</v>
      </c>
      <c r="O65" s="48">
        <f>SUM(O28:O64)/2</f>
        <v>3.4899999999999993</v>
      </c>
      <c r="P65" s="48">
        <f>SUM(P28:P64)/2</f>
        <v>442.2999999999999</v>
      </c>
      <c r="Q65" s="48">
        <f>SUM(Q28:Q64)/2</f>
        <v>230.96370000000005</v>
      </c>
    </row>
    <row r="66" spans="1:17" ht="15" customHeight="1" x14ac:dyDescent="0.25">
      <c r="A66" s="8"/>
      <c r="B66" s="9"/>
      <c r="C66" s="49" t="s">
        <v>31</v>
      </c>
      <c r="D66" s="49"/>
      <c r="E66" s="49"/>
      <c r="F66" s="50"/>
      <c r="G66" s="51">
        <f>SUM(G28:G65)/3</f>
        <v>499</v>
      </c>
      <c r="H66" s="52">
        <f>SUM(H28:H65)/3</f>
        <v>1393.3599999999997</v>
      </c>
      <c r="I66" s="52">
        <f>SUM(I28:I65)/3</f>
        <v>1162.3963000000001</v>
      </c>
      <c r="J66" s="52">
        <v>1.4653913096</v>
      </c>
      <c r="K66" s="52">
        <v>3.5948697202000002</v>
      </c>
      <c r="L66" s="52">
        <v>100</v>
      </c>
      <c r="M66" s="52"/>
      <c r="N66" s="53">
        <f>SUM(N28:N65)/3</f>
        <v>1839.1500000000003</v>
      </c>
      <c r="O66" s="53">
        <f>SUM(O28:O65)/3</f>
        <v>3.4899999999999998</v>
      </c>
      <c r="P66" s="53">
        <f>SUM(P28:P65)/3</f>
        <v>442.2999999999999</v>
      </c>
      <c r="Q66" s="53">
        <f>SUM(Q28:Q65)/3</f>
        <v>230.96370000000005</v>
      </c>
    </row>
    <row r="67" spans="1:17" ht="15" customHeight="1" x14ac:dyDescent="0.25">
      <c r="A67" s="32" t="s">
        <v>24</v>
      </c>
      <c r="B67" s="33" t="s">
        <v>83</v>
      </c>
      <c r="C67" s="34" t="s">
        <v>83</v>
      </c>
      <c r="D67" s="35" t="s">
        <v>27</v>
      </c>
      <c r="E67" s="11" t="s">
        <v>84</v>
      </c>
      <c r="F67" s="11" t="s">
        <v>27</v>
      </c>
      <c r="G67" s="12">
        <v>105</v>
      </c>
      <c r="H67" s="13">
        <f t="shared" ref="H67:H103" si="4">N67-O67-P67</f>
        <v>389.7</v>
      </c>
      <c r="I67" s="13">
        <f t="shared" ref="I67:I103" si="5">H67-Q67</f>
        <v>324.78919999999999</v>
      </c>
      <c r="J67" s="13">
        <v>0.40984597909999998</v>
      </c>
      <c r="K67" s="13">
        <v>1.0054262573999999</v>
      </c>
      <c r="L67" s="13">
        <v>15.5524781399</v>
      </c>
      <c r="M67" s="13">
        <v>15.5524781399</v>
      </c>
      <c r="N67" s="14">
        <v>430.5</v>
      </c>
      <c r="O67" s="15">
        <v>0</v>
      </c>
      <c r="P67" s="14">
        <v>40.799999999999997</v>
      </c>
      <c r="Q67" s="14">
        <v>64.910799999999995</v>
      </c>
    </row>
    <row r="68" spans="1:17" ht="15" customHeight="1" x14ac:dyDescent="0.25">
      <c r="A68" s="32" t="s">
        <v>24</v>
      </c>
      <c r="B68" s="36" t="s">
        <v>83</v>
      </c>
      <c r="C68" s="37" t="s">
        <v>83</v>
      </c>
      <c r="D68" s="38" t="s">
        <v>27</v>
      </c>
      <c r="E68" s="11" t="s">
        <v>85</v>
      </c>
      <c r="F68" s="11" t="s">
        <v>86</v>
      </c>
      <c r="G68" s="12">
        <v>3</v>
      </c>
      <c r="H68" s="13">
        <f t="shared" si="4"/>
        <v>21.45</v>
      </c>
      <c r="I68" s="13">
        <f t="shared" si="5"/>
        <v>17.8752</v>
      </c>
      <c r="J68" s="13">
        <v>2.25588818E-2</v>
      </c>
      <c r="K68" s="13">
        <v>5.5341014199999997E-2</v>
      </c>
      <c r="L68" s="13">
        <v>0.85604479369999997</v>
      </c>
      <c r="M68" s="13">
        <v>0.85604479369999997</v>
      </c>
      <c r="N68" s="14">
        <v>21.87</v>
      </c>
      <c r="O68" s="15">
        <v>0</v>
      </c>
      <c r="P68" s="14">
        <v>0.42</v>
      </c>
      <c r="Q68" s="14">
        <v>3.5748000000000002</v>
      </c>
    </row>
    <row r="69" spans="1:17" ht="15" customHeight="1" x14ac:dyDescent="0.25">
      <c r="A69" s="32" t="s">
        <v>24</v>
      </c>
      <c r="B69" s="36" t="s">
        <v>83</v>
      </c>
      <c r="C69" s="37" t="s">
        <v>83</v>
      </c>
      <c r="D69" s="38" t="s">
        <v>27</v>
      </c>
      <c r="E69" s="11" t="s">
        <v>87</v>
      </c>
      <c r="F69" s="11" t="s">
        <v>86</v>
      </c>
      <c r="G69" s="12">
        <v>3</v>
      </c>
      <c r="H69" s="13">
        <f t="shared" si="4"/>
        <v>21.040000000000003</v>
      </c>
      <c r="I69" s="13">
        <f t="shared" si="5"/>
        <v>17.531000000000002</v>
      </c>
      <c r="J69" s="13">
        <v>2.2127686399999999E-2</v>
      </c>
      <c r="K69" s="13">
        <v>5.4283213900000002E-2</v>
      </c>
      <c r="L69" s="13">
        <v>0.8396821659</v>
      </c>
      <c r="M69" s="13">
        <v>0.8396821659</v>
      </c>
      <c r="N69" s="14">
        <v>21.87</v>
      </c>
      <c r="O69" s="15">
        <v>0</v>
      </c>
      <c r="P69" s="14">
        <v>0.83</v>
      </c>
      <c r="Q69" s="14">
        <v>3.5089999999999999</v>
      </c>
    </row>
    <row r="70" spans="1:17" ht="15" customHeight="1" x14ac:dyDescent="0.25">
      <c r="A70" s="32" t="s">
        <v>24</v>
      </c>
      <c r="B70" s="36" t="s">
        <v>83</v>
      </c>
      <c r="C70" s="37" t="s">
        <v>83</v>
      </c>
      <c r="D70" s="38" t="s">
        <v>27</v>
      </c>
      <c r="E70" s="11" t="s">
        <v>88</v>
      </c>
      <c r="F70" s="11" t="s">
        <v>27</v>
      </c>
      <c r="G70" s="12">
        <v>52</v>
      </c>
      <c r="H70" s="13">
        <f t="shared" si="4"/>
        <v>223.76</v>
      </c>
      <c r="I70" s="13">
        <f t="shared" si="5"/>
        <v>186.45569999999998</v>
      </c>
      <c r="J70" s="13">
        <v>0.2353275245</v>
      </c>
      <c r="K70" s="13">
        <v>0.57730094779999996</v>
      </c>
      <c r="L70" s="13">
        <v>8.9300038712000003</v>
      </c>
      <c r="M70" s="13">
        <v>8.9300038712000003</v>
      </c>
      <c r="N70" s="14">
        <v>305.24</v>
      </c>
      <c r="O70" s="15">
        <v>0</v>
      </c>
      <c r="P70" s="14">
        <v>81.48</v>
      </c>
      <c r="Q70" s="14">
        <v>37.304299999999998</v>
      </c>
    </row>
    <row r="71" spans="1:17" ht="15" customHeight="1" x14ac:dyDescent="0.25">
      <c r="A71" s="32" t="s">
        <v>24</v>
      </c>
      <c r="B71" s="36" t="s">
        <v>83</v>
      </c>
      <c r="C71" s="37" t="s">
        <v>83</v>
      </c>
      <c r="D71" s="38" t="s">
        <v>27</v>
      </c>
      <c r="E71" s="11" t="s">
        <v>89</v>
      </c>
      <c r="F71" s="11" t="s">
        <v>27</v>
      </c>
      <c r="G71" s="12">
        <v>24</v>
      </c>
      <c r="H71" s="13">
        <f t="shared" si="4"/>
        <v>71.8</v>
      </c>
      <c r="I71" s="13">
        <f t="shared" si="5"/>
        <v>59.836599999999997</v>
      </c>
      <c r="J71" s="13">
        <v>7.5511781599999994E-2</v>
      </c>
      <c r="K71" s="13">
        <v>0.1852440474</v>
      </c>
      <c r="L71" s="13">
        <v>2.8654553000999998</v>
      </c>
      <c r="M71" s="13">
        <v>2.8654553000999998</v>
      </c>
      <c r="N71" s="14">
        <v>82.8</v>
      </c>
      <c r="O71" s="15">
        <v>0</v>
      </c>
      <c r="P71" s="14">
        <v>11</v>
      </c>
      <c r="Q71" s="14">
        <v>11.9634</v>
      </c>
    </row>
    <row r="72" spans="1:17" ht="15" customHeight="1" x14ac:dyDescent="0.25">
      <c r="A72" s="32" t="s">
        <v>24</v>
      </c>
      <c r="B72" s="36" t="s">
        <v>83</v>
      </c>
      <c r="C72" s="37" t="s">
        <v>83</v>
      </c>
      <c r="D72" s="38" t="s">
        <v>27</v>
      </c>
      <c r="E72" s="11" t="s">
        <v>90</v>
      </c>
      <c r="F72" s="11" t="s">
        <v>27</v>
      </c>
      <c r="G72" s="12">
        <v>1</v>
      </c>
      <c r="H72" s="13">
        <f t="shared" si="4"/>
        <v>3.45</v>
      </c>
      <c r="I72" s="13">
        <f t="shared" si="5"/>
        <v>2.87</v>
      </c>
      <c r="J72" s="13">
        <v>3.6283515999999999E-3</v>
      </c>
      <c r="K72" s="13">
        <v>8.9010023000000004E-3</v>
      </c>
      <c r="L72" s="13">
        <v>0.1376855263</v>
      </c>
      <c r="M72" s="13">
        <v>0.1376855263</v>
      </c>
      <c r="N72" s="14">
        <v>3.45</v>
      </c>
      <c r="O72" s="15">
        <v>0</v>
      </c>
      <c r="P72" s="15">
        <v>0</v>
      </c>
      <c r="Q72" s="14">
        <v>0.57999999999999996</v>
      </c>
    </row>
    <row r="73" spans="1:17" ht="15" customHeight="1" x14ac:dyDescent="0.25">
      <c r="A73" s="32" t="s">
        <v>24</v>
      </c>
      <c r="B73" s="36" t="s">
        <v>83</v>
      </c>
      <c r="C73" s="37" t="s">
        <v>83</v>
      </c>
      <c r="D73" s="38" t="s">
        <v>27</v>
      </c>
      <c r="E73" s="11" t="s">
        <v>91</v>
      </c>
      <c r="F73" s="11" t="s">
        <v>86</v>
      </c>
      <c r="G73" s="12">
        <v>1</v>
      </c>
      <c r="H73" s="13">
        <f t="shared" si="4"/>
        <v>6.88</v>
      </c>
      <c r="I73" s="13">
        <f t="shared" si="5"/>
        <v>5.7341999999999995</v>
      </c>
      <c r="J73" s="13">
        <v>7.2356692999999998E-3</v>
      </c>
      <c r="K73" s="13">
        <v>1.7750404500000001E-2</v>
      </c>
      <c r="L73" s="13">
        <v>0.27457287559999999</v>
      </c>
      <c r="M73" s="13">
        <v>0.27457287559999999</v>
      </c>
      <c r="N73" s="14">
        <v>7.29</v>
      </c>
      <c r="O73" s="15">
        <v>0</v>
      </c>
      <c r="P73" s="14">
        <v>0.41</v>
      </c>
      <c r="Q73" s="14">
        <v>1.1457999999999999</v>
      </c>
    </row>
    <row r="74" spans="1:17" ht="15" customHeight="1" x14ac:dyDescent="0.25">
      <c r="A74" s="32" t="s">
        <v>24</v>
      </c>
      <c r="B74" s="36" t="s">
        <v>83</v>
      </c>
      <c r="C74" s="37" t="s">
        <v>83</v>
      </c>
      <c r="D74" s="38" t="s">
        <v>27</v>
      </c>
      <c r="E74" s="11" t="s">
        <v>92</v>
      </c>
      <c r="F74" s="11" t="s">
        <v>27</v>
      </c>
      <c r="G74" s="12">
        <v>41</v>
      </c>
      <c r="H74" s="13">
        <f t="shared" si="4"/>
        <v>184.10999999999999</v>
      </c>
      <c r="I74" s="13">
        <f t="shared" si="5"/>
        <v>153.41469999999998</v>
      </c>
      <c r="J74" s="13">
        <v>0.19362777319999999</v>
      </c>
      <c r="K74" s="13">
        <v>0.47500392159999999</v>
      </c>
      <c r="L74" s="13">
        <v>7.3476180404000004</v>
      </c>
      <c r="M74" s="13">
        <v>7.3476180404000004</v>
      </c>
      <c r="N74" s="14">
        <v>240.67</v>
      </c>
      <c r="O74" s="15">
        <v>0</v>
      </c>
      <c r="P74" s="14">
        <v>56.56</v>
      </c>
      <c r="Q74" s="14">
        <v>30.6953</v>
      </c>
    </row>
    <row r="75" spans="1:17" ht="15" customHeight="1" x14ac:dyDescent="0.25">
      <c r="A75" s="32" t="s">
        <v>24</v>
      </c>
      <c r="B75" s="36" t="s">
        <v>83</v>
      </c>
      <c r="C75" s="37" t="s">
        <v>83</v>
      </c>
      <c r="D75" s="38" t="s">
        <v>27</v>
      </c>
      <c r="E75" s="11" t="s">
        <v>93</v>
      </c>
      <c r="F75" s="11" t="s">
        <v>27</v>
      </c>
      <c r="G75" s="12">
        <v>15</v>
      </c>
      <c r="H75" s="13">
        <f t="shared" si="4"/>
        <v>56.3</v>
      </c>
      <c r="I75" s="13">
        <f t="shared" si="5"/>
        <v>46.912299999999995</v>
      </c>
      <c r="J75" s="13">
        <v>5.9210491699999999E-2</v>
      </c>
      <c r="K75" s="13">
        <v>0.14525403719999999</v>
      </c>
      <c r="L75" s="13">
        <v>2.2468681530999999</v>
      </c>
      <c r="M75" s="13">
        <v>2.2468681530999999</v>
      </c>
      <c r="N75" s="14">
        <v>61.5</v>
      </c>
      <c r="O75" s="15">
        <v>0</v>
      </c>
      <c r="P75" s="14">
        <v>5.2</v>
      </c>
      <c r="Q75" s="14">
        <v>9.3877000000000006</v>
      </c>
    </row>
    <row r="76" spans="1:17" ht="15" customHeight="1" x14ac:dyDescent="0.25">
      <c r="A76" s="32" t="s">
        <v>24</v>
      </c>
      <c r="B76" s="36" t="s">
        <v>83</v>
      </c>
      <c r="C76" s="37" t="s">
        <v>83</v>
      </c>
      <c r="D76" s="38" t="s">
        <v>27</v>
      </c>
      <c r="E76" s="11" t="s">
        <v>94</v>
      </c>
      <c r="F76" s="11" t="s">
        <v>27</v>
      </c>
      <c r="G76" s="12">
        <v>20</v>
      </c>
      <c r="H76" s="13">
        <f t="shared" si="4"/>
        <v>97.47</v>
      </c>
      <c r="I76" s="13">
        <f t="shared" si="5"/>
        <v>81.211299999999994</v>
      </c>
      <c r="J76" s="13">
        <v>0.10250882109999999</v>
      </c>
      <c r="K76" s="13">
        <v>0.25147266439999999</v>
      </c>
      <c r="L76" s="13">
        <v>3.8899154332000001</v>
      </c>
      <c r="M76" s="13">
        <v>3.8899154332000001</v>
      </c>
      <c r="N76" s="14">
        <v>117.4</v>
      </c>
      <c r="O76" s="15">
        <v>0</v>
      </c>
      <c r="P76" s="14">
        <v>19.93</v>
      </c>
      <c r="Q76" s="14">
        <v>16.258700000000001</v>
      </c>
    </row>
    <row r="77" spans="1:17" ht="15" customHeight="1" x14ac:dyDescent="0.25">
      <c r="A77" s="32" t="s">
        <v>24</v>
      </c>
      <c r="B77" s="36" t="s">
        <v>83</v>
      </c>
      <c r="C77" s="37" t="s">
        <v>83</v>
      </c>
      <c r="D77" s="38" t="s">
        <v>27</v>
      </c>
      <c r="E77" s="11" t="s">
        <v>95</v>
      </c>
      <c r="F77" s="11" t="s">
        <v>86</v>
      </c>
      <c r="G77" s="12">
        <v>5</v>
      </c>
      <c r="H77" s="13">
        <f t="shared" si="4"/>
        <v>36.03</v>
      </c>
      <c r="I77" s="13">
        <f t="shared" si="5"/>
        <v>30.005800000000001</v>
      </c>
      <c r="J77" s="13">
        <v>3.7892611299999997E-2</v>
      </c>
      <c r="K77" s="13">
        <v>9.2957423799999994E-2</v>
      </c>
      <c r="L77" s="13">
        <v>1.4379158003000001</v>
      </c>
      <c r="M77" s="13">
        <v>1.4379158003000001</v>
      </c>
      <c r="N77" s="14">
        <v>36.450000000000003</v>
      </c>
      <c r="O77" s="15">
        <v>0</v>
      </c>
      <c r="P77" s="14">
        <v>0.42</v>
      </c>
      <c r="Q77" s="14">
        <v>6.0242000000000004</v>
      </c>
    </row>
    <row r="78" spans="1:17" ht="15" customHeight="1" x14ac:dyDescent="0.25">
      <c r="A78" s="32" t="s">
        <v>24</v>
      </c>
      <c r="B78" s="36" t="s">
        <v>83</v>
      </c>
      <c r="C78" s="37" t="s">
        <v>83</v>
      </c>
      <c r="D78" s="38" t="s">
        <v>27</v>
      </c>
      <c r="E78" s="11" t="s">
        <v>96</v>
      </c>
      <c r="F78" s="11" t="s">
        <v>27</v>
      </c>
      <c r="G78" s="12">
        <v>44</v>
      </c>
      <c r="H78" s="13">
        <f t="shared" si="4"/>
        <v>205.7</v>
      </c>
      <c r="I78" s="13">
        <f t="shared" si="5"/>
        <v>171.39669999999998</v>
      </c>
      <c r="J78" s="13">
        <v>0.21633389250000001</v>
      </c>
      <c r="K78" s="13">
        <v>0.53070613590000004</v>
      </c>
      <c r="L78" s="13">
        <v>8.2092500727999997</v>
      </c>
      <c r="M78" s="13">
        <v>8.2092500727999997</v>
      </c>
      <c r="N78" s="14">
        <v>258.27999999999997</v>
      </c>
      <c r="O78" s="15">
        <v>0</v>
      </c>
      <c r="P78" s="14">
        <v>52.58</v>
      </c>
      <c r="Q78" s="14">
        <v>34.3033</v>
      </c>
    </row>
    <row r="79" spans="1:17" ht="15" customHeight="1" x14ac:dyDescent="0.25">
      <c r="A79" s="32" t="s">
        <v>24</v>
      </c>
      <c r="B79" s="36" t="s">
        <v>83</v>
      </c>
      <c r="C79" s="37" t="s">
        <v>83</v>
      </c>
      <c r="D79" s="38" t="s">
        <v>27</v>
      </c>
      <c r="E79" s="11" t="s">
        <v>97</v>
      </c>
      <c r="F79" s="11" t="s">
        <v>27</v>
      </c>
      <c r="G79" s="12">
        <v>15</v>
      </c>
      <c r="H79" s="13">
        <f t="shared" si="4"/>
        <v>56.08</v>
      </c>
      <c r="I79" s="13">
        <f t="shared" si="5"/>
        <v>46.724299999999999</v>
      </c>
      <c r="J79" s="13">
        <v>5.8979118599999998E-2</v>
      </c>
      <c r="K79" s="13">
        <v>0.144686437</v>
      </c>
      <c r="L79" s="13">
        <v>2.2380882065000001</v>
      </c>
      <c r="M79" s="13">
        <v>2.2380882065000001</v>
      </c>
      <c r="N79" s="14">
        <v>62.25</v>
      </c>
      <c r="O79" s="15">
        <v>0</v>
      </c>
      <c r="P79" s="14">
        <v>6.17</v>
      </c>
      <c r="Q79" s="14">
        <v>9.3557000000000006</v>
      </c>
    </row>
    <row r="80" spans="1:17" ht="15" customHeight="1" x14ac:dyDescent="0.25">
      <c r="A80" s="32" t="s">
        <v>24</v>
      </c>
      <c r="B80" s="36" t="s">
        <v>83</v>
      </c>
      <c r="C80" s="37" t="s">
        <v>83</v>
      </c>
      <c r="D80" s="38" t="s">
        <v>27</v>
      </c>
      <c r="E80" s="11" t="s">
        <v>98</v>
      </c>
      <c r="F80" s="11" t="s">
        <v>27</v>
      </c>
      <c r="G80" s="12">
        <v>23</v>
      </c>
      <c r="H80" s="13">
        <f t="shared" si="4"/>
        <v>117.82</v>
      </c>
      <c r="I80" s="13">
        <f t="shared" si="5"/>
        <v>98.171199999999999</v>
      </c>
      <c r="J80" s="13">
        <v>0.1239108372</v>
      </c>
      <c r="K80" s="13">
        <v>0.30397567780000001</v>
      </c>
      <c r="L80" s="13">
        <v>4.7020604938000004</v>
      </c>
      <c r="M80" s="13">
        <v>4.7020604938000004</v>
      </c>
      <c r="N80" s="14">
        <v>135.01</v>
      </c>
      <c r="O80" s="15">
        <v>0</v>
      </c>
      <c r="P80" s="14">
        <v>17.190000000000001</v>
      </c>
      <c r="Q80" s="14">
        <v>19.648800000000001</v>
      </c>
    </row>
    <row r="81" spans="1:17" ht="15" customHeight="1" x14ac:dyDescent="0.25">
      <c r="A81" s="32" t="s">
        <v>24</v>
      </c>
      <c r="B81" s="36" t="s">
        <v>83</v>
      </c>
      <c r="C81" s="37" t="s">
        <v>83</v>
      </c>
      <c r="D81" s="38" t="s">
        <v>27</v>
      </c>
      <c r="E81" s="35" t="s">
        <v>99</v>
      </c>
      <c r="F81" s="35" t="s">
        <v>86</v>
      </c>
      <c r="G81" s="12">
        <v>6</v>
      </c>
      <c r="H81" s="13">
        <f t="shared" si="4"/>
        <v>36.42</v>
      </c>
      <c r="I81" s="13">
        <f t="shared" si="5"/>
        <v>30.359100000000002</v>
      </c>
      <c r="J81" s="13">
        <v>3.8302772800000003E-2</v>
      </c>
      <c r="K81" s="13">
        <v>9.3963624100000004E-2</v>
      </c>
      <c r="L81" s="13">
        <v>1.4534802511</v>
      </c>
      <c r="M81" s="13">
        <v>1.4534802511</v>
      </c>
      <c r="N81" s="14">
        <v>36.42</v>
      </c>
      <c r="O81" s="15">
        <v>0</v>
      </c>
      <c r="P81" s="15">
        <v>0</v>
      </c>
      <c r="Q81" s="14">
        <v>6.0609000000000002</v>
      </c>
    </row>
    <row r="82" spans="1:17" ht="15" customHeight="1" x14ac:dyDescent="0.25">
      <c r="A82" s="32" t="s">
        <v>24</v>
      </c>
      <c r="B82" s="36" t="s">
        <v>83</v>
      </c>
      <c r="C82" s="37" t="s">
        <v>83</v>
      </c>
      <c r="D82" s="38" t="s">
        <v>27</v>
      </c>
      <c r="E82" s="54" t="s">
        <v>99</v>
      </c>
      <c r="F82" s="11" t="s">
        <v>27</v>
      </c>
      <c r="G82" s="12">
        <v>5</v>
      </c>
      <c r="H82" s="13">
        <f t="shared" si="4"/>
        <v>20.55</v>
      </c>
      <c r="I82" s="13">
        <f t="shared" si="5"/>
        <v>17.111800000000002</v>
      </c>
      <c r="J82" s="13">
        <v>2.16123553E-2</v>
      </c>
      <c r="K82" s="13">
        <v>5.3019013599999998E-2</v>
      </c>
      <c r="L82" s="13">
        <v>0.8201268303</v>
      </c>
      <c r="M82" s="13">
        <v>0.8201268303</v>
      </c>
      <c r="N82" s="14">
        <v>20.55</v>
      </c>
      <c r="O82" s="15">
        <v>0</v>
      </c>
      <c r="P82" s="15">
        <v>0</v>
      </c>
      <c r="Q82" s="14">
        <v>3.4382000000000001</v>
      </c>
    </row>
    <row r="83" spans="1:17" ht="15" customHeight="1" x14ac:dyDescent="0.25">
      <c r="A83" s="32" t="s">
        <v>24</v>
      </c>
      <c r="B83" s="36" t="s">
        <v>83</v>
      </c>
      <c r="C83" s="37" t="s">
        <v>83</v>
      </c>
      <c r="D83" s="38" t="s">
        <v>27</v>
      </c>
      <c r="E83" s="35" t="s">
        <v>100</v>
      </c>
      <c r="F83" s="35" t="s">
        <v>101</v>
      </c>
      <c r="G83" s="12">
        <v>1</v>
      </c>
      <c r="H83" s="13">
        <f t="shared" si="4"/>
        <v>5.84</v>
      </c>
      <c r="I83" s="13">
        <f t="shared" si="5"/>
        <v>4.8666999999999998</v>
      </c>
      <c r="J83" s="13">
        <v>6.1419053999999997E-3</v>
      </c>
      <c r="K83" s="13">
        <v>1.5067203899999999E-2</v>
      </c>
      <c r="L83" s="13">
        <v>0.23306767340000001</v>
      </c>
      <c r="M83" s="13">
        <v>0.23306767340000001</v>
      </c>
      <c r="N83" s="14">
        <v>5.84</v>
      </c>
      <c r="O83" s="15">
        <v>0</v>
      </c>
      <c r="P83" s="15">
        <v>0</v>
      </c>
      <c r="Q83" s="14">
        <v>0.97330000000000005</v>
      </c>
    </row>
    <row r="84" spans="1:17" ht="24" customHeight="1" x14ac:dyDescent="0.25">
      <c r="A84" s="32" t="s">
        <v>24</v>
      </c>
      <c r="B84" s="36" t="s">
        <v>83</v>
      </c>
      <c r="C84" s="37" t="s">
        <v>83</v>
      </c>
      <c r="D84" s="38" t="s">
        <v>27</v>
      </c>
      <c r="E84" s="38" t="s">
        <v>100</v>
      </c>
      <c r="F84" s="35" t="s">
        <v>102</v>
      </c>
      <c r="G84" s="12">
        <v>2</v>
      </c>
      <c r="H84" s="13">
        <f t="shared" si="4"/>
        <v>20.14</v>
      </c>
      <c r="I84" s="13">
        <f t="shared" si="5"/>
        <v>16.78</v>
      </c>
      <c r="J84" s="13">
        <v>2.11811599E-2</v>
      </c>
      <c r="K84" s="13">
        <v>5.1961213300000003E-2</v>
      </c>
      <c r="L84" s="13">
        <v>0.80376420260000003</v>
      </c>
      <c r="M84" s="13">
        <v>0.80376420260000003</v>
      </c>
      <c r="N84" s="14">
        <v>20.14</v>
      </c>
      <c r="O84" s="15">
        <v>0</v>
      </c>
      <c r="P84" s="15">
        <v>0</v>
      </c>
      <c r="Q84" s="14">
        <v>3.36</v>
      </c>
    </row>
    <row r="85" spans="1:17" ht="15" customHeight="1" x14ac:dyDescent="0.25">
      <c r="A85" s="32" t="s">
        <v>24</v>
      </c>
      <c r="B85" s="36" t="s">
        <v>83</v>
      </c>
      <c r="C85" s="37" t="s">
        <v>83</v>
      </c>
      <c r="D85" s="38" t="s">
        <v>27</v>
      </c>
      <c r="E85" s="54" t="s">
        <v>100</v>
      </c>
      <c r="F85" s="11" t="s">
        <v>86</v>
      </c>
      <c r="G85" s="12">
        <v>4</v>
      </c>
      <c r="H85" s="13">
        <f t="shared" si="4"/>
        <v>28.75</v>
      </c>
      <c r="I85" s="13">
        <f t="shared" si="5"/>
        <v>23.949200000000001</v>
      </c>
      <c r="J85" s="13">
        <v>3.0236263499999999E-2</v>
      </c>
      <c r="K85" s="13">
        <v>7.4175018999999995E-2</v>
      </c>
      <c r="L85" s="13">
        <v>1.1473793855000001</v>
      </c>
      <c r="M85" s="13">
        <v>1.1473793855000001</v>
      </c>
      <c r="N85" s="14">
        <v>29.16</v>
      </c>
      <c r="O85" s="15">
        <v>0</v>
      </c>
      <c r="P85" s="14">
        <v>0.41</v>
      </c>
      <c r="Q85" s="14">
        <v>4.8007999999999997</v>
      </c>
    </row>
    <row r="86" spans="1:17" ht="15" customHeight="1" x14ac:dyDescent="0.25">
      <c r="A86" s="32" t="s">
        <v>24</v>
      </c>
      <c r="B86" s="36" t="s">
        <v>83</v>
      </c>
      <c r="C86" s="37" t="s">
        <v>83</v>
      </c>
      <c r="D86" s="38" t="s">
        <v>27</v>
      </c>
      <c r="E86" s="11" t="s">
        <v>103</v>
      </c>
      <c r="F86" s="11" t="s">
        <v>86</v>
      </c>
      <c r="G86" s="12">
        <v>7</v>
      </c>
      <c r="H86" s="13">
        <f t="shared" si="4"/>
        <v>47.910000000000004</v>
      </c>
      <c r="I86" s="13">
        <f t="shared" si="5"/>
        <v>39.914600000000007</v>
      </c>
      <c r="J86" s="13">
        <v>5.0386761199999998E-2</v>
      </c>
      <c r="K86" s="13">
        <v>0.1236078316</v>
      </c>
      <c r="L86" s="13">
        <v>1.9120329168000001</v>
      </c>
      <c r="M86" s="13">
        <v>1.9120329168000001</v>
      </c>
      <c r="N86" s="14">
        <v>51.03</v>
      </c>
      <c r="O86" s="14">
        <v>1.46</v>
      </c>
      <c r="P86" s="14">
        <v>1.66</v>
      </c>
      <c r="Q86" s="14">
        <v>7.9954000000000001</v>
      </c>
    </row>
    <row r="87" spans="1:17" ht="15" customHeight="1" x14ac:dyDescent="0.25">
      <c r="A87" s="32" t="s">
        <v>24</v>
      </c>
      <c r="B87" s="36" t="s">
        <v>83</v>
      </c>
      <c r="C87" s="37" t="s">
        <v>83</v>
      </c>
      <c r="D87" s="38" t="s">
        <v>27</v>
      </c>
      <c r="E87" s="11" t="s">
        <v>104</v>
      </c>
      <c r="F87" s="11" t="s">
        <v>27</v>
      </c>
      <c r="G87" s="12">
        <v>18</v>
      </c>
      <c r="H87" s="13">
        <f t="shared" si="4"/>
        <v>54.6</v>
      </c>
      <c r="I87" s="13">
        <f t="shared" si="5"/>
        <v>45.501300000000001</v>
      </c>
      <c r="J87" s="13">
        <v>5.7422608299999997E-2</v>
      </c>
      <c r="K87" s="13">
        <v>0.14086803610000001</v>
      </c>
      <c r="L87" s="13">
        <v>2.1790231111999998</v>
      </c>
      <c r="M87" s="13">
        <v>2.1790231111999998</v>
      </c>
      <c r="N87" s="14">
        <v>62.1</v>
      </c>
      <c r="O87" s="15">
        <v>0</v>
      </c>
      <c r="P87" s="14">
        <v>7.5</v>
      </c>
      <c r="Q87" s="14">
        <v>9.0986999999999991</v>
      </c>
    </row>
    <row r="88" spans="1:17" ht="15" customHeight="1" x14ac:dyDescent="0.25">
      <c r="A88" s="32" t="s">
        <v>24</v>
      </c>
      <c r="B88" s="36" t="s">
        <v>83</v>
      </c>
      <c r="C88" s="37" t="s">
        <v>83</v>
      </c>
      <c r="D88" s="38" t="s">
        <v>27</v>
      </c>
      <c r="E88" s="11" t="s">
        <v>105</v>
      </c>
      <c r="F88" s="11" t="s">
        <v>86</v>
      </c>
      <c r="G88" s="12">
        <v>12</v>
      </c>
      <c r="H88" s="13">
        <f t="shared" si="4"/>
        <v>84.58</v>
      </c>
      <c r="I88" s="13">
        <f t="shared" si="5"/>
        <v>70.462000000000003</v>
      </c>
      <c r="J88" s="13">
        <v>8.8952458100000006E-2</v>
      </c>
      <c r="K88" s="13">
        <v>0.21821645589999999</v>
      </c>
      <c r="L88" s="13">
        <v>3.37549038</v>
      </c>
      <c r="M88" s="13">
        <v>3.37549038</v>
      </c>
      <c r="N88" s="14">
        <v>87.48</v>
      </c>
      <c r="O88" s="15">
        <v>0</v>
      </c>
      <c r="P88" s="14">
        <v>2.9</v>
      </c>
      <c r="Q88" s="14">
        <v>14.118</v>
      </c>
    </row>
    <row r="89" spans="1:17" ht="15" customHeight="1" x14ac:dyDescent="0.25">
      <c r="A89" s="32" t="s">
        <v>24</v>
      </c>
      <c r="B89" s="36" t="s">
        <v>83</v>
      </c>
      <c r="C89" s="37" t="s">
        <v>83</v>
      </c>
      <c r="D89" s="38" t="s">
        <v>27</v>
      </c>
      <c r="E89" s="11" t="s">
        <v>106</v>
      </c>
      <c r="F89" s="11" t="s">
        <v>27</v>
      </c>
      <c r="G89" s="12">
        <v>40</v>
      </c>
      <c r="H89" s="13">
        <f t="shared" si="4"/>
        <v>120</v>
      </c>
      <c r="I89" s="13">
        <f t="shared" si="5"/>
        <v>100.0048</v>
      </c>
      <c r="J89" s="13">
        <v>0.12620353479999999</v>
      </c>
      <c r="K89" s="13">
        <v>0.3096000793</v>
      </c>
      <c r="L89" s="13">
        <v>4.7890617829000002</v>
      </c>
      <c r="M89" s="13">
        <v>4.7890617829000002</v>
      </c>
      <c r="N89" s="14">
        <v>138</v>
      </c>
      <c r="O89" s="15">
        <v>0</v>
      </c>
      <c r="P89" s="14">
        <v>18</v>
      </c>
      <c r="Q89" s="14">
        <v>19.995200000000001</v>
      </c>
    </row>
    <row r="90" spans="1:17" ht="15" customHeight="1" x14ac:dyDescent="0.25">
      <c r="A90" s="32" t="s">
        <v>24</v>
      </c>
      <c r="B90" s="36" t="s">
        <v>83</v>
      </c>
      <c r="C90" s="37" t="s">
        <v>83</v>
      </c>
      <c r="D90" s="38" t="s">
        <v>27</v>
      </c>
      <c r="E90" s="35" t="s">
        <v>107</v>
      </c>
      <c r="F90" s="35" t="s">
        <v>108</v>
      </c>
      <c r="G90" s="12">
        <v>30</v>
      </c>
      <c r="H90" s="13">
        <f t="shared" si="4"/>
        <v>146.69999999999999</v>
      </c>
      <c r="I90" s="13">
        <f t="shared" si="5"/>
        <v>122.21459999999999</v>
      </c>
      <c r="J90" s="13">
        <v>0.1542838212</v>
      </c>
      <c r="K90" s="13">
        <v>0.37848609690000001</v>
      </c>
      <c r="L90" s="13">
        <v>5.8546280295999997</v>
      </c>
      <c r="M90" s="13">
        <v>5.8546280295999997</v>
      </c>
      <c r="N90" s="14">
        <v>146.69999999999999</v>
      </c>
      <c r="O90" s="15">
        <v>0</v>
      </c>
      <c r="P90" s="15">
        <v>0</v>
      </c>
      <c r="Q90" s="14">
        <v>24.485399999999998</v>
      </c>
    </row>
    <row r="91" spans="1:17" ht="15" customHeight="1" x14ac:dyDescent="0.25">
      <c r="A91" s="32" t="s">
        <v>24</v>
      </c>
      <c r="B91" s="36" t="s">
        <v>83</v>
      </c>
      <c r="C91" s="37" t="s">
        <v>83</v>
      </c>
      <c r="D91" s="38" t="s">
        <v>27</v>
      </c>
      <c r="E91" s="54" t="s">
        <v>107</v>
      </c>
      <c r="F91" s="11" t="s">
        <v>27</v>
      </c>
      <c r="G91" s="12">
        <v>10</v>
      </c>
      <c r="H91" s="13">
        <f t="shared" si="4"/>
        <v>32.5</v>
      </c>
      <c r="I91" s="13">
        <f t="shared" si="5"/>
        <v>27.068899999999999</v>
      </c>
      <c r="J91" s="13">
        <v>3.4180123999999999E-2</v>
      </c>
      <c r="K91" s="13">
        <v>8.3850021499999997E-2</v>
      </c>
      <c r="L91" s="13">
        <v>1.2970375662</v>
      </c>
      <c r="M91" s="13">
        <v>1.2970375662</v>
      </c>
      <c r="N91" s="14">
        <v>34.5</v>
      </c>
      <c r="O91" s="15">
        <v>0</v>
      </c>
      <c r="P91" s="14">
        <v>2</v>
      </c>
      <c r="Q91" s="14">
        <v>5.4310999999999998</v>
      </c>
    </row>
    <row r="92" spans="1:17" ht="15" customHeight="1" x14ac:dyDescent="0.25">
      <c r="A92" s="32" t="s">
        <v>24</v>
      </c>
      <c r="B92" s="36" t="s">
        <v>83</v>
      </c>
      <c r="C92" s="37" t="s">
        <v>83</v>
      </c>
      <c r="D92" s="38" t="s">
        <v>27</v>
      </c>
      <c r="E92" s="11" t="s">
        <v>109</v>
      </c>
      <c r="F92" s="11" t="s">
        <v>27</v>
      </c>
      <c r="G92" s="12">
        <v>9</v>
      </c>
      <c r="H92" s="13">
        <f t="shared" si="4"/>
        <v>26.55</v>
      </c>
      <c r="I92" s="13">
        <f t="shared" si="5"/>
        <v>22.1267</v>
      </c>
      <c r="J92" s="13">
        <v>2.7922532100000001E-2</v>
      </c>
      <c r="K92" s="13">
        <v>6.8499017499999995E-2</v>
      </c>
      <c r="L92" s="13">
        <v>1.0595799195</v>
      </c>
      <c r="M92" s="13">
        <v>1.0595799195</v>
      </c>
      <c r="N92" s="14">
        <v>31.05</v>
      </c>
      <c r="O92" s="15">
        <v>0</v>
      </c>
      <c r="P92" s="14">
        <v>4.5</v>
      </c>
      <c r="Q92" s="14">
        <v>4.4233000000000002</v>
      </c>
    </row>
    <row r="93" spans="1:17" ht="15" customHeight="1" x14ac:dyDescent="0.25">
      <c r="A93" s="32" t="s">
        <v>24</v>
      </c>
      <c r="B93" s="36" t="s">
        <v>83</v>
      </c>
      <c r="C93" s="37" t="s">
        <v>83</v>
      </c>
      <c r="D93" s="38" t="s">
        <v>27</v>
      </c>
      <c r="E93" s="11" t="s">
        <v>110</v>
      </c>
      <c r="F93" s="11" t="s">
        <v>27</v>
      </c>
      <c r="G93" s="12">
        <v>8</v>
      </c>
      <c r="H93" s="13">
        <f t="shared" si="4"/>
        <v>30.800000000000004</v>
      </c>
      <c r="I93" s="13">
        <f t="shared" si="5"/>
        <v>25.665400000000005</v>
      </c>
      <c r="J93" s="13">
        <v>3.2392240599999997E-2</v>
      </c>
      <c r="K93" s="13">
        <v>7.9464020299999993E-2</v>
      </c>
      <c r="L93" s="13">
        <v>1.2291925242999999</v>
      </c>
      <c r="M93" s="13">
        <v>1.2291925242999999</v>
      </c>
      <c r="N93" s="14">
        <v>33.200000000000003</v>
      </c>
      <c r="O93" s="15">
        <v>0</v>
      </c>
      <c r="P93" s="14">
        <v>2.4</v>
      </c>
      <c r="Q93" s="14">
        <v>5.1345999999999998</v>
      </c>
    </row>
    <row r="94" spans="1:17" ht="15" customHeight="1" x14ac:dyDescent="0.25">
      <c r="A94" s="32" t="s">
        <v>24</v>
      </c>
      <c r="B94" s="36" t="s">
        <v>83</v>
      </c>
      <c r="C94" s="37" t="s">
        <v>83</v>
      </c>
      <c r="D94" s="38" t="s">
        <v>27</v>
      </c>
      <c r="E94" s="11" t="s">
        <v>111</v>
      </c>
      <c r="F94" s="11" t="s">
        <v>27</v>
      </c>
      <c r="G94" s="12">
        <v>14</v>
      </c>
      <c r="H94" s="13">
        <f t="shared" si="4"/>
        <v>52.199999999999996</v>
      </c>
      <c r="I94" s="13">
        <f t="shared" si="5"/>
        <v>43.514399999999995</v>
      </c>
      <c r="J94" s="13">
        <v>5.4898537599999998E-2</v>
      </c>
      <c r="K94" s="13">
        <v>0.13467603450000001</v>
      </c>
      <c r="L94" s="13">
        <v>2.0832418756000002</v>
      </c>
      <c r="M94" s="13">
        <v>2.0832418756000002</v>
      </c>
      <c r="N94" s="14">
        <v>57.4</v>
      </c>
      <c r="O94" s="15">
        <v>0</v>
      </c>
      <c r="P94" s="14">
        <v>5.2</v>
      </c>
      <c r="Q94" s="14">
        <v>8.6856000000000009</v>
      </c>
    </row>
    <row r="95" spans="1:17" ht="15" customHeight="1" x14ac:dyDescent="0.25">
      <c r="A95" s="32" t="s">
        <v>24</v>
      </c>
      <c r="B95" s="36" t="s">
        <v>83</v>
      </c>
      <c r="C95" s="37" t="s">
        <v>83</v>
      </c>
      <c r="D95" s="38" t="s">
        <v>27</v>
      </c>
      <c r="E95" s="11" t="s">
        <v>112</v>
      </c>
      <c r="F95" s="11" t="s">
        <v>86</v>
      </c>
      <c r="G95" s="12">
        <v>4</v>
      </c>
      <c r="H95" s="13">
        <f t="shared" si="4"/>
        <v>28.330000000000002</v>
      </c>
      <c r="I95" s="13">
        <f t="shared" si="5"/>
        <v>23.6</v>
      </c>
      <c r="J95" s="13">
        <v>2.9794551200000002E-2</v>
      </c>
      <c r="K95" s="13">
        <v>7.3091418699999994E-2</v>
      </c>
      <c r="L95" s="13">
        <v>1.1306176692000001</v>
      </c>
      <c r="M95" s="13">
        <v>1.1306176692000001</v>
      </c>
      <c r="N95" s="14">
        <v>29.16</v>
      </c>
      <c r="O95" s="15">
        <v>0</v>
      </c>
      <c r="P95" s="14">
        <v>0.83</v>
      </c>
      <c r="Q95" s="14">
        <v>4.7300000000000004</v>
      </c>
    </row>
    <row r="96" spans="1:17" ht="15" customHeight="1" x14ac:dyDescent="0.25">
      <c r="A96" s="32" t="s">
        <v>24</v>
      </c>
      <c r="B96" s="36" t="s">
        <v>83</v>
      </c>
      <c r="C96" s="37" t="s">
        <v>83</v>
      </c>
      <c r="D96" s="38" t="s">
        <v>27</v>
      </c>
      <c r="E96" s="11" t="s">
        <v>113</v>
      </c>
      <c r="F96" s="11" t="s">
        <v>27</v>
      </c>
      <c r="G96" s="12">
        <v>47</v>
      </c>
      <c r="H96" s="13">
        <f t="shared" si="4"/>
        <v>142.15</v>
      </c>
      <c r="I96" s="13">
        <f t="shared" si="5"/>
        <v>118.4691</v>
      </c>
      <c r="J96" s="13">
        <v>0.1494986039</v>
      </c>
      <c r="K96" s="13">
        <v>0.36674709389999999</v>
      </c>
      <c r="L96" s="13">
        <v>5.6730427703000004</v>
      </c>
      <c r="M96" s="13">
        <v>5.6730427703000004</v>
      </c>
      <c r="N96" s="14">
        <v>162.15</v>
      </c>
      <c r="O96" s="15">
        <v>0</v>
      </c>
      <c r="P96" s="14">
        <v>20</v>
      </c>
      <c r="Q96" s="14">
        <v>23.680900000000001</v>
      </c>
    </row>
    <row r="97" spans="1:17" ht="24" customHeight="1" x14ac:dyDescent="0.25">
      <c r="A97" s="32" t="s">
        <v>24</v>
      </c>
      <c r="B97" s="36" t="s">
        <v>83</v>
      </c>
      <c r="C97" s="37" t="s">
        <v>83</v>
      </c>
      <c r="D97" s="38" t="s">
        <v>27</v>
      </c>
      <c r="E97" s="35" t="s">
        <v>114</v>
      </c>
      <c r="F97" s="35" t="s">
        <v>102</v>
      </c>
      <c r="G97" s="12">
        <v>5</v>
      </c>
      <c r="H97" s="13">
        <f t="shared" si="4"/>
        <v>37.57</v>
      </c>
      <c r="I97" s="13">
        <f t="shared" si="5"/>
        <v>31.310000000000002</v>
      </c>
      <c r="J97" s="13">
        <v>3.9512223300000003E-2</v>
      </c>
      <c r="K97" s="13">
        <v>9.6930624800000004E-2</v>
      </c>
      <c r="L97" s="13">
        <v>1.4993754265000001</v>
      </c>
      <c r="M97" s="13">
        <v>1.4993754265000001</v>
      </c>
      <c r="N97" s="14">
        <v>50.35</v>
      </c>
      <c r="O97" s="15">
        <v>0</v>
      </c>
      <c r="P97" s="14">
        <v>12.78</v>
      </c>
      <c r="Q97" s="14">
        <v>6.26</v>
      </c>
    </row>
    <row r="98" spans="1:17" ht="15" customHeight="1" x14ac:dyDescent="0.25">
      <c r="A98" s="32" t="s">
        <v>24</v>
      </c>
      <c r="B98" s="36" t="s">
        <v>83</v>
      </c>
      <c r="C98" s="37" t="s">
        <v>83</v>
      </c>
      <c r="D98" s="38" t="s">
        <v>27</v>
      </c>
      <c r="E98" s="38" t="s">
        <v>114</v>
      </c>
      <c r="F98" s="35" t="s">
        <v>86</v>
      </c>
      <c r="G98" s="12">
        <v>4</v>
      </c>
      <c r="H98" s="13">
        <f t="shared" si="4"/>
        <v>27.5</v>
      </c>
      <c r="I98" s="13">
        <f t="shared" si="5"/>
        <v>22.918300000000002</v>
      </c>
      <c r="J98" s="13">
        <v>2.8921643399999999E-2</v>
      </c>
      <c r="K98" s="13">
        <v>7.0950018200000006E-2</v>
      </c>
      <c r="L98" s="13">
        <v>1.0974933252000001</v>
      </c>
      <c r="M98" s="13">
        <v>1.0974933252000001</v>
      </c>
      <c r="N98" s="14">
        <v>29.16</v>
      </c>
      <c r="O98" s="15">
        <v>0</v>
      </c>
      <c r="P98" s="14">
        <v>1.66</v>
      </c>
      <c r="Q98" s="14">
        <v>4.5816999999999997</v>
      </c>
    </row>
    <row r="99" spans="1:17" ht="15" customHeight="1" x14ac:dyDescent="0.25">
      <c r="A99" s="32" t="s">
        <v>24</v>
      </c>
      <c r="B99" s="36" t="s">
        <v>83</v>
      </c>
      <c r="C99" s="37" t="s">
        <v>83</v>
      </c>
      <c r="D99" s="38" t="s">
        <v>27</v>
      </c>
      <c r="E99" s="54" t="s">
        <v>114</v>
      </c>
      <c r="F99" s="11" t="s">
        <v>27</v>
      </c>
      <c r="G99" s="12">
        <v>2</v>
      </c>
      <c r="H99" s="13">
        <f t="shared" si="4"/>
        <v>14.58</v>
      </c>
      <c r="I99" s="13">
        <f t="shared" si="5"/>
        <v>12.14</v>
      </c>
      <c r="J99" s="13">
        <v>1.5333729500000001E-2</v>
      </c>
      <c r="K99" s="13">
        <v>3.7616409599999998E-2</v>
      </c>
      <c r="L99" s="13">
        <v>0.58187100660000002</v>
      </c>
      <c r="M99" s="13">
        <v>0.58187100660000002</v>
      </c>
      <c r="N99" s="14">
        <v>14.58</v>
      </c>
      <c r="O99" s="15">
        <v>0</v>
      </c>
      <c r="P99" s="15">
        <v>0</v>
      </c>
      <c r="Q99" s="14">
        <v>2.44</v>
      </c>
    </row>
    <row r="100" spans="1:17" ht="15" customHeight="1" x14ac:dyDescent="0.25">
      <c r="A100" s="32" t="s">
        <v>24</v>
      </c>
      <c r="B100" s="36" t="s">
        <v>83</v>
      </c>
      <c r="C100" s="37" t="s">
        <v>83</v>
      </c>
      <c r="D100" s="38" t="s">
        <v>27</v>
      </c>
      <c r="E100" s="11" t="s">
        <v>115</v>
      </c>
      <c r="F100" s="11" t="s">
        <v>86</v>
      </c>
      <c r="G100" s="12">
        <v>2</v>
      </c>
      <c r="H100" s="13">
        <f t="shared" si="4"/>
        <v>14.58</v>
      </c>
      <c r="I100" s="13">
        <f t="shared" si="5"/>
        <v>12.14</v>
      </c>
      <c r="J100" s="13">
        <v>1.5333729500000001E-2</v>
      </c>
      <c r="K100" s="13">
        <v>3.7616409599999998E-2</v>
      </c>
      <c r="L100" s="13">
        <v>0.58187100660000002</v>
      </c>
      <c r="M100" s="13">
        <v>0.58187100660000002</v>
      </c>
      <c r="N100" s="14">
        <v>14.58</v>
      </c>
      <c r="O100" s="15">
        <v>0</v>
      </c>
      <c r="P100" s="15">
        <v>0</v>
      </c>
      <c r="Q100" s="14">
        <v>2.44</v>
      </c>
    </row>
    <row r="101" spans="1:17" ht="15" customHeight="1" x14ac:dyDescent="0.25">
      <c r="A101" s="32" t="s">
        <v>24</v>
      </c>
      <c r="B101" s="36" t="s">
        <v>83</v>
      </c>
      <c r="C101" s="37" t="s">
        <v>83</v>
      </c>
      <c r="D101" s="38" t="s">
        <v>27</v>
      </c>
      <c r="E101" s="35" t="s">
        <v>116</v>
      </c>
      <c r="F101" s="35" t="s">
        <v>101</v>
      </c>
      <c r="G101" s="12">
        <v>1</v>
      </c>
      <c r="H101" s="13">
        <f t="shared" si="4"/>
        <v>5.84</v>
      </c>
      <c r="I101" s="13">
        <f t="shared" si="5"/>
        <v>4.8666999999999998</v>
      </c>
      <c r="J101" s="13">
        <v>6.1419053999999997E-3</v>
      </c>
      <c r="K101" s="13">
        <v>1.5067203899999999E-2</v>
      </c>
      <c r="L101" s="13">
        <v>0.23306767340000001</v>
      </c>
      <c r="M101" s="13">
        <v>0.23306767340000001</v>
      </c>
      <c r="N101" s="14">
        <v>5.84</v>
      </c>
      <c r="O101" s="15">
        <v>0</v>
      </c>
      <c r="P101" s="15">
        <v>0</v>
      </c>
      <c r="Q101" s="14">
        <v>0.97330000000000005</v>
      </c>
    </row>
    <row r="102" spans="1:17" ht="15" customHeight="1" x14ac:dyDescent="0.25">
      <c r="A102" s="32" t="s">
        <v>24</v>
      </c>
      <c r="B102" s="36" t="s">
        <v>83</v>
      </c>
      <c r="C102" s="37" t="s">
        <v>83</v>
      </c>
      <c r="D102" s="38" t="s">
        <v>27</v>
      </c>
      <c r="E102" s="54" t="s">
        <v>116</v>
      </c>
      <c r="F102" s="11" t="s">
        <v>86</v>
      </c>
      <c r="G102" s="12">
        <v>3</v>
      </c>
      <c r="H102" s="13">
        <f t="shared" si="4"/>
        <v>21.45</v>
      </c>
      <c r="I102" s="13">
        <f t="shared" si="5"/>
        <v>17.872699999999998</v>
      </c>
      <c r="J102" s="13">
        <v>2.25588818E-2</v>
      </c>
      <c r="K102" s="13">
        <v>5.5341014199999997E-2</v>
      </c>
      <c r="L102" s="13">
        <v>0.85604479369999997</v>
      </c>
      <c r="M102" s="13">
        <v>0.85604479369999997</v>
      </c>
      <c r="N102" s="14">
        <v>21.87</v>
      </c>
      <c r="O102" s="15">
        <v>0</v>
      </c>
      <c r="P102" s="14">
        <v>0.42</v>
      </c>
      <c r="Q102" s="14">
        <v>3.5773000000000001</v>
      </c>
    </row>
    <row r="103" spans="1:17" ht="15" customHeight="1" x14ac:dyDescent="0.25">
      <c r="A103" s="32" t="s">
        <v>24</v>
      </c>
      <c r="B103" s="36" t="s">
        <v>83</v>
      </c>
      <c r="C103" s="37" t="s">
        <v>83</v>
      </c>
      <c r="D103" s="38" t="s">
        <v>27</v>
      </c>
      <c r="E103" s="11" t="s">
        <v>117</v>
      </c>
      <c r="F103" s="11" t="s">
        <v>86</v>
      </c>
      <c r="G103" s="12">
        <v>2</v>
      </c>
      <c r="H103" s="13">
        <f t="shared" si="4"/>
        <v>14.58</v>
      </c>
      <c r="I103" s="13">
        <f t="shared" si="5"/>
        <v>12.146000000000001</v>
      </c>
      <c r="J103" s="13">
        <v>1.5333729500000001E-2</v>
      </c>
      <c r="K103" s="13">
        <v>3.7616409599999998E-2</v>
      </c>
      <c r="L103" s="13">
        <v>0.58187100660000002</v>
      </c>
      <c r="M103" s="13">
        <v>0.58187100660000002</v>
      </c>
      <c r="N103" s="14">
        <v>14.58</v>
      </c>
      <c r="O103" s="15">
        <v>0</v>
      </c>
      <c r="P103" s="15">
        <v>0</v>
      </c>
      <c r="Q103" s="14">
        <v>2.4340000000000002</v>
      </c>
    </row>
    <row r="104" spans="1:17" ht="15" customHeight="1" x14ac:dyDescent="0.25">
      <c r="A104" s="8"/>
      <c r="B104" s="33"/>
      <c r="C104" s="34"/>
      <c r="D104" s="11"/>
      <c r="E104" s="39" t="s">
        <v>29</v>
      </c>
      <c r="F104" s="40"/>
      <c r="G104" s="41">
        <f>SUM(G67:G103)/1</f>
        <v>588</v>
      </c>
      <c r="H104" s="42">
        <f>SUM(H67:H103)/1</f>
        <v>2505.71</v>
      </c>
      <c r="I104" s="42">
        <f>SUM(I67:I103)/1</f>
        <v>2087.9304999999999</v>
      </c>
      <c r="J104" s="42">
        <v>2.6352454922000002</v>
      </c>
      <c r="K104" s="42">
        <v>6.4647334552000002</v>
      </c>
      <c r="L104" s="42">
        <v>99.999999999899998</v>
      </c>
      <c r="M104" s="42">
        <v>100</v>
      </c>
      <c r="N104" s="43">
        <f>SUM(N67:N103)/1</f>
        <v>2880.4199999999996</v>
      </c>
      <c r="O104" s="43">
        <f>SUM(O67:O103)/1</f>
        <v>1.46</v>
      </c>
      <c r="P104" s="43">
        <f>SUM(P67:P103)/1</f>
        <v>373.25</v>
      </c>
      <c r="Q104" s="43">
        <f>SUM(Q67:Q103)/1</f>
        <v>417.77950000000004</v>
      </c>
    </row>
    <row r="105" spans="1:17" ht="15" customHeight="1" x14ac:dyDescent="0.25">
      <c r="A105" s="8"/>
      <c r="B105" s="33"/>
      <c r="C105" s="10"/>
      <c r="D105" s="44" t="s">
        <v>30</v>
      </c>
      <c r="E105" s="44"/>
      <c r="F105" s="45"/>
      <c r="G105" s="46">
        <f>SUM(G67:G104)/2</f>
        <v>588</v>
      </c>
      <c r="H105" s="47">
        <f>SUM(H67:H104)/2</f>
        <v>2505.71</v>
      </c>
      <c r="I105" s="47">
        <f>SUM(I67:I104)/2</f>
        <v>2087.9304999999999</v>
      </c>
      <c r="J105" s="47">
        <v>2.6352454922000002</v>
      </c>
      <c r="K105" s="47">
        <v>6.4647334552000002</v>
      </c>
      <c r="L105" s="47">
        <v>99.999999999899998</v>
      </c>
      <c r="M105" s="47">
        <v>99.999999999899998</v>
      </c>
      <c r="N105" s="48">
        <f>SUM(N67:N104)/2</f>
        <v>2880.4199999999996</v>
      </c>
      <c r="O105" s="48">
        <f>SUM(O67:O104)/2</f>
        <v>1.46</v>
      </c>
      <c r="P105" s="48">
        <f>SUM(P67:P104)/2</f>
        <v>373.25</v>
      </c>
      <c r="Q105" s="48">
        <f>SUM(Q67:Q104)/2</f>
        <v>417.77950000000004</v>
      </c>
    </row>
    <row r="106" spans="1:17" ht="15" customHeight="1" x14ac:dyDescent="0.25">
      <c r="A106" s="8"/>
      <c r="B106" s="9"/>
      <c r="C106" s="49" t="s">
        <v>31</v>
      </c>
      <c r="D106" s="49"/>
      <c r="E106" s="49"/>
      <c r="F106" s="50"/>
      <c r="G106" s="51">
        <f>SUM(G67:G105)/3</f>
        <v>588</v>
      </c>
      <c r="H106" s="52">
        <f>SUM(H67:H105)/3</f>
        <v>2505.71</v>
      </c>
      <c r="I106" s="52">
        <f>SUM(I67:I105)/3</f>
        <v>2087.9304999999999</v>
      </c>
      <c r="J106" s="52">
        <v>2.6352454922000002</v>
      </c>
      <c r="K106" s="52">
        <v>6.4647334552000002</v>
      </c>
      <c r="L106" s="52">
        <v>100</v>
      </c>
      <c r="M106" s="52">
        <v>99.999999999899998</v>
      </c>
      <c r="N106" s="53">
        <f>SUM(N67:N105)/3</f>
        <v>2880.4199999999996</v>
      </c>
      <c r="O106" s="53">
        <f>SUM(O67:O105)/3</f>
        <v>1.46</v>
      </c>
      <c r="P106" s="53">
        <f>SUM(P67:P105)/3</f>
        <v>373.25</v>
      </c>
      <c r="Q106" s="53">
        <f>SUM(Q67:Q105)/3</f>
        <v>417.77950000000004</v>
      </c>
    </row>
    <row r="107" spans="1:17" ht="15" customHeight="1" x14ac:dyDescent="0.25">
      <c r="A107" s="32" t="s">
        <v>24</v>
      </c>
      <c r="B107" s="33" t="s">
        <v>118</v>
      </c>
      <c r="C107" s="34" t="s">
        <v>119</v>
      </c>
      <c r="D107" s="35" t="s">
        <v>27</v>
      </c>
      <c r="E107" s="35" t="s">
        <v>120</v>
      </c>
      <c r="F107" s="35" t="s">
        <v>121</v>
      </c>
      <c r="G107" s="12">
        <v>3</v>
      </c>
      <c r="H107" s="13">
        <f t="shared" ref="H107:H117" si="6">N107-O107-P107</f>
        <v>4.5</v>
      </c>
      <c r="I107" s="13">
        <f t="shared" ref="I107:I117" si="7">H107-Q107</f>
        <v>3.7488000000000001</v>
      </c>
      <c r="J107" s="13">
        <v>4.7326325999999998E-3</v>
      </c>
      <c r="K107" s="13">
        <v>1.1610003000000001E-2</v>
      </c>
      <c r="L107" s="13">
        <v>0.21346438470000001</v>
      </c>
      <c r="M107" s="13">
        <v>0.21346438470000001</v>
      </c>
      <c r="N107" s="14">
        <v>4.5</v>
      </c>
      <c r="O107" s="15">
        <v>0</v>
      </c>
      <c r="P107" s="15">
        <v>0</v>
      </c>
      <c r="Q107" s="14">
        <v>0.75119999999999998</v>
      </c>
    </row>
    <row r="108" spans="1:17" ht="15" customHeight="1" x14ac:dyDescent="0.25">
      <c r="A108" s="32" t="s">
        <v>24</v>
      </c>
      <c r="B108" s="36" t="s">
        <v>118</v>
      </c>
      <c r="C108" s="37" t="s">
        <v>119</v>
      </c>
      <c r="D108" s="38" t="s">
        <v>27</v>
      </c>
      <c r="E108" s="54" t="s">
        <v>120</v>
      </c>
      <c r="F108" s="11" t="s">
        <v>27</v>
      </c>
      <c r="G108" s="12">
        <v>58</v>
      </c>
      <c r="H108" s="13">
        <f t="shared" si="6"/>
        <v>163.07</v>
      </c>
      <c r="I108" s="13">
        <f t="shared" si="7"/>
        <v>135.8364</v>
      </c>
      <c r="J108" s="13">
        <v>0.17150008680000001</v>
      </c>
      <c r="K108" s="13">
        <v>0.42072070769999997</v>
      </c>
      <c r="L108" s="13">
        <v>7.7354749345</v>
      </c>
      <c r="M108" s="13">
        <v>7.7354749345</v>
      </c>
      <c r="N108" s="14">
        <v>173.42</v>
      </c>
      <c r="O108" s="14">
        <v>1.2</v>
      </c>
      <c r="P108" s="14">
        <v>9.15</v>
      </c>
      <c r="Q108" s="14">
        <v>27.233599999999999</v>
      </c>
    </row>
    <row r="109" spans="1:17" ht="15" customHeight="1" x14ac:dyDescent="0.25">
      <c r="A109" s="32" t="s">
        <v>24</v>
      </c>
      <c r="B109" s="36" t="s">
        <v>118</v>
      </c>
      <c r="C109" s="37" t="s">
        <v>119</v>
      </c>
      <c r="D109" s="38" t="s">
        <v>27</v>
      </c>
      <c r="E109" s="35" t="s">
        <v>122</v>
      </c>
      <c r="F109" s="35" t="s">
        <v>121</v>
      </c>
      <c r="G109" s="12">
        <v>9</v>
      </c>
      <c r="H109" s="13">
        <f t="shared" si="6"/>
        <v>11.44</v>
      </c>
      <c r="I109" s="13">
        <f t="shared" si="7"/>
        <v>9.5227000000000004</v>
      </c>
      <c r="J109" s="13">
        <v>1.2031403600000001E-2</v>
      </c>
      <c r="K109" s="13">
        <v>2.9515207599999999E-2</v>
      </c>
      <c r="L109" s="13">
        <v>0.54267390230000001</v>
      </c>
      <c r="M109" s="13">
        <v>0.54267390230000001</v>
      </c>
      <c r="N109" s="14">
        <v>11.7</v>
      </c>
      <c r="O109" s="14">
        <v>0.26</v>
      </c>
      <c r="P109" s="15">
        <v>0</v>
      </c>
      <c r="Q109" s="14">
        <v>1.9173</v>
      </c>
    </row>
    <row r="110" spans="1:17" ht="15" customHeight="1" x14ac:dyDescent="0.25">
      <c r="A110" s="32" t="s">
        <v>24</v>
      </c>
      <c r="B110" s="36" t="s">
        <v>118</v>
      </c>
      <c r="C110" s="37" t="s">
        <v>119</v>
      </c>
      <c r="D110" s="38" t="s">
        <v>27</v>
      </c>
      <c r="E110" s="54" t="s">
        <v>122</v>
      </c>
      <c r="F110" s="11" t="s">
        <v>27</v>
      </c>
      <c r="G110" s="12">
        <v>270</v>
      </c>
      <c r="H110" s="13">
        <f t="shared" si="6"/>
        <v>685.29</v>
      </c>
      <c r="I110" s="13">
        <f t="shared" si="7"/>
        <v>571.24009999999998</v>
      </c>
      <c r="J110" s="13">
        <v>0.72071683610000004</v>
      </c>
      <c r="K110" s="13">
        <v>1.7680486526000001</v>
      </c>
      <c r="L110" s="13">
        <v>32.5077795909</v>
      </c>
      <c r="M110" s="13">
        <v>32.5077795909</v>
      </c>
      <c r="N110" s="14">
        <v>699.3</v>
      </c>
      <c r="O110" s="14">
        <v>2.04</v>
      </c>
      <c r="P110" s="14">
        <v>11.97</v>
      </c>
      <c r="Q110" s="14">
        <v>114.04989999999999</v>
      </c>
    </row>
    <row r="111" spans="1:17" ht="15" customHeight="1" x14ac:dyDescent="0.25">
      <c r="A111" s="32" t="s">
        <v>24</v>
      </c>
      <c r="B111" s="36" t="s">
        <v>118</v>
      </c>
      <c r="C111" s="37" t="s">
        <v>119</v>
      </c>
      <c r="D111" s="38" t="s">
        <v>27</v>
      </c>
      <c r="E111" s="11" t="s">
        <v>123</v>
      </c>
      <c r="F111" s="11" t="s">
        <v>27</v>
      </c>
      <c r="G111" s="12">
        <v>23</v>
      </c>
      <c r="H111" s="13">
        <f t="shared" si="6"/>
        <v>68.77</v>
      </c>
      <c r="I111" s="13">
        <f t="shared" si="7"/>
        <v>57.272799999999997</v>
      </c>
      <c r="J111" s="13">
        <v>7.23251424E-2</v>
      </c>
      <c r="K111" s="13">
        <v>0.1774266454</v>
      </c>
      <c r="L111" s="13">
        <v>3.2622101628000002</v>
      </c>
      <c r="M111" s="13">
        <v>3.2622101628000002</v>
      </c>
      <c r="N111" s="14">
        <v>68.77</v>
      </c>
      <c r="O111" s="15">
        <v>0</v>
      </c>
      <c r="P111" s="15">
        <v>0</v>
      </c>
      <c r="Q111" s="14">
        <v>11.497199999999999</v>
      </c>
    </row>
    <row r="112" spans="1:17" ht="15" customHeight="1" x14ac:dyDescent="0.25">
      <c r="A112" s="32" t="s">
        <v>24</v>
      </c>
      <c r="B112" s="36" t="s">
        <v>118</v>
      </c>
      <c r="C112" s="37" t="s">
        <v>119</v>
      </c>
      <c r="D112" s="38" t="s">
        <v>27</v>
      </c>
      <c r="E112" s="35" t="s">
        <v>124</v>
      </c>
      <c r="F112" s="35" t="s">
        <v>121</v>
      </c>
      <c r="G112" s="12">
        <v>15</v>
      </c>
      <c r="H112" s="13">
        <f t="shared" si="6"/>
        <v>15</v>
      </c>
      <c r="I112" s="13">
        <f t="shared" si="7"/>
        <v>12.4664</v>
      </c>
      <c r="J112" s="13">
        <v>1.5775441800000001E-2</v>
      </c>
      <c r="K112" s="13">
        <v>3.8700009899999999E-2</v>
      </c>
      <c r="L112" s="13">
        <v>0.71154794880000005</v>
      </c>
      <c r="M112" s="13">
        <v>0.71154794880000005</v>
      </c>
      <c r="N112" s="14">
        <v>15</v>
      </c>
      <c r="O112" s="15">
        <v>0</v>
      </c>
      <c r="P112" s="15">
        <v>0</v>
      </c>
      <c r="Q112" s="14">
        <v>2.5335999999999999</v>
      </c>
    </row>
    <row r="113" spans="1:17" ht="15" customHeight="1" x14ac:dyDescent="0.25">
      <c r="A113" s="32" t="s">
        <v>24</v>
      </c>
      <c r="B113" s="36" t="s">
        <v>118</v>
      </c>
      <c r="C113" s="37" t="s">
        <v>119</v>
      </c>
      <c r="D113" s="38" t="s">
        <v>27</v>
      </c>
      <c r="E113" s="54" t="s">
        <v>124</v>
      </c>
      <c r="F113" s="11" t="s">
        <v>27</v>
      </c>
      <c r="G113" s="12">
        <v>265</v>
      </c>
      <c r="H113" s="13">
        <f t="shared" si="6"/>
        <v>536.32000000000005</v>
      </c>
      <c r="I113" s="13">
        <f t="shared" si="7"/>
        <v>447.17720000000008</v>
      </c>
      <c r="J113" s="13">
        <v>0.56404566460000005</v>
      </c>
      <c r="K113" s="13">
        <v>1.3837059542000001</v>
      </c>
      <c r="L113" s="13">
        <v>25.441159728300001</v>
      </c>
      <c r="M113" s="13">
        <v>25.441159728300001</v>
      </c>
      <c r="N113" s="14">
        <v>527.35</v>
      </c>
      <c r="O113" s="15">
        <v>0</v>
      </c>
      <c r="P113" s="14">
        <v>-8.9700000000000006</v>
      </c>
      <c r="Q113" s="14">
        <v>89.142799999999994</v>
      </c>
    </row>
    <row r="114" spans="1:17" ht="15" customHeight="1" x14ac:dyDescent="0.25">
      <c r="A114" s="32" t="s">
        <v>24</v>
      </c>
      <c r="B114" s="36" t="s">
        <v>118</v>
      </c>
      <c r="C114" s="37" t="s">
        <v>119</v>
      </c>
      <c r="D114" s="38" t="s">
        <v>27</v>
      </c>
      <c r="E114" s="35" t="s">
        <v>125</v>
      </c>
      <c r="F114" s="35" t="s">
        <v>121</v>
      </c>
      <c r="G114" s="12">
        <v>4</v>
      </c>
      <c r="H114" s="13">
        <f t="shared" si="6"/>
        <v>4.96</v>
      </c>
      <c r="I114" s="13">
        <f t="shared" si="7"/>
        <v>4.1230000000000002</v>
      </c>
      <c r="J114" s="13">
        <v>5.2164128000000004E-3</v>
      </c>
      <c r="K114" s="13">
        <v>1.2796803299999999E-2</v>
      </c>
      <c r="L114" s="13">
        <v>0.23528518840000001</v>
      </c>
      <c r="M114" s="13">
        <v>0.23528518840000001</v>
      </c>
      <c r="N114" s="14">
        <v>4.96</v>
      </c>
      <c r="O114" s="15">
        <v>0</v>
      </c>
      <c r="P114" s="15">
        <v>0</v>
      </c>
      <c r="Q114" s="14">
        <v>0.83699999999999997</v>
      </c>
    </row>
    <row r="115" spans="1:17" ht="15" customHeight="1" x14ac:dyDescent="0.25">
      <c r="A115" s="32" t="s">
        <v>24</v>
      </c>
      <c r="B115" s="36" t="s">
        <v>118</v>
      </c>
      <c r="C115" s="37" t="s">
        <v>119</v>
      </c>
      <c r="D115" s="38" t="s">
        <v>27</v>
      </c>
      <c r="E115" s="54" t="s">
        <v>125</v>
      </c>
      <c r="F115" s="11" t="s">
        <v>27</v>
      </c>
      <c r="G115" s="12">
        <v>115</v>
      </c>
      <c r="H115" s="13">
        <f t="shared" si="6"/>
        <v>280.99</v>
      </c>
      <c r="I115" s="13">
        <f t="shared" si="7"/>
        <v>234.25890000000001</v>
      </c>
      <c r="J115" s="13">
        <v>0.29551609359999997</v>
      </c>
      <c r="K115" s="13">
        <v>0.72495438560000003</v>
      </c>
      <c r="L115" s="13">
        <v>13.329190543099999</v>
      </c>
      <c r="M115" s="13">
        <v>13.329190543099999</v>
      </c>
      <c r="N115" s="14">
        <v>285.2</v>
      </c>
      <c r="O115" s="15">
        <v>0</v>
      </c>
      <c r="P115" s="14">
        <v>4.21</v>
      </c>
      <c r="Q115" s="14">
        <v>46.731099999999998</v>
      </c>
    </row>
    <row r="116" spans="1:17" ht="15" customHeight="1" x14ac:dyDescent="0.25">
      <c r="A116" s="32" t="s">
        <v>24</v>
      </c>
      <c r="B116" s="36" t="s">
        <v>118</v>
      </c>
      <c r="C116" s="37" t="s">
        <v>119</v>
      </c>
      <c r="D116" s="38" t="s">
        <v>27</v>
      </c>
      <c r="E116" s="35" t="s">
        <v>126</v>
      </c>
      <c r="F116" s="35" t="s">
        <v>121</v>
      </c>
      <c r="G116" s="12">
        <v>6</v>
      </c>
      <c r="H116" s="13">
        <f t="shared" si="6"/>
        <v>8.34</v>
      </c>
      <c r="I116" s="13">
        <f t="shared" si="7"/>
        <v>6.9555999999999996</v>
      </c>
      <c r="J116" s="13">
        <v>8.7711457E-3</v>
      </c>
      <c r="K116" s="13">
        <v>2.1517205500000001E-2</v>
      </c>
      <c r="L116" s="13">
        <v>0.39562065959999998</v>
      </c>
      <c r="M116" s="13">
        <v>0.39562065959999998</v>
      </c>
      <c r="N116" s="14">
        <v>8.34</v>
      </c>
      <c r="O116" s="15">
        <v>0</v>
      </c>
      <c r="P116" s="15">
        <v>0</v>
      </c>
      <c r="Q116" s="14">
        <v>1.3844000000000001</v>
      </c>
    </row>
    <row r="117" spans="1:17" ht="15" customHeight="1" x14ac:dyDescent="0.25">
      <c r="A117" s="32" t="s">
        <v>24</v>
      </c>
      <c r="B117" s="36" t="s">
        <v>118</v>
      </c>
      <c r="C117" s="37" t="s">
        <v>119</v>
      </c>
      <c r="D117" s="38" t="s">
        <v>27</v>
      </c>
      <c r="E117" s="54" t="s">
        <v>126</v>
      </c>
      <c r="F117" s="11" t="s">
        <v>27</v>
      </c>
      <c r="G117" s="12">
        <v>122</v>
      </c>
      <c r="H117" s="13">
        <f t="shared" si="6"/>
        <v>329.40000000000003</v>
      </c>
      <c r="I117" s="13">
        <f t="shared" si="7"/>
        <v>274.65540000000004</v>
      </c>
      <c r="J117" s="13">
        <v>0.3464287029</v>
      </c>
      <c r="K117" s="13">
        <v>0.84985221759999996</v>
      </c>
      <c r="L117" s="13">
        <v>15.6255929566</v>
      </c>
      <c r="M117" s="13">
        <v>15.6255929566</v>
      </c>
      <c r="N117" s="14">
        <v>339.16</v>
      </c>
      <c r="O117" s="14">
        <v>0.56000000000000005</v>
      </c>
      <c r="P117" s="14">
        <v>9.1999999999999993</v>
      </c>
      <c r="Q117" s="14">
        <v>54.744599999999998</v>
      </c>
    </row>
    <row r="118" spans="1:17" ht="15" customHeight="1" x14ac:dyDescent="0.25">
      <c r="A118" s="8"/>
      <c r="B118" s="33"/>
      <c r="C118" s="34"/>
      <c r="D118" s="11"/>
      <c r="E118" s="39" t="s">
        <v>29</v>
      </c>
      <c r="F118" s="40"/>
      <c r="G118" s="41">
        <f>SUM(G107:G117)/1</f>
        <v>890</v>
      </c>
      <c r="H118" s="42">
        <f>SUM(H107:H117)/1</f>
        <v>2108.08</v>
      </c>
      <c r="I118" s="42">
        <f>SUM(I107:I117)/1</f>
        <v>1757.2573000000002</v>
      </c>
      <c r="J118" s="42">
        <v>2.2170595628999998</v>
      </c>
      <c r="K118" s="42">
        <v>5.4388477923999998</v>
      </c>
      <c r="L118" s="42"/>
      <c r="M118" s="42">
        <v>100</v>
      </c>
      <c r="N118" s="43">
        <f>SUM(N107:N117)/1</f>
        <v>2137.6999999999998</v>
      </c>
      <c r="O118" s="43">
        <f>SUM(O107:O117)/1</f>
        <v>4.0600000000000005</v>
      </c>
      <c r="P118" s="43">
        <f>SUM(P107:P117)/1</f>
        <v>25.56</v>
      </c>
      <c r="Q118" s="43">
        <f>SUM(Q107:Q117)/1</f>
        <v>350.8227</v>
      </c>
    </row>
    <row r="119" spans="1:17" ht="15" customHeight="1" x14ac:dyDescent="0.25">
      <c r="A119" s="8"/>
      <c r="B119" s="33"/>
      <c r="C119" s="10"/>
      <c r="D119" s="44" t="s">
        <v>30</v>
      </c>
      <c r="E119" s="44"/>
      <c r="F119" s="45"/>
      <c r="G119" s="46">
        <f>SUM(G107:G118)/2</f>
        <v>890</v>
      </c>
      <c r="H119" s="47">
        <f>SUM(H107:H118)/2</f>
        <v>2108.08</v>
      </c>
      <c r="I119" s="47">
        <f>SUM(I107:I118)/2</f>
        <v>1757.2573000000002</v>
      </c>
      <c r="J119" s="47">
        <v>2.2170595628999998</v>
      </c>
      <c r="K119" s="47">
        <v>5.4388477923999998</v>
      </c>
      <c r="L119" s="47"/>
      <c r="M119" s="47"/>
      <c r="N119" s="48">
        <f>SUM(N107:N118)/2</f>
        <v>2137.6999999999998</v>
      </c>
      <c r="O119" s="48">
        <f>SUM(O107:O118)/2</f>
        <v>4.0600000000000005</v>
      </c>
      <c r="P119" s="48">
        <f>SUM(P107:P118)/2</f>
        <v>25.56</v>
      </c>
      <c r="Q119" s="48">
        <f>SUM(Q107:Q118)/2</f>
        <v>350.8227</v>
      </c>
    </row>
    <row r="120" spans="1:17" ht="15" customHeight="1" x14ac:dyDescent="0.25">
      <c r="A120" s="8"/>
      <c r="B120" s="9"/>
      <c r="C120" s="49" t="s">
        <v>31</v>
      </c>
      <c r="D120" s="49"/>
      <c r="E120" s="49"/>
      <c r="F120" s="50"/>
      <c r="G120" s="51">
        <f>SUM(G107:G119)/3</f>
        <v>890</v>
      </c>
      <c r="H120" s="52">
        <f>SUM(H107:H119)/3</f>
        <v>2108.08</v>
      </c>
      <c r="I120" s="52">
        <f>SUM(I107:I119)/3</f>
        <v>1757.2573000000002</v>
      </c>
      <c r="J120" s="52">
        <v>2.2170595628999998</v>
      </c>
      <c r="K120" s="52">
        <v>5.4388477923999998</v>
      </c>
      <c r="L120" s="52">
        <v>100</v>
      </c>
      <c r="M120" s="52"/>
      <c r="N120" s="53">
        <f>SUM(N107:N119)/3</f>
        <v>2137.6999999999998</v>
      </c>
      <c r="O120" s="53">
        <f>SUM(O107:O119)/3</f>
        <v>4.0600000000000005</v>
      </c>
      <c r="P120" s="53">
        <f>SUM(P107:P119)/3</f>
        <v>25.56</v>
      </c>
      <c r="Q120" s="53">
        <f>SUM(Q107:Q119)/3</f>
        <v>350.8227</v>
      </c>
    </row>
    <row r="121" spans="1:17" ht="15" customHeight="1" x14ac:dyDescent="0.25">
      <c r="A121" s="32" t="s">
        <v>24</v>
      </c>
      <c r="B121" s="33" t="s">
        <v>127</v>
      </c>
      <c r="C121" s="34" t="s">
        <v>128</v>
      </c>
      <c r="D121" s="35" t="s">
        <v>27</v>
      </c>
      <c r="E121" s="35" t="s">
        <v>129</v>
      </c>
      <c r="F121" s="35" t="s">
        <v>121</v>
      </c>
      <c r="G121" s="12">
        <v>10</v>
      </c>
      <c r="H121" s="13">
        <f t="shared" ref="H121:H143" si="8">N121-O121-P121</f>
        <v>10</v>
      </c>
      <c r="I121" s="13">
        <f t="shared" ref="I121:I143" si="9">H121-Q121</f>
        <v>8.3117999999999999</v>
      </c>
      <c r="J121" s="13">
        <v>1.0516961199999999E-2</v>
      </c>
      <c r="K121" s="13">
        <v>2.5800006600000001E-2</v>
      </c>
      <c r="L121" s="13">
        <v>0.1491428759</v>
      </c>
      <c r="M121" s="13">
        <v>0.1491428759</v>
      </c>
      <c r="N121" s="14">
        <v>10</v>
      </c>
      <c r="O121" s="15">
        <v>0</v>
      </c>
      <c r="P121" s="15">
        <v>0</v>
      </c>
      <c r="Q121" s="14">
        <v>1.6881999999999999</v>
      </c>
    </row>
    <row r="122" spans="1:17" ht="15" customHeight="1" x14ac:dyDescent="0.25">
      <c r="A122" s="32" t="s">
        <v>24</v>
      </c>
      <c r="B122" s="36" t="s">
        <v>127</v>
      </c>
      <c r="C122" s="37" t="s">
        <v>128</v>
      </c>
      <c r="D122" s="38" t="s">
        <v>27</v>
      </c>
      <c r="E122" s="54" t="s">
        <v>129</v>
      </c>
      <c r="F122" s="11" t="s">
        <v>27</v>
      </c>
      <c r="G122" s="12">
        <v>138</v>
      </c>
      <c r="H122" s="13">
        <f t="shared" si="8"/>
        <v>278.13</v>
      </c>
      <c r="I122" s="13">
        <f t="shared" si="9"/>
        <v>231.89150000000001</v>
      </c>
      <c r="J122" s="13">
        <v>0.29250824269999998</v>
      </c>
      <c r="K122" s="13">
        <v>0.71757558369999996</v>
      </c>
      <c r="L122" s="13">
        <v>4.1481108072000001</v>
      </c>
      <c r="M122" s="13">
        <v>4.1481108072000001</v>
      </c>
      <c r="N122" s="14">
        <v>274.62</v>
      </c>
      <c r="O122" s="15">
        <v>0</v>
      </c>
      <c r="P122" s="14">
        <v>-3.51</v>
      </c>
      <c r="Q122" s="14">
        <v>46.238500000000002</v>
      </c>
    </row>
    <row r="123" spans="1:17" ht="15" customHeight="1" x14ac:dyDescent="0.25">
      <c r="A123" s="32" t="s">
        <v>24</v>
      </c>
      <c r="B123" s="36" t="s">
        <v>127</v>
      </c>
      <c r="C123" s="37" t="s">
        <v>128</v>
      </c>
      <c r="D123" s="38" t="s">
        <v>27</v>
      </c>
      <c r="E123" s="35" t="s">
        <v>130</v>
      </c>
      <c r="F123" s="35" t="s">
        <v>121</v>
      </c>
      <c r="G123" s="12">
        <v>5</v>
      </c>
      <c r="H123" s="13">
        <f t="shared" si="8"/>
        <v>5</v>
      </c>
      <c r="I123" s="13">
        <f t="shared" si="9"/>
        <v>4.1500000000000004</v>
      </c>
      <c r="J123" s="13">
        <v>5.2584805999999996E-3</v>
      </c>
      <c r="K123" s="13">
        <v>1.2900003300000001E-2</v>
      </c>
      <c r="L123" s="13">
        <v>7.4571437899999996E-2</v>
      </c>
      <c r="M123" s="13">
        <v>7.4571437899999996E-2</v>
      </c>
      <c r="N123" s="14">
        <v>5</v>
      </c>
      <c r="O123" s="15">
        <v>0</v>
      </c>
      <c r="P123" s="15">
        <v>0</v>
      </c>
      <c r="Q123" s="14">
        <v>0.85</v>
      </c>
    </row>
    <row r="124" spans="1:17" ht="15" customHeight="1" x14ac:dyDescent="0.25">
      <c r="A124" s="32" t="s">
        <v>24</v>
      </c>
      <c r="B124" s="36" t="s">
        <v>127</v>
      </c>
      <c r="C124" s="37" t="s">
        <v>128</v>
      </c>
      <c r="D124" s="38" t="s">
        <v>27</v>
      </c>
      <c r="E124" s="54" t="s">
        <v>130</v>
      </c>
      <c r="F124" s="11" t="s">
        <v>27</v>
      </c>
      <c r="G124" s="12">
        <v>122</v>
      </c>
      <c r="H124" s="13">
        <f t="shared" si="8"/>
        <v>245.9</v>
      </c>
      <c r="I124" s="13">
        <f t="shared" si="9"/>
        <v>205.03300000000002</v>
      </c>
      <c r="J124" s="13">
        <v>0.25861207660000002</v>
      </c>
      <c r="K124" s="13">
        <v>0.63442216240000004</v>
      </c>
      <c r="L124" s="13">
        <v>3.6674233182</v>
      </c>
      <c r="M124" s="13">
        <v>3.6674233182</v>
      </c>
      <c r="N124" s="14">
        <v>242.78</v>
      </c>
      <c r="O124" s="15">
        <v>0</v>
      </c>
      <c r="P124" s="14">
        <v>-3.12</v>
      </c>
      <c r="Q124" s="14">
        <v>40.866999999999997</v>
      </c>
    </row>
    <row r="125" spans="1:17" ht="15" customHeight="1" x14ac:dyDescent="0.25">
      <c r="A125" s="32" t="s">
        <v>24</v>
      </c>
      <c r="B125" s="36" t="s">
        <v>127</v>
      </c>
      <c r="C125" s="37" t="s">
        <v>128</v>
      </c>
      <c r="D125" s="38" t="s">
        <v>27</v>
      </c>
      <c r="E125" s="35" t="s">
        <v>131</v>
      </c>
      <c r="F125" s="35" t="s">
        <v>121</v>
      </c>
      <c r="G125" s="12">
        <v>9</v>
      </c>
      <c r="H125" s="13">
        <f t="shared" si="8"/>
        <v>13.25</v>
      </c>
      <c r="I125" s="13">
        <f t="shared" si="9"/>
        <v>11.0365</v>
      </c>
      <c r="J125" s="13">
        <v>1.3934973599999999E-2</v>
      </c>
      <c r="K125" s="13">
        <v>3.41850088E-2</v>
      </c>
      <c r="L125" s="13">
        <v>0.19761431060000001</v>
      </c>
      <c r="M125" s="13">
        <v>0.19761431060000001</v>
      </c>
      <c r="N125" s="14">
        <v>13.5</v>
      </c>
      <c r="O125" s="15">
        <v>0</v>
      </c>
      <c r="P125" s="14">
        <v>0.25</v>
      </c>
      <c r="Q125" s="14">
        <v>2.2134999999999998</v>
      </c>
    </row>
    <row r="126" spans="1:17" ht="15" customHeight="1" x14ac:dyDescent="0.25">
      <c r="A126" s="32" t="s">
        <v>24</v>
      </c>
      <c r="B126" s="36" t="s">
        <v>127</v>
      </c>
      <c r="C126" s="37" t="s">
        <v>128</v>
      </c>
      <c r="D126" s="38" t="s">
        <v>27</v>
      </c>
      <c r="E126" s="54" t="s">
        <v>131</v>
      </c>
      <c r="F126" s="11" t="s">
        <v>27</v>
      </c>
      <c r="G126" s="12">
        <v>221</v>
      </c>
      <c r="H126" s="13">
        <f t="shared" si="8"/>
        <v>630.2299999999999</v>
      </c>
      <c r="I126" s="13">
        <f t="shared" si="9"/>
        <v>524.92639999999994</v>
      </c>
      <c r="J126" s="13">
        <v>0.66281044749999996</v>
      </c>
      <c r="K126" s="13">
        <v>1.6259938163000001</v>
      </c>
      <c r="L126" s="13">
        <v>9.3994314673999995</v>
      </c>
      <c r="M126" s="13">
        <v>9.3994314673999995</v>
      </c>
      <c r="N126" s="14">
        <v>660.79</v>
      </c>
      <c r="O126" s="14">
        <v>0.6</v>
      </c>
      <c r="P126" s="14">
        <v>29.96</v>
      </c>
      <c r="Q126" s="14">
        <v>105.3036</v>
      </c>
    </row>
    <row r="127" spans="1:17" ht="15" customHeight="1" x14ac:dyDescent="0.25">
      <c r="A127" s="32" t="s">
        <v>24</v>
      </c>
      <c r="B127" s="36" t="s">
        <v>127</v>
      </c>
      <c r="C127" s="37" t="s">
        <v>128</v>
      </c>
      <c r="D127" s="38" t="s">
        <v>27</v>
      </c>
      <c r="E127" s="35" t="s">
        <v>132</v>
      </c>
      <c r="F127" s="35" t="s">
        <v>121</v>
      </c>
      <c r="G127" s="12">
        <v>7</v>
      </c>
      <c r="H127" s="13">
        <f t="shared" si="8"/>
        <v>9.73</v>
      </c>
      <c r="I127" s="13">
        <f t="shared" si="9"/>
        <v>8.1113</v>
      </c>
      <c r="J127" s="13">
        <v>1.02330033E-2</v>
      </c>
      <c r="K127" s="13">
        <v>2.51034064E-2</v>
      </c>
      <c r="L127" s="13">
        <v>0.1451160182</v>
      </c>
      <c r="M127" s="13">
        <v>0.1451160182</v>
      </c>
      <c r="N127" s="14">
        <v>9.73</v>
      </c>
      <c r="O127" s="15">
        <v>0</v>
      </c>
      <c r="P127" s="15">
        <v>0</v>
      </c>
      <c r="Q127" s="14">
        <v>1.6187</v>
      </c>
    </row>
    <row r="128" spans="1:17" ht="15" customHeight="1" x14ac:dyDescent="0.25">
      <c r="A128" s="32" t="s">
        <v>24</v>
      </c>
      <c r="B128" s="36" t="s">
        <v>127</v>
      </c>
      <c r="C128" s="37" t="s">
        <v>128</v>
      </c>
      <c r="D128" s="38" t="s">
        <v>27</v>
      </c>
      <c r="E128" s="54" t="s">
        <v>132</v>
      </c>
      <c r="F128" s="11" t="s">
        <v>27</v>
      </c>
      <c r="G128" s="12">
        <v>158</v>
      </c>
      <c r="H128" s="13">
        <f t="shared" si="8"/>
        <v>432.42</v>
      </c>
      <c r="I128" s="13">
        <f t="shared" si="9"/>
        <v>360.94850000000002</v>
      </c>
      <c r="J128" s="13">
        <v>0.45477443750000002</v>
      </c>
      <c r="K128" s="13">
        <v>1.1156438855999999</v>
      </c>
      <c r="L128" s="13">
        <v>6.4492362393000002</v>
      </c>
      <c r="M128" s="13">
        <v>6.4492362393000002</v>
      </c>
      <c r="N128" s="14">
        <v>437.66</v>
      </c>
      <c r="O128" s="14">
        <v>0.56000000000000005</v>
      </c>
      <c r="P128" s="14">
        <v>4.68</v>
      </c>
      <c r="Q128" s="14">
        <v>71.471500000000006</v>
      </c>
    </row>
    <row r="129" spans="1:17" ht="15" customHeight="1" x14ac:dyDescent="0.25">
      <c r="A129" s="32" t="s">
        <v>24</v>
      </c>
      <c r="B129" s="36" t="s">
        <v>127</v>
      </c>
      <c r="C129" s="37" t="s">
        <v>128</v>
      </c>
      <c r="D129" s="38" t="s">
        <v>27</v>
      </c>
      <c r="E129" s="35" t="s">
        <v>133</v>
      </c>
      <c r="F129" s="35" t="s">
        <v>121</v>
      </c>
      <c r="G129" s="12">
        <v>5</v>
      </c>
      <c r="H129" s="13">
        <f t="shared" si="8"/>
        <v>7.5</v>
      </c>
      <c r="I129" s="13">
        <f t="shared" si="9"/>
        <v>6.2473999999999998</v>
      </c>
      <c r="J129" s="13">
        <v>7.8877209000000007E-3</v>
      </c>
      <c r="K129" s="13">
        <v>1.9350005E-2</v>
      </c>
      <c r="L129" s="13">
        <v>0.1118571569</v>
      </c>
      <c r="M129" s="13">
        <v>0.1118571569</v>
      </c>
      <c r="N129" s="14">
        <v>7.5</v>
      </c>
      <c r="O129" s="15">
        <v>0</v>
      </c>
      <c r="P129" s="15">
        <v>0</v>
      </c>
      <c r="Q129" s="14">
        <v>1.2525999999999999</v>
      </c>
    </row>
    <row r="130" spans="1:17" ht="15" customHeight="1" x14ac:dyDescent="0.25">
      <c r="A130" s="32" t="s">
        <v>24</v>
      </c>
      <c r="B130" s="36" t="s">
        <v>127</v>
      </c>
      <c r="C130" s="37" t="s">
        <v>128</v>
      </c>
      <c r="D130" s="38" t="s">
        <v>27</v>
      </c>
      <c r="E130" s="54" t="s">
        <v>133</v>
      </c>
      <c r="F130" s="11" t="s">
        <v>27</v>
      </c>
      <c r="G130" s="12">
        <v>168</v>
      </c>
      <c r="H130" s="13">
        <f t="shared" si="8"/>
        <v>470.54999999999995</v>
      </c>
      <c r="I130" s="13">
        <f t="shared" si="9"/>
        <v>391.95319999999992</v>
      </c>
      <c r="J130" s="13">
        <v>0.49487561060000002</v>
      </c>
      <c r="K130" s="13">
        <v>1.2140193107999999</v>
      </c>
      <c r="L130" s="13">
        <v>7.0179180251000002</v>
      </c>
      <c r="M130" s="13">
        <v>7.0179180251000002</v>
      </c>
      <c r="N130" s="14">
        <v>502.32</v>
      </c>
      <c r="O130" s="14">
        <v>0.48</v>
      </c>
      <c r="P130" s="14">
        <v>31.29</v>
      </c>
      <c r="Q130" s="14">
        <v>78.596800000000002</v>
      </c>
    </row>
    <row r="131" spans="1:17" ht="15" customHeight="1" x14ac:dyDescent="0.25">
      <c r="A131" s="32" t="s">
        <v>24</v>
      </c>
      <c r="B131" s="36" t="s">
        <v>127</v>
      </c>
      <c r="C131" s="37" t="s">
        <v>128</v>
      </c>
      <c r="D131" s="38" t="s">
        <v>27</v>
      </c>
      <c r="E131" s="35" t="s">
        <v>134</v>
      </c>
      <c r="F131" s="35" t="s">
        <v>121</v>
      </c>
      <c r="G131" s="12">
        <v>3</v>
      </c>
      <c r="H131" s="13">
        <f t="shared" si="8"/>
        <v>5.88</v>
      </c>
      <c r="I131" s="13">
        <f t="shared" si="9"/>
        <v>4.8956999999999997</v>
      </c>
      <c r="J131" s="13">
        <v>6.1839731999999998E-3</v>
      </c>
      <c r="K131" s="13">
        <v>1.5170403900000001E-2</v>
      </c>
      <c r="L131" s="13">
        <v>8.7696011000000004E-2</v>
      </c>
      <c r="M131" s="13">
        <v>8.7696011000000004E-2</v>
      </c>
      <c r="N131" s="14">
        <v>5.88</v>
      </c>
      <c r="O131" s="15">
        <v>0</v>
      </c>
      <c r="P131" s="15">
        <v>0</v>
      </c>
      <c r="Q131" s="14">
        <v>0.98429999999999995</v>
      </c>
    </row>
    <row r="132" spans="1:17" ht="15" customHeight="1" x14ac:dyDescent="0.25">
      <c r="A132" s="32" t="s">
        <v>24</v>
      </c>
      <c r="B132" s="36" t="s">
        <v>127</v>
      </c>
      <c r="C132" s="37" t="s">
        <v>128</v>
      </c>
      <c r="D132" s="38" t="s">
        <v>27</v>
      </c>
      <c r="E132" s="54" t="s">
        <v>134</v>
      </c>
      <c r="F132" s="11" t="s">
        <v>27</v>
      </c>
      <c r="G132" s="12">
        <v>90</v>
      </c>
      <c r="H132" s="13">
        <f t="shared" si="8"/>
        <v>302.26000000000005</v>
      </c>
      <c r="I132" s="13">
        <f t="shared" si="9"/>
        <v>252.64460000000005</v>
      </c>
      <c r="J132" s="13">
        <v>0.31788567010000002</v>
      </c>
      <c r="K132" s="13">
        <v>0.77983099960000002</v>
      </c>
      <c r="L132" s="13">
        <v>4.5079925666999996</v>
      </c>
      <c r="M132" s="13">
        <v>4.5079925666999996</v>
      </c>
      <c r="N132" s="14">
        <v>352.8</v>
      </c>
      <c r="O132" s="14">
        <v>1.58</v>
      </c>
      <c r="P132" s="14">
        <v>48.96</v>
      </c>
      <c r="Q132" s="14">
        <v>49.615400000000001</v>
      </c>
    </row>
    <row r="133" spans="1:17" ht="15" customHeight="1" x14ac:dyDescent="0.25">
      <c r="A133" s="32" t="s">
        <v>24</v>
      </c>
      <c r="B133" s="36" t="s">
        <v>127</v>
      </c>
      <c r="C133" s="37" t="s">
        <v>128</v>
      </c>
      <c r="D133" s="38" t="s">
        <v>27</v>
      </c>
      <c r="E133" s="35" t="s">
        <v>135</v>
      </c>
      <c r="F133" s="35" t="s">
        <v>121</v>
      </c>
      <c r="G133" s="12">
        <v>10</v>
      </c>
      <c r="H133" s="13">
        <f t="shared" si="8"/>
        <v>20.919999999999998</v>
      </c>
      <c r="I133" s="13">
        <f t="shared" si="9"/>
        <v>17.423399999999997</v>
      </c>
      <c r="J133" s="13">
        <v>2.2001482900000001E-2</v>
      </c>
      <c r="K133" s="13">
        <v>5.39736138E-2</v>
      </c>
      <c r="L133" s="13">
        <v>0.31200689640000001</v>
      </c>
      <c r="M133" s="13">
        <v>0.31200689640000001</v>
      </c>
      <c r="N133" s="14">
        <v>20.2</v>
      </c>
      <c r="O133" s="15">
        <v>0</v>
      </c>
      <c r="P133" s="14">
        <v>-0.72</v>
      </c>
      <c r="Q133" s="14">
        <v>3.4965999999999999</v>
      </c>
    </row>
    <row r="134" spans="1:17" ht="15" customHeight="1" x14ac:dyDescent="0.25">
      <c r="A134" s="32" t="s">
        <v>24</v>
      </c>
      <c r="B134" s="36" t="s">
        <v>127</v>
      </c>
      <c r="C134" s="37" t="s">
        <v>128</v>
      </c>
      <c r="D134" s="38" t="s">
        <v>27</v>
      </c>
      <c r="E134" s="54" t="s">
        <v>135</v>
      </c>
      <c r="F134" s="11" t="s">
        <v>27</v>
      </c>
      <c r="G134" s="12">
        <v>273</v>
      </c>
      <c r="H134" s="13">
        <f t="shared" si="8"/>
        <v>917.04000000000008</v>
      </c>
      <c r="I134" s="13">
        <f t="shared" si="9"/>
        <v>764.33620000000008</v>
      </c>
      <c r="J134" s="13">
        <v>0.9644474126</v>
      </c>
      <c r="K134" s="13">
        <v>2.3659638056999999</v>
      </c>
      <c r="L134" s="13">
        <v>13.6769982908</v>
      </c>
      <c r="M134" s="13">
        <v>13.6769982908</v>
      </c>
      <c r="N134" s="14">
        <v>1100.19</v>
      </c>
      <c r="O134" s="15">
        <v>0</v>
      </c>
      <c r="P134" s="14">
        <v>183.15</v>
      </c>
      <c r="Q134" s="14">
        <v>152.7038</v>
      </c>
    </row>
    <row r="135" spans="1:17" ht="15" customHeight="1" x14ac:dyDescent="0.25">
      <c r="A135" s="32" t="s">
        <v>24</v>
      </c>
      <c r="B135" s="36" t="s">
        <v>127</v>
      </c>
      <c r="C135" s="37" t="s">
        <v>128</v>
      </c>
      <c r="D135" s="38" t="s">
        <v>27</v>
      </c>
      <c r="E135" s="11" t="s">
        <v>136</v>
      </c>
      <c r="F135" s="11" t="s">
        <v>27</v>
      </c>
      <c r="G135" s="12">
        <v>83</v>
      </c>
      <c r="H135" s="13">
        <f t="shared" si="8"/>
        <v>261.14</v>
      </c>
      <c r="I135" s="13">
        <f t="shared" si="9"/>
        <v>218.34059999999999</v>
      </c>
      <c r="J135" s="13">
        <v>0.27463992549999999</v>
      </c>
      <c r="K135" s="13">
        <v>0.67374137249999999</v>
      </c>
      <c r="L135" s="13">
        <v>3.8947170611000002</v>
      </c>
      <c r="M135" s="13">
        <v>3.8947170611000002</v>
      </c>
      <c r="N135" s="14">
        <v>373.5</v>
      </c>
      <c r="O135" s="15">
        <v>0</v>
      </c>
      <c r="P135" s="14">
        <v>112.36</v>
      </c>
      <c r="Q135" s="14">
        <v>42.799399999999999</v>
      </c>
    </row>
    <row r="136" spans="1:17" ht="15" customHeight="1" x14ac:dyDescent="0.25">
      <c r="A136" s="32" t="s">
        <v>24</v>
      </c>
      <c r="B136" s="36" t="s">
        <v>127</v>
      </c>
      <c r="C136" s="37" t="s">
        <v>128</v>
      </c>
      <c r="D136" s="38" t="s">
        <v>27</v>
      </c>
      <c r="E136" s="35" t="s">
        <v>137</v>
      </c>
      <c r="F136" s="35" t="s">
        <v>121</v>
      </c>
      <c r="G136" s="12">
        <v>2</v>
      </c>
      <c r="H136" s="13">
        <f t="shared" si="8"/>
        <v>4.5</v>
      </c>
      <c r="I136" s="13">
        <f t="shared" si="9"/>
        <v>3.7450000000000001</v>
      </c>
      <c r="J136" s="13">
        <v>4.7326325999999998E-3</v>
      </c>
      <c r="K136" s="13">
        <v>1.1610003000000001E-2</v>
      </c>
      <c r="L136" s="13">
        <v>6.7114294199999994E-2</v>
      </c>
      <c r="M136" s="13">
        <v>6.7114294199999994E-2</v>
      </c>
      <c r="N136" s="14">
        <v>4.5</v>
      </c>
      <c r="O136" s="15">
        <v>0</v>
      </c>
      <c r="P136" s="15">
        <v>0</v>
      </c>
      <c r="Q136" s="14">
        <v>0.755</v>
      </c>
    </row>
    <row r="137" spans="1:17" ht="15" customHeight="1" x14ac:dyDescent="0.25">
      <c r="A137" s="32" t="s">
        <v>24</v>
      </c>
      <c r="B137" s="36" t="s">
        <v>127</v>
      </c>
      <c r="C137" s="37" t="s">
        <v>128</v>
      </c>
      <c r="D137" s="38" t="s">
        <v>27</v>
      </c>
      <c r="E137" s="54" t="s">
        <v>137</v>
      </c>
      <c r="F137" s="11" t="s">
        <v>27</v>
      </c>
      <c r="G137" s="12">
        <v>54</v>
      </c>
      <c r="H137" s="13">
        <f t="shared" si="8"/>
        <v>200.6</v>
      </c>
      <c r="I137" s="13">
        <f t="shared" si="9"/>
        <v>168.6583</v>
      </c>
      <c r="J137" s="13">
        <v>0.2109702423</v>
      </c>
      <c r="K137" s="13">
        <v>0.51754813249999998</v>
      </c>
      <c r="L137" s="13">
        <v>2.9918060903999999</v>
      </c>
      <c r="M137" s="13">
        <v>2.9918060903999999</v>
      </c>
      <c r="N137" s="14">
        <v>243</v>
      </c>
      <c r="O137" s="15">
        <v>0</v>
      </c>
      <c r="P137" s="14">
        <v>42.4</v>
      </c>
      <c r="Q137" s="14">
        <v>31.941700000000001</v>
      </c>
    </row>
    <row r="138" spans="1:17" ht="15" customHeight="1" x14ac:dyDescent="0.25">
      <c r="A138" s="32" t="s">
        <v>24</v>
      </c>
      <c r="B138" s="36" t="s">
        <v>127</v>
      </c>
      <c r="C138" s="37" t="s">
        <v>128</v>
      </c>
      <c r="D138" s="38" t="s">
        <v>27</v>
      </c>
      <c r="E138" s="35" t="s">
        <v>138</v>
      </c>
      <c r="F138" s="35" t="s">
        <v>121</v>
      </c>
      <c r="G138" s="12">
        <v>7</v>
      </c>
      <c r="H138" s="13">
        <f t="shared" si="8"/>
        <v>14.8</v>
      </c>
      <c r="I138" s="13">
        <f t="shared" si="9"/>
        <v>12.327100000000002</v>
      </c>
      <c r="J138" s="13">
        <v>1.55651026E-2</v>
      </c>
      <c r="K138" s="13">
        <v>3.8184009800000002E-2</v>
      </c>
      <c r="L138" s="13">
        <v>0.22073145629999999</v>
      </c>
      <c r="M138" s="13">
        <v>0.22073145629999999</v>
      </c>
      <c r="N138" s="14">
        <v>14.14</v>
      </c>
      <c r="O138" s="15">
        <v>0</v>
      </c>
      <c r="P138" s="14">
        <v>-0.66</v>
      </c>
      <c r="Q138" s="14">
        <v>2.4729000000000001</v>
      </c>
    </row>
    <row r="139" spans="1:17" ht="15" customHeight="1" x14ac:dyDescent="0.25">
      <c r="A139" s="32" t="s">
        <v>24</v>
      </c>
      <c r="B139" s="36" t="s">
        <v>127</v>
      </c>
      <c r="C139" s="37" t="s">
        <v>128</v>
      </c>
      <c r="D139" s="38" t="s">
        <v>27</v>
      </c>
      <c r="E139" s="54" t="s">
        <v>138</v>
      </c>
      <c r="F139" s="11" t="s">
        <v>27</v>
      </c>
      <c r="G139" s="12">
        <v>176</v>
      </c>
      <c r="H139" s="13">
        <f t="shared" si="8"/>
        <v>533.55000000000007</v>
      </c>
      <c r="I139" s="13">
        <f t="shared" si="9"/>
        <v>444.68140000000005</v>
      </c>
      <c r="J139" s="13">
        <v>0.56113246640000003</v>
      </c>
      <c r="K139" s="13">
        <v>1.3765593523999999</v>
      </c>
      <c r="L139" s="13">
        <v>7.9575181431999997</v>
      </c>
      <c r="M139" s="13">
        <v>7.9575181431999997</v>
      </c>
      <c r="N139" s="14">
        <v>709.28</v>
      </c>
      <c r="O139" s="14">
        <v>0.81</v>
      </c>
      <c r="P139" s="14">
        <v>174.92</v>
      </c>
      <c r="Q139" s="14">
        <v>88.868600000000001</v>
      </c>
    </row>
    <row r="140" spans="1:17" ht="15" customHeight="1" x14ac:dyDescent="0.25">
      <c r="A140" s="32" t="s">
        <v>24</v>
      </c>
      <c r="B140" s="36" t="s">
        <v>127</v>
      </c>
      <c r="C140" s="37" t="s">
        <v>128</v>
      </c>
      <c r="D140" s="38" t="s">
        <v>27</v>
      </c>
      <c r="E140" s="35" t="s">
        <v>139</v>
      </c>
      <c r="F140" s="35" t="s">
        <v>121</v>
      </c>
      <c r="G140" s="12">
        <v>9</v>
      </c>
      <c r="H140" s="13">
        <f t="shared" si="8"/>
        <v>18.18</v>
      </c>
      <c r="I140" s="13">
        <f t="shared" si="9"/>
        <v>15.132</v>
      </c>
      <c r="J140" s="13">
        <v>1.9119835500000001E-2</v>
      </c>
      <c r="K140" s="13">
        <v>4.6904411999999999E-2</v>
      </c>
      <c r="L140" s="13">
        <v>0.27114174839999999</v>
      </c>
      <c r="M140" s="13">
        <v>0.27114174839999999</v>
      </c>
      <c r="N140" s="14">
        <v>18.18</v>
      </c>
      <c r="O140" s="15">
        <v>0</v>
      </c>
      <c r="P140" s="15">
        <v>0</v>
      </c>
      <c r="Q140" s="14">
        <v>3.048</v>
      </c>
    </row>
    <row r="141" spans="1:17" ht="15" customHeight="1" x14ac:dyDescent="0.25">
      <c r="A141" s="32" t="s">
        <v>24</v>
      </c>
      <c r="B141" s="36" t="s">
        <v>127</v>
      </c>
      <c r="C141" s="37" t="s">
        <v>128</v>
      </c>
      <c r="D141" s="38" t="s">
        <v>27</v>
      </c>
      <c r="E141" s="54" t="s">
        <v>139</v>
      </c>
      <c r="F141" s="11" t="s">
        <v>27</v>
      </c>
      <c r="G141" s="12">
        <v>285</v>
      </c>
      <c r="H141" s="13">
        <f t="shared" si="8"/>
        <v>950.55</v>
      </c>
      <c r="I141" s="13">
        <f t="shared" si="9"/>
        <v>792.2672</v>
      </c>
      <c r="J141" s="13">
        <v>0.99968974960000001</v>
      </c>
      <c r="K141" s="13">
        <v>2.4524196277999999</v>
      </c>
      <c r="L141" s="13">
        <v>14.176776067900001</v>
      </c>
      <c r="M141" s="13">
        <v>14.176776067900001</v>
      </c>
      <c r="N141" s="14">
        <v>1148.55</v>
      </c>
      <c r="O141" s="15">
        <v>0</v>
      </c>
      <c r="P141" s="14">
        <v>198</v>
      </c>
      <c r="Q141" s="14">
        <v>158.28280000000001</v>
      </c>
    </row>
    <row r="142" spans="1:17" ht="15" customHeight="1" x14ac:dyDescent="0.25">
      <c r="A142" s="32" t="s">
        <v>24</v>
      </c>
      <c r="B142" s="36" t="s">
        <v>127</v>
      </c>
      <c r="C142" s="37" t="s">
        <v>128</v>
      </c>
      <c r="D142" s="38" t="s">
        <v>27</v>
      </c>
      <c r="E142" s="35" t="s">
        <v>140</v>
      </c>
      <c r="F142" s="35" t="s">
        <v>121</v>
      </c>
      <c r="G142" s="12">
        <v>6</v>
      </c>
      <c r="H142" s="13">
        <f t="shared" si="8"/>
        <v>12.18</v>
      </c>
      <c r="I142" s="13">
        <f t="shared" si="9"/>
        <v>10.149100000000001</v>
      </c>
      <c r="J142" s="13">
        <v>1.28096588E-2</v>
      </c>
      <c r="K142" s="13">
        <v>3.1424408000000001E-2</v>
      </c>
      <c r="L142" s="13">
        <v>0.18165602280000001</v>
      </c>
      <c r="M142" s="13">
        <v>0.18165602280000001</v>
      </c>
      <c r="N142" s="14">
        <v>11.76</v>
      </c>
      <c r="O142" s="15">
        <v>0</v>
      </c>
      <c r="P142" s="14">
        <v>-0.42</v>
      </c>
      <c r="Q142" s="14">
        <v>2.0308999999999999</v>
      </c>
    </row>
    <row r="143" spans="1:17" ht="15" customHeight="1" x14ac:dyDescent="0.25">
      <c r="A143" s="32" t="s">
        <v>24</v>
      </c>
      <c r="B143" s="36" t="s">
        <v>127</v>
      </c>
      <c r="C143" s="37" t="s">
        <v>128</v>
      </c>
      <c r="D143" s="38" t="s">
        <v>27</v>
      </c>
      <c r="E143" s="54" t="s">
        <v>140</v>
      </c>
      <c r="F143" s="11" t="s">
        <v>27</v>
      </c>
      <c r="G143" s="12">
        <v>403</v>
      </c>
      <c r="H143" s="13">
        <f t="shared" si="8"/>
        <v>1360.67</v>
      </c>
      <c r="I143" s="13">
        <f t="shared" si="9"/>
        <v>1134.2943</v>
      </c>
      <c r="J143" s="13">
        <v>1.4310113635999999</v>
      </c>
      <c r="K143" s="13">
        <v>3.5105294987</v>
      </c>
      <c r="L143" s="13">
        <v>20.293423694000001</v>
      </c>
      <c r="M143" s="13">
        <v>20.293423694000001</v>
      </c>
      <c r="N143" s="14">
        <v>1579.76</v>
      </c>
      <c r="O143" s="14">
        <v>0.79</v>
      </c>
      <c r="P143" s="14">
        <v>218.3</v>
      </c>
      <c r="Q143" s="14">
        <v>226.37569999999999</v>
      </c>
    </row>
    <row r="144" spans="1:17" ht="15" customHeight="1" x14ac:dyDescent="0.25">
      <c r="A144" s="8"/>
      <c r="B144" s="33"/>
      <c r="C144" s="34"/>
      <c r="D144" s="11"/>
      <c r="E144" s="39" t="s">
        <v>29</v>
      </c>
      <c r="F144" s="40"/>
      <c r="G144" s="41">
        <f>SUM(G121:G143)/1</f>
        <v>2244</v>
      </c>
      <c r="H144" s="42">
        <f>SUM(H121:H143)/1</f>
        <v>6704.9800000000014</v>
      </c>
      <c r="I144" s="42">
        <f>SUM(I121:I143)/1</f>
        <v>5591.5044999999991</v>
      </c>
      <c r="J144" s="42">
        <v>7.0516014701999996</v>
      </c>
      <c r="K144" s="42">
        <v>17.298852828600001</v>
      </c>
      <c r="L144" s="42">
        <v>99.999999999899998</v>
      </c>
      <c r="M144" s="42">
        <v>100</v>
      </c>
      <c r="N144" s="43">
        <f>SUM(N121:N143)/1</f>
        <v>7745.6400000000012</v>
      </c>
      <c r="O144" s="43">
        <f>SUM(O121:O143)/1</f>
        <v>4.82</v>
      </c>
      <c r="P144" s="43">
        <f>SUM(P121:P143)/1</f>
        <v>1035.8399999999999</v>
      </c>
      <c r="Q144" s="43">
        <f>SUM(Q121:Q143)/1</f>
        <v>1113.4755</v>
      </c>
    </row>
    <row r="145" spans="1:17" ht="15" customHeight="1" x14ac:dyDescent="0.25">
      <c r="A145" s="8"/>
      <c r="B145" s="33"/>
      <c r="C145" s="10"/>
      <c r="D145" s="44" t="s">
        <v>30</v>
      </c>
      <c r="E145" s="44"/>
      <c r="F145" s="45"/>
      <c r="G145" s="46">
        <f>SUM(G121:G144)/2</f>
        <v>2244</v>
      </c>
      <c r="H145" s="47">
        <f>SUM(H121:H144)/2</f>
        <v>6704.9800000000014</v>
      </c>
      <c r="I145" s="47">
        <f>SUM(I121:I144)/2</f>
        <v>5591.5044999999991</v>
      </c>
      <c r="J145" s="47">
        <v>7.0516014701999996</v>
      </c>
      <c r="K145" s="47">
        <v>17.298852828600001</v>
      </c>
      <c r="L145" s="47">
        <v>99.999999999899998</v>
      </c>
      <c r="M145" s="47">
        <v>99.999999999899998</v>
      </c>
      <c r="N145" s="48">
        <f>SUM(N121:N144)/2</f>
        <v>7745.6400000000012</v>
      </c>
      <c r="O145" s="48">
        <f>SUM(O121:O144)/2</f>
        <v>4.82</v>
      </c>
      <c r="P145" s="48">
        <f>SUM(P121:P144)/2</f>
        <v>1035.8399999999999</v>
      </c>
      <c r="Q145" s="48">
        <f>SUM(Q121:Q144)/2</f>
        <v>1113.4755</v>
      </c>
    </row>
    <row r="146" spans="1:17" ht="15" customHeight="1" x14ac:dyDescent="0.25">
      <c r="A146" s="8"/>
      <c r="B146" s="9"/>
      <c r="C146" s="49" t="s">
        <v>31</v>
      </c>
      <c r="D146" s="49"/>
      <c r="E146" s="49"/>
      <c r="F146" s="50"/>
      <c r="G146" s="51">
        <f>SUM(G121:G145)/3</f>
        <v>2244</v>
      </c>
      <c r="H146" s="52">
        <f>SUM(H121:H145)/3</f>
        <v>6704.9800000000005</v>
      </c>
      <c r="I146" s="52">
        <f>SUM(I121:I145)/3</f>
        <v>5591.5044999999991</v>
      </c>
      <c r="J146" s="52">
        <v>7.0516014701999996</v>
      </c>
      <c r="K146" s="52">
        <v>17.298852828600001</v>
      </c>
      <c r="L146" s="52">
        <v>100</v>
      </c>
      <c r="M146" s="52">
        <v>99.999999999899998</v>
      </c>
      <c r="N146" s="53">
        <f>SUM(N121:N145)/3</f>
        <v>7745.6400000000021</v>
      </c>
      <c r="O146" s="53">
        <f>SUM(O121:O145)/3</f>
        <v>4.82</v>
      </c>
      <c r="P146" s="53">
        <f>SUM(P121:P145)/3</f>
        <v>1035.8399999999999</v>
      </c>
      <c r="Q146" s="53">
        <f>SUM(Q121:Q145)/3</f>
        <v>1113.4755</v>
      </c>
    </row>
    <row r="147" spans="1:17" ht="15" customHeight="1" x14ac:dyDescent="0.25">
      <c r="A147" s="32" t="s">
        <v>24</v>
      </c>
      <c r="B147" s="33" t="s">
        <v>141</v>
      </c>
      <c r="C147" s="34" t="s">
        <v>142</v>
      </c>
      <c r="D147" s="35" t="s">
        <v>27</v>
      </c>
      <c r="E147" s="35" t="s">
        <v>143</v>
      </c>
      <c r="F147" s="35" t="s">
        <v>121</v>
      </c>
      <c r="G147" s="12">
        <v>12</v>
      </c>
      <c r="H147" s="13">
        <f>N147-O147-P147</f>
        <v>21.830000000000002</v>
      </c>
      <c r="I147" s="13">
        <f>H147-Q147</f>
        <v>18.177100000000003</v>
      </c>
      <c r="J147" s="13">
        <v>2.2958526399999998E-2</v>
      </c>
      <c r="K147" s="13">
        <v>5.6321414399999999E-2</v>
      </c>
      <c r="L147" s="13">
        <v>1.0516326078</v>
      </c>
      <c r="M147" s="13">
        <v>1.0516326078</v>
      </c>
      <c r="N147" s="14">
        <v>20.76</v>
      </c>
      <c r="O147" s="15">
        <v>0</v>
      </c>
      <c r="P147" s="14">
        <v>-1.07</v>
      </c>
      <c r="Q147" s="14">
        <v>3.6528999999999998</v>
      </c>
    </row>
    <row r="148" spans="1:17" ht="15" customHeight="1" x14ac:dyDescent="0.25">
      <c r="A148" s="32" t="s">
        <v>24</v>
      </c>
      <c r="B148" s="36" t="s">
        <v>141</v>
      </c>
      <c r="C148" s="37" t="s">
        <v>142</v>
      </c>
      <c r="D148" s="38" t="s">
        <v>27</v>
      </c>
      <c r="E148" s="54" t="s">
        <v>143</v>
      </c>
      <c r="F148" s="11" t="s">
        <v>27</v>
      </c>
      <c r="G148" s="12">
        <v>642</v>
      </c>
      <c r="H148" s="13">
        <f>N148-O148-P148</f>
        <v>2053.9899999999998</v>
      </c>
      <c r="I148" s="13">
        <f>H148-Q148</f>
        <v>1712.0658999999998</v>
      </c>
      <c r="J148" s="13">
        <v>2.1601733195000001</v>
      </c>
      <c r="K148" s="13">
        <v>5.2992955565999997</v>
      </c>
      <c r="L148" s="13">
        <v>98.948367392199998</v>
      </c>
      <c r="M148" s="13">
        <v>98.948367392199998</v>
      </c>
      <c r="N148" s="14">
        <v>2214.9</v>
      </c>
      <c r="O148" s="14">
        <v>3.84</v>
      </c>
      <c r="P148" s="14">
        <v>157.07</v>
      </c>
      <c r="Q148" s="14">
        <v>341.92410000000001</v>
      </c>
    </row>
    <row r="149" spans="1:17" ht="15" customHeight="1" x14ac:dyDescent="0.25">
      <c r="A149" s="8"/>
      <c r="B149" s="33"/>
      <c r="C149" s="34"/>
      <c r="D149" s="11"/>
      <c r="E149" s="39" t="s">
        <v>29</v>
      </c>
      <c r="F149" s="40"/>
      <c r="G149" s="41">
        <f>SUM(G147:G148)/1</f>
        <v>654</v>
      </c>
      <c r="H149" s="42">
        <f>SUM(H147:H148)/1</f>
        <v>2075.8199999999997</v>
      </c>
      <c r="I149" s="42">
        <f>SUM(I147:I148)/1</f>
        <v>1730.2429999999999</v>
      </c>
      <c r="J149" s="42">
        <v>2.1831318459000002</v>
      </c>
      <c r="K149" s="42">
        <v>5.3556169709999999</v>
      </c>
      <c r="L149" s="42"/>
      <c r="M149" s="42">
        <v>100</v>
      </c>
      <c r="N149" s="43">
        <f>SUM(N147:N148)/1</f>
        <v>2235.6600000000003</v>
      </c>
      <c r="O149" s="43">
        <f>SUM(O147:O148)/1</f>
        <v>3.84</v>
      </c>
      <c r="P149" s="43">
        <f>SUM(P147:P148)/1</f>
        <v>156</v>
      </c>
      <c r="Q149" s="43">
        <f>SUM(Q147:Q148)/1</f>
        <v>345.577</v>
      </c>
    </row>
    <row r="150" spans="1:17" ht="15" customHeight="1" x14ac:dyDescent="0.25">
      <c r="A150" s="8"/>
      <c r="B150" s="33"/>
      <c r="C150" s="10"/>
      <c r="D150" s="44" t="s">
        <v>30</v>
      </c>
      <c r="E150" s="44"/>
      <c r="F150" s="45"/>
      <c r="G150" s="46">
        <f>SUM(G147:G149)/2</f>
        <v>654</v>
      </c>
      <c r="H150" s="47">
        <f>SUM(H147:H149)/2</f>
        <v>2075.8199999999997</v>
      </c>
      <c r="I150" s="47">
        <f>SUM(I147:I149)/2</f>
        <v>1730.2429999999999</v>
      </c>
      <c r="J150" s="47">
        <v>2.1831318459000002</v>
      </c>
      <c r="K150" s="47">
        <v>5.3556169709999999</v>
      </c>
      <c r="L150" s="47"/>
      <c r="M150" s="47"/>
      <c r="N150" s="48">
        <f>SUM(N147:N149)/2</f>
        <v>2235.6600000000003</v>
      </c>
      <c r="O150" s="48">
        <f>SUM(O147:O149)/2</f>
        <v>3.84</v>
      </c>
      <c r="P150" s="48">
        <f>SUM(P147:P149)/2</f>
        <v>156</v>
      </c>
      <c r="Q150" s="48">
        <f>SUM(Q147:Q149)/2</f>
        <v>345.577</v>
      </c>
    </row>
    <row r="151" spans="1:17" ht="15" customHeight="1" x14ac:dyDescent="0.25">
      <c r="A151" s="8"/>
      <c r="B151" s="9"/>
      <c r="C151" s="49" t="s">
        <v>31</v>
      </c>
      <c r="D151" s="49"/>
      <c r="E151" s="49"/>
      <c r="F151" s="50"/>
      <c r="G151" s="51">
        <f>SUM(G147:G150)/3</f>
        <v>654</v>
      </c>
      <c r="H151" s="52">
        <f>SUM(H147:H150)/3</f>
        <v>2075.8199999999997</v>
      </c>
      <c r="I151" s="52">
        <f>SUM(I147:I150)/3</f>
        <v>1730.2429999999997</v>
      </c>
      <c r="J151" s="52">
        <v>2.1831318459000002</v>
      </c>
      <c r="K151" s="52">
        <v>5.3556169709999999</v>
      </c>
      <c r="L151" s="52">
        <v>100</v>
      </c>
      <c r="M151" s="52"/>
      <c r="N151" s="53">
        <f>SUM(N147:N150)/3</f>
        <v>2235.6600000000003</v>
      </c>
      <c r="O151" s="53">
        <f>SUM(O147:O150)/3</f>
        <v>3.84</v>
      </c>
      <c r="P151" s="53">
        <f>SUM(P147:P150)/3</f>
        <v>156</v>
      </c>
      <c r="Q151" s="53">
        <f>SUM(Q147:Q150)/3</f>
        <v>345.577</v>
      </c>
    </row>
    <row r="152" spans="1:17" ht="15" customHeight="1" x14ac:dyDescent="0.25">
      <c r="A152" s="32" t="s">
        <v>24</v>
      </c>
      <c r="B152" s="33" t="s">
        <v>144</v>
      </c>
      <c r="C152" s="34" t="s">
        <v>145</v>
      </c>
      <c r="D152" s="35" t="s">
        <v>27</v>
      </c>
      <c r="E152" s="35" t="s">
        <v>146</v>
      </c>
      <c r="F152" s="35" t="s">
        <v>121</v>
      </c>
      <c r="G152" s="12">
        <v>2</v>
      </c>
      <c r="H152" s="13">
        <f t="shared" ref="H152:H169" si="10">N152-O152-P152</f>
        <v>2.57</v>
      </c>
      <c r="I152" s="13">
        <f t="shared" ref="I152:I169" si="11">H152-Q152</f>
        <v>2.1422999999999996</v>
      </c>
      <c r="J152" s="13">
        <v>2.7028590000000002E-3</v>
      </c>
      <c r="K152" s="13">
        <v>6.6306016999999997E-3</v>
      </c>
      <c r="L152" s="13">
        <v>0.23886312309999999</v>
      </c>
      <c r="M152" s="13">
        <v>0.23886312309999999</v>
      </c>
      <c r="N152" s="14">
        <v>2.88</v>
      </c>
      <c r="O152" s="15">
        <v>0</v>
      </c>
      <c r="P152" s="14">
        <v>0.31</v>
      </c>
      <c r="Q152" s="14">
        <v>0.42770000000000002</v>
      </c>
    </row>
    <row r="153" spans="1:17" ht="15" customHeight="1" x14ac:dyDescent="0.25">
      <c r="A153" s="32" t="s">
        <v>24</v>
      </c>
      <c r="B153" s="36" t="s">
        <v>144</v>
      </c>
      <c r="C153" s="37" t="s">
        <v>145</v>
      </c>
      <c r="D153" s="38" t="s">
        <v>27</v>
      </c>
      <c r="E153" s="54" t="s">
        <v>146</v>
      </c>
      <c r="F153" s="11" t="s">
        <v>27</v>
      </c>
      <c r="G153" s="12">
        <v>47</v>
      </c>
      <c r="H153" s="13">
        <f t="shared" si="10"/>
        <v>121.45000000000002</v>
      </c>
      <c r="I153" s="13">
        <f t="shared" si="11"/>
        <v>101.20280000000002</v>
      </c>
      <c r="J153" s="13">
        <v>0.12772849410000001</v>
      </c>
      <c r="K153" s="13">
        <v>0.31334108020000001</v>
      </c>
      <c r="L153" s="13">
        <v>11.287909064700001</v>
      </c>
      <c r="M153" s="13">
        <v>11.287909064700001</v>
      </c>
      <c r="N153" s="14">
        <v>135.36000000000001</v>
      </c>
      <c r="O153" s="15">
        <v>0</v>
      </c>
      <c r="P153" s="14">
        <v>13.91</v>
      </c>
      <c r="Q153" s="14">
        <v>20.247199999999999</v>
      </c>
    </row>
    <row r="154" spans="1:17" ht="15" customHeight="1" x14ac:dyDescent="0.25">
      <c r="A154" s="32" t="s">
        <v>24</v>
      </c>
      <c r="B154" s="36" t="s">
        <v>144</v>
      </c>
      <c r="C154" s="37" t="s">
        <v>145</v>
      </c>
      <c r="D154" s="38" t="s">
        <v>27</v>
      </c>
      <c r="E154" s="35" t="s">
        <v>147</v>
      </c>
      <c r="F154" s="35" t="s">
        <v>121</v>
      </c>
      <c r="G154" s="12">
        <v>3</v>
      </c>
      <c r="H154" s="13">
        <f t="shared" si="10"/>
        <v>3.9</v>
      </c>
      <c r="I154" s="13">
        <f t="shared" si="11"/>
        <v>3.2507999999999999</v>
      </c>
      <c r="J154" s="13">
        <v>4.1016148999999998E-3</v>
      </c>
      <c r="K154" s="13">
        <v>1.00620026E-2</v>
      </c>
      <c r="L154" s="13">
        <v>0.3624771128</v>
      </c>
      <c r="M154" s="13">
        <v>0.3624771128</v>
      </c>
      <c r="N154" s="14">
        <v>3.9</v>
      </c>
      <c r="O154" s="15">
        <v>0</v>
      </c>
      <c r="P154" s="15">
        <v>0</v>
      </c>
      <c r="Q154" s="14">
        <v>0.6492</v>
      </c>
    </row>
    <row r="155" spans="1:17" ht="15" customHeight="1" x14ac:dyDescent="0.25">
      <c r="A155" s="32" t="s">
        <v>24</v>
      </c>
      <c r="B155" s="36" t="s">
        <v>144</v>
      </c>
      <c r="C155" s="37" t="s">
        <v>145</v>
      </c>
      <c r="D155" s="38" t="s">
        <v>27</v>
      </c>
      <c r="E155" s="54" t="s">
        <v>147</v>
      </c>
      <c r="F155" s="11" t="s">
        <v>27</v>
      </c>
      <c r="G155" s="12">
        <v>74</v>
      </c>
      <c r="H155" s="13">
        <f t="shared" si="10"/>
        <v>182.27</v>
      </c>
      <c r="I155" s="13">
        <f t="shared" si="11"/>
        <v>151.9846</v>
      </c>
      <c r="J155" s="13">
        <v>0.19169265229999999</v>
      </c>
      <c r="K155" s="13">
        <v>0.47025672039999999</v>
      </c>
      <c r="L155" s="13">
        <v>16.940693167799999</v>
      </c>
      <c r="M155" s="13">
        <v>16.940693167799999</v>
      </c>
      <c r="N155" s="14">
        <v>192.4</v>
      </c>
      <c r="O155" s="15">
        <v>0</v>
      </c>
      <c r="P155" s="14">
        <v>10.130000000000001</v>
      </c>
      <c r="Q155" s="14">
        <v>30.285399999999999</v>
      </c>
    </row>
    <row r="156" spans="1:17" ht="15" customHeight="1" x14ac:dyDescent="0.25">
      <c r="A156" s="32" t="s">
        <v>24</v>
      </c>
      <c r="B156" s="36" t="s">
        <v>144</v>
      </c>
      <c r="C156" s="37" t="s">
        <v>145</v>
      </c>
      <c r="D156" s="38" t="s">
        <v>27</v>
      </c>
      <c r="E156" s="35" t="s">
        <v>148</v>
      </c>
      <c r="F156" s="35" t="s">
        <v>121</v>
      </c>
      <c r="G156" s="12">
        <v>1</v>
      </c>
      <c r="H156" s="13">
        <f t="shared" si="10"/>
        <v>2.31</v>
      </c>
      <c r="I156" s="13">
        <f t="shared" si="11"/>
        <v>1.92</v>
      </c>
      <c r="J156" s="13">
        <v>2.429418E-3</v>
      </c>
      <c r="K156" s="13">
        <v>5.9598015000000004E-3</v>
      </c>
      <c r="L156" s="13">
        <v>0.2146979822</v>
      </c>
      <c r="M156" s="13">
        <v>0.2146979822</v>
      </c>
      <c r="N156" s="14">
        <v>2.31</v>
      </c>
      <c r="O156" s="15">
        <v>0</v>
      </c>
      <c r="P156" s="15">
        <v>0</v>
      </c>
      <c r="Q156" s="14">
        <v>0.39</v>
      </c>
    </row>
    <row r="157" spans="1:17" ht="15" customHeight="1" x14ac:dyDescent="0.25">
      <c r="A157" s="32" t="s">
        <v>24</v>
      </c>
      <c r="B157" s="36" t="s">
        <v>144</v>
      </c>
      <c r="C157" s="37" t="s">
        <v>145</v>
      </c>
      <c r="D157" s="38" t="s">
        <v>27</v>
      </c>
      <c r="E157" s="54" t="s">
        <v>148</v>
      </c>
      <c r="F157" s="11" t="s">
        <v>27</v>
      </c>
      <c r="G157" s="12">
        <v>18</v>
      </c>
      <c r="H157" s="13">
        <f t="shared" si="10"/>
        <v>83.16</v>
      </c>
      <c r="I157" s="13">
        <f t="shared" si="11"/>
        <v>69.296700000000001</v>
      </c>
      <c r="J157" s="13">
        <v>8.7459049600000005E-2</v>
      </c>
      <c r="K157" s="13">
        <v>0.21455285490000001</v>
      </c>
      <c r="L157" s="13">
        <v>7.7291273595999996</v>
      </c>
      <c r="M157" s="13">
        <v>7.7291273595999996</v>
      </c>
      <c r="N157" s="14">
        <v>83.16</v>
      </c>
      <c r="O157" s="15">
        <v>0</v>
      </c>
      <c r="P157" s="15">
        <v>0</v>
      </c>
      <c r="Q157" s="14">
        <v>13.863300000000001</v>
      </c>
    </row>
    <row r="158" spans="1:17" ht="15" customHeight="1" x14ac:dyDescent="0.25">
      <c r="A158" s="32" t="s">
        <v>24</v>
      </c>
      <c r="B158" s="36" t="s">
        <v>144</v>
      </c>
      <c r="C158" s="37" t="s">
        <v>145</v>
      </c>
      <c r="D158" s="38" t="s">
        <v>27</v>
      </c>
      <c r="E158" s="35" t="s">
        <v>149</v>
      </c>
      <c r="F158" s="35" t="s">
        <v>150</v>
      </c>
      <c r="G158" s="12">
        <v>2</v>
      </c>
      <c r="H158" s="13">
        <f t="shared" si="10"/>
        <v>1.32</v>
      </c>
      <c r="I158" s="13">
        <f t="shared" si="11"/>
        <v>1.1004</v>
      </c>
      <c r="J158" s="13">
        <v>1.3882389000000001E-3</v>
      </c>
      <c r="K158" s="13">
        <v>3.4056008999999998E-3</v>
      </c>
      <c r="L158" s="13">
        <v>0.12268456129999999</v>
      </c>
      <c r="M158" s="13">
        <v>0.12268456129999999</v>
      </c>
      <c r="N158" s="14">
        <v>1.32</v>
      </c>
      <c r="O158" s="15">
        <v>0</v>
      </c>
      <c r="P158" s="15">
        <v>0</v>
      </c>
      <c r="Q158" s="14">
        <v>0.21959999999999999</v>
      </c>
    </row>
    <row r="159" spans="1:17" ht="15" customHeight="1" x14ac:dyDescent="0.25">
      <c r="A159" s="32" t="s">
        <v>24</v>
      </c>
      <c r="B159" s="36" t="s">
        <v>144</v>
      </c>
      <c r="C159" s="37" t="s">
        <v>145</v>
      </c>
      <c r="D159" s="38" t="s">
        <v>27</v>
      </c>
      <c r="E159" s="38" t="s">
        <v>149</v>
      </c>
      <c r="F159" s="35" t="s">
        <v>121</v>
      </c>
      <c r="G159" s="12">
        <v>8</v>
      </c>
      <c r="H159" s="13">
        <f t="shared" si="10"/>
        <v>11.080000000000002</v>
      </c>
      <c r="I159" s="13">
        <f t="shared" si="11"/>
        <v>9.2286000000000019</v>
      </c>
      <c r="J159" s="13">
        <v>1.1652793E-2</v>
      </c>
      <c r="K159" s="13">
        <v>2.8586407300000002E-2</v>
      </c>
      <c r="L159" s="13">
        <v>1.0298067717999999</v>
      </c>
      <c r="M159" s="13">
        <v>1.0298067717999999</v>
      </c>
      <c r="N159" s="14">
        <v>8.9600000000000009</v>
      </c>
      <c r="O159" s="15">
        <v>0</v>
      </c>
      <c r="P159" s="14">
        <v>-2.12</v>
      </c>
      <c r="Q159" s="14">
        <v>1.8513999999999999</v>
      </c>
    </row>
    <row r="160" spans="1:17" ht="15" customHeight="1" x14ac:dyDescent="0.25">
      <c r="A160" s="32" t="s">
        <v>24</v>
      </c>
      <c r="B160" s="36" t="s">
        <v>144</v>
      </c>
      <c r="C160" s="37" t="s">
        <v>145</v>
      </c>
      <c r="D160" s="38" t="s">
        <v>27</v>
      </c>
      <c r="E160" s="54" t="s">
        <v>149</v>
      </c>
      <c r="F160" s="11" t="s">
        <v>27</v>
      </c>
      <c r="G160" s="12">
        <v>126</v>
      </c>
      <c r="H160" s="13">
        <f t="shared" si="10"/>
        <v>273.54000000000002</v>
      </c>
      <c r="I160" s="13">
        <f t="shared" si="11"/>
        <v>227.98260000000002</v>
      </c>
      <c r="J160" s="13">
        <v>0.2876809575</v>
      </c>
      <c r="K160" s="13">
        <v>0.70573338070000002</v>
      </c>
      <c r="L160" s="13">
        <v>25.423587036299999</v>
      </c>
      <c r="M160" s="13">
        <v>25.423587036299999</v>
      </c>
      <c r="N160" s="14">
        <v>277.62</v>
      </c>
      <c r="O160" s="15">
        <v>0</v>
      </c>
      <c r="P160" s="14">
        <v>4.08</v>
      </c>
      <c r="Q160" s="14">
        <v>45.557400000000001</v>
      </c>
    </row>
    <row r="161" spans="1:17" ht="15" customHeight="1" x14ac:dyDescent="0.25">
      <c r="A161" s="32" t="s">
        <v>24</v>
      </c>
      <c r="B161" s="36" t="s">
        <v>144</v>
      </c>
      <c r="C161" s="37" t="s">
        <v>145</v>
      </c>
      <c r="D161" s="38" t="s">
        <v>27</v>
      </c>
      <c r="E161" s="35" t="s">
        <v>151</v>
      </c>
      <c r="F161" s="35" t="s">
        <v>121</v>
      </c>
      <c r="G161" s="12">
        <v>2</v>
      </c>
      <c r="H161" s="13">
        <f t="shared" si="10"/>
        <v>2.3200000000000003</v>
      </c>
      <c r="I161" s="13">
        <f t="shared" si="11"/>
        <v>1.9305000000000003</v>
      </c>
      <c r="J161" s="13">
        <v>2.4399349999999998E-3</v>
      </c>
      <c r="K161" s="13">
        <v>5.9856014999999999E-3</v>
      </c>
      <c r="L161" s="13">
        <v>0.21562741069999999</v>
      </c>
      <c r="M161" s="13">
        <v>0.21562741069999999</v>
      </c>
      <c r="N161" s="14">
        <v>2.64</v>
      </c>
      <c r="O161" s="15">
        <v>0</v>
      </c>
      <c r="P161" s="14">
        <v>0.32</v>
      </c>
      <c r="Q161" s="14">
        <v>0.38950000000000001</v>
      </c>
    </row>
    <row r="162" spans="1:17" ht="15" customHeight="1" x14ac:dyDescent="0.25">
      <c r="A162" s="32" t="s">
        <v>24</v>
      </c>
      <c r="B162" s="36" t="s">
        <v>144</v>
      </c>
      <c r="C162" s="37" t="s">
        <v>145</v>
      </c>
      <c r="D162" s="38" t="s">
        <v>27</v>
      </c>
      <c r="E162" s="54" t="s">
        <v>151</v>
      </c>
      <c r="F162" s="11" t="s">
        <v>27</v>
      </c>
      <c r="G162" s="12">
        <v>54</v>
      </c>
      <c r="H162" s="13">
        <f t="shared" si="10"/>
        <v>115.98</v>
      </c>
      <c r="I162" s="13">
        <f t="shared" si="11"/>
        <v>96.698100000000011</v>
      </c>
      <c r="J162" s="13">
        <v>0.12197571629999999</v>
      </c>
      <c r="K162" s="13">
        <v>0.29922847660000002</v>
      </c>
      <c r="L162" s="13">
        <v>10.7795116783</v>
      </c>
      <c r="M162" s="13">
        <v>10.7795116783</v>
      </c>
      <c r="N162" s="14">
        <v>120.26</v>
      </c>
      <c r="O162" s="15">
        <v>0</v>
      </c>
      <c r="P162" s="14">
        <v>4.28</v>
      </c>
      <c r="Q162" s="14">
        <v>19.2819</v>
      </c>
    </row>
    <row r="163" spans="1:17" ht="15" customHeight="1" x14ac:dyDescent="0.25">
      <c r="A163" s="32" t="s">
        <v>24</v>
      </c>
      <c r="B163" s="36" t="s">
        <v>144</v>
      </c>
      <c r="C163" s="37" t="s">
        <v>145</v>
      </c>
      <c r="D163" s="38" t="s">
        <v>27</v>
      </c>
      <c r="E163" s="35" t="s">
        <v>152</v>
      </c>
      <c r="F163" s="35" t="s">
        <v>150</v>
      </c>
      <c r="G163" s="12">
        <v>1</v>
      </c>
      <c r="H163" s="13">
        <f t="shared" si="10"/>
        <v>0.66</v>
      </c>
      <c r="I163" s="13">
        <f t="shared" si="11"/>
        <v>0.55000000000000004</v>
      </c>
      <c r="J163" s="13">
        <v>6.9411940000000001E-4</v>
      </c>
      <c r="K163" s="13">
        <v>1.7028003999999999E-3</v>
      </c>
      <c r="L163" s="13">
        <v>6.13422806E-2</v>
      </c>
      <c r="M163" s="13">
        <v>6.13422806E-2</v>
      </c>
      <c r="N163" s="14">
        <v>0.66</v>
      </c>
      <c r="O163" s="15">
        <v>0</v>
      </c>
      <c r="P163" s="15">
        <v>0</v>
      </c>
      <c r="Q163" s="14">
        <v>0.11</v>
      </c>
    </row>
    <row r="164" spans="1:17" ht="15" customHeight="1" x14ac:dyDescent="0.25">
      <c r="A164" s="32" t="s">
        <v>24</v>
      </c>
      <c r="B164" s="36" t="s">
        <v>144</v>
      </c>
      <c r="C164" s="37" t="s">
        <v>145</v>
      </c>
      <c r="D164" s="38" t="s">
        <v>27</v>
      </c>
      <c r="E164" s="54" t="s">
        <v>152</v>
      </c>
      <c r="F164" s="11" t="s">
        <v>27</v>
      </c>
      <c r="G164" s="12">
        <v>27</v>
      </c>
      <c r="H164" s="13">
        <f t="shared" si="10"/>
        <v>59.63</v>
      </c>
      <c r="I164" s="13">
        <f t="shared" si="11"/>
        <v>49.704000000000001</v>
      </c>
      <c r="J164" s="13">
        <v>6.2712639799999997E-2</v>
      </c>
      <c r="K164" s="13">
        <v>0.15384543940000001</v>
      </c>
      <c r="L164" s="13">
        <v>5.5421821121999999</v>
      </c>
      <c r="M164" s="13">
        <v>5.5421821121999999</v>
      </c>
      <c r="N164" s="14">
        <v>60.77</v>
      </c>
      <c r="O164" s="15">
        <v>0</v>
      </c>
      <c r="P164" s="14">
        <v>1.1399999999999999</v>
      </c>
      <c r="Q164" s="14">
        <v>9.9260000000000002</v>
      </c>
    </row>
    <row r="165" spans="1:17" ht="15" customHeight="1" x14ac:dyDescent="0.25">
      <c r="A165" s="32" t="s">
        <v>24</v>
      </c>
      <c r="B165" s="36" t="s">
        <v>144</v>
      </c>
      <c r="C165" s="37" t="s">
        <v>145</v>
      </c>
      <c r="D165" s="38" t="s">
        <v>27</v>
      </c>
      <c r="E165" s="35" t="s">
        <v>153</v>
      </c>
      <c r="F165" s="35" t="s">
        <v>121</v>
      </c>
      <c r="G165" s="12">
        <v>1</v>
      </c>
      <c r="H165" s="13">
        <f t="shared" si="10"/>
        <v>1.32</v>
      </c>
      <c r="I165" s="13">
        <f t="shared" si="11"/>
        <v>1.1000000000000001</v>
      </c>
      <c r="J165" s="13">
        <v>1.3882389000000001E-3</v>
      </c>
      <c r="K165" s="13">
        <v>3.4056008999999998E-3</v>
      </c>
      <c r="L165" s="13">
        <v>0.12268456129999999</v>
      </c>
      <c r="M165" s="13">
        <v>0.12268456129999999</v>
      </c>
      <c r="N165" s="14">
        <v>1.32</v>
      </c>
      <c r="O165" s="15">
        <v>0</v>
      </c>
      <c r="P165" s="15">
        <v>0</v>
      </c>
      <c r="Q165" s="14">
        <v>0.22</v>
      </c>
    </row>
    <row r="166" spans="1:17" ht="15" customHeight="1" x14ac:dyDescent="0.25">
      <c r="A166" s="32" t="s">
        <v>24</v>
      </c>
      <c r="B166" s="36" t="s">
        <v>144</v>
      </c>
      <c r="C166" s="37" t="s">
        <v>145</v>
      </c>
      <c r="D166" s="38" t="s">
        <v>27</v>
      </c>
      <c r="E166" s="54" t="s">
        <v>153</v>
      </c>
      <c r="F166" s="11" t="s">
        <v>27</v>
      </c>
      <c r="G166" s="12">
        <v>9</v>
      </c>
      <c r="H166" s="13">
        <f t="shared" si="10"/>
        <v>20.110000000000003</v>
      </c>
      <c r="I166" s="13">
        <f t="shared" si="11"/>
        <v>16.762000000000004</v>
      </c>
      <c r="J166" s="13">
        <v>2.1149609E-2</v>
      </c>
      <c r="K166" s="13">
        <v>5.1883813299999998E-2</v>
      </c>
      <c r="L166" s="13">
        <v>1.8690807023</v>
      </c>
      <c r="M166" s="13">
        <v>1.8690807023</v>
      </c>
      <c r="N166" s="14">
        <v>23.67</v>
      </c>
      <c r="O166" s="15">
        <v>0</v>
      </c>
      <c r="P166" s="14">
        <v>3.56</v>
      </c>
      <c r="Q166" s="14">
        <v>3.3479999999999999</v>
      </c>
    </row>
    <row r="167" spans="1:17" ht="15" customHeight="1" x14ac:dyDescent="0.25">
      <c r="A167" s="32" t="s">
        <v>24</v>
      </c>
      <c r="B167" s="36" t="s">
        <v>144</v>
      </c>
      <c r="C167" s="37" t="s">
        <v>145</v>
      </c>
      <c r="D167" s="38" t="s">
        <v>27</v>
      </c>
      <c r="E167" s="11" t="s">
        <v>154</v>
      </c>
      <c r="F167" s="11" t="s">
        <v>27</v>
      </c>
      <c r="G167" s="12">
        <v>9</v>
      </c>
      <c r="H167" s="13">
        <f t="shared" si="10"/>
        <v>41.58</v>
      </c>
      <c r="I167" s="13">
        <f t="shared" si="11"/>
        <v>34.645399999999995</v>
      </c>
      <c r="J167" s="13">
        <v>4.3729524800000003E-2</v>
      </c>
      <c r="K167" s="13">
        <v>0.10727642749999999</v>
      </c>
      <c r="L167" s="13">
        <v>3.8645636797999998</v>
      </c>
      <c r="M167" s="13">
        <v>3.8645636797999998</v>
      </c>
      <c r="N167" s="14">
        <v>41.58</v>
      </c>
      <c r="O167" s="15">
        <v>0</v>
      </c>
      <c r="P167" s="15">
        <v>0</v>
      </c>
      <c r="Q167" s="14">
        <v>6.9345999999999997</v>
      </c>
    </row>
    <row r="168" spans="1:17" ht="15" customHeight="1" x14ac:dyDescent="0.25">
      <c r="A168" s="32" t="s">
        <v>24</v>
      </c>
      <c r="B168" s="36" t="s">
        <v>144</v>
      </c>
      <c r="C168" s="37" t="s">
        <v>145</v>
      </c>
      <c r="D168" s="38" t="s">
        <v>27</v>
      </c>
      <c r="E168" s="35" t="s">
        <v>155</v>
      </c>
      <c r="F168" s="35" t="s">
        <v>121</v>
      </c>
      <c r="G168" s="12">
        <v>3</v>
      </c>
      <c r="H168" s="13">
        <f t="shared" si="10"/>
        <v>2.7</v>
      </c>
      <c r="I168" s="13">
        <f t="shared" si="11"/>
        <v>2.2503000000000002</v>
      </c>
      <c r="J168" s="13">
        <v>2.8395794999999998E-3</v>
      </c>
      <c r="K168" s="13">
        <v>6.9660017999999997E-3</v>
      </c>
      <c r="L168" s="13">
        <v>0.25094569350000001</v>
      </c>
      <c r="M168" s="13">
        <v>0.25094569350000001</v>
      </c>
      <c r="N168" s="14">
        <v>2.7</v>
      </c>
      <c r="O168" s="15">
        <v>0</v>
      </c>
      <c r="P168" s="15">
        <v>0</v>
      </c>
      <c r="Q168" s="14">
        <v>0.44969999999999999</v>
      </c>
    </row>
    <row r="169" spans="1:17" ht="15" customHeight="1" x14ac:dyDescent="0.25">
      <c r="A169" s="32" t="s">
        <v>24</v>
      </c>
      <c r="B169" s="36" t="s">
        <v>144</v>
      </c>
      <c r="C169" s="37" t="s">
        <v>145</v>
      </c>
      <c r="D169" s="38" t="s">
        <v>27</v>
      </c>
      <c r="E169" s="54" t="s">
        <v>155</v>
      </c>
      <c r="F169" s="11" t="s">
        <v>27</v>
      </c>
      <c r="G169" s="12">
        <v>83</v>
      </c>
      <c r="H169" s="13">
        <f t="shared" si="10"/>
        <v>150.03</v>
      </c>
      <c r="I169" s="13">
        <f t="shared" si="11"/>
        <v>124.94120000000001</v>
      </c>
      <c r="J169" s="13">
        <v>0.1577859693</v>
      </c>
      <c r="K169" s="13">
        <v>0.3870774991</v>
      </c>
      <c r="L169" s="13">
        <v>13.944215701799999</v>
      </c>
      <c r="M169" s="13">
        <v>13.944215701799999</v>
      </c>
      <c r="N169" s="14">
        <v>148.57</v>
      </c>
      <c r="O169" s="15">
        <v>0</v>
      </c>
      <c r="P169" s="14">
        <v>-1.46</v>
      </c>
      <c r="Q169" s="14">
        <v>25.088799999999999</v>
      </c>
    </row>
    <row r="170" spans="1:17" ht="15" customHeight="1" x14ac:dyDescent="0.25">
      <c r="A170" s="8"/>
      <c r="B170" s="33"/>
      <c r="C170" s="34"/>
      <c r="D170" s="11"/>
      <c r="E170" s="39" t="s">
        <v>29</v>
      </c>
      <c r="F170" s="40"/>
      <c r="G170" s="41">
        <f>SUM(G152:G169)/1</f>
        <v>470</v>
      </c>
      <c r="H170" s="42">
        <f>SUM(H152:H169)/1</f>
        <v>1075.9300000000003</v>
      </c>
      <c r="I170" s="42">
        <f>SUM(I152:I169)/1</f>
        <v>896.69030000000021</v>
      </c>
      <c r="J170" s="42">
        <v>1.1315514093000001</v>
      </c>
      <c r="K170" s="42">
        <v>2.7759001106999999</v>
      </c>
      <c r="L170" s="42"/>
      <c r="M170" s="42">
        <v>100</v>
      </c>
      <c r="N170" s="43">
        <f>SUM(N152:N169)/1</f>
        <v>1110.08</v>
      </c>
      <c r="O170" s="55">
        <f>SUM(O152:O169)/1</f>
        <v>0</v>
      </c>
      <c r="P170" s="43">
        <f>SUM(P152:P169)/1</f>
        <v>34.150000000000006</v>
      </c>
      <c r="Q170" s="43">
        <f>SUM(Q152:Q169)/1</f>
        <v>179.2397</v>
      </c>
    </row>
    <row r="171" spans="1:17" ht="15" customHeight="1" x14ac:dyDescent="0.25">
      <c r="A171" s="8"/>
      <c r="B171" s="33"/>
      <c r="C171" s="10"/>
      <c r="D171" s="44" t="s">
        <v>30</v>
      </c>
      <c r="E171" s="44"/>
      <c r="F171" s="45"/>
      <c r="G171" s="46">
        <f>SUM(G152:G170)/2</f>
        <v>470</v>
      </c>
      <c r="H171" s="47">
        <f>SUM(H152:H170)/2</f>
        <v>1075.9300000000003</v>
      </c>
      <c r="I171" s="47">
        <f>SUM(I152:I170)/2</f>
        <v>896.69030000000021</v>
      </c>
      <c r="J171" s="47">
        <v>1.1315514093000001</v>
      </c>
      <c r="K171" s="47">
        <v>2.7759001106999999</v>
      </c>
      <c r="L171" s="47"/>
      <c r="M171" s="47"/>
      <c r="N171" s="48">
        <f>SUM(N152:N170)/2</f>
        <v>1110.08</v>
      </c>
      <c r="O171" s="56">
        <f>SUM(O152:O170)/2</f>
        <v>0</v>
      </c>
      <c r="P171" s="48">
        <f>SUM(P152:P170)/2</f>
        <v>34.150000000000006</v>
      </c>
      <c r="Q171" s="48">
        <f>SUM(Q152:Q170)/2</f>
        <v>179.2397</v>
      </c>
    </row>
    <row r="172" spans="1:17" ht="15" customHeight="1" x14ac:dyDescent="0.25">
      <c r="A172" s="8"/>
      <c r="B172" s="9"/>
      <c r="C172" s="49" t="s">
        <v>31</v>
      </c>
      <c r="D172" s="49"/>
      <c r="E172" s="49"/>
      <c r="F172" s="50"/>
      <c r="G172" s="51">
        <f>SUM(G152:G171)/3</f>
        <v>470</v>
      </c>
      <c r="H172" s="52">
        <f>SUM(H152:H171)/3</f>
        <v>1075.9300000000003</v>
      </c>
      <c r="I172" s="52">
        <f>SUM(I152:I171)/3</f>
        <v>896.69030000000021</v>
      </c>
      <c r="J172" s="52">
        <v>1.1315514093000001</v>
      </c>
      <c r="K172" s="52">
        <v>2.7759001106999999</v>
      </c>
      <c r="L172" s="52">
        <v>100</v>
      </c>
      <c r="M172" s="52"/>
      <c r="N172" s="53">
        <f>SUM(N152:N171)/3</f>
        <v>1110.08</v>
      </c>
      <c r="O172" s="57">
        <f>SUM(O152:O171)/3</f>
        <v>0</v>
      </c>
      <c r="P172" s="53">
        <f>SUM(P152:P171)/3</f>
        <v>34.150000000000006</v>
      </c>
      <c r="Q172" s="53">
        <f>SUM(Q152:Q171)/3</f>
        <v>179.2397</v>
      </c>
    </row>
    <row r="173" spans="1:17" ht="15" customHeight="1" x14ac:dyDescent="0.25">
      <c r="A173" s="32" t="s">
        <v>24</v>
      </c>
      <c r="B173" s="33" t="s">
        <v>156</v>
      </c>
      <c r="C173" s="34" t="s">
        <v>157</v>
      </c>
      <c r="D173" s="35" t="s">
        <v>27</v>
      </c>
      <c r="E173" s="11" t="s">
        <v>158</v>
      </c>
      <c r="F173" s="11" t="s">
        <v>27</v>
      </c>
      <c r="G173" s="12">
        <v>10</v>
      </c>
      <c r="H173" s="13">
        <f>N173-O173-P173</f>
        <v>10.629999999999999</v>
      </c>
      <c r="I173" s="13">
        <f>H173-Q173</f>
        <v>8.8579999999999988</v>
      </c>
      <c r="J173" s="13">
        <v>1.1179529800000001E-2</v>
      </c>
      <c r="K173" s="13">
        <v>2.7425406999999999E-2</v>
      </c>
      <c r="L173" s="13">
        <v>0.72226449960000005</v>
      </c>
      <c r="M173" s="13">
        <v>0.72226449960000005</v>
      </c>
      <c r="N173" s="14">
        <v>15.6</v>
      </c>
      <c r="O173" s="15">
        <v>0</v>
      </c>
      <c r="P173" s="14">
        <v>4.97</v>
      </c>
      <c r="Q173" s="14">
        <v>1.772</v>
      </c>
    </row>
    <row r="174" spans="1:17" ht="15" customHeight="1" x14ac:dyDescent="0.25">
      <c r="A174" s="32" t="s">
        <v>24</v>
      </c>
      <c r="B174" s="36" t="s">
        <v>156</v>
      </c>
      <c r="C174" s="37" t="s">
        <v>157</v>
      </c>
      <c r="D174" s="38" t="s">
        <v>27</v>
      </c>
      <c r="E174" s="11" t="s">
        <v>159</v>
      </c>
      <c r="F174" s="11" t="s">
        <v>27</v>
      </c>
      <c r="G174" s="12">
        <v>183</v>
      </c>
      <c r="H174" s="13">
        <f>N174-O174-P174</f>
        <v>244.3</v>
      </c>
      <c r="I174" s="13">
        <f>H174-Q174</f>
        <v>204.089</v>
      </c>
      <c r="J174" s="13">
        <v>0.25692936280000001</v>
      </c>
      <c r="K174" s="13">
        <v>0.63029416140000005</v>
      </c>
      <c r="L174" s="13">
        <v>16.599173778299999</v>
      </c>
      <c r="M174" s="13">
        <v>16.599173778299999</v>
      </c>
      <c r="N174" s="14">
        <v>285.48</v>
      </c>
      <c r="O174" s="15">
        <v>0</v>
      </c>
      <c r="P174" s="14">
        <v>41.18</v>
      </c>
      <c r="Q174" s="14">
        <v>40.210999999999999</v>
      </c>
    </row>
    <row r="175" spans="1:17" ht="15" customHeight="1" x14ac:dyDescent="0.25">
      <c r="A175" s="32" t="s">
        <v>24</v>
      </c>
      <c r="B175" s="36" t="s">
        <v>156</v>
      </c>
      <c r="C175" s="37" t="s">
        <v>157</v>
      </c>
      <c r="D175" s="38" t="s">
        <v>27</v>
      </c>
      <c r="E175" s="11" t="s">
        <v>160</v>
      </c>
      <c r="F175" s="11" t="s">
        <v>27</v>
      </c>
      <c r="G175" s="12">
        <v>721</v>
      </c>
      <c r="H175" s="13">
        <f>N175-O175-P175</f>
        <v>1011.2399999999999</v>
      </c>
      <c r="I175" s="13">
        <f>H175-Q175</f>
        <v>843.12469999999985</v>
      </c>
      <c r="J175" s="13">
        <v>1.0635171873</v>
      </c>
      <c r="K175" s="13">
        <v>2.6089998679000002</v>
      </c>
      <c r="L175" s="13">
        <v>68.709572212899999</v>
      </c>
      <c r="M175" s="13">
        <v>68.709572212899999</v>
      </c>
      <c r="N175" s="14">
        <v>1124.76</v>
      </c>
      <c r="O175" s="14">
        <v>0.63</v>
      </c>
      <c r="P175" s="14">
        <v>112.89</v>
      </c>
      <c r="Q175" s="14">
        <v>168.11529999999999</v>
      </c>
    </row>
    <row r="176" spans="1:17" ht="15" customHeight="1" x14ac:dyDescent="0.25">
      <c r="A176" s="32" t="s">
        <v>24</v>
      </c>
      <c r="B176" s="36" t="s">
        <v>156</v>
      </c>
      <c r="C176" s="37" t="s">
        <v>157</v>
      </c>
      <c r="D176" s="38" t="s">
        <v>27</v>
      </c>
      <c r="E176" s="11" t="s">
        <v>161</v>
      </c>
      <c r="F176" s="11" t="s">
        <v>27</v>
      </c>
      <c r="G176" s="12">
        <v>5</v>
      </c>
      <c r="H176" s="13">
        <f>N176-O176-P176</f>
        <v>7.09</v>
      </c>
      <c r="I176" s="13">
        <f>H176-Q176</f>
        <v>5.9097999999999997</v>
      </c>
      <c r="J176" s="13">
        <v>7.4565255E-3</v>
      </c>
      <c r="K176" s="13">
        <v>1.8292204699999998E-2</v>
      </c>
      <c r="L176" s="13">
        <v>0.48173615260000002</v>
      </c>
      <c r="M176" s="13">
        <v>0.48173615260000002</v>
      </c>
      <c r="N176" s="14">
        <v>7.8</v>
      </c>
      <c r="O176" s="15">
        <v>0</v>
      </c>
      <c r="P176" s="14">
        <v>0.71</v>
      </c>
      <c r="Q176" s="14">
        <v>1.1801999999999999</v>
      </c>
    </row>
    <row r="177" spans="1:17" ht="15" customHeight="1" x14ac:dyDescent="0.25">
      <c r="A177" s="32" t="s">
        <v>24</v>
      </c>
      <c r="B177" s="36" t="s">
        <v>156</v>
      </c>
      <c r="C177" s="37" t="s">
        <v>157</v>
      </c>
      <c r="D177" s="38" t="s">
        <v>27</v>
      </c>
      <c r="E177" s="11" t="s">
        <v>162</v>
      </c>
      <c r="F177" s="11" t="s">
        <v>27</v>
      </c>
      <c r="G177" s="12">
        <v>150</v>
      </c>
      <c r="H177" s="13">
        <f>N177-O177-P177</f>
        <v>198.5</v>
      </c>
      <c r="I177" s="13">
        <f>H177-Q177</f>
        <v>165.40270000000001</v>
      </c>
      <c r="J177" s="13">
        <v>0.20876168040000001</v>
      </c>
      <c r="K177" s="13">
        <v>0.51213013110000005</v>
      </c>
      <c r="L177" s="13">
        <v>13.4872533565</v>
      </c>
      <c r="M177" s="13">
        <v>13.4872533565</v>
      </c>
      <c r="N177" s="14">
        <v>234</v>
      </c>
      <c r="O177" s="15">
        <v>0</v>
      </c>
      <c r="P177" s="14">
        <v>35.5</v>
      </c>
      <c r="Q177" s="14">
        <v>33.097299999999997</v>
      </c>
    </row>
    <row r="178" spans="1:17" ht="15" customHeight="1" x14ac:dyDescent="0.25">
      <c r="A178" s="8"/>
      <c r="B178" s="33"/>
      <c r="C178" s="34"/>
      <c r="D178" s="11"/>
      <c r="E178" s="39" t="s">
        <v>29</v>
      </c>
      <c r="F178" s="40"/>
      <c r="G178" s="41">
        <f>SUM(G173:G177)/1</f>
        <v>1069</v>
      </c>
      <c r="H178" s="42">
        <f>SUM(H173:H177)/1</f>
        <v>1471.7599999999998</v>
      </c>
      <c r="I178" s="42">
        <f>SUM(I173:I177)/1</f>
        <v>1227.3842</v>
      </c>
      <c r="J178" s="42">
        <v>1.5478442858000001</v>
      </c>
      <c r="K178" s="42">
        <v>3.7971417720999998</v>
      </c>
      <c r="L178" s="42">
        <v>99.999999999899998</v>
      </c>
      <c r="M178" s="42">
        <v>100</v>
      </c>
      <c r="N178" s="43">
        <f>SUM(N173:N177)/1</f>
        <v>1667.64</v>
      </c>
      <c r="O178" s="43">
        <f>SUM(O173:O177)/1</f>
        <v>0.63</v>
      </c>
      <c r="P178" s="43">
        <f>SUM(P173:P177)/1</f>
        <v>195.25</v>
      </c>
      <c r="Q178" s="43">
        <f>SUM(Q173:Q177)/1</f>
        <v>244.3758</v>
      </c>
    </row>
    <row r="179" spans="1:17" ht="15" customHeight="1" x14ac:dyDescent="0.25">
      <c r="A179" s="8"/>
      <c r="B179" s="33"/>
      <c r="C179" s="10"/>
      <c r="D179" s="44" t="s">
        <v>30</v>
      </c>
      <c r="E179" s="44"/>
      <c r="F179" s="45"/>
      <c r="G179" s="46">
        <f>SUM(G173:G178)/2</f>
        <v>1069</v>
      </c>
      <c r="H179" s="47">
        <f>SUM(H173:H178)/2</f>
        <v>1471.7599999999998</v>
      </c>
      <c r="I179" s="47">
        <f>SUM(I173:I178)/2</f>
        <v>1227.3842</v>
      </c>
      <c r="J179" s="47">
        <v>1.5478442858000001</v>
      </c>
      <c r="K179" s="47">
        <v>3.7971417720999998</v>
      </c>
      <c r="L179" s="47">
        <v>99.999999999899998</v>
      </c>
      <c r="M179" s="47">
        <v>99.999999999899998</v>
      </c>
      <c r="N179" s="48">
        <f>SUM(N173:N178)/2</f>
        <v>1667.64</v>
      </c>
      <c r="O179" s="48">
        <f>SUM(O173:O178)/2</f>
        <v>0.63</v>
      </c>
      <c r="P179" s="48">
        <f>SUM(P173:P178)/2</f>
        <v>195.25</v>
      </c>
      <c r="Q179" s="48">
        <f>SUM(Q173:Q178)/2</f>
        <v>244.3758</v>
      </c>
    </row>
    <row r="180" spans="1:17" ht="15" customHeight="1" x14ac:dyDescent="0.25">
      <c r="A180" s="8"/>
      <c r="B180" s="9"/>
      <c r="C180" s="49" t="s">
        <v>31</v>
      </c>
      <c r="D180" s="49"/>
      <c r="E180" s="49"/>
      <c r="F180" s="50"/>
      <c r="G180" s="51">
        <f>SUM(G173:G179)/3</f>
        <v>1069</v>
      </c>
      <c r="H180" s="52">
        <f>SUM(H173:H179)/3</f>
        <v>1471.7599999999995</v>
      </c>
      <c r="I180" s="52">
        <f>SUM(I173:I179)/3</f>
        <v>1227.3842</v>
      </c>
      <c r="J180" s="52">
        <v>1.5478442858000001</v>
      </c>
      <c r="K180" s="52">
        <v>3.7971417720999998</v>
      </c>
      <c r="L180" s="52">
        <v>100</v>
      </c>
      <c r="M180" s="52">
        <v>99.999999999899998</v>
      </c>
      <c r="N180" s="53">
        <f>SUM(N173:N179)/3</f>
        <v>1667.64</v>
      </c>
      <c r="O180" s="53">
        <f>SUM(O173:O179)/3</f>
        <v>0.63</v>
      </c>
      <c r="P180" s="53">
        <f>SUM(P173:P179)/3</f>
        <v>195.25</v>
      </c>
      <c r="Q180" s="53">
        <f>SUM(Q173:Q179)/3</f>
        <v>244.3758</v>
      </c>
    </row>
    <row r="181" spans="1:17" ht="15" customHeight="1" x14ac:dyDescent="0.25">
      <c r="A181" s="32" t="s">
        <v>24</v>
      </c>
      <c r="B181" s="33" t="s">
        <v>163</v>
      </c>
      <c r="C181" s="34" t="s">
        <v>164</v>
      </c>
      <c r="D181" s="35" t="s">
        <v>27</v>
      </c>
      <c r="E181" s="35" t="s">
        <v>165</v>
      </c>
      <c r="F181" s="35" t="s">
        <v>121</v>
      </c>
      <c r="G181" s="12">
        <v>2</v>
      </c>
      <c r="H181" s="13">
        <f>N181-O181-P181</f>
        <v>3</v>
      </c>
      <c r="I181" s="13">
        <f>H181-Q181</f>
        <v>2.4999000000000002</v>
      </c>
      <c r="J181" s="13">
        <v>3.1550884E-3</v>
      </c>
      <c r="K181" s="13">
        <v>7.7400020000000002E-3</v>
      </c>
      <c r="L181" s="13">
        <v>0.65204633879999996</v>
      </c>
      <c r="M181" s="13">
        <v>0.65204633879999996</v>
      </c>
      <c r="N181" s="14">
        <v>3</v>
      </c>
      <c r="O181" s="15">
        <v>0</v>
      </c>
      <c r="P181" s="15">
        <v>0</v>
      </c>
      <c r="Q181" s="14">
        <v>0.50009999999999999</v>
      </c>
    </row>
    <row r="182" spans="1:17" ht="15" customHeight="1" x14ac:dyDescent="0.25">
      <c r="A182" s="32" t="s">
        <v>24</v>
      </c>
      <c r="B182" s="36" t="s">
        <v>163</v>
      </c>
      <c r="C182" s="37" t="s">
        <v>164</v>
      </c>
      <c r="D182" s="38" t="s">
        <v>27</v>
      </c>
      <c r="E182" s="54" t="s">
        <v>165</v>
      </c>
      <c r="F182" s="11" t="s">
        <v>27</v>
      </c>
      <c r="G182" s="12">
        <v>117</v>
      </c>
      <c r="H182" s="13">
        <f>N182-O182-P182</f>
        <v>327.44</v>
      </c>
      <c r="I182" s="13">
        <f>H182-Q182</f>
        <v>272.74939999999998</v>
      </c>
      <c r="J182" s="13">
        <v>0.34436737849999999</v>
      </c>
      <c r="K182" s="13">
        <v>0.84479541629999999</v>
      </c>
      <c r="L182" s="13">
        <v>71.168684387799999</v>
      </c>
      <c r="M182" s="13">
        <v>71.168684387799999</v>
      </c>
      <c r="N182" s="14">
        <v>349.83</v>
      </c>
      <c r="O182" s="15">
        <v>0</v>
      </c>
      <c r="P182" s="14">
        <v>22.39</v>
      </c>
      <c r="Q182" s="14">
        <v>54.690600000000003</v>
      </c>
    </row>
    <row r="183" spans="1:17" ht="15" customHeight="1" x14ac:dyDescent="0.25">
      <c r="A183" s="32" t="s">
        <v>24</v>
      </c>
      <c r="B183" s="36" t="s">
        <v>163</v>
      </c>
      <c r="C183" s="37" t="s">
        <v>164</v>
      </c>
      <c r="D183" s="38" t="s">
        <v>27</v>
      </c>
      <c r="E183" s="35" t="s">
        <v>166</v>
      </c>
      <c r="F183" s="35" t="s">
        <v>121</v>
      </c>
      <c r="G183" s="12">
        <v>4</v>
      </c>
      <c r="H183" s="13">
        <f>N183-O183-P183</f>
        <v>3.54</v>
      </c>
      <c r="I183" s="13">
        <f>H183-Q183</f>
        <v>2.9350000000000001</v>
      </c>
      <c r="J183" s="13">
        <v>3.7230042999999999E-3</v>
      </c>
      <c r="K183" s="13">
        <v>9.1332023000000005E-3</v>
      </c>
      <c r="L183" s="13">
        <v>0.76941467969999999</v>
      </c>
      <c r="M183" s="13">
        <v>0.76941467969999999</v>
      </c>
      <c r="N183" s="14">
        <v>3.72</v>
      </c>
      <c r="O183" s="15">
        <v>0</v>
      </c>
      <c r="P183" s="14">
        <v>0.18</v>
      </c>
      <c r="Q183" s="14">
        <v>0.60499999999999998</v>
      </c>
    </row>
    <row r="184" spans="1:17" ht="15" customHeight="1" x14ac:dyDescent="0.25">
      <c r="A184" s="32" t="s">
        <v>24</v>
      </c>
      <c r="B184" s="36" t="s">
        <v>163</v>
      </c>
      <c r="C184" s="37" t="s">
        <v>164</v>
      </c>
      <c r="D184" s="38" t="s">
        <v>27</v>
      </c>
      <c r="E184" s="54" t="s">
        <v>166</v>
      </c>
      <c r="F184" s="11" t="s">
        <v>27</v>
      </c>
      <c r="G184" s="12">
        <v>66</v>
      </c>
      <c r="H184" s="13">
        <f>N184-O184-P184</f>
        <v>126.11</v>
      </c>
      <c r="I184" s="13">
        <f>H184-Q184</f>
        <v>105.0938</v>
      </c>
      <c r="J184" s="13">
        <v>0.13262939809999999</v>
      </c>
      <c r="K184" s="13">
        <v>0.32536388329999999</v>
      </c>
      <c r="L184" s="13">
        <v>27.4098545937</v>
      </c>
      <c r="M184" s="13">
        <v>27.4098545937</v>
      </c>
      <c r="N184" s="14">
        <v>122.76</v>
      </c>
      <c r="O184" s="15">
        <v>0</v>
      </c>
      <c r="P184" s="14">
        <v>-3.35</v>
      </c>
      <c r="Q184" s="14">
        <v>21.016200000000001</v>
      </c>
    </row>
    <row r="185" spans="1:17" ht="15" customHeight="1" x14ac:dyDescent="0.25">
      <c r="A185" s="8"/>
      <c r="B185" s="33"/>
      <c r="C185" s="34"/>
      <c r="D185" s="11"/>
      <c r="E185" s="39" t="s">
        <v>29</v>
      </c>
      <c r="F185" s="40"/>
      <c r="G185" s="41">
        <f>SUM(G181:G184)/1</f>
        <v>189</v>
      </c>
      <c r="H185" s="42">
        <f>SUM(H181:H184)/1</f>
        <v>460.09000000000003</v>
      </c>
      <c r="I185" s="42">
        <f>SUM(I181:I184)/1</f>
        <v>383.27809999999999</v>
      </c>
      <c r="J185" s="42">
        <v>0.48387486930000001</v>
      </c>
      <c r="K185" s="42">
        <v>1.1870325039</v>
      </c>
      <c r="L185" s="42"/>
      <c r="M185" s="42">
        <v>100</v>
      </c>
      <c r="N185" s="43">
        <f>SUM(N181:N184)/1</f>
        <v>479.31</v>
      </c>
      <c r="O185" s="55">
        <f>SUM(O181:O184)/1</f>
        <v>0</v>
      </c>
      <c r="P185" s="43">
        <f>SUM(P181:P184)/1</f>
        <v>19.22</v>
      </c>
      <c r="Q185" s="43">
        <f>SUM(Q181:Q184)/1</f>
        <v>76.811900000000009</v>
      </c>
    </row>
    <row r="186" spans="1:17" ht="15" customHeight="1" x14ac:dyDescent="0.25">
      <c r="A186" s="8"/>
      <c r="B186" s="33"/>
      <c r="C186" s="10"/>
      <c r="D186" s="44" t="s">
        <v>30</v>
      </c>
      <c r="E186" s="44"/>
      <c r="F186" s="45"/>
      <c r="G186" s="46">
        <f>SUM(G181:G185)/2</f>
        <v>189</v>
      </c>
      <c r="H186" s="47">
        <f>SUM(H181:H185)/2</f>
        <v>460.09000000000003</v>
      </c>
      <c r="I186" s="47">
        <f>SUM(I181:I185)/2</f>
        <v>383.27809999999999</v>
      </c>
      <c r="J186" s="47">
        <v>0.48387486930000001</v>
      </c>
      <c r="K186" s="47">
        <v>1.1870325039</v>
      </c>
      <c r="L186" s="47"/>
      <c r="M186" s="47"/>
      <c r="N186" s="48">
        <f>SUM(N181:N185)/2</f>
        <v>479.31</v>
      </c>
      <c r="O186" s="56">
        <f>SUM(O181:O185)/2</f>
        <v>0</v>
      </c>
      <c r="P186" s="48">
        <f>SUM(P181:P185)/2</f>
        <v>19.22</v>
      </c>
      <c r="Q186" s="48">
        <f>SUM(Q181:Q185)/2</f>
        <v>76.811900000000009</v>
      </c>
    </row>
    <row r="187" spans="1:17" ht="15" customHeight="1" x14ac:dyDescent="0.25">
      <c r="A187" s="8"/>
      <c r="B187" s="9"/>
      <c r="C187" s="49" t="s">
        <v>31</v>
      </c>
      <c r="D187" s="49"/>
      <c r="E187" s="49"/>
      <c r="F187" s="50"/>
      <c r="G187" s="51">
        <f>SUM(G181:G186)/3</f>
        <v>189</v>
      </c>
      <c r="H187" s="52">
        <f>SUM(H181:H186)/3</f>
        <v>460.09</v>
      </c>
      <c r="I187" s="52">
        <f>SUM(I181:I186)/3</f>
        <v>383.27809999999999</v>
      </c>
      <c r="J187" s="52">
        <v>0.48387486930000001</v>
      </c>
      <c r="K187" s="52">
        <v>1.1870325039</v>
      </c>
      <c r="L187" s="52">
        <v>100</v>
      </c>
      <c r="M187" s="52"/>
      <c r="N187" s="53">
        <f>SUM(N181:N186)/3</f>
        <v>479.31</v>
      </c>
      <c r="O187" s="57">
        <f>SUM(O181:O186)/3</f>
        <v>0</v>
      </c>
      <c r="P187" s="53">
        <f>SUM(P181:P186)/3</f>
        <v>19.22</v>
      </c>
      <c r="Q187" s="53">
        <f>SUM(Q181:Q186)/3</f>
        <v>76.811900000000009</v>
      </c>
    </row>
    <row r="188" spans="1:17" ht="15" customHeight="1" x14ac:dyDescent="0.25">
      <c r="A188" s="32" t="s">
        <v>24</v>
      </c>
      <c r="B188" s="33" t="s">
        <v>167</v>
      </c>
      <c r="C188" s="34" t="s">
        <v>168</v>
      </c>
      <c r="D188" s="35" t="s">
        <v>27</v>
      </c>
      <c r="E188" s="11" t="s">
        <v>169</v>
      </c>
      <c r="F188" s="11" t="s">
        <v>27</v>
      </c>
      <c r="G188" s="12">
        <v>8</v>
      </c>
      <c r="H188" s="13">
        <f t="shared" ref="H188:H203" si="12">N188-O188-P188</f>
        <v>16.419999999999998</v>
      </c>
      <c r="I188" s="13">
        <f t="shared" ref="I188:I203" si="13">H188-Q188</f>
        <v>13.689499999999999</v>
      </c>
      <c r="J188" s="13">
        <v>1.7268850299999999E-2</v>
      </c>
      <c r="K188" s="13">
        <v>4.23636108E-2</v>
      </c>
      <c r="L188" s="13">
        <v>2.1648560278</v>
      </c>
      <c r="M188" s="13">
        <v>2.1648560278</v>
      </c>
      <c r="N188" s="14">
        <v>21.2</v>
      </c>
      <c r="O188" s="15">
        <v>0</v>
      </c>
      <c r="P188" s="14">
        <v>4.78</v>
      </c>
      <c r="Q188" s="14">
        <v>2.7305000000000001</v>
      </c>
    </row>
    <row r="189" spans="1:17" ht="15" customHeight="1" x14ac:dyDescent="0.25">
      <c r="A189" s="32" t="s">
        <v>24</v>
      </c>
      <c r="B189" s="36" t="s">
        <v>167</v>
      </c>
      <c r="C189" s="37" t="s">
        <v>168</v>
      </c>
      <c r="D189" s="38" t="s">
        <v>27</v>
      </c>
      <c r="E189" s="11" t="s">
        <v>170</v>
      </c>
      <c r="F189" s="11" t="s">
        <v>27</v>
      </c>
      <c r="G189" s="12">
        <v>23</v>
      </c>
      <c r="H189" s="13">
        <f t="shared" si="12"/>
        <v>36.370000000000005</v>
      </c>
      <c r="I189" s="13">
        <f t="shared" si="13"/>
        <v>30.295600000000004</v>
      </c>
      <c r="J189" s="13">
        <v>3.8250187999999997E-2</v>
      </c>
      <c r="K189" s="13">
        <v>9.3834624000000005E-2</v>
      </c>
      <c r="L189" s="13">
        <v>4.7951165489000003</v>
      </c>
      <c r="M189" s="13">
        <v>4.7951165489000003</v>
      </c>
      <c r="N189" s="14">
        <v>55.43</v>
      </c>
      <c r="O189" s="14">
        <v>0.62</v>
      </c>
      <c r="P189" s="14">
        <v>18.440000000000001</v>
      </c>
      <c r="Q189" s="14">
        <v>6.0743999999999998</v>
      </c>
    </row>
    <row r="190" spans="1:17" ht="15" customHeight="1" x14ac:dyDescent="0.25">
      <c r="A190" s="32" t="s">
        <v>24</v>
      </c>
      <c r="B190" s="36" t="s">
        <v>167</v>
      </c>
      <c r="C190" s="37" t="s">
        <v>168</v>
      </c>
      <c r="D190" s="38" t="s">
        <v>27</v>
      </c>
      <c r="E190" s="11" t="s">
        <v>171</v>
      </c>
      <c r="F190" s="11" t="s">
        <v>27</v>
      </c>
      <c r="G190" s="12">
        <v>17</v>
      </c>
      <c r="H190" s="13">
        <f t="shared" si="12"/>
        <v>23.96</v>
      </c>
      <c r="I190" s="13">
        <f t="shared" si="13"/>
        <v>19.962800000000001</v>
      </c>
      <c r="J190" s="13">
        <v>2.51986391E-2</v>
      </c>
      <c r="K190" s="13">
        <v>6.1816815800000001E-2</v>
      </c>
      <c r="L190" s="13">
        <v>3.1589494778999998</v>
      </c>
      <c r="M190" s="13">
        <v>3.1589494778999998</v>
      </c>
      <c r="N190" s="14">
        <v>38.56</v>
      </c>
      <c r="O190" s="14">
        <v>0.61</v>
      </c>
      <c r="P190" s="14">
        <v>13.99</v>
      </c>
      <c r="Q190" s="14">
        <v>3.9971999999999999</v>
      </c>
    </row>
    <row r="191" spans="1:17" ht="15" customHeight="1" x14ac:dyDescent="0.25">
      <c r="A191" s="32" t="s">
        <v>24</v>
      </c>
      <c r="B191" s="36" t="s">
        <v>167</v>
      </c>
      <c r="C191" s="37" t="s">
        <v>168</v>
      </c>
      <c r="D191" s="38" t="s">
        <v>27</v>
      </c>
      <c r="E191" s="35" t="s">
        <v>172</v>
      </c>
      <c r="F191" s="35" t="s">
        <v>108</v>
      </c>
      <c r="G191" s="12">
        <v>43</v>
      </c>
      <c r="H191" s="13">
        <f t="shared" si="12"/>
        <v>184.07000000000002</v>
      </c>
      <c r="I191" s="13">
        <f t="shared" si="13"/>
        <v>153.36910000000003</v>
      </c>
      <c r="J191" s="13">
        <v>0.19358570529999999</v>
      </c>
      <c r="K191" s="13">
        <v>0.47490072160000002</v>
      </c>
      <c r="L191" s="13">
        <v>24.268273388899999</v>
      </c>
      <c r="M191" s="13">
        <v>24.268273388899999</v>
      </c>
      <c r="N191" s="14">
        <v>190.49</v>
      </c>
      <c r="O191" s="14">
        <v>0.76</v>
      </c>
      <c r="P191" s="14">
        <v>5.66</v>
      </c>
      <c r="Q191" s="14">
        <v>30.700900000000001</v>
      </c>
    </row>
    <row r="192" spans="1:17" ht="15" customHeight="1" x14ac:dyDescent="0.25">
      <c r="A192" s="32" t="s">
        <v>24</v>
      </c>
      <c r="B192" s="36" t="s">
        <v>167</v>
      </c>
      <c r="C192" s="37" t="s">
        <v>168</v>
      </c>
      <c r="D192" s="38" t="s">
        <v>27</v>
      </c>
      <c r="E192" s="54" t="s">
        <v>172</v>
      </c>
      <c r="F192" s="11" t="s">
        <v>27</v>
      </c>
      <c r="G192" s="12">
        <v>11</v>
      </c>
      <c r="H192" s="13">
        <f t="shared" si="12"/>
        <v>29.67</v>
      </c>
      <c r="I192" s="13">
        <f t="shared" si="13"/>
        <v>25.217600000000001</v>
      </c>
      <c r="J192" s="13">
        <v>3.1203824000000002E-2</v>
      </c>
      <c r="K192" s="13">
        <v>7.6548619600000006E-2</v>
      </c>
      <c r="L192" s="13">
        <v>3.9117709102</v>
      </c>
      <c r="M192" s="13">
        <v>3.9117709102</v>
      </c>
      <c r="N192" s="14">
        <v>32.89</v>
      </c>
      <c r="O192" s="15">
        <v>0</v>
      </c>
      <c r="P192" s="14">
        <v>3.22</v>
      </c>
      <c r="Q192" s="14">
        <v>4.4523999999999999</v>
      </c>
    </row>
    <row r="193" spans="1:17" ht="15" customHeight="1" x14ac:dyDescent="0.25">
      <c r="A193" s="32" t="s">
        <v>24</v>
      </c>
      <c r="B193" s="36" t="s">
        <v>167</v>
      </c>
      <c r="C193" s="37" t="s">
        <v>168</v>
      </c>
      <c r="D193" s="38" t="s">
        <v>27</v>
      </c>
      <c r="E193" s="35" t="s">
        <v>173</v>
      </c>
      <c r="F193" s="35" t="s">
        <v>108</v>
      </c>
      <c r="G193" s="12">
        <v>3</v>
      </c>
      <c r="H193" s="13">
        <f t="shared" si="12"/>
        <v>12.27</v>
      </c>
      <c r="I193" s="13">
        <f t="shared" si="13"/>
        <v>10.2287</v>
      </c>
      <c r="J193" s="13">
        <v>1.29043114E-2</v>
      </c>
      <c r="K193" s="13">
        <v>3.1656608099999997E-2</v>
      </c>
      <c r="L193" s="13">
        <v>1.6177091024000001</v>
      </c>
      <c r="M193" s="13">
        <v>1.6177091024000001</v>
      </c>
      <c r="N193" s="14">
        <v>12.27</v>
      </c>
      <c r="O193" s="15">
        <v>0</v>
      </c>
      <c r="P193" s="15">
        <v>0</v>
      </c>
      <c r="Q193" s="14">
        <v>2.0413000000000001</v>
      </c>
    </row>
    <row r="194" spans="1:17" ht="15" customHeight="1" x14ac:dyDescent="0.25">
      <c r="A194" s="32" t="s">
        <v>24</v>
      </c>
      <c r="B194" s="36" t="s">
        <v>167</v>
      </c>
      <c r="C194" s="37" t="s">
        <v>168</v>
      </c>
      <c r="D194" s="38" t="s">
        <v>27</v>
      </c>
      <c r="E194" s="54" t="s">
        <v>173</v>
      </c>
      <c r="F194" s="11" t="s">
        <v>27</v>
      </c>
      <c r="G194" s="12">
        <v>9</v>
      </c>
      <c r="H194" s="13">
        <f t="shared" si="12"/>
        <v>23.580000000000002</v>
      </c>
      <c r="I194" s="13">
        <f t="shared" si="13"/>
        <v>19.6509</v>
      </c>
      <c r="J194" s="13">
        <v>2.4798994599999999E-2</v>
      </c>
      <c r="K194" s="13">
        <v>6.0836415599999999E-2</v>
      </c>
      <c r="L194" s="13">
        <v>3.1088492775000001</v>
      </c>
      <c r="M194" s="13">
        <v>3.1088492775000001</v>
      </c>
      <c r="N194" s="14">
        <v>23.85</v>
      </c>
      <c r="O194" s="15">
        <v>0</v>
      </c>
      <c r="P194" s="14">
        <v>0.27</v>
      </c>
      <c r="Q194" s="14">
        <v>3.9291</v>
      </c>
    </row>
    <row r="195" spans="1:17" ht="15" customHeight="1" x14ac:dyDescent="0.25">
      <c r="A195" s="32" t="s">
        <v>24</v>
      </c>
      <c r="B195" s="36" t="s">
        <v>167</v>
      </c>
      <c r="C195" s="37" t="s">
        <v>168</v>
      </c>
      <c r="D195" s="38" t="s">
        <v>27</v>
      </c>
      <c r="E195" s="11" t="s">
        <v>174</v>
      </c>
      <c r="F195" s="11" t="s">
        <v>27</v>
      </c>
      <c r="G195" s="12">
        <v>10</v>
      </c>
      <c r="H195" s="13">
        <f t="shared" si="12"/>
        <v>40.9</v>
      </c>
      <c r="I195" s="13">
        <f t="shared" si="13"/>
        <v>34.091000000000001</v>
      </c>
      <c r="J195" s="13">
        <v>4.3014371400000001E-2</v>
      </c>
      <c r="K195" s="13">
        <v>0.105522027</v>
      </c>
      <c r="L195" s="13">
        <v>5.3923636747000003</v>
      </c>
      <c r="M195" s="13">
        <v>5.3923636747000003</v>
      </c>
      <c r="N195" s="14">
        <v>40.9</v>
      </c>
      <c r="O195" s="15">
        <v>0</v>
      </c>
      <c r="P195" s="15">
        <v>0</v>
      </c>
      <c r="Q195" s="14">
        <v>6.8090000000000002</v>
      </c>
    </row>
    <row r="196" spans="1:17" ht="15" customHeight="1" x14ac:dyDescent="0.25">
      <c r="A196" s="32" t="s">
        <v>24</v>
      </c>
      <c r="B196" s="36" t="s">
        <v>167</v>
      </c>
      <c r="C196" s="37" t="s">
        <v>168</v>
      </c>
      <c r="D196" s="38" t="s">
        <v>27</v>
      </c>
      <c r="E196" s="11" t="s">
        <v>175</v>
      </c>
      <c r="F196" s="11" t="s">
        <v>27</v>
      </c>
      <c r="G196" s="12">
        <v>2</v>
      </c>
      <c r="H196" s="13">
        <f t="shared" si="12"/>
        <v>5.3</v>
      </c>
      <c r="I196" s="13">
        <f t="shared" si="13"/>
        <v>4.42</v>
      </c>
      <c r="J196" s="13">
        <v>5.5739895000000003E-3</v>
      </c>
      <c r="K196" s="13">
        <v>1.36740035E-2</v>
      </c>
      <c r="L196" s="13">
        <v>0.698765953</v>
      </c>
      <c r="M196" s="13">
        <v>0.698765953</v>
      </c>
      <c r="N196" s="14">
        <v>5.3</v>
      </c>
      <c r="O196" s="15">
        <v>0</v>
      </c>
      <c r="P196" s="15">
        <v>0</v>
      </c>
      <c r="Q196" s="14">
        <v>0.88</v>
      </c>
    </row>
    <row r="197" spans="1:17" ht="15" customHeight="1" x14ac:dyDescent="0.25">
      <c r="A197" s="32" t="s">
        <v>24</v>
      </c>
      <c r="B197" s="36" t="s">
        <v>167</v>
      </c>
      <c r="C197" s="37" t="s">
        <v>168</v>
      </c>
      <c r="D197" s="38" t="s">
        <v>27</v>
      </c>
      <c r="E197" s="35" t="s">
        <v>176</v>
      </c>
      <c r="F197" s="35" t="s">
        <v>108</v>
      </c>
      <c r="G197" s="12">
        <v>1</v>
      </c>
      <c r="H197" s="13">
        <f t="shared" si="12"/>
        <v>3.85</v>
      </c>
      <c r="I197" s="13">
        <f t="shared" si="13"/>
        <v>3.21</v>
      </c>
      <c r="J197" s="13">
        <v>4.0490300999999999E-3</v>
      </c>
      <c r="K197" s="13">
        <v>9.9330024999999995E-3</v>
      </c>
      <c r="L197" s="13">
        <v>0.5075941356</v>
      </c>
      <c r="M197" s="13">
        <v>0.5075941356</v>
      </c>
      <c r="N197" s="14">
        <v>3.85</v>
      </c>
      <c r="O197" s="15">
        <v>0</v>
      </c>
      <c r="P197" s="15">
        <v>0</v>
      </c>
      <c r="Q197" s="14">
        <v>0.64</v>
      </c>
    </row>
    <row r="198" spans="1:17" ht="15" customHeight="1" x14ac:dyDescent="0.25">
      <c r="A198" s="32" t="s">
        <v>24</v>
      </c>
      <c r="B198" s="36" t="s">
        <v>167</v>
      </c>
      <c r="C198" s="37" t="s">
        <v>168</v>
      </c>
      <c r="D198" s="38" t="s">
        <v>27</v>
      </c>
      <c r="E198" s="54" t="s">
        <v>176</v>
      </c>
      <c r="F198" s="11" t="s">
        <v>27</v>
      </c>
      <c r="G198" s="12">
        <v>2</v>
      </c>
      <c r="H198" s="13">
        <f t="shared" si="12"/>
        <v>4.82</v>
      </c>
      <c r="I198" s="13">
        <f t="shared" si="13"/>
        <v>4.0200000000000005</v>
      </c>
      <c r="J198" s="13">
        <v>5.0691753000000001E-3</v>
      </c>
      <c r="K198" s="13">
        <v>1.2435603199999999E-2</v>
      </c>
      <c r="L198" s="13">
        <v>0.63548148930000004</v>
      </c>
      <c r="M198" s="13">
        <v>0.63548148930000004</v>
      </c>
      <c r="N198" s="14">
        <v>4.82</v>
      </c>
      <c r="O198" s="15">
        <v>0</v>
      </c>
      <c r="P198" s="15">
        <v>0</v>
      </c>
      <c r="Q198" s="14">
        <v>0.8</v>
      </c>
    </row>
    <row r="199" spans="1:17" ht="15" customHeight="1" x14ac:dyDescent="0.25">
      <c r="A199" s="32" t="s">
        <v>24</v>
      </c>
      <c r="B199" s="36" t="s">
        <v>167</v>
      </c>
      <c r="C199" s="37" t="s">
        <v>168</v>
      </c>
      <c r="D199" s="38" t="s">
        <v>27</v>
      </c>
      <c r="E199" s="11" t="s">
        <v>177</v>
      </c>
      <c r="F199" s="11" t="s">
        <v>108</v>
      </c>
      <c r="G199" s="12">
        <v>1</v>
      </c>
      <c r="H199" s="13">
        <f t="shared" si="12"/>
        <v>3.85</v>
      </c>
      <c r="I199" s="13">
        <f t="shared" si="13"/>
        <v>3.21</v>
      </c>
      <c r="J199" s="13">
        <v>4.0490300999999999E-3</v>
      </c>
      <c r="K199" s="13">
        <v>9.9330024999999995E-3</v>
      </c>
      <c r="L199" s="13">
        <v>0.5075941356</v>
      </c>
      <c r="M199" s="13">
        <v>0.5075941356</v>
      </c>
      <c r="N199" s="14">
        <v>3.85</v>
      </c>
      <c r="O199" s="15">
        <v>0</v>
      </c>
      <c r="P199" s="15">
        <v>0</v>
      </c>
      <c r="Q199" s="14">
        <v>0.64</v>
      </c>
    </row>
    <row r="200" spans="1:17" ht="15" customHeight="1" x14ac:dyDescent="0.25">
      <c r="A200" s="32" t="s">
        <v>24</v>
      </c>
      <c r="B200" s="36" t="s">
        <v>167</v>
      </c>
      <c r="C200" s="37" t="s">
        <v>168</v>
      </c>
      <c r="D200" s="38" t="s">
        <v>27</v>
      </c>
      <c r="E200" s="11" t="s">
        <v>178</v>
      </c>
      <c r="F200" s="11" t="s">
        <v>27</v>
      </c>
      <c r="G200" s="12">
        <v>2</v>
      </c>
      <c r="H200" s="13">
        <f t="shared" si="12"/>
        <v>5.3</v>
      </c>
      <c r="I200" s="13">
        <f t="shared" si="13"/>
        <v>4.42</v>
      </c>
      <c r="J200" s="13">
        <v>5.5739895000000003E-3</v>
      </c>
      <c r="K200" s="13">
        <v>1.36740035E-2</v>
      </c>
      <c r="L200" s="13">
        <v>0.698765953</v>
      </c>
      <c r="M200" s="13">
        <v>0.698765953</v>
      </c>
      <c r="N200" s="14">
        <v>5.3</v>
      </c>
      <c r="O200" s="15">
        <v>0</v>
      </c>
      <c r="P200" s="15">
        <v>0</v>
      </c>
      <c r="Q200" s="14">
        <v>0.88</v>
      </c>
    </row>
    <row r="201" spans="1:17" ht="15" customHeight="1" x14ac:dyDescent="0.25">
      <c r="A201" s="32" t="s">
        <v>24</v>
      </c>
      <c r="B201" s="36" t="s">
        <v>167</v>
      </c>
      <c r="C201" s="37" t="s">
        <v>168</v>
      </c>
      <c r="D201" s="38" t="s">
        <v>27</v>
      </c>
      <c r="E201" s="11" t="s">
        <v>179</v>
      </c>
      <c r="F201" s="11" t="s">
        <v>27</v>
      </c>
      <c r="G201" s="12">
        <v>43</v>
      </c>
      <c r="H201" s="13">
        <f t="shared" si="12"/>
        <v>87.97</v>
      </c>
      <c r="I201" s="13">
        <f t="shared" si="13"/>
        <v>73.338999999999999</v>
      </c>
      <c r="J201" s="13">
        <v>9.2517707899999996E-2</v>
      </c>
      <c r="K201" s="13">
        <v>0.22696265809999999</v>
      </c>
      <c r="L201" s="13">
        <v>11.5981963928</v>
      </c>
      <c r="M201" s="13">
        <v>11.5981963928</v>
      </c>
      <c r="N201" s="14">
        <v>113.95</v>
      </c>
      <c r="O201" s="15">
        <v>0</v>
      </c>
      <c r="P201" s="14">
        <v>25.98</v>
      </c>
      <c r="Q201" s="14">
        <v>14.631</v>
      </c>
    </row>
    <row r="202" spans="1:17" ht="15" customHeight="1" x14ac:dyDescent="0.25">
      <c r="A202" s="32" t="s">
        <v>24</v>
      </c>
      <c r="B202" s="36" t="s">
        <v>167</v>
      </c>
      <c r="C202" s="37" t="s">
        <v>168</v>
      </c>
      <c r="D202" s="38" t="s">
        <v>27</v>
      </c>
      <c r="E202" s="35" t="s">
        <v>180</v>
      </c>
      <c r="F202" s="35" t="s">
        <v>108</v>
      </c>
      <c r="G202" s="12">
        <v>56</v>
      </c>
      <c r="H202" s="13">
        <f t="shared" si="12"/>
        <v>227.42</v>
      </c>
      <c r="I202" s="13">
        <f t="shared" si="13"/>
        <v>189.55309999999997</v>
      </c>
      <c r="J202" s="13">
        <v>0.2391767323</v>
      </c>
      <c r="K202" s="13">
        <v>0.58674375020000002</v>
      </c>
      <c r="L202" s="13">
        <v>29.983651513600002</v>
      </c>
      <c r="M202" s="13">
        <v>29.983651513600002</v>
      </c>
      <c r="N202" s="14">
        <v>229.04</v>
      </c>
      <c r="O202" s="15">
        <v>0</v>
      </c>
      <c r="P202" s="14">
        <v>1.62</v>
      </c>
      <c r="Q202" s="14">
        <v>37.866900000000001</v>
      </c>
    </row>
    <row r="203" spans="1:17" ht="15" customHeight="1" x14ac:dyDescent="0.25">
      <c r="A203" s="32" t="s">
        <v>24</v>
      </c>
      <c r="B203" s="36" t="s">
        <v>167</v>
      </c>
      <c r="C203" s="37" t="s">
        <v>168</v>
      </c>
      <c r="D203" s="38" t="s">
        <v>27</v>
      </c>
      <c r="E203" s="54" t="s">
        <v>180</v>
      </c>
      <c r="F203" s="11" t="s">
        <v>27</v>
      </c>
      <c r="G203" s="12">
        <v>20</v>
      </c>
      <c r="H203" s="13">
        <f t="shared" si="12"/>
        <v>52.73</v>
      </c>
      <c r="I203" s="13">
        <f t="shared" si="13"/>
        <v>43.953499999999998</v>
      </c>
      <c r="J203" s="13">
        <v>5.5455936599999998E-2</v>
      </c>
      <c r="K203" s="13">
        <v>0.1360434348</v>
      </c>
      <c r="L203" s="13">
        <v>6.9520620188000004</v>
      </c>
      <c r="M203" s="13">
        <v>6.9520620188000004</v>
      </c>
      <c r="N203" s="14">
        <v>53</v>
      </c>
      <c r="O203" s="15">
        <v>0</v>
      </c>
      <c r="P203" s="14">
        <v>0.27</v>
      </c>
      <c r="Q203" s="14">
        <v>8.7765000000000004</v>
      </c>
    </row>
    <row r="204" spans="1:17" ht="15" customHeight="1" x14ac:dyDescent="0.25">
      <c r="A204" s="8"/>
      <c r="B204" s="33"/>
      <c r="C204" s="34"/>
      <c r="D204" s="11"/>
      <c r="E204" s="39" t="s">
        <v>29</v>
      </c>
      <c r="F204" s="40"/>
      <c r="G204" s="41">
        <f>SUM(G188:G203)/1</f>
        <v>251</v>
      </c>
      <c r="H204" s="42">
        <f>SUM(H188:H203)/1</f>
        <v>758.48</v>
      </c>
      <c r="I204" s="42">
        <f>SUM(I188:I203)/1</f>
        <v>632.63080000000002</v>
      </c>
      <c r="J204" s="42">
        <v>0.79769047540000004</v>
      </c>
      <c r="K204" s="42">
        <v>1.9568789008</v>
      </c>
      <c r="L204" s="42"/>
      <c r="M204" s="42">
        <v>100</v>
      </c>
      <c r="N204" s="43">
        <f>SUM(N188:N203)/1</f>
        <v>834.7</v>
      </c>
      <c r="O204" s="43">
        <f>SUM(O188:O203)/1</f>
        <v>1.99</v>
      </c>
      <c r="P204" s="43">
        <f>SUM(P188:P203)/1</f>
        <v>74.23</v>
      </c>
      <c r="Q204" s="43">
        <f>SUM(Q188:Q203)/1</f>
        <v>125.8492</v>
      </c>
    </row>
    <row r="205" spans="1:17" ht="15" customHeight="1" x14ac:dyDescent="0.25">
      <c r="A205" s="8"/>
      <c r="B205" s="33"/>
      <c r="C205" s="10"/>
      <c r="D205" s="44" t="s">
        <v>30</v>
      </c>
      <c r="E205" s="44"/>
      <c r="F205" s="45"/>
      <c r="G205" s="46">
        <f>SUM(G188:G204)/2</f>
        <v>251</v>
      </c>
      <c r="H205" s="47">
        <f>SUM(H188:H204)/2</f>
        <v>758.48</v>
      </c>
      <c r="I205" s="47">
        <f>SUM(I188:I204)/2</f>
        <v>632.63080000000002</v>
      </c>
      <c r="J205" s="47">
        <v>0.79769047540000004</v>
      </c>
      <c r="K205" s="47">
        <v>1.9568789008</v>
      </c>
      <c r="L205" s="47"/>
      <c r="M205" s="47"/>
      <c r="N205" s="48">
        <f>SUM(N188:N204)/2</f>
        <v>834.7</v>
      </c>
      <c r="O205" s="48">
        <f>SUM(O188:O204)/2</f>
        <v>1.99</v>
      </c>
      <c r="P205" s="48">
        <f>SUM(P188:P204)/2</f>
        <v>74.23</v>
      </c>
      <c r="Q205" s="48">
        <f>SUM(Q188:Q204)/2</f>
        <v>125.8492</v>
      </c>
    </row>
    <row r="206" spans="1:17" ht="15" customHeight="1" x14ac:dyDescent="0.25">
      <c r="A206" s="8"/>
      <c r="B206" s="9"/>
      <c r="C206" s="49" t="s">
        <v>31</v>
      </c>
      <c r="D206" s="49"/>
      <c r="E206" s="49"/>
      <c r="F206" s="50"/>
      <c r="G206" s="51">
        <f>SUM(G188:G205)/3</f>
        <v>251</v>
      </c>
      <c r="H206" s="52">
        <f>SUM(H188:H205)/3</f>
        <v>758.48</v>
      </c>
      <c r="I206" s="52">
        <f>SUM(I188:I205)/3</f>
        <v>632.63080000000002</v>
      </c>
      <c r="J206" s="52">
        <v>0.79769047540000004</v>
      </c>
      <c r="K206" s="52">
        <v>1.9568789008</v>
      </c>
      <c r="L206" s="52">
        <v>100</v>
      </c>
      <c r="M206" s="52"/>
      <c r="N206" s="53">
        <f>SUM(N188:N205)/3</f>
        <v>834.70000000000016</v>
      </c>
      <c r="O206" s="53">
        <f>SUM(O188:O205)/3</f>
        <v>1.99</v>
      </c>
      <c r="P206" s="53">
        <f>SUM(P188:P205)/3</f>
        <v>74.23</v>
      </c>
      <c r="Q206" s="53">
        <f>SUM(Q188:Q205)/3</f>
        <v>125.8492</v>
      </c>
    </row>
    <row r="207" spans="1:17" ht="15" customHeight="1" x14ac:dyDescent="0.25">
      <c r="A207" s="32" t="s">
        <v>24</v>
      </c>
      <c r="B207" s="33" t="s">
        <v>181</v>
      </c>
      <c r="C207" s="34" t="s">
        <v>182</v>
      </c>
      <c r="D207" s="35" t="s">
        <v>27</v>
      </c>
      <c r="E207" s="11" t="s">
        <v>183</v>
      </c>
      <c r="F207" s="11" t="s">
        <v>27</v>
      </c>
      <c r="G207" s="12">
        <v>40</v>
      </c>
      <c r="H207" s="13">
        <f t="shared" ref="H207:H216" si="14">N207-O207-P207</f>
        <v>151</v>
      </c>
      <c r="I207" s="13">
        <f t="shared" ref="I207:I216" si="15">H207-Q207</f>
        <v>125.84270000000001</v>
      </c>
      <c r="J207" s="13">
        <v>0.15880611459999999</v>
      </c>
      <c r="K207" s="13">
        <v>0.38958009970000002</v>
      </c>
      <c r="L207" s="13">
        <v>13.8561347807</v>
      </c>
      <c r="M207" s="13">
        <v>13.8561347807</v>
      </c>
      <c r="N207" s="14">
        <v>166</v>
      </c>
      <c r="O207" s="14">
        <v>0.83</v>
      </c>
      <c r="P207" s="14">
        <v>14.17</v>
      </c>
      <c r="Q207" s="14">
        <v>25.157299999999999</v>
      </c>
    </row>
    <row r="208" spans="1:17" ht="15" customHeight="1" x14ac:dyDescent="0.25">
      <c r="A208" s="32" t="s">
        <v>24</v>
      </c>
      <c r="B208" s="36" t="s">
        <v>181</v>
      </c>
      <c r="C208" s="37" t="s">
        <v>182</v>
      </c>
      <c r="D208" s="38" t="s">
        <v>27</v>
      </c>
      <c r="E208" s="11" t="s">
        <v>184</v>
      </c>
      <c r="F208" s="11" t="s">
        <v>27</v>
      </c>
      <c r="G208" s="12">
        <v>19</v>
      </c>
      <c r="H208" s="13">
        <f t="shared" si="14"/>
        <v>43.120000000000005</v>
      </c>
      <c r="I208" s="13">
        <f t="shared" si="15"/>
        <v>35.943500000000007</v>
      </c>
      <c r="J208" s="13">
        <v>4.5349136800000002E-2</v>
      </c>
      <c r="K208" s="13">
        <v>0.1112496285</v>
      </c>
      <c r="L208" s="13">
        <v>3.9567982234999999</v>
      </c>
      <c r="M208" s="13">
        <v>3.9567982234999999</v>
      </c>
      <c r="N208" s="14">
        <v>50.35</v>
      </c>
      <c r="O208" s="15">
        <v>0</v>
      </c>
      <c r="P208" s="14">
        <v>7.23</v>
      </c>
      <c r="Q208" s="14">
        <v>7.1764999999999999</v>
      </c>
    </row>
    <row r="209" spans="1:17" ht="15" customHeight="1" x14ac:dyDescent="0.25">
      <c r="A209" s="32" t="s">
        <v>24</v>
      </c>
      <c r="B209" s="36" t="s">
        <v>181</v>
      </c>
      <c r="C209" s="37" t="s">
        <v>182</v>
      </c>
      <c r="D209" s="38" t="s">
        <v>27</v>
      </c>
      <c r="E209" s="11" t="s">
        <v>185</v>
      </c>
      <c r="F209" s="11" t="s">
        <v>27</v>
      </c>
      <c r="G209" s="12">
        <v>7</v>
      </c>
      <c r="H209" s="13">
        <f t="shared" si="14"/>
        <v>15.81</v>
      </c>
      <c r="I209" s="13">
        <f t="shared" si="15"/>
        <v>13.1822</v>
      </c>
      <c r="J209" s="13">
        <v>1.6627315699999999E-2</v>
      </c>
      <c r="K209" s="13">
        <v>4.0789810400000001E-2</v>
      </c>
      <c r="L209" s="13">
        <v>1.4507648403</v>
      </c>
      <c r="M209" s="13">
        <v>1.4507648403</v>
      </c>
      <c r="N209" s="14">
        <v>18.55</v>
      </c>
      <c r="O209" s="15">
        <v>0</v>
      </c>
      <c r="P209" s="14">
        <v>2.74</v>
      </c>
      <c r="Q209" s="14">
        <v>2.6278000000000001</v>
      </c>
    </row>
    <row r="210" spans="1:17" ht="15" customHeight="1" x14ac:dyDescent="0.25">
      <c r="A210" s="32" t="s">
        <v>24</v>
      </c>
      <c r="B210" s="36" t="s">
        <v>181</v>
      </c>
      <c r="C210" s="37" t="s">
        <v>182</v>
      </c>
      <c r="D210" s="38" t="s">
        <v>27</v>
      </c>
      <c r="E210" s="11" t="s">
        <v>186</v>
      </c>
      <c r="F210" s="11" t="s">
        <v>27</v>
      </c>
      <c r="G210" s="12">
        <v>13</v>
      </c>
      <c r="H210" s="13">
        <f t="shared" si="14"/>
        <v>29.67</v>
      </c>
      <c r="I210" s="13">
        <f t="shared" si="15"/>
        <v>24.736000000000001</v>
      </c>
      <c r="J210" s="13">
        <v>3.1203824000000002E-2</v>
      </c>
      <c r="K210" s="13">
        <v>7.6548619600000006E-2</v>
      </c>
      <c r="L210" s="13">
        <v>2.7225928407</v>
      </c>
      <c r="M210" s="13">
        <v>2.7225928407</v>
      </c>
      <c r="N210" s="14">
        <v>34.450000000000003</v>
      </c>
      <c r="O210" s="15">
        <v>0</v>
      </c>
      <c r="P210" s="14">
        <v>4.78</v>
      </c>
      <c r="Q210" s="14">
        <v>4.9340000000000002</v>
      </c>
    </row>
    <row r="211" spans="1:17" ht="15" customHeight="1" x14ac:dyDescent="0.25">
      <c r="A211" s="32" t="s">
        <v>24</v>
      </c>
      <c r="B211" s="36" t="s">
        <v>181</v>
      </c>
      <c r="C211" s="37" t="s">
        <v>182</v>
      </c>
      <c r="D211" s="38" t="s">
        <v>27</v>
      </c>
      <c r="E211" s="11" t="s">
        <v>187</v>
      </c>
      <c r="F211" s="11" t="s">
        <v>27</v>
      </c>
      <c r="G211" s="12">
        <v>7</v>
      </c>
      <c r="H211" s="13">
        <f t="shared" si="14"/>
        <v>14.450000000000001</v>
      </c>
      <c r="I211" s="13">
        <f t="shared" si="15"/>
        <v>12.046800000000001</v>
      </c>
      <c r="J211" s="13">
        <v>1.5197008999999999E-2</v>
      </c>
      <c r="K211" s="13">
        <v>3.7281009499999997E-2</v>
      </c>
      <c r="L211" s="13">
        <v>1.3259678648</v>
      </c>
      <c r="M211" s="13">
        <v>1.3259678648</v>
      </c>
      <c r="N211" s="14">
        <v>18.55</v>
      </c>
      <c r="O211" s="15">
        <v>0</v>
      </c>
      <c r="P211" s="14">
        <v>4.0999999999999996</v>
      </c>
      <c r="Q211" s="14">
        <v>2.4032</v>
      </c>
    </row>
    <row r="212" spans="1:17" ht="15" customHeight="1" x14ac:dyDescent="0.25">
      <c r="A212" s="32" t="s">
        <v>24</v>
      </c>
      <c r="B212" s="36" t="s">
        <v>181</v>
      </c>
      <c r="C212" s="37" t="s">
        <v>182</v>
      </c>
      <c r="D212" s="38" t="s">
        <v>27</v>
      </c>
      <c r="E212" s="11" t="s">
        <v>188</v>
      </c>
      <c r="F212" s="11" t="s">
        <v>27</v>
      </c>
      <c r="G212" s="12">
        <v>57</v>
      </c>
      <c r="H212" s="13">
        <f t="shared" si="14"/>
        <v>218.55</v>
      </c>
      <c r="I212" s="13">
        <f t="shared" si="15"/>
        <v>182.13780000000003</v>
      </c>
      <c r="J212" s="13">
        <v>0.22984818770000001</v>
      </c>
      <c r="K212" s="13">
        <v>0.56385914429999995</v>
      </c>
      <c r="L212" s="13">
        <v>20.0546904393</v>
      </c>
      <c r="M212" s="13">
        <v>20.0546904393</v>
      </c>
      <c r="N212" s="14">
        <v>236.55</v>
      </c>
      <c r="O212" s="15">
        <v>0</v>
      </c>
      <c r="P212" s="14">
        <v>18</v>
      </c>
      <c r="Q212" s="14">
        <v>36.412199999999999</v>
      </c>
    </row>
    <row r="213" spans="1:17" ht="15" customHeight="1" x14ac:dyDescent="0.25">
      <c r="A213" s="32" t="s">
        <v>24</v>
      </c>
      <c r="B213" s="36" t="s">
        <v>181</v>
      </c>
      <c r="C213" s="37" t="s">
        <v>182</v>
      </c>
      <c r="D213" s="38" t="s">
        <v>27</v>
      </c>
      <c r="E213" s="11" t="s">
        <v>189</v>
      </c>
      <c r="F213" s="11" t="s">
        <v>27</v>
      </c>
      <c r="G213" s="12">
        <v>28</v>
      </c>
      <c r="H213" s="13">
        <f t="shared" si="14"/>
        <v>57.800000000000004</v>
      </c>
      <c r="I213" s="13">
        <f t="shared" si="15"/>
        <v>48.187400000000004</v>
      </c>
      <c r="J213" s="13">
        <v>6.0788035900000002E-2</v>
      </c>
      <c r="K213" s="13">
        <v>0.1491240382</v>
      </c>
      <c r="L213" s="13">
        <v>5.3038714590999998</v>
      </c>
      <c r="M213" s="13">
        <v>5.3038714590999998</v>
      </c>
      <c r="N213" s="14">
        <v>74.2</v>
      </c>
      <c r="O213" s="15">
        <v>0</v>
      </c>
      <c r="P213" s="14">
        <v>16.399999999999999</v>
      </c>
      <c r="Q213" s="14">
        <v>9.6126000000000005</v>
      </c>
    </row>
    <row r="214" spans="1:17" ht="15" customHeight="1" x14ac:dyDescent="0.25">
      <c r="A214" s="32" t="s">
        <v>24</v>
      </c>
      <c r="B214" s="36" t="s">
        <v>181</v>
      </c>
      <c r="C214" s="37" t="s">
        <v>182</v>
      </c>
      <c r="D214" s="38" t="s">
        <v>27</v>
      </c>
      <c r="E214" s="11" t="s">
        <v>190</v>
      </c>
      <c r="F214" s="11" t="s">
        <v>27</v>
      </c>
      <c r="G214" s="12">
        <v>61</v>
      </c>
      <c r="H214" s="13">
        <f t="shared" si="14"/>
        <v>233.15</v>
      </c>
      <c r="I214" s="13">
        <f t="shared" si="15"/>
        <v>194.30279999999999</v>
      </c>
      <c r="J214" s="13">
        <v>0.24520295110000001</v>
      </c>
      <c r="K214" s="13">
        <v>0.60152715400000001</v>
      </c>
      <c r="L214" s="13">
        <v>21.3944226763</v>
      </c>
      <c r="M214" s="13">
        <v>21.3944226763</v>
      </c>
      <c r="N214" s="14">
        <v>253.15</v>
      </c>
      <c r="O214" s="15">
        <v>0</v>
      </c>
      <c r="P214" s="14">
        <v>20</v>
      </c>
      <c r="Q214" s="14">
        <v>38.847200000000001</v>
      </c>
    </row>
    <row r="215" spans="1:17" ht="15" customHeight="1" x14ac:dyDescent="0.25">
      <c r="A215" s="32" t="s">
        <v>24</v>
      </c>
      <c r="B215" s="36" t="s">
        <v>181</v>
      </c>
      <c r="C215" s="37" t="s">
        <v>182</v>
      </c>
      <c r="D215" s="38" t="s">
        <v>27</v>
      </c>
      <c r="E215" s="11" t="s">
        <v>191</v>
      </c>
      <c r="F215" s="11" t="s">
        <v>27</v>
      </c>
      <c r="G215" s="12">
        <v>82</v>
      </c>
      <c r="H215" s="13">
        <f t="shared" si="14"/>
        <v>308.02</v>
      </c>
      <c r="I215" s="13">
        <f t="shared" si="15"/>
        <v>256.69909999999999</v>
      </c>
      <c r="J215" s="13">
        <v>0.32394343980000001</v>
      </c>
      <c r="K215" s="13">
        <v>0.79469180340000001</v>
      </c>
      <c r="L215" s="13">
        <v>28.264679703100001</v>
      </c>
      <c r="M215" s="13">
        <v>28.264679703100001</v>
      </c>
      <c r="N215" s="14">
        <v>340.3</v>
      </c>
      <c r="O215" s="15">
        <v>0</v>
      </c>
      <c r="P215" s="14">
        <v>32.28</v>
      </c>
      <c r="Q215" s="14">
        <v>51.320900000000002</v>
      </c>
    </row>
    <row r="216" spans="1:17" ht="15" customHeight="1" x14ac:dyDescent="0.25">
      <c r="A216" s="32" t="s">
        <v>24</v>
      </c>
      <c r="B216" s="36" t="s">
        <v>181</v>
      </c>
      <c r="C216" s="37" t="s">
        <v>182</v>
      </c>
      <c r="D216" s="38" t="s">
        <v>27</v>
      </c>
      <c r="E216" s="11" t="s">
        <v>192</v>
      </c>
      <c r="F216" s="11" t="s">
        <v>27</v>
      </c>
      <c r="G216" s="12">
        <v>8</v>
      </c>
      <c r="H216" s="13">
        <f t="shared" si="14"/>
        <v>18.2</v>
      </c>
      <c r="I216" s="13">
        <f t="shared" si="15"/>
        <v>15.17</v>
      </c>
      <c r="J216" s="13">
        <v>1.91408694E-2</v>
      </c>
      <c r="K216" s="13">
        <v>4.6956011999999998E-2</v>
      </c>
      <c r="L216" s="13">
        <v>1.6700771722000001</v>
      </c>
      <c r="M216" s="13">
        <v>1.6700771722000001</v>
      </c>
      <c r="N216" s="14">
        <v>21.2</v>
      </c>
      <c r="O216" s="15">
        <v>0</v>
      </c>
      <c r="P216" s="14">
        <v>3</v>
      </c>
      <c r="Q216" s="14">
        <v>3.03</v>
      </c>
    </row>
    <row r="217" spans="1:17" ht="15" customHeight="1" x14ac:dyDescent="0.25">
      <c r="A217" s="8"/>
      <c r="B217" s="33"/>
      <c r="C217" s="34"/>
      <c r="D217" s="11"/>
      <c r="E217" s="39" t="s">
        <v>29</v>
      </c>
      <c r="F217" s="40"/>
      <c r="G217" s="41">
        <f>SUM(G207:G216)/1</f>
        <v>322</v>
      </c>
      <c r="H217" s="42">
        <f>SUM(H207:H216)/1</f>
        <v>1089.77</v>
      </c>
      <c r="I217" s="42">
        <f>SUM(I207:I216)/1</f>
        <v>908.24830000000009</v>
      </c>
      <c r="J217" s="42">
        <v>1.1461068839999999</v>
      </c>
      <c r="K217" s="42">
        <v>2.8116073196000002</v>
      </c>
      <c r="L217" s="42"/>
      <c r="M217" s="42">
        <v>100</v>
      </c>
      <c r="N217" s="43">
        <f>SUM(N207:N216)/1</f>
        <v>1213.3000000000002</v>
      </c>
      <c r="O217" s="43">
        <f>SUM(O207:O216)/1</f>
        <v>0.83</v>
      </c>
      <c r="P217" s="43">
        <f>SUM(P207:P216)/1</f>
        <v>122.7</v>
      </c>
      <c r="Q217" s="43">
        <f>SUM(Q207:Q216)/1</f>
        <v>181.52169999999998</v>
      </c>
    </row>
    <row r="218" spans="1:17" ht="15" customHeight="1" x14ac:dyDescent="0.25">
      <c r="A218" s="8"/>
      <c r="B218" s="33"/>
      <c r="C218" s="10"/>
      <c r="D218" s="44" t="s">
        <v>30</v>
      </c>
      <c r="E218" s="44"/>
      <c r="F218" s="45"/>
      <c r="G218" s="46">
        <f>SUM(G207:G217)/2</f>
        <v>322</v>
      </c>
      <c r="H218" s="47">
        <f>SUM(H207:H217)/2</f>
        <v>1089.77</v>
      </c>
      <c r="I218" s="47">
        <f>SUM(I207:I217)/2</f>
        <v>908.24830000000009</v>
      </c>
      <c r="J218" s="47">
        <v>1.1461068839999999</v>
      </c>
      <c r="K218" s="47">
        <v>2.8116073196000002</v>
      </c>
      <c r="L218" s="47"/>
      <c r="M218" s="47"/>
      <c r="N218" s="48">
        <f>SUM(N207:N217)/2</f>
        <v>1213.3000000000002</v>
      </c>
      <c r="O218" s="48">
        <f>SUM(O207:O217)/2</f>
        <v>0.83</v>
      </c>
      <c r="P218" s="48">
        <f>SUM(P207:P217)/2</f>
        <v>122.7</v>
      </c>
      <c r="Q218" s="48">
        <f>SUM(Q207:Q217)/2</f>
        <v>181.52169999999998</v>
      </c>
    </row>
    <row r="219" spans="1:17" ht="15" customHeight="1" x14ac:dyDescent="0.25">
      <c r="A219" s="8"/>
      <c r="B219" s="9"/>
      <c r="C219" s="49" t="s">
        <v>31</v>
      </c>
      <c r="D219" s="49"/>
      <c r="E219" s="49"/>
      <c r="F219" s="50"/>
      <c r="G219" s="51">
        <f>SUM(G207:G218)/3</f>
        <v>322</v>
      </c>
      <c r="H219" s="52">
        <f>SUM(H207:H218)/3</f>
        <v>1089.77</v>
      </c>
      <c r="I219" s="52">
        <f>SUM(I207:I218)/3</f>
        <v>908.24830000000009</v>
      </c>
      <c r="J219" s="52">
        <v>1.1461068839999999</v>
      </c>
      <c r="K219" s="52">
        <v>2.8116073196000002</v>
      </c>
      <c r="L219" s="52">
        <v>100</v>
      </c>
      <c r="M219" s="52"/>
      <c r="N219" s="53">
        <f>SUM(N207:N218)/3</f>
        <v>1213.3000000000002</v>
      </c>
      <c r="O219" s="53">
        <f>SUM(O207:O218)/3</f>
        <v>0.83</v>
      </c>
      <c r="P219" s="53">
        <f>SUM(P207:P218)/3</f>
        <v>122.7</v>
      </c>
      <c r="Q219" s="53">
        <f>SUM(Q207:Q218)/3</f>
        <v>181.52169999999998</v>
      </c>
    </row>
    <row r="220" spans="1:17" ht="15" customHeight="1" x14ac:dyDescent="0.25">
      <c r="A220" s="32" t="s">
        <v>24</v>
      </c>
      <c r="B220" s="33" t="s">
        <v>193</v>
      </c>
      <c r="C220" s="34" t="s">
        <v>194</v>
      </c>
      <c r="D220" s="35" t="s">
        <v>27</v>
      </c>
      <c r="E220" s="11" t="s">
        <v>195</v>
      </c>
      <c r="F220" s="11" t="s">
        <v>27</v>
      </c>
      <c r="G220" s="12">
        <v>8</v>
      </c>
      <c r="H220" s="13">
        <f t="shared" ref="H220:H230" si="16">N220-O220-P220</f>
        <v>13.12</v>
      </c>
      <c r="I220" s="13">
        <f t="shared" ref="I220:I230" si="17">H220-Q220</f>
        <v>10.935699999999999</v>
      </c>
      <c r="J220" s="13">
        <v>1.37982531E-2</v>
      </c>
      <c r="K220" s="13">
        <v>3.3849608699999999E-2</v>
      </c>
      <c r="L220" s="13">
        <v>15.0269155881</v>
      </c>
      <c r="M220" s="13">
        <v>15.0269155881</v>
      </c>
      <c r="N220" s="14">
        <v>13.12</v>
      </c>
      <c r="O220" s="15">
        <v>0</v>
      </c>
      <c r="P220" s="15">
        <v>0</v>
      </c>
      <c r="Q220" s="14">
        <v>2.1842999999999999</v>
      </c>
    </row>
    <row r="221" spans="1:17" ht="15" customHeight="1" x14ac:dyDescent="0.25">
      <c r="A221" s="32" t="s">
        <v>24</v>
      </c>
      <c r="B221" s="36" t="s">
        <v>193</v>
      </c>
      <c r="C221" s="37" t="s">
        <v>194</v>
      </c>
      <c r="D221" s="38" t="s">
        <v>27</v>
      </c>
      <c r="E221" s="11" t="s">
        <v>196</v>
      </c>
      <c r="F221" s="11" t="s">
        <v>27</v>
      </c>
      <c r="G221" s="12">
        <v>11</v>
      </c>
      <c r="H221" s="13">
        <f t="shared" si="16"/>
        <v>8.58</v>
      </c>
      <c r="I221" s="13">
        <f t="shared" si="17"/>
        <v>8.58</v>
      </c>
      <c r="J221" s="13">
        <v>9.0235526999999996E-3</v>
      </c>
      <c r="K221" s="13">
        <v>2.21364057E-2</v>
      </c>
      <c r="L221" s="13">
        <v>9.8270530294</v>
      </c>
      <c r="M221" s="13">
        <v>9.8270530294</v>
      </c>
      <c r="N221" s="14">
        <v>8.58</v>
      </c>
      <c r="O221" s="15">
        <v>0</v>
      </c>
      <c r="P221" s="15">
        <v>0</v>
      </c>
      <c r="Q221" s="15">
        <v>0</v>
      </c>
    </row>
    <row r="222" spans="1:17" ht="15" customHeight="1" x14ac:dyDescent="0.25">
      <c r="A222" s="32" t="s">
        <v>24</v>
      </c>
      <c r="B222" s="36" t="s">
        <v>193</v>
      </c>
      <c r="C222" s="37" t="s">
        <v>194</v>
      </c>
      <c r="D222" s="38" t="s">
        <v>27</v>
      </c>
      <c r="E222" s="11" t="s">
        <v>197</v>
      </c>
      <c r="F222" s="11" t="s">
        <v>27</v>
      </c>
      <c r="G222" s="12">
        <v>2</v>
      </c>
      <c r="H222" s="13">
        <f t="shared" si="16"/>
        <v>1.42</v>
      </c>
      <c r="I222" s="13">
        <f t="shared" si="17"/>
        <v>1.42</v>
      </c>
      <c r="J222" s="13">
        <v>1.4934085000000001E-3</v>
      </c>
      <c r="K222" s="13">
        <v>3.6636008999999998E-3</v>
      </c>
      <c r="L222" s="13">
        <v>1.6263887297999999</v>
      </c>
      <c r="M222" s="13">
        <v>1.6263887297999999</v>
      </c>
      <c r="N222" s="14">
        <v>1.42</v>
      </c>
      <c r="O222" s="15">
        <v>0</v>
      </c>
      <c r="P222" s="15">
        <v>0</v>
      </c>
      <c r="Q222" s="15">
        <v>0</v>
      </c>
    </row>
    <row r="223" spans="1:17" ht="15" customHeight="1" x14ac:dyDescent="0.25">
      <c r="A223" s="32" t="s">
        <v>24</v>
      </c>
      <c r="B223" s="36" t="s">
        <v>193</v>
      </c>
      <c r="C223" s="37" t="s">
        <v>194</v>
      </c>
      <c r="D223" s="38" t="s">
        <v>27</v>
      </c>
      <c r="E223" s="11" t="s">
        <v>198</v>
      </c>
      <c r="F223" s="11" t="s">
        <v>27</v>
      </c>
      <c r="G223" s="12">
        <v>10</v>
      </c>
      <c r="H223" s="13">
        <f t="shared" si="16"/>
        <v>9.3000000000000007</v>
      </c>
      <c r="I223" s="13">
        <f t="shared" si="17"/>
        <v>7.7350000000000012</v>
      </c>
      <c r="J223" s="13">
        <v>9.7807738999999994E-3</v>
      </c>
      <c r="K223" s="13">
        <v>2.39940061E-2</v>
      </c>
      <c r="L223" s="13">
        <v>10.6517008361</v>
      </c>
      <c r="M223" s="13">
        <v>10.6517008361</v>
      </c>
      <c r="N223" s="14">
        <v>9.3000000000000007</v>
      </c>
      <c r="O223" s="15">
        <v>0</v>
      </c>
      <c r="P223" s="15">
        <v>0</v>
      </c>
      <c r="Q223" s="14">
        <v>1.5649999999999999</v>
      </c>
    </row>
    <row r="224" spans="1:17" ht="15" customHeight="1" x14ac:dyDescent="0.25">
      <c r="A224" s="32" t="s">
        <v>24</v>
      </c>
      <c r="B224" s="36" t="s">
        <v>193</v>
      </c>
      <c r="C224" s="37" t="s">
        <v>194</v>
      </c>
      <c r="D224" s="38" t="s">
        <v>27</v>
      </c>
      <c r="E224" s="11" t="s">
        <v>199</v>
      </c>
      <c r="F224" s="11" t="s">
        <v>27</v>
      </c>
      <c r="G224" s="12">
        <v>7</v>
      </c>
      <c r="H224" s="13">
        <f t="shared" si="16"/>
        <v>5.46</v>
      </c>
      <c r="I224" s="13">
        <f t="shared" si="17"/>
        <v>5.46</v>
      </c>
      <c r="J224" s="13">
        <v>5.7422608000000002E-3</v>
      </c>
      <c r="K224" s="13">
        <v>1.40868036E-2</v>
      </c>
      <c r="L224" s="13">
        <v>6.2535792004999999</v>
      </c>
      <c r="M224" s="13">
        <v>6.2535792004999999</v>
      </c>
      <c r="N224" s="14">
        <v>5.46</v>
      </c>
      <c r="O224" s="15">
        <v>0</v>
      </c>
      <c r="P224" s="15">
        <v>0</v>
      </c>
      <c r="Q224" s="15">
        <v>0</v>
      </c>
    </row>
    <row r="225" spans="1:17" ht="15" customHeight="1" x14ac:dyDescent="0.25">
      <c r="A225" s="32" t="s">
        <v>24</v>
      </c>
      <c r="B225" s="36" t="s">
        <v>193</v>
      </c>
      <c r="C225" s="37" t="s">
        <v>194</v>
      </c>
      <c r="D225" s="38" t="s">
        <v>27</v>
      </c>
      <c r="E225" s="11" t="s">
        <v>200</v>
      </c>
      <c r="F225" s="11" t="s">
        <v>27</v>
      </c>
      <c r="G225" s="12">
        <v>18</v>
      </c>
      <c r="H225" s="13">
        <f t="shared" si="16"/>
        <v>12.78</v>
      </c>
      <c r="I225" s="13">
        <f t="shared" si="17"/>
        <v>12.78</v>
      </c>
      <c r="J225" s="13">
        <v>1.34406765E-2</v>
      </c>
      <c r="K225" s="13">
        <v>3.29724084E-2</v>
      </c>
      <c r="L225" s="13">
        <v>14.6374985683</v>
      </c>
      <c r="M225" s="13">
        <v>14.6374985683</v>
      </c>
      <c r="N225" s="14">
        <v>12.78</v>
      </c>
      <c r="O225" s="15">
        <v>0</v>
      </c>
      <c r="P225" s="15">
        <v>0</v>
      </c>
      <c r="Q225" s="15">
        <v>0</v>
      </c>
    </row>
    <row r="226" spans="1:17" ht="15" customHeight="1" x14ac:dyDescent="0.25">
      <c r="A226" s="32" t="s">
        <v>24</v>
      </c>
      <c r="B226" s="36" t="s">
        <v>193</v>
      </c>
      <c r="C226" s="37" t="s">
        <v>194</v>
      </c>
      <c r="D226" s="38" t="s">
        <v>27</v>
      </c>
      <c r="E226" s="11" t="s">
        <v>201</v>
      </c>
      <c r="F226" s="11" t="s">
        <v>27</v>
      </c>
      <c r="G226" s="12">
        <v>5</v>
      </c>
      <c r="H226" s="13">
        <f t="shared" si="16"/>
        <v>3.55</v>
      </c>
      <c r="I226" s="13">
        <f t="shared" si="17"/>
        <v>3.55</v>
      </c>
      <c r="J226" s="13">
        <v>3.7335212000000001E-3</v>
      </c>
      <c r="K226" s="13">
        <v>9.1590023E-3</v>
      </c>
      <c r="L226" s="13">
        <v>4.0659718245000001</v>
      </c>
      <c r="M226" s="13">
        <v>4.0659718245000001</v>
      </c>
      <c r="N226" s="14">
        <v>3.55</v>
      </c>
      <c r="O226" s="15">
        <v>0</v>
      </c>
      <c r="P226" s="15">
        <v>0</v>
      </c>
      <c r="Q226" s="15">
        <v>0</v>
      </c>
    </row>
    <row r="227" spans="1:17" ht="15" customHeight="1" x14ac:dyDescent="0.25">
      <c r="A227" s="32" t="s">
        <v>24</v>
      </c>
      <c r="B227" s="36" t="s">
        <v>193</v>
      </c>
      <c r="C227" s="37" t="s">
        <v>194</v>
      </c>
      <c r="D227" s="38" t="s">
        <v>27</v>
      </c>
      <c r="E227" s="11" t="s">
        <v>202</v>
      </c>
      <c r="F227" s="11" t="s">
        <v>27</v>
      </c>
      <c r="G227" s="12">
        <v>8</v>
      </c>
      <c r="H227" s="13">
        <f t="shared" si="16"/>
        <v>7.44</v>
      </c>
      <c r="I227" s="13">
        <f t="shared" si="17"/>
        <v>6.1841000000000008</v>
      </c>
      <c r="J227" s="13">
        <v>7.8246192000000006E-3</v>
      </c>
      <c r="K227" s="13">
        <v>1.9195204899999999E-2</v>
      </c>
      <c r="L227" s="13">
        <v>8.5213606688999999</v>
      </c>
      <c r="M227" s="13">
        <v>8.5213606688999999</v>
      </c>
      <c r="N227" s="14">
        <v>7.44</v>
      </c>
      <c r="O227" s="15">
        <v>0</v>
      </c>
      <c r="P227" s="15">
        <v>0</v>
      </c>
      <c r="Q227" s="14">
        <v>1.2559</v>
      </c>
    </row>
    <row r="228" spans="1:17" ht="15" customHeight="1" x14ac:dyDescent="0.25">
      <c r="A228" s="32" t="s">
        <v>24</v>
      </c>
      <c r="B228" s="36" t="s">
        <v>193</v>
      </c>
      <c r="C228" s="37" t="s">
        <v>194</v>
      </c>
      <c r="D228" s="38" t="s">
        <v>27</v>
      </c>
      <c r="E228" s="11" t="s">
        <v>203</v>
      </c>
      <c r="F228" s="11" t="s">
        <v>27</v>
      </c>
      <c r="G228" s="12">
        <v>7</v>
      </c>
      <c r="H228" s="13">
        <f t="shared" si="16"/>
        <v>6.3199999999999994</v>
      </c>
      <c r="I228" s="13">
        <f t="shared" si="17"/>
        <v>5.2591999999999999</v>
      </c>
      <c r="J228" s="13">
        <v>6.6467195000000003E-3</v>
      </c>
      <c r="K228" s="13">
        <v>1.6305604200000001E-2</v>
      </c>
      <c r="L228" s="13">
        <v>7.2385751917999999</v>
      </c>
      <c r="M228" s="13">
        <v>7.2385751917999999</v>
      </c>
      <c r="N228" s="14">
        <v>6.51</v>
      </c>
      <c r="O228" s="14">
        <v>0.19</v>
      </c>
      <c r="P228" s="15">
        <v>0</v>
      </c>
      <c r="Q228" s="14">
        <v>1.0608</v>
      </c>
    </row>
    <row r="229" spans="1:17" ht="15" customHeight="1" x14ac:dyDescent="0.25">
      <c r="A229" s="32" t="s">
        <v>24</v>
      </c>
      <c r="B229" s="36" t="s">
        <v>193</v>
      </c>
      <c r="C229" s="37" t="s">
        <v>194</v>
      </c>
      <c r="D229" s="38" t="s">
        <v>27</v>
      </c>
      <c r="E229" s="11" t="s">
        <v>204</v>
      </c>
      <c r="F229" s="11" t="s">
        <v>27</v>
      </c>
      <c r="G229" s="12">
        <v>13</v>
      </c>
      <c r="H229" s="13">
        <f t="shared" si="16"/>
        <v>12.09</v>
      </c>
      <c r="I229" s="13">
        <f t="shared" si="17"/>
        <v>10.061999999999999</v>
      </c>
      <c r="J229" s="13">
        <v>1.2715006100000001E-2</v>
      </c>
      <c r="K229" s="13">
        <v>3.1192207999999999E-2</v>
      </c>
      <c r="L229" s="13">
        <v>13.8472110869</v>
      </c>
      <c r="M229" s="13">
        <v>13.8472110869</v>
      </c>
      <c r="N229" s="14">
        <v>12.09</v>
      </c>
      <c r="O229" s="15">
        <v>0</v>
      </c>
      <c r="P229" s="15">
        <v>0</v>
      </c>
      <c r="Q229" s="14">
        <v>2.028</v>
      </c>
    </row>
    <row r="230" spans="1:17" ht="15" customHeight="1" x14ac:dyDescent="0.25">
      <c r="A230" s="32" t="s">
        <v>24</v>
      </c>
      <c r="B230" s="36" t="s">
        <v>193</v>
      </c>
      <c r="C230" s="37" t="s">
        <v>194</v>
      </c>
      <c r="D230" s="38" t="s">
        <v>27</v>
      </c>
      <c r="E230" s="11" t="s">
        <v>205</v>
      </c>
      <c r="F230" s="11" t="s">
        <v>27</v>
      </c>
      <c r="G230" s="12">
        <v>8</v>
      </c>
      <c r="H230" s="13">
        <f t="shared" si="16"/>
        <v>7.25</v>
      </c>
      <c r="I230" s="13">
        <f t="shared" si="17"/>
        <v>6.0433000000000003</v>
      </c>
      <c r="J230" s="13">
        <v>7.6247969000000004E-3</v>
      </c>
      <c r="K230" s="13">
        <v>1.8705004800000001E-2</v>
      </c>
      <c r="L230" s="13">
        <v>8.3037452755000007</v>
      </c>
      <c r="M230" s="13">
        <v>8.3037452755000007</v>
      </c>
      <c r="N230" s="14">
        <v>7.44</v>
      </c>
      <c r="O230" s="14">
        <v>0.19</v>
      </c>
      <c r="P230" s="15">
        <v>0</v>
      </c>
      <c r="Q230" s="14">
        <v>1.2067000000000001</v>
      </c>
    </row>
    <row r="231" spans="1:17" ht="15" customHeight="1" x14ac:dyDescent="0.25">
      <c r="A231" s="8"/>
      <c r="B231" s="33"/>
      <c r="C231" s="34"/>
      <c r="D231" s="11"/>
      <c r="E231" s="39" t="s">
        <v>29</v>
      </c>
      <c r="F231" s="40"/>
      <c r="G231" s="41">
        <f>SUM(G220:G230)/1</f>
        <v>97</v>
      </c>
      <c r="H231" s="42">
        <f>SUM(H220:H230)/1</f>
        <v>87.31</v>
      </c>
      <c r="I231" s="42">
        <f>SUM(I220:I230)/1</f>
        <v>78.009299999999996</v>
      </c>
      <c r="J231" s="42">
        <v>9.1823588400000003E-2</v>
      </c>
      <c r="K231" s="42">
        <v>0.2252598576</v>
      </c>
      <c r="L231" s="42">
        <v>99.999999999799996</v>
      </c>
      <c r="M231" s="42">
        <v>100</v>
      </c>
      <c r="N231" s="43">
        <f>SUM(N220:N230)/1</f>
        <v>87.69</v>
      </c>
      <c r="O231" s="43">
        <f>SUM(O220:O230)/1</f>
        <v>0.38</v>
      </c>
      <c r="P231" s="55">
        <f>SUM(P220:P230)/1</f>
        <v>0</v>
      </c>
      <c r="Q231" s="43">
        <f>SUM(Q220:Q230)/1</f>
        <v>9.3007000000000009</v>
      </c>
    </row>
    <row r="232" spans="1:17" ht="15" customHeight="1" x14ac:dyDescent="0.25">
      <c r="A232" s="8"/>
      <c r="B232" s="33"/>
      <c r="C232" s="10"/>
      <c r="D232" s="44" t="s">
        <v>30</v>
      </c>
      <c r="E232" s="44"/>
      <c r="F232" s="45"/>
      <c r="G232" s="46">
        <f>SUM(G220:G231)/2</f>
        <v>97</v>
      </c>
      <c r="H232" s="47">
        <f>SUM(H220:H231)/2</f>
        <v>87.31</v>
      </c>
      <c r="I232" s="47">
        <f>SUM(I220:I231)/2</f>
        <v>78.009299999999996</v>
      </c>
      <c r="J232" s="47">
        <v>9.1823588400000003E-2</v>
      </c>
      <c r="K232" s="47">
        <v>0.2252598576</v>
      </c>
      <c r="L232" s="47">
        <v>99.999999999799996</v>
      </c>
      <c r="M232" s="47">
        <v>99.999999999799996</v>
      </c>
      <c r="N232" s="48">
        <f>SUM(N220:N231)/2</f>
        <v>87.69</v>
      </c>
      <c r="O232" s="48">
        <f>SUM(O220:O231)/2</f>
        <v>0.38</v>
      </c>
      <c r="P232" s="56">
        <f>SUM(P220:P231)/2</f>
        <v>0</v>
      </c>
      <c r="Q232" s="48">
        <f>SUM(Q220:Q231)/2</f>
        <v>9.3007000000000009</v>
      </c>
    </row>
    <row r="233" spans="1:17" ht="15" customHeight="1" x14ac:dyDescent="0.25">
      <c r="A233" s="8"/>
      <c r="B233" s="9"/>
      <c r="C233" s="49" t="s">
        <v>31</v>
      </c>
      <c r="D233" s="49"/>
      <c r="E233" s="49"/>
      <c r="F233" s="50"/>
      <c r="G233" s="51">
        <f>SUM(G220:G232)/3</f>
        <v>97</v>
      </c>
      <c r="H233" s="52">
        <f>SUM(H220:H232)/3</f>
        <v>87.31</v>
      </c>
      <c r="I233" s="52">
        <f>SUM(I220:I232)/3</f>
        <v>78.009299999999996</v>
      </c>
      <c r="J233" s="52">
        <v>9.1823588400000003E-2</v>
      </c>
      <c r="K233" s="52">
        <v>0.2252598576</v>
      </c>
      <c r="L233" s="52">
        <v>100</v>
      </c>
      <c r="M233" s="52">
        <v>99.999999999799996</v>
      </c>
      <c r="N233" s="53">
        <f>SUM(N220:N232)/3</f>
        <v>87.69</v>
      </c>
      <c r="O233" s="53">
        <f>SUM(O220:O232)/3</f>
        <v>0.38000000000000006</v>
      </c>
      <c r="P233" s="57">
        <f>SUM(P220:P232)/3</f>
        <v>0</v>
      </c>
      <c r="Q233" s="53">
        <f>SUM(Q220:Q232)/3</f>
        <v>9.3007000000000009</v>
      </c>
    </row>
    <row r="234" spans="1:17" ht="15" customHeight="1" x14ac:dyDescent="0.25">
      <c r="A234" s="32" t="s">
        <v>24</v>
      </c>
      <c r="B234" s="33" t="s">
        <v>206</v>
      </c>
      <c r="C234" s="34" t="s">
        <v>207</v>
      </c>
      <c r="D234" s="35" t="s">
        <v>27</v>
      </c>
      <c r="E234" s="11" t="s">
        <v>208</v>
      </c>
      <c r="F234" s="11" t="s">
        <v>27</v>
      </c>
      <c r="G234" s="12">
        <v>43</v>
      </c>
      <c r="H234" s="58">
        <f t="shared" ref="H234:H265" si="18">N234-O234-P234</f>
        <v>0</v>
      </c>
      <c r="I234" s="58">
        <f t="shared" ref="I234:I265" si="19">H234-Q234</f>
        <v>0</v>
      </c>
      <c r="J234" s="58">
        <v>0</v>
      </c>
      <c r="K234" s="58">
        <v>0</v>
      </c>
      <c r="L234" s="58">
        <v>0</v>
      </c>
      <c r="M234" s="58">
        <v>0</v>
      </c>
      <c r="N234" s="15">
        <v>0</v>
      </c>
      <c r="O234" s="15">
        <v>0</v>
      </c>
      <c r="P234" s="15">
        <v>0</v>
      </c>
      <c r="Q234" s="15">
        <v>0</v>
      </c>
    </row>
    <row r="235" spans="1:17" ht="15" customHeight="1" x14ac:dyDescent="0.25">
      <c r="A235" s="32" t="s">
        <v>24</v>
      </c>
      <c r="B235" s="36" t="s">
        <v>206</v>
      </c>
      <c r="C235" s="37" t="s">
        <v>207</v>
      </c>
      <c r="D235" s="38" t="s">
        <v>27</v>
      </c>
      <c r="E235" s="11" t="s">
        <v>209</v>
      </c>
      <c r="F235" s="11" t="s">
        <v>27</v>
      </c>
      <c r="G235" s="12">
        <v>38</v>
      </c>
      <c r="H235" s="58">
        <f t="shared" si="18"/>
        <v>0</v>
      </c>
      <c r="I235" s="58">
        <f t="shared" si="19"/>
        <v>0</v>
      </c>
      <c r="J235" s="58">
        <v>0</v>
      </c>
      <c r="K235" s="58">
        <v>0</v>
      </c>
      <c r="L235" s="58">
        <v>0</v>
      </c>
      <c r="M235" s="58">
        <v>0</v>
      </c>
      <c r="N235" s="15">
        <v>0</v>
      </c>
      <c r="O235" s="15">
        <v>0</v>
      </c>
      <c r="P235" s="15">
        <v>0</v>
      </c>
      <c r="Q235" s="15">
        <v>0</v>
      </c>
    </row>
    <row r="236" spans="1:17" ht="15" customHeight="1" x14ac:dyDescent="0.25">
      <c r="A236" s="32" t="s">
        <v>24</v>
      </c>
      <c r="B236" s="36" t="s">
        <v>206</v>
      </c>
      <c r="C236" s="37" t="s">
        <v>207</v>
      </c>
      <c r="D236" s="38" t="s">
        <v>27</v>
      </c>
      <c r="E236" s="11" t="s">
        <v>210</v>
      </c>
      <c r="F236" s="11" t="s">
        <v>27</v>
      </c>
      <c r="G236" s="12">
        <v>1</v>
      </c>
      <c r="H236" s="58">
        <f t="shared" si="18"/>
        <v>0</v>
      </c>
      <c r="I236" s="58">
        <f t="shared" si="19"/>
        <v>0</v>
      </c>
      <c r="J236" s="58">
        <v>0</v>
      </c>
      <c r="K236" s="58">
        <v>0</v>
      </c>
      <c r="L236" s="58">
        <v>0</v>
      </c>
      <c r="M236" s="58">
        <v>0</v>
      </c>
      <c r="N236" s="15">
        <v>0</v>
      </c>
      <c r="O236" s="15">
        <v>0</v>
      </c>
      <c r="P236" s="15">
        <v>0</v>
      </c>
      <c r="Q236" s="15">
        <v>0</v>
      </c>
    </row>
    <row r="237" spans="1:17" ht="15" customHeight="1" x14ac:dyDescent="0.25">
      <c r="A237" s="32" t="s">
        <v>24</v>
      </c>
      <c r="B237" s="36" t="s">
        <v>206</v>
      </c>
      <c r="C237" s="37" t="s">
        <v>207</v>
      </c>
      <c r="D237" s="38" t="s">
        <v>27</v>
      </c>
      <c r="E237" s="11" t="s">
        <v>211</v>
      </c>
      <c r="F237" s="11" t="s">
        <v>27</v>
      </c>
      <c r="G237" s="12">
        <v>52</v>
      </c>
      <c r="H237" s="58">
        <f t="shared" si="18"/>
        <v>0</v>
      </c>
      <c r="I237" s="58">
        <f t="shared" si="19"/>
        <v>0</v>
      </c>
      <c r="J237" s="58">
        <v>0</v>
      </c>
      <c r="K237" s="58">
        <v>0</v>
      </c>
      <c r="L237" s="58">
        <v>0</v>
      </c>
      <c r="M237" s="58">
        <v>0</v>
      </c>
      <c r="N237" s="15">
        <v>0</v>
      </c>
      <c r="O237" s="15">
        <v>0</v>
      </c>
      <c r="P237" s="15">
        <v>0</v>
      </c>
      <c r="Q237" s="15">
        <v>0</v>
      </c>
    </row>
    <row r="238" spans="1:17" ht="15" customHeight="1" x14ac:dyDescent="0.25">
      <c r="A238" s="32" t="s">
        <v>24</v>
      </c>
      <c r="B238" s="36" t="s">
        <v>206</v>
      </c>
      <c r="C238" s="37" t="s">
        <v>207</v>
      </c>
      <c r="D238" s="38" t="s">
        <v>27</v>
      </c>
      <c r="E238" s="11" t="s">
        <v>212</v>
      </c>
      <c r="F238" s="11" t="s">
        <v>27</v>
      </c>
      <c r="G238" s="12">
        <v>1</v>
      </c>
      <c r="H238" s="13">
        <f t="shared" si="18"/>
        <v>0.4</v>
      </c>
      <c r="I238" s="13">
        <f t="shared" si="19"/>
        <v>0.33310000000000001</v>
      </c>
      <c r="J238" s="13">
        <v>4.2067839999999999E-4</v>
      </c>
      <c r="K238" s="13">
        <v>1.0320003E-3</v>
      </c>
      <c r="L238" s="13">
        <v>8.1846790999999999E-3</v>
      </c>
      <c r="M238" s="13">
        <v>8.1846790999999999E-3</v>
      </c>
      <c r="N238" s="14">
        <v>0.4</v>
      </c>
      <c r="O238" s="15">
        <v>0</v>
      </c>
      <c r="P238" s="15">
        <v>0</v>
      </c>
      <c r="Q238" s="14">
        <v>6.6900000000000001E-2</v>
      </c>
    </row>
    <row r="239" spans="1:17" ht="15" customHeight="1" x14ac:dyDescent="0.25">
      <c r="A239" s="32" t="s">
        <v>24</v>
      </c>
      <c r="B239" s="36" t="s">
        <v>206</v>
      </c>
      <c r="C239" s="37" t="s">
        <v>207</v>
      </c>
      <c r="D239" s="38" t="s">
        <v>27</v>
      </c>
      <c r="E239" s="11" t="s">
        <v>213</v>
      </c>
      <c r="F239" s="11" t="s">
        <v>27</v>
      </c>
      <c r="G239" s="12">
        <v>81</v>
      </c>
      <c r="H239" s="58">
        <f t="shared" si="18"/>
        <v>0</v>
      </c>
      <c r="I239" s="58">
        <f t="shared" si="19"/>
        <v>0</v>
      </c>
      <c r="J239" s="58">
        <v>0</v>
      </c>
      <c r="K239" s="58">
        <v>0</v>
      </c>
      <c r="L239" s="58">
        <v>0</v>
      </c>
      <c r="M239" s="58">
        <v>0</v>
      </c>
      <c r="N239" s="15">
        <v>0</v>
      </c>
      <c r="O239" s="15">
        <v>0</v>
      </c>
      <c r="P239" s="15">
        <v>0</v>
      </c>
      <c r="Q239" s="15">
        <v>0</v>
      </c>
    </row>
    <row r="240" spans="1:17" ht="15" customHeight="1" x14ac:dyDescent="0.25">
      <c r="A240" s="32" t="s">
        <v>24</v>
      </c>
      <c r="B240" s="36" t="s">
        <v>206</v>
      </c>
      <c r="C240" s="37" t="s">
        <v>207</v>
      </c>
      <c r="D240" s="38" t="s">
        <v>27</v>
      </c>
      <c r="E240" s="11" t="s">
        <v>214</v>
      </c>
      <c r="F240" s="11" t="s">
        <v>27</v>
      </c>
      <c r="G240" s="12">
        <v>3</v>
      </c>
      <c r="H240" s="58">
        <f t="shared" si="18"/>
        <v>0</v>
      </c>
      <c r="I240" s="58">
        <f t="shared" si="19"/>
        <v>0</v>
      </c>
      <c r="J240" s="58">
        <v>0</v>
      </c>
      <c r="K240" s="58">
        <v>0</v>
      </c>
      <c r="L240" s="58">
        <v>0</v>
      </c>
      <c r="M240" s="58">
        <v>0</v>
      </c>
      <c r="N240" s="15">
        <v>0</v>
      </c>
      <c r="O240" s="15">
        <v>0</v>
      </c>
      <c r="P240" s="15">
        <v>0</v>
      </c>
      <c r="Q240" s="15">
        <v>0</v>
      </c>
    </row>
    <row r="241" spans="1:17" ht="15" customHeight="1" x14ac:dyDescent="0.25">
      <c r="A241" s="32" t="s">
        <v>24</v>
      </c>
      <c r="B241" s="36" t="s">
        <v>206</v>
      </c>
      <c r="C241" s="37" t="s">
        <v>207</v>
      </c>
      <c r="D241" s="38" t="s">
        <v>27</v>
      </c>
      <c r="E241" s="11" t="s">
        <v>215</v>
      </c>
      <c r="F241" s="11" t="s">
        <v>27</v>
      </c>
      <c r="G241" s="12">
        <v>184</v>
      </c>
      <c r="H241" s="58">
        <f t="shared" si="18"/>
        <v>0</v>
      </c>
      <c r="I241" s="58">
        <f t="shared" si="19"/>
        <v>0</v>
      </c>
      <c r="J241" s="58">
        <v>0</v>
      </c>
      <c r="K241" s="58">
        <v>0</v>
      </c>
      <c r="L241" s="58">
        <v>0</v>
      </c>
      <c r="M241" s="58">
        <v>0</v>
      </c>
      <c r="N241" s="15">
        <v>0</v>
      </c>
      <c r="O241" s="15">
        <v>0</v>
      </c>
      <c r="P241" s="15">
        <v>0</v>
      </c>
      <c r="Q241" s="15">
        <v>0</v>
      </c>
    </row>
    <row r="242" spans="1:17" ht="15" customHeight="1" x14ac:dyDescent="0.25">
      <c r="A242" s="32" t="s">
        <v>24</v>
      </c>
      <c r="B242" s="36" t="s">
        <v>206</v>
      </c>
      <c r="C242" s="37" t="s">
        <v>207</v>
      </c>
      <c r="D242" s="38" t="s">
        <v>27</v>
      </c>
      <c r="E242" s="11" t="s">
        <v>216</v>
      </c>
      <c r="F242" s="11" t="s">
        <v>27</v>
      </c>
      <c r="G242" s="12">
        <v>131</v>
      </c>
      <c r="H242" s="58">
        <f t="shared" si="18"/>
        <v>0</v>
      </c>
      <c r="I242" s="58">
        <f t="shared" si="19"/>
        <v>0</v>
      </c>
      <c r="J242" s="58">
        <v>0</v>
      </c>
      <c r="K242" s="58">
        <v>0</v>
      </c>
      <c r="L242" s="58">
        <v>0</v>
      </c>
      <c r="M242" s="58">
        <v>0</v>
      </c>
      <c r="N242" s="15">
        <v>0</v>
      </c>
      <c r="O242" s="15">
        <v>0</v>
      </c>
      <c r="P242" s="15">
        <v>0</v>
      </c>
      <c r="Q242" s="15">
        <v>0</v>
      </c>
    </row>
    <row r="243" spans="1:17" ht="15" customHeight="1" x14ac:dyDescent="0.25">
      <c r="A243" s="32" t="s">
        <v>24</v>
      </c>
      <c r="B243" s="36" t="s">
        <v>206</v>
      </c>
      <c r="C243" s="37" t="s">
        <v>207</v>
      </c>
      <c r="D243" s="38" t="s">
        <v>27</v>
      </c>
      <c r="E243" s="11" t="s">
        <v>217</v>
      </c>
      <c r="F243" s="11" t="s">
        <v>27</v>
      </c>
      <c r="G243" s="12">
        <v>83</v>
      </c>
      <c r="H243" s="58">
        <f t="shared" si="18"/>
        <v>0</v>
      </c>
      <c r="I243" s="58">
        <f t="shared" si="19"/>
        <v>0</v>
      </c>
      <c r="J243" s="58">
        <v>0</v>
      </c>
      <c r="K243" s="58">
        <v>0</v>
      </c>
      <c r="L243" s="58">
        <v>0</v>
      </c>
      <c r="M243" s="58">
        <v>0</v>
      </c>
      <c r="N243" s="15">
        <v>0</v>
      </c>
      <c r="O243" s="15">
        <v>0</v>
      </c>
      <c r="P243" s="15">
        <v>0</v>
      </c>
      <c r="Q243" s="15">
        <v>0</v>
      </c>
    </row>
    <row r="244" spans="1:17" ht="15" customHeight="1" x14ac:dyDescent="0.25">
      <c r="A244" s="32" t="s">
        <v>24</v>
      </c>
      <c r="B244" s="36" t="s">
        <v>206</v>
      </c>
      <c r="C244" s="37" t="s">
        <v>207</v>
      </c>
      <c r="D244" s="38" t="s">
        <v>27</v>
      </c>
      <c r="E244" s="11" t="s">
        <v>218</v>
      </c>
      <c r="F244" s="11" t="s">
        <v>27</v>
      </c>
      <c r="G244" s="12">
        <v>11</v>
      </c>
      <c r="H244" s="58">
        <f t="shared" si="18"/>
        <v>0</v>
      </c>
      <c r="I244" s="58">
        <f t="shared" si="19"/>
        <v>0</v>
      </c>
      <c r="J244" s="58">
        <v>0</v>
      </c>
      <c r="K244" s="58">
        <v>0</v>
      </c>
      <c r="L244" s="58">
        <v>0</v>
      </c>
      <c r="M244" s="58">
        <v>0</v>
      </c>
      <c r="N244" s="15">
        <v>0</v>
      </c>
      <c r="O244" s="15">
        <v>0</v>
      </c>
      <c r="P244" s="15">
        <v>0</v>
      </c>
      <c r="Q244" s="15">
        <v>0</v>
      </c>
    </row>
    <row r="245" spans="1:17" ht="15" customHeight="1" x14ac:dyDescent="0.25">
      <c r="A245" s="32" t="s">
        <v>24</v>
      </c>
      <c r="B245" s="36" t="s">
        <v>206</v>
      </c>
      <c r="C245" s="37" t="s">
        <v>207</v>
      </c>
      <c r="D245" s="38" t="s">
        <v>27</v>
      </c>
      <c r="E245" s="11" t="s">
        <v>219</v>
      </c>
      <c r="F245" s="11" t="s">
        <v>27</v>
      </c>
      <c r="G245" s="12">
        <v>106</v>
      </c>
      <c r="H245" s="58">
        <f t="shared" si="18"/>
        <v>0</v>
      </c>
      <c r="I245" s="58">
        <f t="shared" si="19"/>
        <v>0</v>
      </c>
      <c r="J245" s="58">
        <v>0</v>
      </c>
      <c r="K245" s="58">
        <v>0</v>
      </c>
      <c r="L245" s="58">
        <v>0</v>
      </c>
      <c r="M245" s="58">
        <v>0</v>
      </c>
      <c r="N245" s="15">
        <v>0</v>
      </c>
      <c r="O245" s="15">
        <v>0</v>
      </c>
      <c r="P245" s="15">
        <v>0</v>
      </c>
      <c r="Q245" s="15">
        <v>0</v>
      </c>
    </row>
    <row r="246" spans="1:17" ht="15" customHeight="1" x14ac:dyDescent="0.25">
      <c r="A246" s="32" t="s">
        <v>24</v>
      </c>
      <c r="B246" s="36" t="s">
        <v>206</v>
      </c>
      <c r="C246" s="37" t="s">
        <v>207</v>
      </c>
      <c r="D246" s="38" t="s">
        <v>27</v>
      </c>
      <c r="E246" s="11" t="s">
        <v>220</v>
      </c>
      <c r="F246" s="11" t="s">
        <v>27</v>
      </c>
      <c r="G246" s="12">
        <v>802</v>
      </c>
      <c r="H246" s="58">
        <f t="shared" si="18"/>
        <v>0</v>
      </c>
      <c r="I246" s="58">
        <f t="shared" si="19"/>
        <v>0</v>
      </c>
      <c r="J246" s="58">
        <v>0</v>
      </c>
      <c r="K246" s="58">
        <v>0</v>
      </c>
      <c r="L246" s="58">
        <v>0</v>
      </c>
      <c r="M246" s="58">
        <v>0</v>
      </c>
      <c r="N246" s="15">
        <v>0</v>
      </c>
      <c r="O246" s="15">
        <v>0</v>
      </c>
      <c r="P246" s="15">
        <v>0</v>
      </c>
      <c r="Q246" s="15">
        <v>0</v>
      </c>
    </row>
    <row r="247" spans="1:17" ht="15" customHeight="1" x14ac:dyDescent="0.25">
      <c r="A247" s="32" t="s">
        <v>24</v>
      </c>
      <c r="B247" s="36" t="s">
        <v>206</v>
      </c>
      <c r="C247" s="37" t="s">
        <v>207</v>
      </c>
      <c r="D247" s="38" t="s">
        <v>27</v>
      </c>
      <c r="E247" s="11" t="s">
        <v>221</v>
      </c>
      <c r="F247" s="11" t="s">
        <v>27</v>
      </c>
      <c r="G247" s="12">
        <v>10</v>
      </c>
      <c r="H247" s="58">
        <f t="shared" si="18"/>
        <v>0</v>
      </c>
      <c r="I247" s="58">
        <f t="shared" si="19"/>
        <v>0</v>
      </c>
      <c r="J247" s="58">
        <v>0</v>
      </c>
      <c r="K247" s="58">
        <v>0</v>
      </c>
      <c r="L247" s="58">
        <v>0</v>
      </c>
      <c r="M247" s="58">
        <v>0</v>
      </c>
      <c r="N247" s="15">
        <v>0</v>
      </c>
      <c r="O247" s="15">
        <v>0</v>
      </c>
      <c r="P247" s="15">
        <v>0</v>
      </c>
      <c r="Q247" s="15">
        <v>0</v>
      </c>
    </row>
    <row r="248" spans="1:17" ht="15" customHeight="1" x14ac:dyDescent="0.25">
      <c r="A248" s="32" t="s">
        <v>24</v>
      </c>
      <c r="B248" s="36" t="s">
        <v>206</v>
      </c>
      <c r="C248" s="37" t="s">
        <v>207</v>
      </c>
      <c r="D248" s="38" t="s">
        <v>27</v>
      </c>
      <c r="E248" s="11" t="s">
        <v>222</v>
      </c>
      <c r="F248" s="11" t="s">
        <v>27</v>
      </c>
      <c r="G248" s="12">
        <v>116</v>
      </c>
      <c r="H248" s="58">
        <f t="shared" si="18"/>
        <v>0</v>
      </c>
      <c r="I248" s="58">
        <f t="shared" si="19"/>
        <v>0</v>
      </c>
      <c r="J248" s="58">
        <v>0</v>
      </c>
      <c r="K248" s="58">
        <v>0</v>
      </c>
      <c r="L248" s="58">
        <v>0</v>
      </c>
      <c r="M248" s="58">
        <v>0</v>
      </c>
      <c r="N248" s="15">
        <v>0</v>
      </c>
      <c r="O248" s="15">
        <v>0</v>
      </c>
      <c r="P248" s="15">
        <v>0</v>
      </c>
      <c r="Q248" s="15">
        <v>0</v>
      </c>
    </row>
    <row r="249" spans="1:17" ht="15" customHeight="1" x14ac:dyDescent="0.25">
      <c r="A249" s="32" t="s">
        <v>24</v>
      </c>
      <c r="B249" s="36" t="s">
        <v>206</v>
      </c>
      <c r="C249" s="37" t="s">
        <v>207</v>
      </c>
      <c r="D249" s="38" t="s">
        <v>27</v>
      </c>
      <c r="E249" s="11" t="s">
        <v>223</v>
      </c>
      <c r="F249" s="11" t="s">
        <v>27</v>
      </c>
      <c r="G249" s="12">
        <v>3</v>
      </c>
      <c r="H249" s="58">
        <f t="shared" si="18"/>
        <v>0</v>
      </c>
      <c r="I249" s="58">
        <f t="shared" si="19"/>
        <v>0</v>
      </c>
      <c r="J249" s="58">
        <v>0</v>
      </c>
      <c r="K249" s="58">
        <v>0</v>
      </c>
      <c r="L249" s="58">
        <v>0</v>
      </c>
      <c r="M249" s="58">
        <v>0</v>
      </c>
      <c r="N249" s="15">
        <v>0</v>
      </c>
      <c r="O249" s="15">
        <v>0</v>
      </c>
      <c r="P249" s="15">
        <v>0</v>
      </c>
      <c r="Q249" s="15">
        <v>0</v>
      </c>
    </row>
    <row r="250" spans="1:17" ht="15" customHeight="1" x14ac:dyDescent="0.25">
      <c r="A250" s="32" t="s">
        <v>24</v>
      </c>
      <c r="B250" s="36" t="s">
        <v>206</v>
      </c>
      <c r="C250" s="37" t="s">
        <v>207</v>
      </c>
      <c r="D250" s="38" t="s">
        <v>27</v>
      </c>
      <c r="E250" s="11" t="s">
        <v>224</v>
      </c>
      <c r="F250" s="11" t="s">
        <v>27</v>
      </c>
      <c r="G250" s="12">
        <v>157</v>
      </c>
      <c r="H250" s="58">
        <f t="shared" si="18"/>
        <v>0</v>
      </c>
      <c r="I250" s="58">
        <f t="shared" si="19"/>
        <v>0</v>
      </c>
      <c r="J250" s="58">
        <v>0</v>
      </c>
      <c r="K250" s="58">
        <v>0</v>
      </c>
      <c r="L250" s="58">
        <v>0</v>
      </c>
      <c r="M250" s="58">
        <v>0</v>
      </c>
      <c r="N250" s="15">
        <v>0</v>
      </c>
      <c r="O250" s="15">
        <v>0</v>
      </c>
      <c r="P250" s="15">
        <v>0</v>
      </c>
      <c r="Q250" s="15">
        <v>0</v>
      </c>
    </row>
    <row r="251" spans="1:17" ht="15" customHeight="1" x14ac:dyDescent="0.25">
      <c r="A251" s="32" t="s">
        <v>24</v>
      </c>
      <c r="B251" s="36" t="s">
        <v>206</v>
      </c>
      <c r="C251" s="37" t="s">
        <v>207</v>
      </c>
      <c r="D251" s="38" t="s">
        <v>27</v>
      </c>
      <c r="E251" s="11" t="s">
        <v>225</v>
      </c>
      <c r="F251" s="11" t="s">
        <v>27</v>
      </c>
      <c r="G251" s="12">
        <v>447</v>
      </c>
      <c r="H251" s="58">
        <f t="shared" si="18"/>
        <v>0</v>
      </c>
      <c r="I251" s="58">
        <f t="shared" si="19"/>
        <v>0</v>
      </c>
      <c r="J251" s="58">
        <v>0</v>
      </c>
      <c r="K251" s="58">
        <v>0</v>
      </c>
      <c r="L251" s="58">
        <v>0</v>
      </c>
      <c r="M251" s="58">
        <v>0</v>
      </c>
      <c r="N251" s="15">
        <v>0</v>
      </c>
      <c r="O251" s="15">
        <v>0</v>
      </c>
      <c r="P251" s="15">
        <v>0</v>
      </c>
      <c r="Q251" s="15">
        <v>0</v>
      </c>
    </row>
    <row r="252" spans="1:17" ht="15" customHeight="1" x14ac:dyDescent="0.25">
      <c r="A252" s="32" t="s">
        <v>24</v>
      </c>
      <c r="B252" s="36" t="s">
        <v>206</v>
      </c>
      <c r="C252" s="37" t="s">
        <v>207</v>
      </c>
      <c r="D252" s="38" t="s">
        <v>27</v>
      </c>
      <c r="E252" s="11" t="s">
        <v>226</v>
      </c>
      <c r="F252" s="11" t="s">
        <v>27</v>
      </c>
      <c r="G252" s="12">
        <v>68</v>
      </c>
      <c r="H252" s="58">
        <f t="shared" si="18"/>
        <v>0</v>
      </c>
      <c r="I252" s="58">
        <f t="shared" si="19"/>
        <v>0</v>
      </c>
      <c r="J252" s="58">
        <v>0</v>
      </c>
      <c r="K252" s="58">
        <v>0</v>
      </c>
      <c r="L252" s="58">
        <v>0</v>
      </c>
      <c r="M252" s="58">
        <v>0</v>
      </c>
      <c r="N252" s="15">
        <v>0</v>
      </c>
      <c r="O252" s="15">
        <v>0</v>
      </c>
      <c r="P252" s="15">
        <v>0</v>
      </c>
      <c r="Q252" s="15">
        <v>0</v>
      </c>
    </row>
    <row r="253" spans="1:17" ht="15" customHeight="1" x14ac:dyDescent="0.25">
      <c r="A253" s="32" t="s">
        <v>24</v>
      </c>
      <c r="B253" s="36" t="s">
        <v>206</v>
      </c>
      <c r="C253" s="37" t="s">
        <v>207</v>
      </c>
      <c r="D253" s="38" t="s">
        <v>27</v>
      </c>
      <c r="E253" s="11" t="s">
        <v>227</v>
      </c>
      <c r="F253" s="11" t="s">
        <v>27</v>
      </c>
      <c r="G253" s="12">
        <v>30</v>
      </c>
      <c r="H253" s="58">
        <f t="shared" si="18"/>
        <v>0</v>
      </c>
      <c r="I253" s="58">
        <f t="shared" si="19"/>
        <v>0</v>
      </c>
      <c r="J253" s="58">
        <v>0</v>
      </c>
      <c r="K253" s="58">
        <v>0</v>
      </c>
      <c r="L253" s="58">
        <v>0</v>
      </c>
      <c r="M253" s="58">
        <v>0</v>
      </c>
      <c r="N253" s="15">
        <v>0</v>
      </c>
      <c r="O253" s="15">
        <v>0</v>
      </c>
      <c r="P253" s="15">
        <v>0</v>
      </c>
      <c r="Q253" s="15">
        <v>0</v>
      </c>
    </row>
    <row r="254" spans="1:17" ht="15" customHeight="1" x14ac:dyDescent="0.25">
      <c r="A254" s="32" t="s">
        <v>24</v>
      </c>
      <c r="B254" s="36" t="s">
        <v>206</v>
      </c>
      <c r="C254" s="37" t="s">
        <v>207</v>
      </c>
      <c r="D254" s="38" t="s">
        <v>27</v>
      </c>
      <c r="E254" s="11" t="s">
        <v>228</v>
      </c>
      <c r="F254" s="11" t="s">
        <v>27</v>
      </c>
      <c r="G254" s="12">
        <v>40</v>
      </c>
      <c r="H254" s="58">
        <f t="shared" si="18"/>
        <v>0</v>
      </c>
      <c r="I254" s="58">
        <f t="shared" si="19"/>
        <v>0</v>
      </c>
      <c r="J254" s="58">
        <v>0</v>
      </c>
      <c r="K254" s="58">
        <v>0</v>
      </c>
      <c r="L254" s="58">
        <v>0</v>
      </c>
      <c r="M254" s="58">
        <v>0</v>
      </c>
      <c r="N254" s="15">
        <v>0</v>
      </c>
      <c r="O254" s="15">
        <v>0</v>
      </c>
      <c r="P254" s="15">
        <v>0</v>
      </c>
      <c r="Q254" s="15">
        <v>0</v>
      </c>
    </row>
    <row r="255" spans="1:17" ht="15" customHeight="1" x14ac:dyDescent="0.25">
      <c r="A255" s="32" t="s">
        <v>24</v>
      </c>
      <c r="B255" s="36" t="s">
        <v>206</v>
      </c>
      <c r="C255" s="37" t="s">
        <v>207</v>
      </c>
      <c r="D255" s="38" t="s">
        <v>27</v>
      </c>
      <c r="E255" s="11" t="s">
        <v>229</v>
      </c>
      <c r="F255" s="11" t="s">
        <v>27</v>
      </c>
      <c r="G255" s="12">
        <v>108</v>
      </c>
      <c r="H255" s="58">
        <f t="shared" si="18"/>
        <v>0</v>
      </c>
      <c r="I255" s="58">
        <f t="shared" si="19"/>
        <v>0</v>
      </c>
      <c r="J255" s="58">
        <v>0</v>
      </c>
      <c r="K255" s="58">
        <v>0</v>
      </c>
      <c r="L255" s="58">
        <v>0</v>
      </c>
      <c r="M255" s="58">
        <v>0</v>
      </c>
      <c r="N255" s="15">
        <v>0</v>
      </c>
      <c r="O255" s="15">
        <v>0</v>
      </c>
      <c r="P255" s="15">
        <v>0</v>
      </c>
      <c r="Q255" s="15">
        <v>0</v>
      </c>
    </row>
    <row r="256" spans="1:17" ht="15" customHeight="1" x14ac:dyDescent="0.25">
      <c r="A256" s="32" t="s">
        <v>24</v>
      </c>
      <c r="B256" s="36" t="s">
        <v>206</v>
      </c>
      <c r="C256" s="37" t="s">
        <v>207</v>
      </c>
      <c r="D256" s="38" t="s">
        <v>27</v>
      </c>
      <c r="E256" s="11" t="s">
        <v>230</v>
      </c>
      <c r="F256" s="11" t="s">
        <v>27</v>
      </c>
      <c r="G256" s="12">
        <v>31</v>
      </c>
      <c r="H256" s="58">
        <f t="shared" si="18"/>
        <v>0</v>
      </c>
      <c r="I256" s="58">
        <f t="shared" si="19"/>
        <v>0</v>
      </c>
      <c r="J256" s="58">
        <v>0</v>
      </c>
      <c r="K256" s="58">
        <v>0</v>
      </c>
      <c r="L256" s="58">
        <v>0</v>
      </c>
      <c r="M256" s="58">
        <v>0</v>
      </c>
      <c r="N256" s="15">
        <v>0</v>
      </c>
      <c r="O256" s="15">
        <v>0</v>
      </c>
      <c r="P256" s="15">
        <v>0</v>
      </c>
      <c r="Q256" s="15">
        <v>0</v>
      </c>
    </row>
    <row r="257" spans="1:17" ht="15" customHeight="1" x14ac:dyDescent="0.25">
      <c r="A257" s="32" t="s">
        <v>24</v>
      </c>
      <c r="B257" s="36" t="s">
        <v>206</v>
      </c>
      <c r="C257" s="37" t="s">
        <v>207</v>
      </c>
      <c r="D257" s="38" t="s">
        <v>27</v>
      </c>
      <c r="E257" s="11" t="s">
        <v>231</v>
      </c>
      <c r="F257" s="11" t="s">
        <v>27</v>
      </c>
      <c r="G257" s="12">
        <v>46</v>
      </c>
      <c r="H257" s="58">
        <f t="shared" si="18"/>
        <v>0</v>
      </c>
      <c r="I257" s="58">
        <f t="shared" si="19"/>
        <v>0</v>
      </c>
      <c r="J257" s="58">
        <v>0</v>
      </c>
      <c r="K257" s="58">
        <v>0</v>
      </c>
      <c r="L257" s="58">
        <v>0</v>
      </c>
      <c r="M257" s="58">
        <v>0</v>
      </c>
      <c r="N257" s="15">
        <v>0</v>
      </c>
      <c r="O257" s="15">
        <v>0</v>
      </c>
      <c r="P257" s="15">
        <v>0</v>
      </c>
      <c r="Q257" s="15">
        <v>0</v>
      </c>
    </row>
    <row r="258" spans="1:17" ht="15" customHeight="1" x14ac:dyDescent="0.25">
      <c r="A258" s="32" t="s">
        <v>24</v>
      </c>
      <c r="B258" s="36" t="s">
        <v>206</v>
      </c>
      <c r="C258" s="37" t="s">
        <v>207</v>
      </c>
      <c r="D258" s="38" t="s">
        <v>27</v>
      </c>
      <c r="E258" s="11" t="s">
        <v>232</v>
      </c>
      <c r="F258" s="11" t="s">
        <v>27</v>
      </c>
      <c r="G258" s="12">
        <v>18</v>
      </c>
      <c r="H258" s="58">
        <f t="shared" si="18"/>
        <v>0</v>
      </c>
      <c r="I258" s="58">
        <f t="shared" si="19"/>
        <v>0</v>
      </c>
      <c r="J258" s="58">
        <v>0</v>
      </c>
      <c r="K258" s="58">
        <v>0</v>
      </c>
      <c r="L258" s="58">
        <v>0</v>
      </c>
      <c r="M258" s="58">
        <v>0</v>
      </c>
      <c r="N258" s="15">
        <v>0</v>
      </c>
      <c r="O258" s="15">
        <v>0</v>
      </c>
      <c r="P258" s="15">
        <v>0</v>
      </c>
      <c r="Q258" s="15">
        <v>0</v>
      </c>
    </row>
    <row r="259" spans="1:17" ht="15" customHeight="1" x14ac:dyDescent="0.25">
      <c r="A259" s="32" t="s">
        <v>24</v>
      </c>
      <c r="B259" s="36" t="s">
        <v>206</v>
      </c>
      <c r="C259" s="37" t="s">
        <v>207</v>
      </c>
      <c r="D259" s="38" t="s">
        <v>27</v>
      </c>
      <c r="E259" s="11" t="s">
        <v>233</v>
      </c>
      <c r="F259" s="11" t="s">
        <v>27</v>
      </c>
      <c r="G259" s="12">
        <v>51</v>
      </c>
      <c r="H259" s="58">
        <f t="shared" si="18"/>
        <v>0</v>
      </c>
      <c r="I259" s="58">
        <f t="shared" si="19"/>
        <v>0</v>
      </c>
      <c r="J259" s="58">
        <v>0</v>
      </c>
      <c r="K259" s="58">
        <v>0</v>
      </c>
      <c r="L259" s="58">
        <v>0</v>
      </c>
      <c r="M259" s="58">
        <v>0</v>
      </c>
      <c r="N259" s="15">
        <v>0</v>
      </c>
      <c r="O259" s="15">
        <v>0</v>
      </c>
      <c r="P259" s="15">
        <v>0</v>
      </c>
      <c r="Q259" s="15">
        <v>0</v>
      </c>
    </row>
    <row r="260" spans="1:17" ht="15" customHeight="1" x14ac:dyDescent="0.25">
      <c r="A260" s="32" t="s">
        <v>24</v>
      </c>
      <c r="B260" s="36" t="s">
        <v>206</v>
      </c>
      <c r="C260" s="37" t="s">
        <v>207</v>
      </c>
      <c r="D260" s="38" t="s">
        <v>27</v>
      </c>
      <c r="E260" s="11" t="s">
        <v>234</v>
      </c>
      <c r="F260" s="11" t="s">
        <v>27</v>
      </c>
      <c r="G260" s="12">
        <v>21</v>
      </c>
      <c r="H260" s="13">
        <f t="shared" si="18"/>
        <v>8.4</v>
      </c>
      <c r="I260" s="13">
        <f t="shared" si="19"/>
        <v>6.9969000000000001</v>
      </c>
      <c r="J260" s="13">
        <v>8.8342474000000001E-3</v>
      </c>
      <c r="K260" s="13">
        <v>2.1672005500000001E-2</v>
      </c>
      <c r="L260" s="13">
        <v>0.17187826110000001</v>
      </c>
      <c r="M260" s="13">
        <v>0.17187826110000001</v>
      </c>
      <c r="N260" s="14">
        <v>8.4</v>
      </c>
      <c r="O260" s="15">
        <v>0</v>
      </c>
      <c r="P260" s="15">
        <v>0</v>
      </c>
      <c r="Q260" s="14">
        <v>1.4031</v>
      </c>
    </row>
    <row r="261" spans="1:17" ht="15" customHeight="1" x14ac:dyDescent="0.25">
      <c r="A261" s="32" t="s">
        <v>24</v>
      </c>
      <c r="B261" s="36" t="s">
        <v>206</v>
      </c>
      <c r="C261" s="37" t="s">
        <v>207</v>
      </c>
      <c r="D261" s="38" t="s">
        <v>27</v>
      </c>
      <c r="E261" s="11" t="s">
        <v>235</v>
      </c>
      <c r="F261" s="11" t="s">
        <v>27</v>
      </c>
      <c r="G261" s="12">
        <v>11</v>
      </c>
      <c r="H261" s="13">
        <f t="shared" si="18"/>
        <v>4.4000000000000004</v>
      </c>
      <c r="I261" s="13">
        <f t="shared" si="19"/>
        <v>3.6662000000000003</v>
      </c>
      <c r="J261" s="13">
        <v>4.6274628999999996E-3</v>
      </c>
      <c r="K261" s="13">
        <v>1.13520029E-2</v>
      </c>
      <c r="L261" s="13">
        <v>9.0031470099999997E-2</v>
      </c>
      <c r="M261" s="13">
        <v>9.0031470099999997E-2</v>
      </c>
      <c r="N261" s="14">
        <v>4.4000000000000004</v>
      </c>
      <c r="O261" s="15">
        <v>0</v>
      </c>
      <c r="P261" s="15">
        <v>0</v>
      </c>
      <c r="Q261" s="14">
        <v>0.73380000000000001</v>
      </c>
    </row>
    <row r="262" spans="1:17" ht="15" customHeight="1" x14ac:dyDescent="0.25">
      <c r="A262" s="32" t="s">
        <v>24</v>
      </c>
      <c r="B262" s="36" t="s">
        <v>206</v>
      </c>
      <c r="C262" s="37" t="s">
        <v>207</v>
      </c>
      <c r="D262" s="38" t="s">
        <v>27</v>
      </c>
      <c r="E262" s="11" t="s">
        <v>236</v>
      </c>
      <c r="F262" s="11" t="s">
        <v>27</v>
      </c>
      <c r="G262" s="12">
        <v>5</v>
      </c>
      <c r="H262" s="13">
        <f t="shared" si="18"/>
        <v>2</v>
      </c>
      <c r="I262" s="13">
        <f t="shared" si="19"/>
        <v>1.6674</v>
      </c>
      <c r="J262" s="13">
        <v>2.1033922E-3</v>
      </c>
      <c r="K262" s="13">
        <v>5.1600012999999997E-3</v>
      </c>
      <c r="L262" s="13">
        <v>4.0923395500000001E-2</v>
      </c>
      <c r="M262" s="13">
        <v>4.0923395500000001E-2</v>
      </c>
      <c r="N262" s="14">
        <v>2</v>
      </c>
      <c r="O262" s="15">
        <v>0</v>
      </c>
      <c r="P262" s="15">
        <v>0</v>
      </c>
      <c r="Q262" s="14">
        <v>0.33260000000000001</v>
      </c>
    </row>
    <row r="263" spans="1:17" ht="15" customHeight="1" x14ac:dyDescent="0.25">
      <c r="A263" s="32" t="s">
        <v>24</v>
      </c>
      <c r="B263" s="36" t="s">
        <v>206</v>
      </c>
      <c r="C263" s="37" t="s">
        <v>207</v>
      </c>
      <c r="D263" s="38" t="s">
        <v>27</v>
      </c>
      <c r="E263" s="11" t="s">
        <v>237</v>
      </c>
      <c r="F263" s="11" t="s">
        <v>27</v>
      </c>
      <c r="G263" s="12">
        <v>24</v>
      </c>
      <c r="H263" s="58">
        <f t="shared" si="18"/>
        <v>0</v>
      </c>
      <c r="I263" s="58">
        <f t="shared" si="19"/>
        <v>0</v>
      </c>
      <c r="J263" s="58">
        <v>0</v>
      </c>
      <c r="K263" s="58">
        <v>0</v>
      </c>
      <c r="L263" s="58">
        <v>0</v>
      </c>
      <c r="M263" s="58">
        <v>0</v>
      </c>
      <c r="N263" s="15">
        <v>0</v>
      </c>
      <c r="O263" s="15">
        <v>0</v>
      </c>
      <c r="P263" s="15">
        <v>0</v>
      </c>
      <c r="Q263" s="15">
        <v>0</v>
      </c>
    </row>
    <row r="264" spans="1:17" ht="15" customHeight="1" x14ac:dyDescent="0.25">
      <c r="A264" s="32" t="s">
        <v>24</v>
      </c>
      <c r="B264" s="36" t="s">
        <v>206</v>
      </c>
      <c r="C264" s="37" t="s">
        <v>207</v>
      </c>
      <c r="D264" s="38" t="s">
        <v>27</v>
      </c>
      <c r="E264" s="11" t="s">
        <v>238</v>
      </c>
      <c r="F264" s="11" t="s">
        <v>27</v>
      </c>
      <c r="G264" s="12">
        <v>28</v>
      </c>
      <c r="H264" s="58">
        <f t="shared" si="18"/>
        <v>0</v>
      </c>
      <c r="I264" s="58">
        <f t="shared" si="19"/>
        <v>0</v>
      </c>
      <c r="J264" s="58">
        <v>0</v>
      </c>
      <c r="K264" s="58">
        <v>0</v>
      </c>
      <c r="L264" s="58">
        <v>0</v>
      </c>
      <c r="M264" s="58">
        <v>0</v>
      </c>
      <c r="N264" s="15">
        <v>0</v>
      </c>
      <c r="O264" s="15">
        <v>0</v>
      </c>
      <c r="P264" s="15">
        <v>0</v>
      </c>
      <c r="Q264" s="15">
        <v>0</v>
      </c>
    </row>
    <row r="265" spans="1:17" ht="15" customHeight="1" x14ac:dyDescent="0.25">
      <c r="A265" s="32" t="s">
        <v>24</v>
      </c>
      <c r="B265" s="36" t="s">
        <v>206</v>
      </c>
      <c r="C265" s="37" t="s">
        <v>207</v>
      </c>
      <c r="D265" s="38" t="s">
        <v>27</v>
      </c>
      <c r="E265" s="11" t="s">
        <v>239</v>
      </c>
      <c r="F265" s="11" t="s">
        <v>27</v>
      </c>
      <c r="G265" s="12">
        <v>148</v>
      </c>
      <c r="H265" s="58">
        <f t="shared" si="18"/>
        <v>0</v>
      </c>
      <c r="I265" s="58">
        <f t="shared" si="19"/>
        <v>0</v>
      </c>
      <c r="J265" s="58">
        <v>0</v>
      </c>
      <c r="K265" s="58">
        <v>0</v>
      </c>
      <c r="L265" s="58">
        <v>0</v>
      </c>
      <c r="M265" s="58">
        <v>0</v>
      </c>
      <c r="N265" s="15">
        <v>0</v>
      </c>
      <c r="O265" s="15">
        <v>0</v>
      </c>
      <c r="P265" s="15">
        <v>0</v>
      </c>
      <c r="Q265" s="15">
        <v>0</v>
      </c>
    </row>
    <row r="266" spans="1:17" ht="15" customHeight="1" x14ac:dyDescent="0.25">
      <c r="A266" s="32" t="s">
        <v>24</v>
      </c>
      <c r="B266" s="36" t="s">
        <v>206</v>
      </c>
      <c r="C266" s="37" t="s">
        <v>207</v>
      </c>
      <c r="D266" s="38" t="s">
        <v>27</v>
      </c>
      <c r="E266" s="11" t="s">
        <v>240</v>
      </c>
      <c r="F266" s="11" t="s">
        <v>27</v>
      </c>
      <c r="G266" s="12">
        <v>68</v>
      </c>
      <c r="H266" s="58">
        <f t="shared" ref="H266:H297" si="20">N266-O266-P266</f>
        <v>0</v>
      </c>
      <c r="I266" s="58">
        <f t="shared" ref="I266:I297" si="21">H266-Q266</f>
        <v>0</v>
      </c>
      <c r="J266" s="58">
        <v>0</v>
      </c>
      <c r="K266" s="58">
        <v>0</v>
      </c>
      <c r="L266" s="58">
        <v>0</v>
      </c>
      <c r="M266" s="58">
        <v>0</v>
      </c>
      <c r="N266" s="15">
        <v>0</v>
      </c>
      <c r="O266" s="15">
        <v>0</v>
      </c>
      <c r="P266" s="15">
        <v>0</v>
      </c>
      <c r="Q266" s="15">
        <v>0</v>
      </c>
    </row>
    <row r="267" spans="1:17" ht="15" customHeight="1" x14ac:dyDescent="0.25">
      <c r="A267" s="32" t="s">
        <v>24</v>
      </c>
      <c r="B267" s="36" t="s">
        <v>206</v>
      </c>
      <c r="C267" s="37" t="s">
        <v>207</v>
      </c>
      <c r="D267" s="38" t="s">
        <v>27</v>
      </c>
      <c r="E267" s="11" t="s">
        <v>241</v>
      </c>
      <c r="F267" s="11" t="s">
        <v>27</v>
      </c>
      <c r="G267" s="12">
        <v>18</v>
      </c>
      <c r="H267" s="13">
        <f t="shared" si="20"/>
        <v>12.29</v>
      </c>
      <c r="I267" s="13">
        <f t="shared" si="21"/>
        <v>10.2418</v>
      </c>
      <c r="J267" s="13">
        <v>1.29253454E-2</v>
      </c>
      <c r="K267" s="13">
        <v>3.1708208100000003E-2</v>
      </c>
      <c r="L267" s="13">
        <v>0.2514742653</v>
      </c>
      <c r="M267" s="13">
        <v>0.2514742653</v>
      </c>
      <c r="N267" s="14">
        <v>13.5</v>
      </c>
      <c r="O267" s="15">
        <v>0</v>
      </c>
      <c r="P267" s="14">
        <v>1.21</v>
      </c>
      <c r="Q267" s="14">
        <v>2.0482</v>
      </c>
    </row>
    <row r="268" spans="1:17" ht="15" customHeight="1" x14ac:dyDescent="0.25">
      <c r="A268" s="32" t="s">
        <v>24</v>
      </c>
      <c r="B268" s="36" t="s">
        <v>206</v>
      </c>
      <c r="C268" s="37" t="s">
        <v>207</v>
      </c>
      <c r="D268" s="38" t="s">
        <v>27</v>
      </c>
      <c r="E268" s="35" t="s">
        <v>242</v>
      </c>
      <c r="F268" s="35" t="s">
        <v>243</v>
      </c>
      <c r="G268" s="12">
        <v>70</v>
      </c>
      <c r="H268" s="13">
        <f t="shared" si="20"/>
        <v>116.74000000000001</v>
      </c>
      <c r="I268" s="13">
        <f t="shared" si="21"/>
        <v>97.288700000000006</v>
      </c>
      <c r="J268" s="13">
        <v>0.1227750054</v>
      </c>
      <c r="K268" s="13">
        <v>0.30118927709999999</v>
      </c>
      <c r="L268" s="13">
        <v>2.3886985951000002</v>
      </c>
      <c r="M268" s="13">
        <v>2.3886985951000002</v>
      </c>
      <c r="N268" s="14">
        <v>168.7</v>
      </c>
      <c r="O268" s="14">
        <v>0.48</v>
      </c>
      <c r="P268" s="14">
        <v>51.48</v>
      </c>
      <c r="Q268" s="14">
        <v>19.4513</v>
      </c>
    </row>
    <row r="269" spans="1:17" ht="15" customHeight="1" x14ac:dyDescent="0.25">
      <c r="A269" s="32" t="s">
        <v>24</v>
      </c>
      <c r="B269" s="36" t="s">
        <v>206</v>
      </c>
      <c r="C269" s="37" t="s">
        <v>207</v>
      </c>
      <c r="D269" s="38" t="s">
        <v>27</v>
      </c>
      <c r="E269" s="54" t="s">
        <v>242</v>
      </c>
      <c r="F269" s="11" t="s">
        <v>244</v>
      </c>
      <c r="G269" s="12">
        <v>104</v>
      </c>
      <c r="H269" s="13">
        <f t="shared" si="20"/>
        <v>208.52</v>
      </c>
      <c r="I269" s="13">
        <f t="shared" si="21"/>
        <v>173.66910000000001</v>
      </c>
      <c r="J269" s="13">
        <v>0.21929967559999999</v>
      </c>
      <c r="K269" s="13">
        <v>0.53798173770000002</v>
      </c>
      <c r="L269" s="13">
        <v>4.2666732143999999</v>
      </c>
      <c r="M269" s="13">
        <v>4.2666732143999999</v>
      </c>
      <c r="N269" s="14">
        <v>271.44</v>
      </c>
      <c r="O269" s="14">
        <v>0.52</v>
      </c>
      <c r="P269" s="14">
        <v>62.4</v>
      </c>
      <c r="Q269" s="14">
        <v>34.850900000000003</v>
      </c>
    </row>
    <row r="270" spans="1:17" ht="15" customHeight="1" x14ac:dyDescent="0.25">
      <c r="A270" s="32" t="s">
        <v>24</v>
      </c>
      <c r="B270" s="36" t="s">
        <v>206</v>
      </c>
      <c r="C270" s="37" t="s">
        <v>207</v>
      </c>
      <c r="D270" s="38" t="s">
        <v>27</v>
      </c>
      <c r="E270" s="35" t="s">
        <v>245</v>
      </c>
      <c r="F270" s="35" t="s">
        <v>101</v>
      </c>
      <c r="G270" s="12">
        <v>43</v>
      </c>
      <c r="H270" s="13">
        <f t="shared" si="20"/>
        <v>18.22</v>
      </c>
      <c r="I270" s="13">
        <f t="shared" si="21"/>
        <v>15.218699999999998</v>
      </c>
      <c r="J270" s="13">
        <v>1.9161903399999999E-2</v>
      </c>
      <c r="K270" s="13">
        <v>4.7007611999999997E-2</v>
      </c>
      <c r="L270" s="13">
        <v>0.37281213299999999</v>
      </c>
      <c r="M270" s="13">
        <v>0.37281213299999999</v>
      </c>
      <c r="N270" s="14">
        <v>16.34</v>
      </c>
      <c r="O270" s="15">
        <v>0</v>
      </c>
      <c r="P270" s="14">
        <v>-1.88</v>
      </c>
      <c r="Q270" s="14">
        <v>3.0013000000000001</v>
      </c>
    </row>
    <row r="271" spans="1:17" ht="15" customHeight="1" x14ac:dyDescent="0.25">
      <c r="A271" s="32" t="s">
        <v>24</v>
      </c>
      <c r="B271" s="36" t="s">
        <v>206</v>
      </c>
      <c r="C271" s="37" t="s">
        <v>207</v>
      </c>
      <c r="D271" s="38" t="s">
        <v>27</v>
      </c>
      <c r="E271" s="54" t="s">
        <v>245</v>
      </c>
      <c r="F271" s="11" t="s">
        <v>246</v>
      </c>
      <c r="G271" s="12">
        <v>48</v>
      </c>
      <c r="H271" s="13">
        <f t="shared" si="20"/>
        <v>36.9</v>
      </c>
      <c r="I271" s="13">
        <f t="shared" si="21"/>
        <v>30.684999999999999</v>
      </c>
      <c r="J271" s="13">
        <v>3.8807586900000003E-2</v>
      </c>
      <c r="K271" s="13">
        <v>9.5202024400000002E-2</v>
      </c>
      <c r="L271" s="13">
        <v>0.75503664690000005</v>
      </c>
      <c r="M271" s="13">
        <v>0.75503664690000005</v>
      </c>
      <c r="N271" s="14">
        <v>36</v>
      </c>
      <c r="O271" s="15">
        <v>0</v>
      </c>
      <c r="P271" s="14">
        <v>-0.9</v>
      </c>
      <c r="Q271" s="14">
        <v>6.2149999999999999</v>
      </c>
    </row>
    <row r="272" spans="1:17" ht="15" customHeight="1" x14ac:dyDescent="0.25">
      <c r="A272" s="32" t="s">
        <v>24</v>
      </c>
      <c r="B272" s="36" t="s">
        <v>206</v>
      </c>
      <c r="C272" s="37" t="s">
        <v>207</v>
      </c>
      <c r="D272" s="38" t="s">
        <v>27</v>
      </c>
      <c r="E272" s="11" t="s">
        <v>247</v>
      </c>
      <c r="F272" s="11" t="s">
        <v>27</v>
      </c>
      <c r="G272" s="12">
        <v>2</v>
      </c>
      <c r="H272" s="13">
        <f t="shared" si="20"/>
        <v>1.78</v>
      </c>
      <c r="I272" s="13">
        <f t="shared" si="21"/>
        <v>1.4834000000000001</v>
      </c>
      <c r="J272" s="13">
        <v>1.8720191E-3</v>
      </c>
      <c r="K272" s="13">
        <v>4.5924012000000004E-3</v>
      </c>
      <c r="L272" s="13">
        <v>3.6421822E-2</v>
      </c>
      <c r="M272" s="13">
        <v>3.6421822E-2</v>
      </c>
      <c r="N272" s="14">
        <v>1.78</v>
      </c>
      <c r="O272" s="15">
        <v>0</v>
      </c>
      <c r="P272" s="15">
        <v>0</v>
      </c>
      <c r="Q272" s="14">
        <v>0.29659999999999997</v>
      </c>
    </row>
    <row r="273" spans="1:17" ht="15" customHeight="1" x14ac:dyDescent="0.25">
      <c r="A273" s="32" t="s">
        <v>24</v>
      </c>
      <c r="B273" s="36" t="s">
        <v>206</v>
      </c>
      <c r="C273" s="37" t="s">
        <v>207</v>
      </c>
      <c r="D273" s="38" t="s">
        <v>27</v>
      </c>
      <c r="E273" s="11" t="s">
        <v>248</v>
      </c>
      <c r="F273" s="11" t="s">
        <v>27</v>
      </c>
      <c r="G273" s="12">
        <v>2</v>
      </c>
      <c r="H273" s="13">
        <f t="shared" si="20"/>
        <v>1.78</v>
      </c>
      <c r="I273" s="13">
        <f t="shared" si="21"/>
        <v>1.4821</v>
      </c>
      <c r="J273" s="13">
        <v>1.8720191E-3</v>
      </c>
      <c r="K273" s="13">
        <v>4.5924012000000004E-3</v>
      </c>
      <c r="L273" s="13">
        <v>3.6421822E-2</v>
      </c>
      <c r="M273" s="13">
        <v>3.6421822E-2</v>
      </c>
      <c r="N273" s="14">
        <v>1.78</v>
      </c>
      <c r="O273" s="15">
        <v>0</v>
      </c>
      <c r="P273" s="15">
        <v>0</v>
      </c>
      <c r="Q273" s="14">
        <v>0.2979</v>
      </c>
    </row>
    <row r="274" spans="1:17" ht="15" customHeight="1" x14ac:dyDescent="0.25">
      <c r="A274" s="32" t="s">
        <v>24</v>
      </c>
      <c r="B274" s="36" t="s">
        <v>206</v>
      </c>
      <c r="C274" s="37" t="s">
        <v>207</v>
      </c>
      <c r="D274" s="38" t="s">
        <v>27</v>
      </c>
      <c r="E274" s="11" t="s">
        <v>249</v>
      </c>
      <c r="F274" s="11" t="s">
        <v>27</v>
      </c>
      <c r="G274" s="12">
        <v>2</v>
      </c>
      <c r="H274" s="13">
        <f t="shared" si="20"/>
        <v>1.78</v>
      </c>
      <c r="I274" s="13">
        <f t="shared" si="21"/>
        <v>1.484</v>
      </c>
      <c r="J274" s="13">
        <v>1.8720191E-3</v>
      </c>
      <c r="K274" s="13">
        <v>4.5924012000000004E-3</v>
      </c>
      <c r="L274" s="13">
        <v>3.6421822E-2</v>
      </c>
      <c r="M274" s="13">
        <v>3.6421822E-2</v>
      </c>
      <c r="N274" s="14">
        <v>1.78</v>
      </c>
      <c r="O274" s="15">
        <v>0</v>
      </c>
      <c r="P274" s="15">
        <v>0</v>
      </c>
      <c r="Q274" s="14">
        <v>0.29599999999999999</v>
      </c>
    </row>
    <row r="275" spans="1:17" ht="15" customHeight="1" x14ac:dyDescent="0.25">
      <c r="A275" s="32" t="s">
        <v>24</v>
      </c>
      <c r="B275" s="36" t="s">
        <v>206</v>
      </c>
      <c r="C275" s="37" t="s">
        <v>207</v>
      </c>
      <c r="D275" s="38" t="s">
        <v>27</v>
      </c>
      <c r="E275" s="11" t="s">
        <v>250</v>
      </c>
      <c r="F275" s="11" t="s">
        <v>27</v>
      </c>
      <c r="G275" s="12">
        <v>1</v>
      </c>
      <c r="H275" s="13">
        <f t="shared" si="20"/>
        <v>0.89</v>
      </c>
      <c r="I275" s="13">
        <f t="shared" si="21"/>
        <v>0.74029999999999996</v>
      </c>
      <c r="J275" s="13">
        <v>9.3600949999999997E-4</v>
      </c>
      <c r="K275" s="13">
        <v>2.2962006000000002E-3</v>
      </c>
      <c r="L275" s="13">
        <v>1.8210911E-2</v>
      </c>
      <c r="M275" s="13">
        <v>1.8210911E-2</v>
      </c>
      <c r="N275" s="14">
        <v>0.89</v>
      </c>
      <c r="O275" s="15">
        <v>0</v>
      </c>
      <c r="P275" s="15">
        <v>0</v>
      </c>
      <c r="Q275" s="14">
        <v>0.1497</v>
      </c>
    </row>
    <row r="276" spans="1:17" ht="15" customHeight="1" x14ac:dyDescent="0.25">
      <c r="A276" s="32" t="s">
        <v>24</v>
      </c>
      <c r="B276" s="36" t="s">
        <v>206</v>
      </c>
      <c r="C276" s="37" t="s">
        <v>207</v>
      </c>
      <c r="D276" s="38" t="s">
        <v>27</v>
      </c>
      <c r="E276" s="11" t="s">
        <v>251</v>
      </c>
      <c r="F276" s="11" t="s">
        <v>27</v>
      </c>
      <c r="G276" s="12">
        <v>29</v>
      </c>
      <c r="H276" s="13">
        <f t="shared" si="20"/>
        <v>39.130000000000003</v>
      </c>
      <c r="I276" s="13">
        <f t="shared" si="21"/>
        <v>32.581000000000003</v>
      </c>
      <c r="J276" s="13">
        <v>4.1152869299999999E-2</v>
      </c>
      <c r="K276" s="13">
        <v>0.1009554258</v>
      </c>
      <c r="L276" s="13">
        <v>0.80066623290000005</v>
      </c>
      <c r="M276" s="13">
        <v>0.80066623290000005</v>
      </c>
      <c r="N276" s="14">
        <v>68.73</v>
      </c>
      <c r="O276" s="15">
        <v>0</v>
      </c>
      <c r="P276" s="14">
        <v>29.6</v>
      </c>
      <c r="Q276" s="14">
        <v>6.5490000000000004</v>
      </c>
    </row>
    <row r="277" spans="1:17" ht="15" customHeight="1" x14ac:dyDescent="0.25">
      <c r="A277" s="32" t="s">
        <v>24</v>
      </c>
      <c r="B277" s="36" t="s">
        <v>206</v>
      </c>
      <c r="C277" s="37" t="s">
        <v>207</v>
      </c>
      <c r="D277" s="38" t="s">
        <v>27</v>
      </c>
      <c r="E277" s="11" t="s">
        <v>252</v>
      </c>
      <c r="F277" s="11" t="s">
        <v>27</v>
      </c>
      <c r="G277" s="12">
        <v>11</v>
      </c>
      <c r="H277" s="13">
        <f t="shared" si="20"/>
        <v>15.43</v>
      </c>
      <c r="I277" s="13">
        <f t="shared" si="21"/>
        <v>12.8568</v>
      </c>
      <c r="J277" s="13">
        <v>1.6227671199999998E-2</v>
      </c>
      <c r="K277" s="13">
        <v>3.9809410199999999E-2</v>
      </c>
      <c r="L277" s="13">
        <v>0.31572399629999998</v>
      </c>
      <c r="M277" s="13">
        <v>0.31572399629999998</v>
      </c>
      <c r="N277" s="14">
        <v>26.07</v>
      </c>
      <c r="O277" s="15">
        <v>0</v>
      </c>
      <c r="P277" s="14">
        <v>10.64</v>
      </c>
      <c r="Q277" s="14">
        <v>2.5731999999999999</v>
      </c>
    </row>
    <row r="278" spans="1:17" ht="15" customHeight="1" x14ac:dyDescent="0.25">
      <c r="A278" s="32" t="s">
        <v>24</v>
      </c>
      <c r="B278" s="36" t="s">
        <v>206</v>
      </c>
      <c r="C278" s="37" t="s">
        <v>207</v>
      </c>
      <c r="D278" s="38" t="s">
        <v>27</v>
      </c>
      <c r="E278" s="11" t="s">
        <v>253</v>
      </c>
      <c r="F278" s="11" t="s">
        <v>27</v>
      </c>
      <c r="G278" s="12">
        <v>12</v>
      </c>
      <c r="H278" s="13">
        <f t="shared" si="20"/>
        <v>17.8</v>
      </c>
      <c r="I278" s="13">
        <f t="shared" si="21"/>
        <v>14.827500000000001</v>
      </c>
      <c r="J278" s="13">
        <v>1.8720191000000001E-2</v>
      </c>
      <c r="K278" s="13">
        <v>4.5924011799999997E-2</v>
      </c>
      <c r="L278" s="13">
        <v>0.36421821989999997</v>
      </c>
      <c r="M278" s="13">
        <v>0.36421821989999997</v>
      </c>
      <c r="N278" s="14">
        <v>28.44</v>
      </c>
      <c r="O278" s="15">
        <v>0</v>
      </c>
      <c r="P278" s="14">
        <v>10.64</v>
      </c>
      <c r="Q278" s="14">
        <v>2.9725000000000001</v>
      </c>
    </row>
    <row r="279" spans="1:17" ht="15" customHeight="1" x14ac:dyDescent="0.25">
      <c r="A279" s="32" t="s">
        <v>24</v>
      </c>
      <c r="B279" s="36" t="s">
        <v>206</v>
      </c>
      <c r="C279" s="37" t="s">
        <v>207</v>
      </c>
      <c r="D279" s="38" t="s">
        <v>27</v>
      </c>
      <c r="E279" s="11" t="s">
        <v>254</v>
      </c>
      <c r="F279" s="11" t="s">
        <v>27</v>
      </c>
      <c r="G279" s="12">
        <v>14</v>
      </c>
      <c r="H279" s="13">
        <f t="shared" si="20"/>
        <v>13.879999999999995</v>
      </c>
      <c r="I279" s="13">
        <f t="shared" si="21"/>
        <v>11.554499999999996</v>
      </c>
      <c r="J279" s="13">
        <v>1.4597542200000001E-2</v>
      </c>
      <c r="K279" s="13">
        <v>3.5810409199999997E-2</v>
      </c>
      <c r="L279" s="13">
        <v>0.28400836470000002</v>
      </c>
      <c r="M279" s="13">
        <v>0.28400836470000002</v>
      </c>
      <c r="N279" s="14">
        <v>33.18</v>
      </c>
      <c r="O279" s="14">
        <v>0.34</v>
      </c>
      <c r="P279" s="14">
        <v>18.96</v>
      </c>
      <c r="Q279" s="14">
        <v>2.3254999999999999</v>
      </c>
    </row>
    <row r="280" spans="1:17" ht="15" customHeight="1" x14ac:dyDescent="0.25">
      <c r="A280" s="32" t="s">
        <v>24</v>
      </c>
      <c r="B280" s="36" t="s">
        <v>206</v>
      </c>
      <c r="C280" s="37" t="s">
        <v>207</v>
      </c>
      <c r="D280" s="38" t="s">
        <v>27</v>
      </c>
      <c r="E280" s="11" t="s">
        <v>255</v>
      </c>
      <c r="F280" s="11" t="s">
        <v>27</v>
      </c>
      <c r="G280" s="12">
        <v>15</v>
      </c>
      <c r="H280" s="13">
        <f t="shared" si="20"/>
        <v>21.15</v>
      </c>
      <c r="I280" s="13">
        <f t="shared" si="21"/>
        <v>17.619999999999997</v>
      </c>
      <c r="J280" s="13">
        <v>2.2243373E-2</v>
      </c>
      <c r="K280" s="13">
        <v>5.4567013999999997E-2</v>
      </c>
      <c r="L280" s="13">
        <v>0.43276490740000001</v>
      </c>
      <c r="M280" s="13">
        <v>0.43276490740000001</v>
      </c>
      <c r="N280" s="14">
        <v>35.549999999999997</v>
      </c>
      <c r="O280" s="15">
        <v>0</v>
      </c>
      <c r="P280" s="14">
        <v>14.4</v>
      </c>
      <c r="Q280" s="14">
        <v>3.53</v>
      </c>
    </row>
    <row r="281" spans="1:17" ht="15" customHeight="1" x14ac:dyDescent="0.25">
      <c r="A281" s="32" t="s">
        <v>24</v>
      </c>
      <c r="B281" s="36" t="s">
        <v>206</v>
      </c>
      <c r="C281" s="37" t="s">
        <v>207</v>
      </c>
      <c r="D281" s="38" t="s">
        <v>27</v>
      </c>
      <c r="E281" s="11" t="s">
        <v>256</v>
      </c>
      <c r="F281" s="11" t="s">
        <v>27</v>
      </c>
      <c r="G281" s="12">
        <v>5</v>
      </c>
      <c r="H281" s="13">
        <f t="shared" si="20"/>
        <v>7.29</v>
      </c>
      <c r="I281" s="13">
        <f t="shared" si="21"/>
        <v>6.0715000000000003</v>
      </c>
      <c r="J281" s="13">
        <v>7.6668646999999996E-3</v>
      </c>
      <c r="K281" s="13">
        <v>1.8808204799999999E-2</v>
      </c>
      <c r="L281" s="13">
        <v>0.14916577659999999</v>
      </c>
      <c r="M281" s="13">
        <v>0.14916577659999999</v>
      </c>
      <c r="N281" s="14">
        <v>11.85</v>
      </c>
      <c r="O281" s="15">
        <v>0</v>
      </c>
      <c r="P281" s="14">
        <v>4.5599999999999996</v>
      </c>
      <c r="Q281" s="14">
        <v>1.2184999999999999</v>
      </c>
    </row>
    <row r="282" spans="1:17" ht="15" customHeight="1" x14ac:dyDescent="0.25">
      <c r="A282" s="32" t="s">
        <v>24</v>
      </c>
      <c r="B282" s="36" t="s">
        <v>206</v>
      </c>
      <c r="C282" s="37" t="s">
        <v>207</v>
      </c>
      <c r="D282" s="38" t="s">
        <v>27</v>
      </c>
      <c r="E282" s="11" t="s">
        <v>257</v>
      </c>
      <c r="F282" s="11" t="s">
        <v>27</v>
      </c>
      <c r="G282" s="12">
        <v>33</v>
      </c>
      <c r="H282" s="13">
        <f t="shared" si="20"/>
        <v>36.900000000000006</v>
      </c>
      <c r="I282" s="13">
        <f t="shared" si="21"/>
        <v>30.748500000000007</v>
      </c>
      <c r="J282" s="13">
        <v>3.8807586900000003E-2</v>
      </c>
      <c r="K282" s="13">
        <v>9.5202024400000002E-2</v>
      </c>
      <c r="L282" s="13">
        <v>0.75503664690000005</v>
      </c>
      <c r="M282" s="13">
        <v>0.75503664690000005</v>
      </c>
      <c r="N282" s="14">
        <v>47.52</v>
      </c>
      <c r="O282" s="15">
        <v>0</v>
      </c>
      <c r="P282" s="14">
        <v>10.62</v>
      </c>
      <c r="Q282" s="14">
        <v>6.1515000000000004</v>
      </c>
    </row>
    <row r="283" spans="1:17" ht="15" customHeight="1" x14ac:dyDescent="0.25">
      <c r="A283" s="32" t="s">
        <v>24</v>
      </c>
      <c r="B283" s="36" t="s">
        <v>206</v>
      </c>
      <c r="C283" s="37" t="s">
        <v>207</v>
      </c>
      <c r="D283" s="38" t="s">
        <v>27</v>
      </c>
      <c r="E283" s="11" t="s">
        <v>258</v>
      </c>
      <c r="F283" s="11" t="s">
        <v>27</v>
      </c>
      <c r="G283" s="12">
        <v>68</v>
      </c>
      <c r="H283" s="13">
        <f t="shared" si="20"/>
        <v>83.77000000000001</v>
      </c>
      <c r="I283" s="13">
        <f t="shared" si="21"/>
        <v>69.793900000000008</v>
      </c>
      <c r="J283" s="13">
        <v>8.8100584199999998E-2</v>
      </c>
      <c r="K283" s="13">
        <v>0.2161266553</v>
      </c>
      <c r="L283" s="13">
        <v>1.7140764203000001</v>
      </c>
      <c r="M283" s="13">
        <v>1.7140764203000001</v>
      </c>
      <c r="N283" s="14">
        <v>97.92</v>
      </c>
      <c r="O283" s="14">
        <v>0.57999999999999996</v>
      </c>
      <c r="P283" s="14">
        <v>13.57</v>
      </c>
      <c r="Q283" s="14">
        <v>13.976100000000001</v>
      </c>
    </row>
    <row r="284" spans="1:17" ht="15" customHeight="1" x14ac:dyDescent="0.25">
      <c r="A284" s="32" t="s">
        <v>24</v>
      </c>
      <c r="B284" s="36" t="s">
        <v>206</v>
      </c>
      <c r="C284" s="37" t="s">
        <v>207</v>
      </c>
      <c r="D284" s="38" t="s">
        <v>27</v>
      </c>
      <c r="E284" s="35" t="s">
        <v>259</v>
      </c>
      <c r="F284" s="35" t="s">
        <v>243</v>
      </c>
      <c r="G284" s="12">
        <v>14</v>
      </c>
      <c r="H284" s="13">
        <f t="shared" si="20"/>
        <v>18.14</v>
      </c>
      <c r="I284" s="13">
        <f t="shared" si="21"/>
        <v>15.114100000000001</v>
      </c>
      <c r="J284" s="13">
        <v>1.9077767700000001E-2</v>
      </c>
      <c r="K284" s="13">
        <v>4.6801212000000002E-2</v>
      </c>
      <c r="L284" s="13">
        <v>0.37117519710000002</v>
      </c>
      <c r="M284" s="13">
        <v>0.37117519710000002</v>
      </c>
      <c r="N284" s="14">
        <v>33.74</v>
      </c>
      <c r="O284" s="15">
        <v>0</v>
      </c>
      <c r="P284" s="14">
        <v>15.6</v>
      </c>
      <c r="Q284" s="14">
        <v>3.0259</v>
      </c>
    </row>
    <row r="285" spans="1:17" ht="15" customHeight="1" x14ac:dyDescent="0.25">
      <c r="A285" s="32" t="s">
        <v>24</v>
      </c>
      <c r="B285" s="36" t="s">
        <v>206</v>
      </c>
      <c r="C285" s="37" t="s">
        <v>207</v>
      </c>
      <c r="D285" s="38" t="s">
        <v>27</v>
      </c>
      <c r="E285" s="54" t="s">
        <v>259</v>
      </c>
      <c r="F285" s="11" t="s">
        <v>244</v>
      </c>
      <c r="G285" s="12">
        <v>25</v>
      </c>
      <c r="H285" s="13">
        <f t="shared" si="20"/>
        <v>49.65</v>
      </c>
      <c r="I285" s="13">
        <f t="shared" si="21"/>
        <v>41.367199999999997</v>
      </c>
      <c r="J285" s="13">
        <v>5.2216712499999998E-2</v>
      </c>
      <c r="K285" s="13">
        <v>0.12809703280000001</v>
      </c>
      <c r="L285" s="13">
        <v>1.0159232932</v>
      </c>
      <c r="M285" s="13">
        <v>1.0159232932</v>
      </c>
      <c r="N285" s="14">
        <v>65.25</v>
      </c>
      <c r="O285" s="15">
        <v>0</v>
      </c>
      <c r="P285" s="14">
        <v>15.6</v>
      </c>
      <c r="Q285" s="14">
        <v>8.2827999999999999</v>
      </c>
    </row>
    <row r="286" spans="1:17" ht="15" customHeight="1" x14ac:dyDescent="0.25">
      <c r="A286" s="32" t="s">
        <v>24</v>
      </c>
      <c r="B286" s="36" t="s">
        <v>206</v>
      </c>
      <c r="C286" s="37" t="s">
        <v>207</v>
      </c>
      <c r="D286" s="38" t="s">
        <v>27</v>
      </c>
      <c r="E286" s="11" t="s">
        <v>260</v>
      </c>
      <c r="F286" s="11" t="s">
        <v>27</v>
      </c>
      <c r="G286" s="12">
        <v>32</v>
      </c>
      <c r="H286" s="13">
        <f t="shared" si="20"/>
        <v>14.4</v>
      </c>
      <c r="I286" s="13">
        <f t="shared" si="21"/>
        <v>12.0024</v>
      </c>
      <c r="J286" s="13">
        <v>1.5144424199999999E-2</v>
      </c>
      <c r="K286" s="13">
        <v>3.7152009499999999E-2</v>
      </c>
      <c r="L286" s="13">
        <v>0.29464844759999997</v>
      </c>
      <c r="M286" s="13">
        <v>0.29464844759999997</v>
      </c>
      <c r="N286" s="14">
        <v>14.4</v>
      </c>
      <c r="O286" s="15">
        <v>0</v>
      </c>
      <c r="P286" s="15">
        <v>0</v>
      </c>
      <c r="Q286" s="14">
        <v>2.3976000000000002</v>
      </c>
    </row>
    <row r="287" spans="1:17" ht="15" customHeight="1" x14ac:dyDescent="0.25">
      <c r="A287" s="32" t="s">
        <v>24</v>
      </c>
      <c r="B287" s="36" t="s">
        <v>206</v>
      </c>
      <c r="C287" s="37" t="s">
        <v>207</v>
      </c>
      <c r="D287" s="38" t="s">
        <v>27</v>
      </c>
      <c r="E287" s="35" t="s">
        <v>261</v>
      </c>
      <c r="F287" s="35" t="s">
        <v>243</v>
      </c>
      <c r="G287" s="12">
        <v>89</v>
      </c>
      <c r="H287" s="13">
        <f t="shared" si="20"/>
        <v>108.75</v>
      </c>
      <c r="I287" s="13">
        <f t="shared" si="21"/>
        <v>90.916799999999995</v>
      </c>
      <c r="J287" s="13">
        <v>0.1143719534</v>
      </c>
      <c r="K287" s="13">
        <v>0.28057507180000002</v>
      </c>
      <c r="L287" s="13">
        <v>2.2252096301000002</v>
      </c>
      <c r="M287" s="13">
        <v>2.2252096301000002</v>
      </c>
      <c r="N287" s="14">
        <v>155.75</v>
      </c>
      <c r="O287" s="15">
        <v>0</v>
      </c>
      <c r="P287" s="14">
        <v>47</v>
      </c>
      <c r="Q287" s="14">
        <v>17.833200000000001</v>
      </c>
    </row>
    <row r="288" spans="1:17" ht="15" customHeight="1" x14ac:dyDescent="0.25">
      <c r="A288" s="32" t="s">
        <v>24</v>
      </c>
      <c r="B288" s="36" t="s">
        <v>206</v>
      </c>
      <c r="C288" s="37" t="s">
        <v>207</v>
      </c>
      <c r="D288" s="38" t="s">
        <v>27</v>
      </c>
      <c r="E288" s="54" t="s">
        <v>261</v>
      </c>
      <c r="F288" s="11" t="s">
        <v>244</v>
      </c>
      <c r="G288" s="12">
        <v>89</v>
      </c>
      <c r="H288" s="13">
        <f t="shared" si="20"/>
        <v>134.55000000000001</v>
      </c>
      <c r="I288" s="13">
        <f t="shared" si="21"/>
        <v>112.02650000000001</v>
      </c>
      <c r="J288" s="13">
        <v>0.1415057133</v>
      </c>
      <c r="K288" s="13">
        <v>0.3471390889</v>
      </c>
      <c r="L288" s="13">
        <v>2.7531214319999999</v>
      </c>
      <c r="M288" s="13">
        <v>2.7531214319999999</v>
      </c>
      <c r="N288" s="14">
        <v>173.55</v>
      </c>
      <c r="O288" s="15">
        <v>0</v>
      </c>
      <c r="P288" s="14">
        <v>39</v>
      </c>
      <c r="Q288" s="14">
        <v>22.523499999999999</v>
      </c>
    </row>
    <row r="289" spans="1:17" ht="15" customHeight="1" x14ac:dyDescent="0.25">
      <c r="A289" s="32" t="s">
        <v>24</v>
      </c>
      <c r="B289" s="36" t="s">
        <v>206</v>
      </c>
      <c r="C289" s="37" t="s">
        <v>207</v>
      </c>
      <c r="D289" s="38" t="s">
        <v>27</v>
      </c>
      <c r="E289" s="11" t="s">
        <v>262</v>
      </c>
      <c r="F289" s="11" t="s">
        <v>27</v>
      </c>
      <c r="G289" s="12">
        <v>75</v>
      </c>
      <c r="H289" s="13">
        <f t="shared" si="20"/>
        <v>103.23</v>
      </c>
      <c r="I289" s="13">
        <f t="shared" si="21"/>
        <v>85.984800000000007</v>
      </c>
      <c r="J289" s="13">
        <v>0.1085665908</v>
      </c>
      <c r="K289" s="13">
        <v>0.26633346819999998</v>
      </c>
      <c r="L289" s="13">
        <v>2.1122610585000001</v>
      </c>
      <c r="M289" s="13">
        <v>2.1122610585000001</v>
      </c>
      <c r="N289" s="14">
        <v>169.5</v>
      </c>
      <c r="O289" s="15">
        <v>0</v>
      </c>
      <c r="P289" s="14">
        <v>66.27</v>
      </c>
      <c r="Q289" s="14">
        <v>17.245200000000001</v>
      </c>
    </row>
    <row r="290" spans="1:17" ht="15" customHeight="1" x14ac:dyDescent="0.25">
      <c r="A290" s="32" t="s">
        <v>24</v>
      </c>
      <c r="B290" s="36" t="s">
        <v>206</v>
      </c>
      <c r="C290" s="37" t="s">
        <v>207</v>
      </c>
      <c r="D290" s="38" t="s">
        <v>27</v>
      </c>
      <c r="E290" s="11" t="s">
        <v>263</v>
      </c>
      <c r="F290" s="11" t="s">
        <v>27</v>
      </c>
      <c r="G290" s="12">
        <v>63</v>
      </c>
      <c r="H290" s="13">
        <f t="shared" si="20"/>
        <v>89.76</v>
      </c>
      <c r="I290" s="13">
        <f t="shared" si="21"/>
        <v>74.7273</v>
      </c>
      <c r="J290" s="13">
        <v>9.4400243999999994E-2</v>
      </c>
      <c r="K290" s="13">
        <v>0.2315808593</v>
      </c>
      <c r="L290" s="13">
        <v>1.8366419898999999</v>
      </c>
      <c r="M290" s="13">
        <v>1.8366419898999999</v>
      </c>
      <c r="N290" s="14">
        <v>142.38</v>
      </c>
      <c r="O290" s="14">
        <v>0.45</v>
      </c>
      <c r="P290" s="14">
        <v>52.17</v>
      </c>
      <c r="Q290" s="14">
        <v>15.0327</v>
      </c>
    </row>
    <row r="291" spans="1:17" ht="15" customHeight="1" x14ac:dyDescent="0.25">
      <c r="A291" s="32" t="s">
        <v>24</v>
      </c>
      <c r="B291" s="36" t="s">
        <v>206</v>
      </c>
      <c r="C291" s="37" t="s">
        <v>207</v>
      </c>
      <c r="D291" s="38" t="s">
        <v>27</v>
      </c>
      <c r="E291" s="11" t="s">
        <v>264</v>
      </c>
      <c r="F291" s="11" t="s">
        <v>27</v>
      </c>
      <c r="G291" s="12">
        <v>77</v>
      </c>
      <c r="H291" s="13">
        <f t="shared" si="20"/>
        <v>105.89000000000001</v>
      </c>
      <c r="I291" s="13">
        <f t="shared" si="21"/>
        <v>88.187100000000015</v>
      </c>
      <c r="J291" s="13">
        <v>0.11136410250000001</v>
      </c>
      <c r="K291" s="13">
        <v>0.27319626990000001</v>
      </c>
      <c r="L291" s="13">
        <v>2.1666891745000001</v>
      </c>
      <c r="M291" s="13">
        <v>2.1666891745000001</v>
      </c>
      <c r="N291" s="14">
        <v>174.02</v>
      </c>
      <c r="O291" s="14">
        <v>0.45</v>
      </c>
      <c r="P291" s="14">
        <v>67.680000000000007</v>
      </c>
      <c r="Q291" s="14">
        <v>17.7029</v>
      </c>
    </row>
    <row r="292" spans="1:17" ht="15" customHeight="1" x14ac:dyDescent="0.25">
      <c r="A292" s="32" t="s">
        <v>24</v>
      </c>
      <c r="B292" s="36" t="s">
        <v>206</v>
      </c>
      <c r="C292" s="37" t="s">
        <v>207</v>
      </c>
      <c r="D292" s="38" t="s">
        <v>27</v>
      </c>
      <c r="E292" s="11" t="s">
        <v>265</v>
      </c>
      <c r="F292" s="11" t="s">
        <v>27</v>
      </c>
      <c r="G292" s="12">
        <v>56</v>
      </c>
      <c r="H292" s="13">
        <f t="shared" si="20"/>
        <v>36.600000000000009</v>
      </c>
      <c r="I292" s="13">
        <f t="shared" si="21"/>
        <v>30.492100000000008</v>
      </c>
      <c r="J292" s="13">
        <v>3.84920781E-2</v>
      </c>
      <c r="K292" s="13">
        <v>9.4428024200000002E-2</v>
      </c>
      <c r="L292" s="13">
        <v>0.74889813760000001</v>
      </c>
      <c r="M292" s="13">
        <v>0.74889813760000001</v>
      </c>
      <c r="N292" s="14">
        <v>39.200000000000003</v>
      </c>
      <c r="O292" s="14">
        <v>0.12</v>
      </c>
      <c r="P292" s="14">
        <v>2.48</v>
      </c>
      <c r="Q292" s="14">
        <v>6.1078999999999999</v>
      </c>
    </row>
    <row r="293" spans="1:17" ht="15" customHeight="1" x14ac:dyDescent="0.25">
      <c r="A293" s="32" t="s">
        <v>24</v>
      </c>
      <c r="B293" s="36" t="s">
        <v>206</v>
      </c>
      <c r="C293" s="37" t="s">
        <v>207</v>
      </c>
      <c r="D293" s="38" t="s">
        <v>27</v>
      </c>
      <c r="E293" s="11" t="s">
        <v>266</v>
      </c>
      <c r="F293" s="11" t="s">
        <v>27</v>
      </c>
      <c r="G293" s="12">
        <v>14</v>
      </c>
      <c r="H293" s="13">
        <f t="shared" si="20"/>
        <v>9.39</v>
      </c>
      <c r="I293" s="13">
        <f t="shared" si="21"/>
        <v>7.8032000000000004</v>
      </c>
      <c r="J293" s="13">
        <v>9.8754266000000007E-3</v>
      </c>
      <c r="K293" s="13">
        <v>2.4226206199999999E-2</v>
      </c>
      <c r="L293" s="13">
        <v>0.19213534190000001</v>
      </c>
      <c r="M293" s="13">
        <v>0.19213534190000001</v>
      </c>
      <c r="N293" s="14">
        <v>9.8000000000000007</v>
      </c>
      <c r="O293" s="15">
        <v>0</v>
      </c>
      <c r="P293" s="14">
        <v>0.41</v>
      </c>
      <c r="Q293" s="14">
        <v>1.5868</v>
      </c>
    </row>
    <row r="294" spans="1:17" ht="15" customHeight="1" x14ac:dyDescent="0.25">
      <c r="A294" s="32" t="s">
        <v>24</v>
      </c>
      <c r="B294" s="36" t="s">
        <v>206</v>
      </c>
      <c r="C294" s="37" t="s">
        <v>207</v>
      </c>
      <c r="D294" s="38" t="s">
        <v>27</v>
      </c>
      <c r="E294" s="11" t="s">
        <v>267</v>
      </c>
      <c r="F294" s="11" t="s">
        <v>27</v>
      </c>
      <c r="G294" s="12">
        <v>16</v>
      </c>
      <c r="H294" s="13">
        <f t="shared" si="20"/>
        <v>10.53</v>
      </c>
      <c r="I294" s="13">
        <f t="shared" si="21"/>
        <v>8.7737999999999996</v>
      </c>
      <c r="J294" s="13">
        <v>1.1074360199999999E-2</v>
      </c>
      <c r="K294" s="13">
        <v>2.7167407000000001E-2</v>
      </c>
      <c r="L294" s="13">
        <v>0.21546167729999999</v>
      </c>
      <c r="M294" s="13">
        <v>0.21546167729999999</v>
      </c>
      <c r="N294" s="14">
        <v>11.2</v>
      </c>
      <c r="O294" s="15">
        <v>0</v>
      </c>
      <c r="P294" s="14">
        <v>0.67</v>
      </c>
      <c r="Q294" s="14">
        <v>1.7562</v>
      </c>
    </row>
    <row r="295" spans="1:17" ht="15" customHeight="1" x14ac:dyDescent="0.25">
      <c r="A295" s="32" t="s">
        <v>24</v>
      </c>
      <c r="B295" s="36" t="s">
        <v>206</v>
      </c>
      <c r="C295" s="37" t="s">
        <v>207</v>
      </c>
      <c r="D295" s="38" t="s">
        <v>27</v>
      </c>
      <c r="E295" s="35" t="s">
        <v>268</v>
      </c>
      <c r="F295" s="35" t="s">
        <v>243</v>
      </c>
      <c r="G295" s="12">
        <v>90</v>
      </c>
      <c r="H295" s="13">
        <f t="shared" si="20"/>
        <v>102.65</v>
      </c>
      <c r="I295" s="13">
        <f t="shared" si="21"/>
        <v>85.535500000000013</v>
      </c>
      <c r="J295" s="13">
        <v>0.107956607</v>
      </c>
      <c r="K295" s="13">
        <v>0.26483706779999999</v>
      </c>
      <c r="L295" s="13">
        <v>2.1003932738</v>
      </c>
      <c r="M295" s="13">
        <v>2.1003932738</v>
      </c>
      <c r="N295" s="14">
        <v>157.5</v>
      </c>
      <c r="O295" s="14">
        <v>0.35</v>
      </c>
      <c r="P295" s="14">
        <v>54.5</v>
      </c>
      <c r="Q295" s="14">
        <v>17.1145</v>
      </c>
    </row>
    <row r="296" spans="1:17" ht="15" customHeight="1" x14ac:dyDescent="0.25">
      <c r="A296" s="32" t="s">
        <v>24</v>
      </c>
      <c r="B296" s="36" t="s">
        <v>206</v>
      </c>
      <c r="C296" s="37" t="s">
        <v>207</v>
      </c>
      <c r="D296" s="38" t="s">
        <v>27</v>
      </c>
      <c r="E296" s="54" t="s">
        <v>268</v>
      </c>
      <c r="F296" s="11" t="s">
        <v>244</v>
      </c>
      <c r="G296" s="12">
        <v>128</v>
      </c>
      <c r="H296" s="13">
        <f t="shared" si="20"/>
        <v>175.51999999999998</v>
      </c>
      <c r="I296" s="13">
        <f t="shared" si="21"/>
        <v>146.22409999999999</v>
      </c>
      <c r="J296" s="13">
        <v>0.18459370350000001</v>
      </c>
      <c r="K296" s="13">
        <v>0.4528417159</v>
      </c>
      <c r="L296" s="13">
        <v>3.5914371887000001</v>
      </c>
      <c r="M296" s="13">
        <v>3.5914371887000001</v>
      </c>
      <c r="N296" s="14">
        <v>249.6</v>
      </c>
      <c r="O296" s="14">
        <v>0.78</v>
      </c>
      <c r="P296" s="14">
        <v>73.3</v>
      </c>
      <c r="Q296" s="14">
        <v>29.2959</v>
      </c>
    </row>
    <row r="297" spans="1:17" ht="15" customHeight="1" x14ac:dyDescent="0.25">
      <c r="A297" s="32" t="s">
        <v>24</v>
      </c>
      <c r="B297" s="36" t="s">
        <v>206</v>
      </c>
      <c r="C297" s="37" t="s">
        <v>207</v>
      </c>
      <c r="D297" s="38" t="s">
        <v>27</v>
      </c>
      <c r="E297" s="35" t="s">
        <v>269</v>
      </c>
      <c r="F297" s="35" t="s">
        <v>101</v>
      </c>
      <c r="G297" s="12">
        <v>24</v>
      </c>
      <c r="H297" s="13">
        <f t="shared" si="20"/>
        <v>11</v>
      </c>
      <c r="I297" s="13">
        <f t="shared" si="21"/>
        <v>9.2110000000000003</v>
      </c>
      <c r="J297" s="13">
        <v>1.15686574E-2</v>
      </c>
      <c r="K297" s="13">
        <v>2.8380007299999999E-2</v>
      </c>
      <c r="L297" s="13">
        <v>0.22507867519999999</v>
      </c>
      <c r="M297" s="13">
        <v>0.22507867519999999</v>
      </c>
      <c r="N297" s="14">
        <v>9.1199999999999992</v>
      </c>
      <c r="O297" s="15">
        <v>0</v>
      </c>
      <c r="P297" s="14">
        <v>-1.88</v>
      </c>
      <c r="Q297" s="14">
        <v>1.7889999999999999</v>
      </c>
    </row>
    <row r="298" spans="1:17" ht="15" customHeight="1" x14ac:dyDescent="0.25">
      <c r="A298" s="32" t="s">
        <v>24</v>
      </c>
      <c r="B298" s="36" t="s">
        <v>206</v>
      </c>
      <c r="C298" s="37" t="s">
        <v>207</v>
      </c>
      <c r="D298" s="38" t="s">
        <v>27</v>
      </c>
      <c r="E298" s="54" t="s">
        <v>269</v>
      </c>
      <c r="F298" s="11" t="s">
        <v>246</v>
      </c>
      <c r="G298" s="12">
        <v>44</v>
      </c>
      <c r="H298" s="13">
        <f t="shared" ref="H298:H320" si="22">N298-O298-P298</f>
        <v>34.5</v>
      </c>
      <c r="I298" s="13">
        <f t="shared" ref="I298:I329" si="23">H298-Q298</f>
        <v>28.6738</v>
      </c>
      <c r="J298" s="13">
        <v>3.6283516199999997E-2</v>
      </c>
      <c r="K298" s="13">
        <v>8.9010022800000005E-2</v>
      </c>
      <c r="L298" s="13">
        <v>0.70592857229999995</v>
      </c>
      <c r="M298" s="13">
        <v>0.70592857229999995</v>
      </c>
      <c r="N298" s="14">
        <v>33</v>
      </c>
      <c r="O298" s="15">
        <v>0</v>
      </c>
      <c r="P298" s="14">
        <v>-1.5</v>
      </c>
      <c r="Q298" s="14">
        <v>5.8262</v>
      </c>
    </row>
    <row r="299" spans="1:17" ht="15" customHeight="1" x14ac:dyDescent="0.25">
      <c r="A299" s="32" t="s">
        <v>24</v>
      </c>
      <c r="B299" s="36" t="s">
        <v>206</v>
      </c>
      <c r="C299" s="37" t="s">
        <v>207</v>
      </c>
      <c r="D299" s="38" t="s">
        <v>27</v>
      </c>
      <c r="E299" s="11" t="s">
        <v>270</v>
      </c>
      <c r="F299" s="11" t="s">
        <v>27</v>
      </c>
      <c r="G299" s="12">
        <v>77</v>
      </c>
      <c r="H299" s="13">
        <f t="shared" si="22"/>
        <v>140.88</v>
      </c>
      <c r="I299" s="13">
        <f t="shared" si="23"/>
        <v>117.31869999999999</v>
      </c>
      <c r="J299" s="13">
        <v>0.1481629498</v>
      </c>
      <c r="K299" s="13">
        <v>0.36347049300000001</v>
      </c>
      <c r="L299" s="13">
        <v>2.8826439787</v>
      </c>
      <c r="M299" s="13">
        <v>2.8826439787</v>
      </c>
      <c r="N299" s="14">
        <v>150.15</v>
      </c>
      <c r="O299" s="14">
        <v>0.37</v>
      </c>
      <c r="P299" s="14">
        <v>8.9</v>
      </c>
      <c r="Q299" s="14">
        <v>23.561299999999999</v>
      </c>
    </row>
    <row r="300" spans="1:17" ht="15" customHeight="1" x14ac:dyDescent="0.25">
      <c r="A300" s="32" t="s">
        <v>24</v>
      </c>
      <c r="B300" s="36" t="s">
        <v>206</v>
      </c>
      <c r="C300" s="37" t="s">
        <v>207</v>
      </c>
      <c r="D300" s="38" t="s">
        <v>27</v>
      </c>
      <c r="E300" s="11" t="s">
        <v>271</v>
      </c>
      <c r="F300" s="11" t="s">
        <v>27</v>
      </c>
      <c r="G300" s="12">
        <v>103</v>
      </c>
      <c r="H300" s="58">
        <f t="shared" si="22"/>
        <v>0</v>
      </c>
      <c r="I300" s="58">
        <f t="shared" si="23"/>
        <v>0</v>
      </c>
      <c r="J300" s="58">
        <v>0</v>
      </c>
      <c r="K300" s="58">
        <v>0</v>
      </c>
      <c r="L300" s="58">
        <v>0</v>
      </c>
      <c r="M300" s="58">
        <v>0</v>
      </c>
      <c r="N300" s="15">
        <v>0</v>
      </c>
      <c r="O300" s="15">
        <v>0</v>
      </c>
      <c r="P300" s="15">
        <v>0</v>
      </c>
      <c r="Q300" s="15">
        <v>0</v>
      </c>
    </row>
    <row r="301" spans="1:17" ht="15" customHeight="1" x14ac:dyDescent="0.25">
      <c r="A301" s="32" t="s">
        <v>24</v>
      </c>
      <c r="B301" s="36" t="s">
        <v>206</v>
      </c>
      <c r="C301" s="37" t="s">
        <v>207</v>
      </c>
      <c r="D301" s="38" t="s">
        <v>27</v>
      </c>
      <c r="E301" s="11" t="s">
        <v>272</v>
      </c>
      <c r="F301" s="11" t="s">
        <v>27</v>
      </c>
      <c r="G301" s="12">
        <v>97</v>
      </c>
      <c r="H301" s="13">
        <f t="shared" si="22"/>
        <v>118.05</v>
      </c>
      <c r="I301" s="13">
        <f t="shared" si="23"/>
        <v>98.369100000000003</v>
      </c>
      <c r="J301" s="13">
        <v>0.1241527273</v>
      </c>
      <c r="K301" s="13">
        <v>0.30456907799999999</v>
      </c>
      <c r="L301" s="13">
        <v>2.4155034191000002</v>
      </c>
      <c r="M301" s="13">
        <v>2.4155034191000002</v>
      </c>
      <c r="N301" s="14">
        <v>169.75</v>
      </c>
      <c r="O301" s="15">
        <v>0</v>
      </c>
      <c r="P301" s="14">
        <v>51.7</v>
      </c>
      <c r="Q301" s="14">
        <v>19.680900000000001</v>
      </c>
    </row>
    <row r="302" spans="1:17" ht="15" customHeight="1" x14ac:dyDescent="0.25">
      <c r="A302" s="32" t="s">
        <v>24</v>
      </c>
      <c r="B302" s="36" t="s">
        <v>206</v>
      </c>
      <c r="C302" s="37" t="s">
        <v>207</v>
      </c>
      <c r="D302" s="38" t="s">
        <v>27</v>
      </c>
      <c r="E302" s="35" t="s">
        <v>273</v>
      </c>
      <c r="F302" s="35" t="s">
        <v>101</v>
      </c>
      <c r="G302" s="12">
        <v>11</v>
      </c>
      <c r="H302" s="13">
        <f t="shared" si="22"/>
        <v>5.1199999999999992</v>
      </c>
      <c r="I302" s="13">
        <f t="shared" si="23"/>
        <v>4.2762999999999991</v>
      </c>
      <c r="J302" s="13">
        <v>5.3846841000000003E-3</v>
      </c>
      <c r="K302" s="13">
        <v>1.32096034E-2</v>
      </c>
      <c r="L302" s="13">
        <v>0.1047638925</v>
      </c>
      <c r="M302" s="13">
        <v>0.1047638925</v>
      </c>
      <c r="N302" s="14">
        <v>4.18</v>
      </c>
      <c r="O302" s="15">
        <v>0</v>
      </c>
      <c r="P302" s="14">
        <v>-0.94</v>
      </c>
      <c r="Q302" s="14">
        <v>0.84370000000000001</v>
      </c>
    </row>
    <row r="303" spans="1:17" ht="15" customHeight="1" x14ac:dyDescent="0.25">
      <c r="A303" s="32" t="s">
        <v>24</v>
      </c>
      <c r="B303" s="36" t="s">
        <v>206</v>
      </c>
      <c r="C303" s="37" t="s">
        <v>207</v>
      </c>
      <c r="D303" s="38" t="s">
        <v>27</v>
      </c>
      <c r="E303" s="54" t="s">
        <v>273</v>
      </c>
      <c r="F303" s="11" t="s">
        <v>246</v>
      </c>
      <c r="G303" s="12">
        <v>19</v>
      </c>
      <c r="H303" s="13">
        <f t="shared" si="22"/>
        <v>14.65</v>
      </c>
      <c r="I303" s="13">
        <f t="shared" si="23"/>
        <v>12.192</v>
      </c>
      <c r="J303" s="13">
        <v>1.54073482E-2</v>
      </c>
      <c r="K303" s="13">
        <v>3.7797009700000002E-2</v>
      </c>
      <c r="L303" s="13">
        <v>0.29976387199999999</v>
      </c>
      <c r="M303" s="13">
        <v>0.29976387199999999</v>
      </c>
      <c r="N303" s="14">
        <v>14.25</v>
      </c>
      <c r="O303" s="15">
        <v>0</v>
      </c>
      <c r="P303" s="14">
        <v>-0.4</v>
      </c>
      <c r="Q303" s="14">
        <v>2.4580000000000002</v>
      </c>
    </row>
    <row r="304" spans="1:17" ht="15" customHeight="1" x14ac:dyDescent="0.25">
      <c r="A304" s="32" t="s">
        <v>24</v>
      </c>
      <c r="B304" s="36" t="s">
        <v>206</v>
      </c>
      <c r="C304" s="37" t="s">
        <v>207</v>
      </c>
      <c r="D304" s="38" t="s">
        <v>27</v>
      </c>
      <c r="E304" s="35" t="s">
        <v>274</v>
      </c>
      <c r="F304" s="35" t="s">
        <v>243</v>
      </c>
      <c r="G304" s="12">
        <v>103</v>
      </c>
      <c r="H304" s="13">
        <f t="shared" si="22"/>
        <v>189.54</v>
      </c>
      <c r="I304" s="13">
        <f t="shared" si="23"/>
        <v>157.96179999999998</v>
      </c>
      <c r="J304" s="13">
        <v>0.19933848309999999</v>
      </c>
      <c r="K304" s="13">
        <v>0.48901332520000002</v>
      </c>
      <c r="L304" s="13">
        <v>3.8783101912000002</v>
      </c>
      <c r="M304" s="13">
        <v>3.8783101912000002</v>
      </c>
      <c r="N304" s="14">
        <v>248.23</v>
      </c>
      <c r="O304" s="14">
        <v>0.97</v>
      </c>
      <c r="P304" s="14">
        <v>57.72</v>
      </c>
      <c r="Q304" s="14">
        <v>31.578199999999999</v>
      </c>
    </row>
    <row r="305" spans="1:17" ht="15" customHeight="1" x14ac:dyDescent="0.25">
      <c r="A305" s="32" t="s">
        <v>24</v>
      </c>
      <c r="B305" s="36" t="s">
        <v>206</v>
      </c>
      <c r="C305" s="37" t="s">
        <v>207</v>
      </c>
      <c r="D305" s="38" t="s">
        <v>27</v>
      </c>
      <c r="E305" s="54" t="s">
        <v>274</v>
      </c>
      <c r="F305" s="11" t="s">
        <v>244</v>
      </c>
      <c r="G305" s="12">
        <v>101</v>
      </c>
      <c r="H305" s="13">
        <f t="shared" si="22"/>
        <v>191.12</v>
      </c>
      <c r="I305" s="13">
        <f t="shared" si="23"/>
        <v>159.23330000000001</v>
      </c>
      <c r="J305" s="13">
        <v>0.20100016300000001</v>
      </c>
      <c r="K305" s="13">
        <v>0.49308972620000002</v>
      </c>
      <c r="L305" s="13">
        <v>3.9106396736</v>
      </c>
      <c r="M305" s="13">
        <v>3.9106396736</v>
      </c>
      <c r="N305" s="14">
        <v>263.61</v>
      </c>
      <c r="O305" s="14">
        <v>0.73</v>
      </c>
      <c r="P305" s="14">
        <v>71.760000000000005</v>
      </c>
      <c r="Q305" s="14">
        <v>31.886700000000001</v>
      </c>
    </row>
    <row r="306" spans="1:17" ht="15" customHeight="1" x14ac:dyDescent="0.25">
      <c r="A306" s="32" t="s">
        <v>24</v>
      </c>
      <c r="B306" s="36" t="s">
        <v>206</v>
      </c>
      <c r="C306" s="37" t="s">
        <v>207</v>
      </c>
      <c r="D306" s="38" t="s">
        <v>27</v>
      </c>
      <c r="E306" s="11" t="s">
        <v>275</v>
      </c>
      <c r="F306" s="11" t="s">
        <v>27</v>
      </c>
      <c r="G306" s="12">
        <v>63</v>
      </c>
      <c r="H306" s="13">
        <f t="shared" si="22"/>
        <v>75.390000000000015</v>
      </c>
      <c r="I306" s="13">
        <f t="shared" si="23"/>
        <v>62.832200000000014</v>
      </c>
      <c r="J306" s="13">
        <v>7.9287370699999998E-2</v>
      </c>
      <c r="K306" s="13">
        <v>0.1945062498</v>
      </c>
      <c r="L306" s="13">
        <v>1.5426073932</v>
      </c>
      <c r="M306" s="13">
        <v>1.5426073932</v>
      </c>
      <c r="N306" s="14">
        <v>151.83000000000001</v>
      </c>
      <c r="O306" s="15">
        <v>0</v>
      </c>
      <c r="P306" s="14">
        <v>76.44</v>
      </c>
      <c r="Q306" s="14">
        <v>12.5578</v>
      </c>
    </row>
    <row r="307" spans="1:17" ht="15" customHeight="1" x14ac:dyDescent="0.25">
      <c r="A307" s="32" t="s">
        <v>24</v>
      </c>
      <c r="B307" s="36" t="s">
        <v>206</v>
      </c>
      <c r="C307" s="37" t="s">
        <v>207</v>
      </c>
      <c r="D307" s="38" t="s">
        <v>27</v>
      </c>
      <c r="E307" s="35" t="s">
        <v>276</v>
      </c>
      <c r="F307" s="35" t="s">
        <v>243</v>
      </c>
      <c r="G307" s="12">
        <v>89</v>
      </c>
      <c r="H307" s="13">
        <f t="shared" si="22"/>
        <v>101.28</v>
      </c>
      <c r="I307" s="13">
        <f t="shared" si="23"/>
        <v>84.374499999999998</v>
      </c>
      <c r="J307" s="13">
        <v>0.1065157833</v>
      </c>
      <c r="K307" s="13">
        <v>0.26130246689999997</v>
      </c>
      <c r="L307" s="13">
        <v>2.0723607478999999</v>
      </c>
      <c r="M307" s="13">
        <v>2.0723607478999999</v>
      </c>
      <c r="N307" s="14">
        <v>164.65</v>
      </c>
      <c r="O307" s="14">
        <v>0.37</v>
      </c>
      <c r="P307" s="14">
        <v>63</v>
      </c>
      <c r="Q307" s="14">
        <v>16.9055</v>
      </c>
    </row>
    <row r="308" spans="1:17" ht="15" customHeight="1" x14ac:dyDescent="0.25">
      <c r="A308" s="32" t="s">
        <v>24</v>
      </c>
      <c r="B308" s="36" t="s">
        <v>206</v>
      </c>
      <c r="C308" s="37" t="s">
        <v>207</v>
      </c>
      <c r="D308" s="38" t="s">
        <v>27</v>
      </c>
      <c r="E308" s="54" t="s">
        <v>276</v>
      </c>
      <c r="F308" s="11" t="s">
        <v>244</v>
      </c>
      <c r="G308" s="12">
        <v>192</v>
      </c>
      <c r="H308" s="13">
        <f t="shared" si="22"/>
        <v>282.60000000000002</v>
      </c>
      <c r="I308" s="13">
        <f t="shared" si="23"/>
        <v>235.53370000000001</v>
      </c>
      <c r="J308" s="13">
        <v>0.29720932430000002</v>
      </c>
      <c r="K308" s="13">
        <v>0.72910818669999999</v>
      </c>
      <c r="L308" s="13">
        <v>5.7824757835999998</v>
      </c>
      <c r="M308" s="13">
        <v>5.7824757835999998</v>
      </c>
      <c r="N308" s="14">
        <v>393.6</v>
      </c>
      <c r="O308" s="15">
        <v>0</v>
      </c>
      <c r="P308" s="14">
        <v>111</v>
      </c>
      <c r="Q308" s="14">
        <v>47.066299999999998</v>
      </c>
    </row>
    <row r="309" spans="1:17" ht="15" customHeight="1" x14ac:dyDescent="0.25">
      <c r="A309" s="32" t="s">
        <v>24</v>
      </c>
      <c r="B309" s="36" t="s">
        <v>206</v>
      </c>
      <c r="C309" s="37" t="s">
        <v>207</v>
      </c>
      <c r="D309" s="38" t="s">
        <v>27</v>
      </c>
      <c r="E309" s="35" t="s">
        <v>277</v>
      </c>
      <c r="F309" s="35" t="s">
        <v>243</v>
      </c>
      <c r="G309" s="12">
        <v>248</v>
      </c>
      <c r="H309" s="13">
        <f t="shared" si="22"/>
        <v>285.10000000000002</v>
      </c>
      <c r="I309" s="13">
        <f t="shared" si="23"/>
        <v>237.59920000000002</v>
      </c>
      <c r="J309" s="13">
        <v>0.29983856460000002</v>
      </c>
      <c r="K309" s="13">
        <v>0.73555818829999997</v>
      </c>
      <c r="L309" s="13">
        <v>5.833630028</v>
      </c>
      <c r="M309" s="13">
        <v>5.833630028</v>
      </c>
      <c r="N309" s="14">
        <v>434</v>
      </c>
      <c r="O309" s="14">
        <v>0.5</v>
      </c>
      <c r="P309" s="14">
        <v>148.4</v>
      </c>
      <c r="Q309" s="14">
        <v>47.500799999999998</v>
      </c>
    </row>
    <row r="310" spans="1:17" ht="15" customHeight="1" x14ac:dyDescent="0.25">
      <c r="A310" s="32" t="s">
        <v>24</v>
      </c>
      <c r="B310" s="36" t="s">
        <v>206</v>
      </c>
      <c r="C310" s="37" t="s">
        <v>207</v>
      </c>
      <c r="D310" s="38" t="s">
        <v>27</v>
      </c>
      <c r="E310" s="38" t="s">
        <v>277</v>
      </c>
      <c r="F310" s="35" t="s">
        <v>244</v>
      </c>
      <c r="G310" s="12">
        <v>559</v>
      </c>
      <c r="H310" s="13">
        <f t="shared" si="22"/>
        <v>831.31999999999994</v>
      </c>
      <c r="I310" s="13">
        <f t="shared" si="23"/>
        <v>692.21659999999997</v>
      </c>
      <c r="J310" s="13">
        <v>0.87429602090000003</v>
      </c>
      <c r="K310" s="13">
        <v>2.1448061490999999</v>
      </c>
      <c r="L310" s="13">
        <v>17.010218571900001</v>
      </c>
      <c r="M310" s="13">
        <v>17.010218571900001</v>
      </c>
      <c r="N310" s="14">
        <v>1090.05</v>
      </c>
      <c r="O310" s="14">
        <v>2.4300000000000002</v>
      </c>
      <c r="P310" s="14">
        <v>256.3</v>
      </c>
      <c r="Q310" s="14">
        <v>139.10339999999999</v>
      </c>
    </row>
    <row r="311" spans="1:17" ht="15" customHeight="1" x14ac:dyDescent="0.25">
      <c r="A311" s="32" t="s">
        <v>24</v>
      </c>
      <c r="B311" s="36" t="s">
        <v>206</v>
      </c>
      <c r="C311" s="37" t="s">
        <v>207</v>
      </c>
      <c r="D311" s="38" t="s">
        <v>27</v>
      </c>
      <c r="E311" s="54" t="s">
        <v>277</v>
      </c>
      <c r="F311" s="11" t="s">
        <v>27</v>
      </c>
      <c r="G311" s="12">
        <v>1</v>
      </c>
      <c r="H311" s="58">
        <f t="shared" si="22"/>
        <v>0</v>
      </c>
      <c r="I311" s="58">
        <f t="shared" si="23"/>
        <v>0</v>
      </c>
      <c r="J311" s="58">
        <v>0</v>
      </c>
      <c r="K311" s="58">
        <v>0</v>
      </c>
      <c r="L311" s="58">
        <v>0</v>
      </c>
      <c r="M311" s="58">
        <v>0</v>
      </c>
      <c r="N311" s="15">
        <v>0</v>
      </c>
      <c r="O311" s="15">
        <v>0</v>
      </c>
      <c r="P311" s="15">
        <v>0</v>
      </c>
      <c r="Q311" s="15">
        <v>0</v>
      </c>
    </row>
    <row r="312" spans="1:17" ht="15" customHeight="1" x14ac:dyDescent="0.25">
      <c r="A312" s="32" t="s">
        <v>24</v>
      </c>
      <c r="B312" s="36" t="s">
        <v>206</v>
      </c>
      <c r="C312" s="37" t="s">
        <v>207</v>
      </c>
      <c r="D312" s="38" t="s">
        <v>27</v>
      </c>
      <c r="E312" s="35" t="s">
        <v>278</v>
      </c>
      <c r="F312" s="35" t="s">
        <v>243</v>
      </c>
      <c r="G312" s="12">
        <v>176</v>
      </c>
      <c r="H312" s="13">
        <f t="shared" si="22"/>
        <v>211.2</v>
      </c>
      <c r="I312" s="13">
        <f t="shared" si="23"/>
        <v>176.30159999999998</v>
      </c>
      <c r="J312" s="13">
        <v>0.22211822119999999</v>
      </c>
      <c r="K312" s="13">
        <v>0.54489613950000004</v>
      </c>
      <c r="L312" s="13">
        <v>4.3215105643999996</v>
      </c>
      <c r="M312" s="13">
        <v>4.3215105643999996</v>
      </c>
      <c r="N312" s="14">
        <v>308</v>
      </c>
      <c r="O312" s="15">
        <v>0</v>
      </c>
      <c r="P312" s="14">
        <v>96.8</v>
      </c>
      <c r="Q312" s="14">
        <v>34.898400000000002</v>
      </c>
    </row>
    <row r="313" spans="1:17" ht="15" customHeight="1" x14ac:dyDescent="0.25">
      <c r="A313" s="32" t="s">
        <v>24</v>
      </c>
      <c r="B313" s="36" t="s">
        <v>206</v>
      </c>
      <c r="C313" s="37" t="s">
        <v>207</v>
      </c>
      <c r="D313" s="38" t="s">
        <v>27</v>
      </c>
      <c r="E313" s="54" t="s">
        <v>278</v>
      </c>
      <c r="F313" s="11" t="s">
        <v>244</v>
      </c>
      <c r="G313" s="12">
        <v>370</v>
      </c>
      <c r="H313" s="13">
        <f t="shared" si="22"/>
        <v>532.4</v>
      </c>
      <c r="I313" s="13">
        <f t="shared" si="23"/>
        <v>443.71109999999999</v>
      </c>
      <c r="J313" s="13">
        <v>0.55992301580000003</v>
      </c>
      <c r="K313" s="13">
        <v>1.3735923515999999</v>
      </c>
      <c r="L313" s="13">
        <v>10.893807881000001</v>
      </c>
      <c r="M313" s="13">
        <v>10.893807881000001</v>
      </c>
      <c r="N313" s="14">
        <v>721.5</v>
      </c>
      <c r="O313" s="14">
        <v>0.6</v>
      </c>
      <c r="P313" s="14">
        <v>188.5</v>
      </c>
      <c r="Q313" s="14">
        <v>88.688900000000004</v>
      </c>
    </row>
    <row r="314" spans="1:17" ht="15" customHeight="1" x14ac:dyDescent="0.25">
      <c r="A314" s="32" t="s">
        <v>24</v>
      </c>
      <c r="B314" s="36" t="s">
        <v>206</v>
      </c>
      <c r="C314" s="37" t="s">
        <v>207</v>
      </c>
      <c r="D314" s="38" t="s">
        <v>27</v>
      </c>
      <c r="E314" s="11" t="s">
        <v>279</v>
      </c>
      <c r="F314" s="11" t="s">
        <v>27</v>
      </c>
      <c r="G314" s="12">
        <v>25</v>
      </c>
      <c r="H314" s="13">
        <f t="shared" si="22"/>
        <v>16.91</v>
      </c>
      <c r="I314" s="13">
        <f t="shared" si="23"/>
        <v>14.089600000000001</v>
      </c>
      <c r="J314" s="13">
        <v>1.7784181400000001E-2</v>
      </c>
      <c r="K314" s="13">
        <v>4.3627811199999998E-2</v>
      </c>
      <c r="L314" s="13">
        <v>0.34600730889999998</v>
      </c>
      <c r="M314" s="13">
        <v>0.34600730889999998</v>
      </c>
      <c r="N314" s="14">
        <v>19.25</v>
      </c>
      <c r="O314" s="14">
        <v>0.14000000000000001</v>
      </c>
      <c r="P314" s="14">
        <v>2.2000000000000002</v>
      </c>
      <c r="Q314" s="14">
        <v>2.8203999999999998</v>
      </c>
    </row>
    <row r="315" spans="1:17" ht="15" customHeight="1" x14ac:dyDescent="0.25">
      <c r="A315" s="32" t="s">
        <v>24</v>
      </c>
      <c r="B315" s="36" t="s">
        <v>206</v>
      </c>
      <c r="C315" s="37" t="s">
        <v>207</v>
      </c>
      <c r="D315" s="38" t="s">
        <v>27</v>
      </c>
      <c r="E315" s="11" t="s">
        <v>280</v>
      </c>
      <c r="F315" s="11" t="s">
        <v>27</v>
      </c>
      <c r="G315" s="12">
        <v>51</v>
      </c>
      <c r="H315" s="13">
        <f t="shared" si="22"/>
        <v>69.87</v>
      </c>
      <c r="I315" s="13">
        <f t="shared" si="23"/>
        <v>58.237100000000005</v>
      </c>
      <c r="J315" s="13">
        <v>7.3482008099999996E-2</v>
      </c>
      <c r="K315" s="13">
        <v>0.18026464610000001</v>
      </c>
      <c r="L315" s="13">
        <v>1.4296588216999999</v>
      </c>
      <c r="M315" s="13">
        <v>1.4296588216999999</v>
      </c>
      <c r="N315" s="14">
        <v>122.91</v>
      </c>
      <c r="O315" s="15">
        <v>0</v>
      </c>
      <c r="P315" s="14">
        <v>53.04</v>
      </c>
      <c r="Q315" s="14">
        <v>11.632899999999999</v>
      </c>
    </row>
    <row r="316" spans="1:17" ht="15" customHeight="1" x14ac:dyDescent="0.25">
      <c r="A316" s="32" t="s">
        <v>24</v>
      </c>
      <c r="B316" s="36" t="s">
        <v>206</v>
      </c>
      <c r="C316" s="37" t="s">
        <v>207</v>
      </c>
      <c r="D316" s="38" t="s">
        <v>27</v>
      </c>
      <c r="E316" s="11" t="s">
        <v>281</v>
      </c>
      <c r="F316" s="11" t="s">
        <v>27</v>
      </c>
      <c r="G316" s="12">
        <v>44</v>
      </c>
      <c r="H316" s="13">
        <f t="shared" si="22"/>
        <v>46.84</v>
      </c>
      <c r="I316" s="13">
        <f t="shared" si="23"/>
        <v>39.021700000000003</v>
      </c>
      <c r="J316" s="13">
        <v>4.9261446399999999E-2</v>
      </c>
      <c r="K316" s="13">
        <v>0.12084723090000001</v>
      </c>
      <c r="L316" s="13">
        <v>0.95842592250000003</v>
      </c>
      <c r="M316" s="13">
        <v>0.95842592250000003</v>
      </c>
      <c r="N316" s="14">
        <v>63.36</v>
      </c>
      <c r="O316" s="15">
        <v>0</v>
      </c>
      <c r="P316" s="14">
        <v>16.52</v>
      </c>
      <c r="Q316" s="14">
        <v>7.8182999999999998</v>
      </c>
    </row>
    <row r="317" spans="1:17" ht="15" customHeight="1" x14ac:dyDescent="0.25">
      <c r="A317" s="32" t="s">
        <v>24</v>
      </c>
      <c r="B317" s="36" t="s">
        <v>206</v>
      </c>
      <c r="C317" s="37" t="s">
        <v>207</v>
      </c>
      <c r="D317" s="38" t="s">
        <v>27</v>
      </c>
      <c r="E317" s="11" t="s">
        <v>282</v>
      </c>
      <c r="F317" s="11" t="s">
        <v>27</v>
      </c>
      <c r="G317" s="12">
        <v>41</v>
      </c>
      <c r="H317" s="13">
        <f t="shared" si="22"/>
        <v>45.47</v>
      </c>
      <c r="I317" s="13">
        <f t="shared" si="23"/>
        <v>37.886400000000002</v>
      </c>
      <c r="J317" s="13">
        <v>4.7820622700000003E-2</v>
      </c>
      <c r="K317" s="13">
        <v>0.11731263</v>
      </c>
      <c r="L317" s="13">
        <v>0.93039339659999998</v>
      </c>
      <c r="M317" s="13">
        <v>0.93039339659999998</v>
      </c>
      <c r="N317" s="14">
        <v>59.04</v>
      </c>
      <c r="O317" s="15">
        <v>0</v>
      </c>
      <c r="P317" s="14">
        <v>13.57</v>
      </c>
      <c r="Q317" s="14">
        <v>7.5835999999999997</v>
      </c>
    </row>
    <row r="318" spans="1:17" ht="15" customHeight="1" x14ac:dyDescent="0.25">
      <c r="A318" s="32" t="s">
        <v>24</v>
      </c>
      <c r="B318" s="36" t="s">
        <v>206</v>
      </c>
      <c r="C318" s="37" t="s">
        <v>207</v>
      </c>
      <c r="D318" s="38" t="s">
        <v>27</v>
      </c>
      <c r="E318" s="11" t="s">
        <v>283</v>
      </c>
      <c r="F318" s="11" t="s">
        <v>27</v>
      </c>
      <c r="G318" s="12">
        <v>21</v>
      </c>
      <c r="H318" s="13">
        <f t="shared" si="22"/>
        <v>21.979999999999997</v>
      </c>
      <c r="I318" s="13">
        <f t="shared" si="23"/>
        <v>18.304699999999997</v>
      </c>
      <c r="J318" s="13">
        <v>2.31162808E-2</v>
      </c>
      <c r="K318" s="13">
        <v>5.6708414499999998E-2</v>
      </c>
      <c r="L318" s="13">
        <v>0.44974811650000002</v>
      </c>
      <c r="M318" s="13">
        <v>0.44974811650000002</v>
      </c>
      <c r="N318" s="14">
        <v>32.76</v>
      </c>
      <c r="O318" s="14">
        <v>0.64</v>
      </c>
      <c r="P318" s="14">
        <v>10.14</v>
      </c>
      <c r="Q318" s="14">
        <v>3.6753</v>
      </c>
    </row>
    <row r="319" spans="1:17" ht="15" customHeight="1" x14ac:dyDescent="0.25">
      <c r="A319" s="32" t="s">
        <v>24</v>
      </c>
      <c r="B319" s="36" t="s">
        <v>206</v>
      </c>
      <c r="C319" s="37" t="s">
        <v>207</v>
      </c>
      <c r="D319" s="38" t="s">
        <v>27</v>
      </c>
      <c r="E319" s="11" t="s">
        <v>27</v>
      </c>
      <c r="F319" s="11" t="s">
        <v>27</v>
      </c>
      <c r="G319" s="12">
        <v>314</v>
      </c>
      <c r="H319" s="58">
        <f t="shared" si="22"/>
        <v>0</v>
      </c>
      <c r="I319" s="58">
        <f t="shared" si="23"/>
        <v>0</v>
      </c>
      <c r="J319" s="58">
        <v>0</v>
      </c>
      <c r="K319" s="58">
        <v>0</v>
      </c>
      <c r="L319" s="58">
        <v>0</v>
      </c>
      <c r="M319" s="58">
        <v>0</v>
      </c>
      <c r="N319" s="15">
        <v>0</v>
      </c>
      <c r="O319" s="15">
        <v>0</v>
      </c>
      <c r="P319" s="15">
        <v>0</v>
      </c>
      <c r="Q319" s="15">
        <v>0</v>
      </c>
    </row>
    <row r="320" spans="1:17" ht="15" customHeight="1" x14ac:dyDescent="0.25">
      <c r="A320" s="32" t="s">
        <v>24</v>
      </c>
      <c r="B320" s="36" t="s">
        <v>206</v>
      </c>
      <c r="C320" s="37" t="s">
        <v>207</v>
      </c>
      <c r="D320" s="38" t="s">
        <v>27</v>
      </c>
      <c r="E320" s="11" t="s">
        <v>284</v>
      </c>
      <c r="F320" s="11" t="s">
        <v>27</v>
      </c>
      <c r="G320" s="12">
        <v>42</v>
      </c>
      <c r="H320" s="13">
        <f t="shared" si="22"/>
        <v>53.449999999999996</v>
      </c>
      <c r="I320" s="13">
        <f t="shared" si="23"/>
        <v>44.538799999999995</v>
      </c>
      <c r="J320" s="13">
        <v>5.6213157800000003E-2</v>
      </c>
      <c r="K320" s="13">
        <v>0.1379010353</v>
      </c>
      <c r="L320" s="13">
        <v>1.0936777445999999</v>
      </c>
      <c r="M320" s="13">
        <v>1.0936777445999999</v>
      </c>
      <c r="N320" s="14">
        <v>65.52</v>
      </c>
      <c r="O320" s="15">
        <v>0</v>
      </c>
      <c r="P320" s="14">
        <v>12.07</v>
      </c>
      <c r="Q320" s="14">
        <v>8.9111999999999991</v>
      </c>
    </row>
    <row r="321" spans="1:17" ht="15" customHeight="1" x14ac:dyDescent="0.25">
      <c r="A321" s="8"/>
      <c r="B321" s="33"/>
      <c r="C321" s="34"/>
      <c r="D321" s="11"/>
      <c r="E321" s="39" t="s">
        <v>29</v>
      </c>
      <c r="F321" s="40"/>
      <c r="G321" s="41">
        <f>SUM(G234:G320)/1</f>
        <v>7026</v>
      </c>
      <c r="H321" s="42">
        <f>SUM(H234:H320)/1</f>
        <v>4887.1799999999985</v>
      </c>
      <c r="I321" s="42">
        <f>SUM(I234:I320)/1</f>
        <v>4072.0484999999994</v>
      </c>
      <c r="J321" s="42">
        <v>5.1398282577999996</v>
      </c>
      <c r="K321" s="42">
        <v>12.608927628</v>
      </c>
      <c r="L321" s="42"/>
      <c r="M321" s="42">
        <v>100</v>
      </c>
      <c r="N321" s="43">
        <f>SUM(N234:N320)/1</f>
        <v>6791.3200000000006</v>
      </c>
      <c r="O321" s="43">
        <f>SUM(O234:O320)/1</f>
        <v>10.820000000000002</v>
      </c>
      <c r="P321" s="43">
        <f>SUM(P234:P320)/1</f>
        <v>1893.32</v>
      </c>
      <c r="Q321" s="43">
        <f>SUM(Q234:Q320)/1</f>
        <v>815.13150000000007</v>
      </c>
    </row>
    <row r="322" spans="1:17" ht="15" customHeight="1" x14ac:dyDescent="0.25">
      <c r="A322" s="8"/>
      <c r="B322" s="33"/>
      <c r="C322" s="10"/>
      <c r="D322" s="44" t="s">
        <v>30</v>
      </c>
      <c r="E322" s="44"/>
      <c r="F322" s="45"/>
      <c r="G322" s="46">
        <f>SUM(G234:G321)/2</f>
        <v>7026</v>
      </c>
      <c r="H322" s="47">
        <f>SUM(H234:H321)/2</f>
        <v>4887.1799999999985</v>
      </c>
      <c r="I322" s="47">
        <f>SUM(I234:I321)/2</f>
        <v>4072.0484999999994</v>
      </c>
      <c r="J322" s="47">
        <v>5.1398282577999996</v>
      </c>
      <c r="K322" s="47">
        <v>12.608927628</v>
      </c>
      <c r="L322" s="47"/>
      <c r="M322" s="47"/>
      <c r="N322" s="48">
        <f>SUM(N234:N321)/2</f>
        <v>6791.3200000000006</v>
      </c>
      <c r="O322" s="48">
        <f>SUM(O234:O321)/2</f>
        <v>10.820000000000002</v>
      </c>
      <c r="P322" s="48">
        <f>SUM(P234:P321)/2</f>
        <v>1893.32</v>
      </c>
      <c r="Q322" s="48">
        <f>SUM(Q234:Q321)/2</f>
        <v>815.13150000000007</v>
      </c>
    </row>
    <row r="323" spans="1:17" ht="15" customHeight="1" x14ac:dyDescent="0.25">
      <c r="A323" s="8"/>
      <c r="B323" s="9"/>
      <c r="C323" s="49" t="s">
        <v>31</v>
      </c>
      <c r="D323" s="49"/>
      <c r="E323" s="49"/>
      <c r="F323" s="50"/>
      <c r="G323" s="51">
        <f>SUM(G234:G322)/3</f>
        <v>7026</v>
      </c>
      <c r="H323" s="52">
        <f>SUM(H234:H322)/3</f>
        <v>4887.1799999999985</v>
      </c>
      <c r="I323" s="52">
        <f>SUM(I234:I322)/3</f>
        <v>4072.0484999999994</v>
      </c>
      <c r="J323" s="52">
        <v>5.1398282577999996</v>
      </c>
      <c r="K323" s="52">
        <v>12.608927628</v>
      </c>
      <c r="L323" s="52">
        <v>100</v>
      </c>
      <c r="M323" s="52"/>
      <c r="N323" s="53">
        <f>SUM(N234:N322)/3</f>
        <v>6791.3200000000006</v>
      </c>
      <c r="O323" s="53">
        <f>SUM(O234:O322)/3</f>
        <v>10.820000000000002</v>
      </c>
      <c r="P323" s="53">
        <f>SUM(P234:P322)/3</f>
        <v>1893.32</v>
      </c>
      <c r="Q323" s="53">
        <f>SUM(Q234:Q322)/3</f>
        <v>815.13150000000007</v>
      </c>
    </row>
    <row r="324" spans="1:17" ht="15" customHeight="1" x14ac:dyDescent="0.25">
      <c r="A324" s="32" t="s">
        <v>24</v>
      </c>
      <c r="B324" s="33" t="s">
        <v>285</v>
      </c>
      <c r="C324" s="34" t="s">
        <v>286</v>
      </c>
      <c r="D324" s="35" t="s">
        <v>27</v>
      </c>
      <c r="E324" s="11" t="s">
        <v>287</v>
      </c>
      <c r="F324" s="11" t="s">
        <v>27</v>
      </c>
      <c r="G324" s="12">
        <v>87</v>
      </c>
      <c r="H324" s="13">
        <f t="shared" ref="H324:H355" si="24">N324-O324-P324</f>
        <v>171.74</v>
      </c>
      <c r="I324" s="13">
        <f t="shared" ref="I324:I355" si="25">H324-Q324</f>
        <v>143.1474</v>
      </c>
      <c r="J324" s="13">
        <v>0.1806182922</v>
      </c>
      <c r="K324" s="13">
        <v>0.44308931340000002</v>
      </c>
      <c r="L324" s="13">
        <v>1.7243352765</v>
      </c>
      <c r="M324" s="13">
        <v>1.7243352765</v>
      </c>
      <c r="N324" s="14">
        <v>230.55</v>
      </c>
      <c r="O324" s="14">
        <v>1.18</v>
      </c>
      <c r="P324" s="14">
        <v>57.63</v>
      </c>
      <c r="Q324" s="14">
        <v>28.592600000000001</v>
      </c>
    </row>
    <row r="325" spans="1:17" ht="15" customHeight="1" x14ac:dyDescent="0.25">
      <c r="A325" s="32" t="s">
        <v>24</v>
      </c>
      <c r="B325" s="36" t="s">
        <v>285</v>
      </c>
      <c r="C325" s="37" t="s">
        <v>286</v>
      </c>
      <c r="D325" s="38" t="s">
        <v>27</v>
      </c>
      <c r="E325" s="35" t="s">
        <v>288</v>
      </c>
      <c r="F325" s="35" t="s">
        <v>108</v>
      </c>
      <c r="G325" s="12">
        <v>1</v>
      </c>
      <c r="H325" s="13">
        <f t="shared" si="24"/>
        <v>4.43</v>
      </c>
      <c r="I325" s="13">
        <f t="shared" si="25"/>
        <v>3.6899999999999995</v>
      </c>
      <c r="J325" s="13">
        <v>4.6590138000000003E-3</v>
      </c>
      <c r="K325" s="13">
        <v>1.14294029E-2</v>
      </c>
      <c r="L325" s="13">
        <v>4.4478894099999999E-2</v>
      </c>
      <c r="M325" s="13">
        <v>4.4478894099999999E-2</v>
      </c>
      <c r="N325" s="14">
        <v>4.43</v>
      </c>
      <c r="O325" s="15">
        <v>0</v>
      </c>
      <c r="P325" s="15">
        <v>0</v>
      </c>
      <c r="Q325" s="14">
        <v>0.74</v>
      </c>
    </row>
    <row r="326" spans="1:17" ht="15" customHeight="1" x14ac:dyDescent="0.25">
      <c r="A326" s="32" t="s">
        <v>24</v>
      </c>
      <c r="B326" s="36" t="s">
        <v>285</v>
      </c>
      <c r="C326" s="37" t="s">
        <v>286</v>
      </c>
      <c r="D326" s="38" t="s">
        <v>27</v>
      </c>
      <c r="E326" s="54" t="s">
        <v>288</v>
      </c>
      <c r="F326" s="11" t="s">
        <v>27</v>
      </c>
      <c r="G326" s="12">
        <v>23</v>
      </c>
      <c r="H326" s="13">
        <f t="shared" si="24"/>
        <v>47.759999999999991</v>
      </c>
      <c r="I326" s="13">
        <f t="shared" si="25"/>
        <v>39.813999999999993</v>
      </c>
      <c r="J326" s="13">
        <v>5.0229006800000003E-2</v>
      </c>
      <c r="K326" s="13">
        <v>0.1232208315</v>
      </c>
      <c r="L326" s="13">
        <v>0.47952866430000002</v>
      </c>
      <c r="M326" s="13">
        <v>0.47952866430000002</v>
      </c>
      <c r="N326" s="14">
        <v>68.77</v>
      </c>
      <c r="O326" s="15">
        <v>0</v>
      </c>
      <c r="P326" s="14">
        <v>21.01</v>
      </c>
      <c r="Q326" s="14">
        <v>7.9459999999999997</v>
      </c>
    </row>
    <row r="327" spans="1:17" ht="15" customHeight="1" x14ac:dyDescent="0.25">
      <c r="A327" s="32" t="s">
        <v>24</v>
      </c>
      <c r="B327" s="36" t="s">
        <v>285</v>
      </c>
      <c r="C327" s="37" t="s">
        <v>286</v>
      </c>
      <c r="D327" s="38" t="s">
        <v>27</v>
      </c>
      <c r="E327" s="11" t="s">
        <v>289</v>
      </c>
      <c r="F327" s="11" t="s">
        <v>27</v>
      </c>
      <c r="G327" s="12">
        <v>16</v>
      </c>
      <c r="H327" s="13">
        <f t="shared" si="24"/>
        <v>47.2</v>
      </c>
      <c r="I327" s="13">
        <f t="shared" si="25"/>
        <v>39.335100000000004</v>
      </c>
      <c r="J327" s="13">
        <v>4.9640057000000001E-2</v>
      </c>
      <c r="K327" s="13">
        <v>0.1217760312</v>
      </c>
      <c r="L327" s="13">
        <v>0.47390605009999998</v>
      </c>
      <c r="M327" s="13">
        <v>0.47390605009999998</v>
      </c>
      <c r="N327" s="14">
        <v>47.2</v>
      </c>
      <c r="O327" s="15">
        <v>0</v>
      </c>
      <c r="P327" s="15">
        <v>0</v>
      </c>
      <c r="Q327" s="14">
        <v>7.8648999999999996</v>
      </c>
    </row>
    <row r="328" spans="1:17" ht="15" customHeight="1" x14ac:dyDescent="0.25">
      <c r="A328" s="32" t="s">
        <v>24</v>
      </c>
      <c r="B328" s="36" t="s">
        <v>285</v>
      </c>
      <c r="C328" s="37" t="s">
        <v>286</v>
      </c>
      <c r="D328" s="38" t="s">
        <v>27</v>
      </c>
      <c r="E328" s="11" t="s">
        <v>290</v>
      </c>
      <c r="F328" s="11" t="s">
        <v>27</v>
      </c>
      <c r="G328" s="12">
        <v>7</v>
      </c>
      <c r="H328" s="13">
        <f t="shared" si="24"/>
        <v>15.74</v>
      </c>
      <c r="I328" s="13">
        <f t="shared" si="25"/>
        <v>13.123900000000001</v>
      </c>
      <c r="J328" s="13">
        <v>1.6553696999999999E-2</v>
      </c>
      <c r="K328" s="13">
        <v>4.0609210399999998E-2</v>
      </c>
      <c r="L328" s="13">
        <v>0.15803561930000001</v>
      </c>
      <c r="M328" s="13">
        <v>0.15803561930000001</v>
      </c>
      <c r="N328" s="14">
        <v>18.55</v>
      </c>
      <c r="O328" s="15">
        <v>0</v>
      </c>
      <c r="P328" s="14">
        <v>2.81</v>
      </c>
      <c r="Q328" s="14">
        <v>2.6160999999999999</v>
      </c>
    </row>
    <row r="329" spans="1:17" ht="15" customHeight="1" x14ac:dyDescent="0.25">
      <c r="A329" s="32" t="s">
        <v>24</v>
      </c>
      <c r="B329" s="36" t="s">
        <v>285</v>
      </c>
      <c r="C329" s="37" t="s">
        <v>286</v>
      </c>
      <c r="D329" s="38" t="s">
        <v>27</v>
      </c>
      <c r="E329" s="11" t="s">
        <v>291</v>
      </c>
      <c r="F329" s="11" t="s">
        <v>27</v>
      </c>
      <c r="G329" s="12">
        <v>15</v>
      </c>
      <c r="H329" s="13">
        <f t="shared" si="24"/>
        <v>29.48</v>
      </c>
      <c r="I329" s="13">
        <f t="shared" si="25"/>
        <v>24.5732</v>
      </c>
      <c r="J329" s="13">
        <v>3.1004001699999999E-2</v>
      </c>
      <c r="K329" s="13">
        <v>7.6058419500000002E-2</v>
      </c>
      <c r="L329" s="13">
        <v>0.29599047369999998</v>
      </c>
      <c r="M329" s="13">
        <v>0.29599047369999998</v>
      </c>
      <c r="N329" s="14">
        <v>39.75</v>
      </c>
      <c r="O329" s="15">
        <v>0</v>
      </c>
      <c r="P329" s="14">
        <v>10.27</v>
      </c>
      <c r="Q329" s="14">
        <v>4.9067999999999996</v>
      </c>
    </row>
    <row r="330" spans="1:17" ht="15" customHeight="1" x14ac:dyDescent="0.25">
      <c r="A330" s="32" t="s">
        <v>24</v>
      </c>
      <c r="B330" s="36" t="s">
        <v>285</v>
      </c>
      <c r="C330" s="37" t="s">
        <v>286</v>
      </c>
      <c r="D330" s="38" t="s">
        <v>27</v>
      </c>
      <c r="E330" s="35" t="s">
        <v>292</v>
      </c>
      <c r="F330" s="35" t="s">
        <v>108</v>
      </c>
      <c r="G330" s="12">
        <v>42</v>
      </c>
      <c r="H330" s="13">
        <f t="shared" si="24"/>
        <v>184.84</v>
      </c>
      <c r="I330" s="13">
        <f t="shared" si="25"/>
        <v>153.98519999999999</v>
      </c>
      <c r="J330" s="13">
        <v>0.1943955114</v>
      </c>
      <c r="K330" s="13">
        <v>0.47688732210000001</v>
      </c>
      <c r="L330" s="13">
        <v>1.8558642862000001</v>
      </c>
      <c r="M330" s="13">
        <v>1.8558642862000001</v>
      </c>
      <c r="N330" s="14">
        <v>186.06</v>
      </c>
      <c r="O330" s="15">
        <v>0</v>
      </c>
      <c r="P330" s="14">
        <v>1.22</v>
      </c>
      <c r="Q330" s="14">
        <v>30.854800000000001</v>
      </c>
    </row>
    <row r="331" spans="1:17" ht="15" customHeight="1" x14ac:dyDescent="0.25">
      <c r="A331" s="32" t="s">
        <v>24</v>
      </c>
      <c r="B331" s="36" t="s">
        <v>285</v>
      </c>
      <c r="C331" s="37" t="s">
        <v>286</v>
      </c>
      <c r="D331" s="38" t="s">
        <v>27</v>
      </c>
      <c r="E331" s="54" t="s">
        <v>292</v>
      </c>
      <c r="F331" s="11" t="s">
        <v>27</v>
      </c>
      <c r="G331" s="12">
        <v>27</v>
      </c>
      <c r="H331" s="13">
        <f t="shared" si="24"/>
        <v>77.680000000000007</v>
      </c>
      <c r="I331" s="13">
        <f t="shared" si="25"/>
        <v>64.709800000000001</v>
      </c>
      <c r="J331" s="13">
        <v>8.1695754800000006E-2</v>
      </c>
      <c r="K331" s="13">
        <v>0.20041445129999999</v>
      </c>
      <c r="L331" s="13">
        <v>0.7799369062</v>
      </c>
      <c r="M331" s="13">
        <v>0.7799369062</v>
      </c>
      <c r="N331" s="14">
        <v>80.73</v>
      </c>
      <c r="O331" s="15">
        <v>0</v>
      </c>
      <c r="P331" s="14">
        <v>3.05</v>
      </c>
      <c r="Q331" s="14">
        <v>12.9702</v>
      </c>
    </row>
    <row r="332" spans="1:17" ht="15" customHeight="1" x14ac:dyDescent="0.25">
      <c r="A332" s="32" t="s">
        <v>24</v>
      </c>
      <c r="B332" s="36" t="s">
        <v>285</v>
      </c>
      <c r="C332" s="37" t="s">
        <v>286</v>
      </c>
      <c r="D332" s="38" t="s">
        <v>27</v>
      </c>
      <c r="E332" s="35" t="s">
        <v>293</v>
      </c>
      <c r="F332" s="35" t="s">
        <v>108</v>
      </c>
      <c r="G332" s="12">
        <v>19</v>
      </c>
      <c r="H332" s="13">
        <f t="shared" si="24"/>
        <v>109.13000000000001</v>
      </c>
      <c r="I332" s="13">
        <f t="shared" si="25"/>
        <v>90.902300000000011</v>
      </c>
      <c r="J332" s="13">
        <v>0.11477159789999999</v>
      </c>
      <c r="K332" s="13">
        <v>0.28155547209999998</v>
      </c>
      <c r="L332" s="13">
        <v>1.0957069333</v>
      </c>
      <c r="M332" s="13">
        <v>1.0957069333</v>
      </c>
      <c r="N332" s="14">
        <v>113.43</v>
      </c>
      <c r="O332" s="15">
        <v>0</v>
      </c>
      <c r="P332" s="14">
        <v>4.3</v>
      </c>
      <c r="Q332" s="14">
        <v>18.227699999999999</v>
      </c>
    </row>
    <row r="333" spans="1:17" ht="15" customHeight="1" x14ac:dyDescent="0.25">
      <c r="A333" s="32" t="s">
        <v>24</v>
      </c>
      <c r="B333" s="36" t="s">
        <v>285</v>
      </c>
      <c r="C333" s="37" t="s">
        <v>286</v>
      </c>
      <c r="D333" s="38" t="s">
        <v>27</v>
      </c>
      <c r="E333" s="54" t="s">
        <v>293</v>
      </c>
      <c r="F333" s="11" t="s">
        <v>27</v>
      </c>
      <c r="G333" s="12">
        <v>3</v>
      </c>
      <c r="H333" s="13">
        <f t="shared" si="24"/>
        <v>11.44</v>
      </c>
      <c r="I333" s="13">
        <f t="shared" si="25"/>
        <v>9.5229999999999997</v>
      </c>
      <c r="J333" s="13">
        <v>1.2031403600000001E-2</v>
      </c>
      <c r="K333" s="13">
        <v>2.9515207599999999E-2</v>
      </c>
      <c r="L333" s="13">
        <v>0.1148619749</v>
      </c>
      <c r="M333" s="13">
        <v>0.1148619749</v>
      </c>
      <c r="N333" s="14">
        <v>13.59</v>
      </c>
      <c r="O333" s="15">
        <v>0</v>
      </c>
      <c r="P333" s="14">
        <v>2.15</v>
      </c>
      <c r="Q333" s="14">
        <v>1.917</v>
      </c>
    </row>
    <row r="334" spans="1:17" ht="15" customHeight="1" x14ac:dyDescent="0.25">
      <c r="A334" s="32" t="s">
        <v>24</v>
      </c>
      <c r="B334" s="36" t="s">
        <v>285</v>
      </c>
      <c r="C334" s="37" t="s">
        <v>286</v>
      </c>
      <c r="D334" s="38" t="s">
        <v>27</v>
      </c>
      <c r="E334" s="11" t="s">
        <v>294</v>
      </c>
      <c r="F334" s="11" t="s">
        <v>27</v>
      </c>
      <c r="G334" s="12">
        <v>6</v>
      </c>
      <c r="H334" s="13">
        <f t="shared" si="24"/>
        <v>14.43</v>
      </c>
      <c r="I334" s="13">
        <f t="shared" si="25"/>
        <v>12.0161</v>
      </c>
      <c r="J334" s="13">
        <v>1.5175975099999999E-2</v>
      </c>
      <c r="K334" s="13">
        <v>3.7229409499999998E-2</v>
      </c>
      <c r="L334" s="13">
        <v>0.14488271829999999</v>
      </c>
      <c r="M334" s="13">
        <v>0.14488271829999999</v>
      </c>
      <c r="N334" s="14">
        <v>14.58</v>
      </c>
      <c r="O334" s="15">
        <v>0</v>
      </c>
      <c r="P334" s="14">
        <v>0.15</v>
      </c>
      <c r="Q334" s="14">
        <v>2.4138999999999999</v>
      </c>
    </row>
    <row r="335" spans="1:17" ht="15" customHeight="1" x14ac:dyDescent="0.25">
      <c r="A335" s="32" t="s">
        <v>24</v>
      </c>
      <c r="B335" s="36" t="s">
        <v>285</v>
      </c>
      <c r="C335" s="37" t="s">
        <v>286</v>
      </c>
      <c r="D335" s="38" t="s">
        <v>27</v>
      </c>
      <c r="E335" s="35" t="s">
        <v>295</v>
      </c>
      <c r="F335" s="35" t="s">
        <v>108</v>
      </c>
      <c r="G335" s="12">
        <v>148</v>
      </c>
      <c r="H335" s="13">
        <f t="shared" si="24"/>
        <v>509.59</v>
      </c>
      <c r="I335" s="13">
        <f t="shared" si="25"/>
        <v>424.83499999999998</v>
      </c>
      <c r="J335" s="13">
        <v>0.53593382730000005</v>
      </c>
      <c r="K335" s="13">
        <v>1.3147425366000001</v>
      </c>
      <c r="L335" s="13">
        <v>5.1164784764000002</v>
      </c>
      <c r="M335" s="13">
        <v>5.1164784764000002</v>
      </c>
      <c r="N335" s="14">
        <v>507.64</v>
      </c>
      <c r="O335" s="15">
        <v>0</v>
      </c>
      <c r="P335" s="14">
        <v>-1.95</v>
      </c>
      <c r="Q335" s="14">
        <v>84.754999999999995</v>
      </c>
    </row>
    <row r="336" spans="1:17" ht="15" customHeight="1" x14ac:dyDescent="0.25">
      <c r="A336" s="32" t="s">
        <v>24</v>
      </c>
      <c r="B336" s="36" t="s">
        <v>285</v>
      </c>
      <c r="C336" s="37" t="s">
        <v>286</v>
      </c>
      <c r="D336" s="38" t="s">
        <v>27</v>
      </c>
      <c r="E336" s="54" t="s">
        <v>295</v>
      </c>
      <c r="F336" s="11" t="s">
        <v>27</v>
      </c>
      <c r="G336" s="12">
        <v>49</v>
      </c>
      <c r="H336" s="13">
        <f t="shared" si="24"/>
        <v>100.15</v>
      </c>
      <c r="I336" s="13">
        <f t="shared" si="25"/>
        <v>83.50160000000001</v>
      </c>
      <c r="J336" s="13">
        <v>0.10532736669999999</v>
      </c>
      <c r="K336" s="13">
        <v>0.25838706610000001</v>
      </c>
      <c r="L336" s="13">
        <v>1.0055442992000001</v>
      </c>
      <c r="M336" s="13">
        <v>1.0055442992000001</v>
      </c>
      <c r="N336" s="14">
        <v>97.51</v>
      </c>
      <c r="O336" s="14">
        <v>0.48</v>
      </c>
      <c r="P336" s="14">
        <v>-3.12</v>
      </c>
      <c r="Q336" s="14">
        <v>16.648399999999999</v>
      </c>
    </row>
    <row r="337" spans="1:17" ht="15" customHeight="1" x14ac:dyDescent="0.25">
      <c r="A337" s="32" t="s">
        <v>24</v>
      </c>
      <c r="B337" s="36" t="s">
        <v>285</v>
      </c>
      <c r="C337" s="37" t="s">
        <v>286</v>
      </c>
      <c r="D337" s="38" t="s">
        <v>27</v>
      </c>
      <c r="E337" s="35" t="s">
        <v>296</v>
      </c>
      <c r="F337" s="35" t="s">
        <v>108</v>
      </c>
      <c r="G337" s="12">
        <v>32</v>
      </c>
      <c r="H337" s="13">
        <f t="shared" si="24"/>
        <v>110.15</v>
      </c>
      <c r="I337" s="13">
        <f t="shared" si="25"/>
        <v>91.833200000000005</v>
      </c>
      <c r="J337" s="13">
        <v>0.1158443279</v>
      </c>
      <c r="K337" s="13">
        <v>0.2841870728</v>
      </c>
      <c r="L337" s="13">
        <v>1.1059481233999999</v>
      </c>
      <c r="M337" s="13">
        <v>1.1059481233999999</v>
      </c>
      <c r="N337" s="14">
        <v>109.76</v>
      </c>
      <c r="O337" s="15">
        <v>0</v>
      </c>
      <c r="P337" s="14">
        <v>-0.39</v>
      </c>
      <c r="Q337" s="14">
        <v>18.316800000000001</v>
      </c>
    </row>
    <row r="338" spans="1:17" ht="15" customHeight="1" x14ac:dyDescent="0.25">
      <c r="A338" s="32" t="s">
        <v>24</v>
      </c>
      <c r="B338" s="36" t="s">
        <v>285</v>
      </c>
      <c r="C338" s="37" t="s">
        <v>286</v>
      </c>
      <c r="D338" s="38" t="s">
        <v>27</v>
      </c>
      <c r="E338" s="54" t="s">
        <v>296</v>
      </c>
      <c r="F338" s="11" t="s">
        <v>27</v>
      </c>
      <c r="G338" s="12">
        <v>8</v>
      </c>
      <c r="H338" s="13">
        <f t="shared" si="24"/>
        <v>16.7</v>
      </c>
      <c r="I338" s="13">
        <f t="shared" si="25"/>
        <v>13.9206</v>
      </c>
      <c r="J338" s="13">
        <v>1.7563325300000002E-2</v>
      </c>
      <c r="K338" s="13">
        <v>4.3086011E-2</v>
      </c>
      <c r="L338" s="13">
        <v>0.16767438639999999</v>
      </c>
      <c r="M338" s="13">
        <v>0.16767438639999999</v>
      </c>
      <c r="N338" s="14">
        <v>15.92</v>
      </c>
      <c r="O338" s="15">
        <v>0</v>
      </c>
      <c r="P338" s="14">
        <v>-0.78</v>
      </c>
      <c r="Q338" s="14">
        <v>2.7793999999999999</v>
      </c>
    </row>
    <row r="339" spans="1:17" ht="15" customHeight="1" x14ac:dyDescent="0.25">
      <c r="A339" s="32" t="s">
        <v>24</v>
      </c>
      <c r="B339" s="36" t="s">
        <v>285</v>
      </c>
      <c r="C339" s="37" t="s">
        <v>286</v>
      </c>
      <c r="D339" s="38" t="s">
        <v>27</v>
      </c>
      <c r="E339" s="35" t="s">
        <v>297</v>
      </c>
      <c r="F339" s="35" t="s">
        <v>108</v>
      </c>
      <c r="G339" s="12">
        <v>76</v>
      </c>
      <c r="H339" s="13">
        <f t="shared" si="24"/>
        <v>261.07</v>
      </c>
      <c r="I339" s="13">
        <f t="shared" si="25"/>
        <v>217.6566</v>
      </c>
      <c r="J339" s="13">
        <v>0.27456630679999999</v>
      </c>
      <c r="K339" s="13">
        <v>0.67356077240000001</v>
      </c>
      <c r="L339" s="13">
        <v>2.6212426379</v>
      </c>
      <c r="M339" s="13">
        <v>2.6212426379</v>
      </c>
      <c r="N339" s="14">
        <v>260.68</v>
      </c>
      <c r="O339" s="15">
        <v>0</v>
      </c>
      <c r="P339" s="14">
        <v>-0.39</v>
      </c>
      <c r="Q339" s="14">
        <v>43.413400000000003</v>
      </c>
    </row>
    <row r="340" spans="1:17" ht="15" customHeight="1" x14ac:dyDescent="0.25">
      <c r="A340" s="32" t="s">
        <v>24</v>
      </c>
      <c r="B340" s="36" t="s">
        <v>285</v>
      </c>
      <c r="C340" s="37" t="s">
        <v>286</v>
      </c>
      <c r="D340" s="38" t="s">
        <v>27</v>
      </c>
      <c r="E340" s="54" t="s">
        <v>297</v>
      </c>
      <c r="F340" s="11" t="s">
        <v>27</v>
      </c>
      <c r="G340" s="12">
        <v>28</v>
      </c>
      <c r="H340" s="13">
        <f t="shared" si="24"/>
        <v>55.72</v>
      </c>
      <c r="I340" s="13">
        <f t="shared" si="25"/>
        <v>46.800600000000003</v>
      </c>
      <c r="J340" s="13">
        <v>5.8600508000000003E-2</v>
      </c>
      <c r="K340" s="13">
        <v>0.1437576368</v>
      </c>
      <c r="L340" s="13">
        <v>0.55945010829999997</v>
      </c>
      <c r="M340" s="13">
        <v>0.55945010829999997</v>
      </c>
      <c r="N340" s="14">
        <v>55.72</v>
      </c>
      <c r="O340" s="15">
        <v>0</v>
      </c>
      <c r="P340" s="15">
        <v>0</v>
      </c>
      <c r="Q340" s="14">
        <v>8.9193999999999996</v>
      </c>
    </row>
    <row r="341" spans="1:17" ht="15" customHeight="1" x14ac:dyDescent="0.25">
      <c r="A341" s="32" t="s">
        <v>24</v>
      </c>
      <c r="B341" s="36" t="s">
        <v>285</v>
      </c>
      <c r="C341" s="37" t="s">
        <v>286</v>
      </c>
      <c r="D341" s="38" t="s">
        <v>27</v>
      </c>
      <c r="E341" s="35" t="s">
        <v>298</v>
      </c>
      <c r="F341" s="35" t="s">
        <v>108</v>
      </c>
      <c r="G341" s="12">
        <v>150</v>
      </c>
      <c r="H341" s="13">
        <f t="shared" si="24"/>
        <v>515.34</v>
      </c>
      <c r="I341" s="13">
        <f t="shared" si="25"/>
        <v>429.56960000000004</v>
      </c>
      <c r="J341" s="13">
        <v>0.54198108</v>
      </c>
      <c r="K341" s="13">
        <v>1.3295775404000001</v>
      </c>
      <c r="L341" s="13">
        <v>5.1742106753000003</v>
      </c>
      <c r="M341" s="13">
        <v>5.1742106753000003</v>
      </c>
      <c r="N341" s="14">
        <v>514.5</v>
      </c>
      <c r="O341" s="14">
        <v>3.45</v>
      </c>
      <c r="P341" s="14">
        <v>-4.29</v>
      </c>
      <c r="Q341" s="14">
        <v>85.770399999999995</v>
      </c>
    </row>
    <row r="342" spans="1:17" ht="15" customHeight="1" x14ac:dyDescent="0.25">
      <c r="A342" s="32" t="s">
        <v>24</v>
      </c>
      <c r="B342" s="36" t="s">
        <v>285</v>
      </c>
      <c r="C342" s="37" t="s">
        <v>286</v>
      </c>
      <c r="D342" s="38" t="s">
        <v>27</v>
      </c>
      <c r="E342" s="54" t="s">
        <v>298</v>
      </c>
      <c r="F342" s="11" t="s">
        <v>27</v>
      </c>
      <c r="G342" s="12">
        <v>56</v>
      </c>
      <c r="H342" s="13">
        <f t="shared" si="24"/>
        <v>113</v>
      </c>
      <c r="I342" s="13">
        <f t="shared" si="25"/>
        <v>94.531099999999995</v>
      </c>
      <c r="J342" s="13">
        <v>0.11884166190000001</v>
      </c>
      <c r="K342" s="13">
        <v>0.29154007459999998</v>
      </c>
      <c r="L342" s="13">
        <v>1.1345632132000001</v>
      </c>
      <c r="M342" s="13">
        <v>1.1345632132000001</v>
      </c>
      <c r="N342" s="14">
        <v>111.44</v>
      </c>
      <c r="O342" s="15">
        <v>0</v>
      </c>
      <c r="P342" s="14">
        <v>-1.56</v>
      </c>
      <c r="Q342" s="14">
        <v>18.468900000000001</v>
      </c>
    </row>
    <row r="343" spans="1:17" ht="15" customHeight="1" x14ac:dyDescent="0.25">
      <c r="A343" s="32" t="s">
        <v>24</v>
      </c>
      <c r="B343" s="36" t="s">
        <v>285</v>
      </c>
      <c r="C343" s="37" t="s">
        <v>286</v>
      </c>
      <c r="D343" s="38" t="s">
        <v>27</v>
      </c>
      <c r="E343" s="35" t="s">
        <v>299</v>
      </c>
      <c r="F343" s="35" t="s">
        <v>108</v>
      </c>
      <c r="G343" s="12">
        <v>75</v>
      </c>
      <c r="H343" s="13">
        <f t="shared" si="24"/>
        <v>257.66000000000003</v>
      </c>
      <c r="I343" s="13">
        <f t="shared" si="25"/>
        <v>214.80230000000003</v>
      </c>
      <c r="J343" s="13">
        <v>0.27098002300000001</v>
      </c>
      <c r="K343" s="13">
        <v>0.66476297019999997</v>
      </c>
      <c r="L343" s="13">
        <v>2.5870049337999999</v>
      </c>
      <c r="M343" s="13">
        <v>2.5870049337999999</v>
      </c>
      <c r="N343" s="14">
        <v>257.25</v>
      </c>
      <c r="O343" s="14">
        <v>0.76</v>
      </c>
      <c r="P343" s="14">
        <v>-1.17</v>
      </c>
      <c r="Q343" s="14">
        <v>42.857700000000001</v>
      </c>
    </row>
    <row r="344" spans="1:17" ht="15" customHeight="1" x14ac:dyDescent="0.25">
      <c r="A344" s="32" t="s">
        <v>24</v>
      </c>
      <c r="B344" s="36" t="s">
        <v>285</v>
      </c>
      <c r="C344" s="37" t="s">
        <v>286</v>
      </c>
      <c r="D344" s="38" t="s">
        <v>27</v>
      </c>
      <c r="E344" s="54" t="s">
        <v>299</v>
      </c>
      <c r="F344" s="11" t="s">
        <v>27</v>
      </c>
      <c r="G344" s="12">
        <v>48</v>
      </c>
      <c r="H344" s="13">
        <f t="shared" si="24"/>
        <v>97.08</v>
      </c>
      <c r="I344" s="13">
        <f t="shared" si="25"/>
        <v>80.936899999999994</v>
      </c>
      <c r="J344" s="13">
        <v>0.1020986596</v>
      </c>
      <c r="K344" s="13">
        <v>0.25046646410000001</v>
      </c>
      <c r="L344" s="13">
        <v>0.97472032509999995</v>
      </c>
      <c r="M344" s="13">
        <v>0.97472032509999995</v>
      </c>
      <c r="N344" s="14">
        <v>95.52</v>
      </c>
      <c r="O344" s="15">
        <v>0</v>
      </c>
      <c r="P344" s="14">
        <v>-1.56</v>
      </c>
      <c r="Q344" s="14">
        <v>16.1431</v>
      </c>
    </row>
    <row r="345" spans="1:17" ht="15" customHeight="1" x14ac:dyDescent="0.25">
      <c r="A345" s="32" t="s">
        <v>24</v>
      </c>
      <c r="B345" s="36" t="s">
        <v>285</v>
      </c>
      <c r="C345" s="37" t="s">
        <v>286</v>
      </c>
      <c r="D345" s="38" t="s">
        <v>27</v>
      </c>
      <c r="E345" s="35" t="s">
        <v>300</v>
      </c>
      <c r="F345" s="35" t="s">
        <v>108</v>
      </c>
      <c r="G345" s="12">
        <v>5</v>
      </c>
      <c r="H345" s="13">
        <f t="shared" si="24"/>
        <v>31.2</v>
      </c>
      <c r="I345" s="13">
        <f t="shared" si="25"/>
        <v>25.999699999999997</v>
      </c>
      <c r="J345" s="13">
        <v>3.2812919000000003E-2</v>
      </c>
      <c r="K345" s="13">
        <v>8.0496020599999996E-2</v>
      </c>
      <c r="L345" s="13">
        <v>0.31325993140000002</v>
      </c>
      <c r="M345" s="13">
        <v>0.31325993140000002</v>
      </c>
      <c r="N345" s="14">
        <v>31.2</v>
      </c>
      <c r="O345" s="15">
        <v>0</v>
      </c>
      <c r="P345" s="15">
        <v>0</v>
      </c>
      <c r="Q345" s="14">
        <v>5.2003000000000004</v>
      </c>
    </row>
    <row r="346" spans="1:17" ht="15" customHeight="1" x14ac:dyDescent="0.25">
      <c r="A346" s="32" t="s">
        <v>24</v>
      </c>
      <c r="B346" s="36" t="s">
        <v>285</v>
      </c>
      <c r="C346" s="37" t="s">
        <v>286</v>
      </c>
      <c r="D346" s="38" t="s">
        <v>27</v>
      </c>
      <c r="E346" s="54" t="s">
        <v>300</v>
      </c>
      <c r="F346" s="11" t="s">
        <v>27</v>
      </c>
      <c r="G346" s="12">
        <v>1</v>
      </c>
      <c r="H346" s="13">
        <f t="shared" si="24"/>
        <v>2.38</v>
      </c>
      <c r="I346" s="13">
        <f t="shared" si="25"/>
        <v>1.9834999999999998</v>
      </c>
      <c r="J346" s="13">
        <v>2.5030368E-3</v>
      </c>
      <c r="K346" s="13">
        <v>6.1404016000000004E-3</v>
      </c>
      <c r="L346" s="13">
        <v>2.3896110200000001E-2</v>
      </c>
      <c r="M346" s="13">
        <v>2.3896110200000001E-2</v>
      </c>
      <c r="N346" s="14">
        <v>4.8</v>
      </c>
      <c r="O346" s="15">
        <v>0</v>
      </c>
      <c r="P346" s="14">
        <v>2.42</v>
      </c>
      <c r="Q346" s="14">
        <v>0.39650000000000002</v>
      </c>
    </row>
    <row r="347" spans="1:17" ht="15" customHeight="1" x14ac:dyDescent="0.25">
      <c r="A347" s="32" t="s">
        <v>24</v>
      </c>
      <c r="B347" s="36" t="s">
        <v>285</v>
      </c>
      <c r="C347" s="37" t="s">
        <v>286</v>
      </c>
      <c r="D347" s="38" t="s">
        <v>27</v>
      </c>
      <c r="E347" s="35" t="s">
        <v>301</v>
      </c>
      <c r="F347" s="35" t="s">
        <v>108</v>
      </c>
      <c r="G347" s="12">
        <v>20</v>
      </c>
      <c r="H347" s="13">
        <f t="shared" si="24"/>
        <v>76.62</v>
      </c>
      <c r="I347" s="13">
        <f t="shared" si="25"/>
        <v>63.766600000000004</v>
      </c>
      <c r="J347" s="13">
        <v>8.05809569E-2</v>
      </c>
      <c r="K347" s="13">
        <v>0.19767965060000001</v>
      </c>
      <c r="L347" s="13">
        <v>0.76929410090000006</v>
      </c>
      <c r="M347" s="13">
        <v>0.76929410090000006</v>
      </c>
      <c r="N347" s="14">
        <v>77.400000000000006</v>
      </c>
      <c r="O347" s="14">
        <v>0.78</v>
      </c>
      <c r="P347" s="15">
        <v>0</v>
      </c>
      <c r="Q347" s="14">
        <v>12.853400000000001</v>
      </c>
    </row>
    <row r="348" spans="1:17" ht="15" customHeight="1" x14ac:dyDescent="0.25">
      <c r="A348" s="32" t="s">
        <v>24</v>
      </c>
      <c r="B348" s="36" t="s">
        <v>285</v>
      </c>
      <c r="C348" s="37" t="s">
        <v>286</v>
      </c>
      <c r="D348" s="38" t="s">
        <v>27</v>
      </c>
      <c r="E348" s="54" t="s">
        <v>301</v>
      </c>
      <c r="F348" s="11" t="s">
        <v>27</v>
      </c>
      <c r="G348" s="12">
        <v>7</v>
      </c>
      <c r="H348" s="13">
        <f t="shared" si="24"/>
        <v>17.010000000000002</v>
      </c>
      <c r="I348" s="13">
        <f t="shared" si="25"/>
        <v>14.159900000000002</v>
      </c>
      <c r="J348" s="13">
        <v>1.7889351099999999E-2</v>
      </c>
      <c r="K348" s="13">
        <v>4.3885811199999999E-2</v>
      </c>
      <c r="L348" s="13">
        <v>0.17078690490000001</v>
      </c>
      <c r="M348" s="13">
        <v>0.17078690490000001</v>
      </c>
      <c r="N348" s="14">
        <v>17.010000000000002</v>
      </c>
      <c r="O348" s="15">
        <v>0</v>
      </c>
      <c r="P348" s="15">
        <v>0</v>
      </c>
      <c r="Q348" s="14">
        <v>2.8500999999999999</v>
      </c>
    </row>
    <row r="349" spans="1:17" ht="15" customHeight="1" x14ac:dyDescent="0.25">
      <c r="A349" s="32" t="s">
        <v>24</v>
      </c>
      <c r="B349" s="36" t="s">
        <v>285</v>
      </c>
      <c r="C349" s="37" t="s">
        <v>286</v>
      </c>
      <c r="D349" s="38" t="s">
        <v>27</v>
      </c>
      <c r="E349" s="35" t="s">
        <v>302</v>
      </c>
      <c r="F349" s="35" t="s">
        <v>108</v>
      </c>
      <c r="G349" s="12">
        <v>115</v>
      </c>
      <c r="H349" s="13">
        <f t="shared" si="24"/>
        <v>443.82000000000005</v>
      </c>
      <c r="I349" s="13">
        <f t="shared" si="25"/>
        <v>371.49810000000002</v>
      </c>
      <c r="J349" s="13">
        <v>0.46676377330000002</v>
      </c>
      <c r="K349" s="13">
        <v>1.1450558931000001</v>
      </c>
      <c r="L349" s="13">
        <v>4.4561225247999996</v>
      </c>
      <c r="M349" s="13">
        <v>4.4561225247999996</v>
      </c>
      <c r="N349" s="14">
        <v>445.05</v>
      </c>
      <c r="O349" s="14">
        <v>0.78</v>
      </c>
      <c r="P349" s="14">
        <v>0.45</v>
      </c>
      <c r="Q349" s="14">
        <v>72.321899999999999</v>
      </c>
    </row>
    <row r="350" spans="1:17" ht="15" customHeight="1" x14ac:dyDescent="0.25">
      <c r="A350" s="32" t="s">
        <v>24</v>
      </c>
      <c r="B350" s="36" t="s">
        <v>285</v>
      </c>
      <c r="C350" s="37" t="s">
        <v>286</v>
      </c>
      <c r="D350" s="38" t="s">
        <v>27</v>
      </c>
      <c r="E350" s="54" t="s">
        <v>302</v>
      </c>
      <c r="F350" s="11" t="s">
        <v>27</v>
      </c>
      <c r="G350" s="12">
        <v>51</v>
      </c>
      <c r="H350" s="13">
        <f t="shared" si="24"/>
        <v>123.68</v>
      </c>
      <c r="I350" s="13">
        <f t="shared" si="25"/>
        <v>102.89450000000001</v>
      </c>
      <c r="J350" s="13">
        <v>0.13007377649999999</v>
      </c>
      <c r="K350" s="13">
        <v>0.31909448169999999</v>
      </c>
      <c r="L350" s="13">
        <v>1.2417944974999999</v>
      </c>
      <c r="M350" s="13">
        <v>1.2417944974999999</v>
      </c>
      <c r="N350" s="14">
        <v>123.93</v>
      </c>
      <c r="O350" s="15">
        <v>0</v>
      </c>
      <c r="P350" s="14">
        <v>0.25</v>
      </c>
      <c r="Q350" s="14">
        <v>20.785499999999999</v>
      </c>
    </row>
    <row r="351" spans="1:17" ht="15" customHeight="1" x14ac:dyDescent="0.25">
      <c r="A351" s="32" t="s">
        <v>24</v>
      </c>
      <c r="B351" s="36" t="s">
        <v>285</v>
      </c>
      <c r="C351" s="37" t="s">
        <v>286</v>
      </c>
      <c r="D351" s="38" t="s">
        <v>27</v>
      </c>
      <c r="E351" s="35" t="s">
        <v>303</v>
      </c>
      <c r="F351" s="35" t="s">
        <v>108</v>
      </c>
      <c r="G351" s="12">
        <v>127</v>
      </c>
      <c r="H351" s="13">
        <f t="shared" si="24"/>
        <v>415.52</v>
      </c>
      <c r="I351" s="13">
        <f t="shared" si="25"/>
        <v>347.19369999999998</v>
      </c>
      <c r="J351" s="13">
        <v>0.43700077300000001</v>
      </c>
      <c r="K351" s="13">
        <v>1.0720418744</v>
      </c>
      <c r="L351" s="13">
        <v>4.1719797023999998</v>
      </c>
      <c r="M351" s="13">
        <v>4.1719797023999998</v>
      </c>
      <c r="N351" s="14">
        <v>410.21</v>
      </c>
      <c r="O351" s="15">
        <v>0</v>
      </c>
      <c r="P351" s="14">
        <v>-5.31</v>
      </c>
      <c r="Q351" s="14">
        <v>68.326300000000003</v>
      </c>
    </row>
    <row r="352" spans="1:17" ht="15" customHeight="1" x14ac:dyDescent="0.25">
      <c r="A352" s="32" t="s">
        <v>24</v>
      </c>
      <c r="B352" s="36" t="s">
        <v>285</v>
      </c>
      <c r="C352" s="37" t="s">
        <v>286</v>
      </c>
      <c r="D352" s="38" t="s">
        <v>27</v>
      </c>
      <c r="E352" s="54" t="s">
        <v>303</v>
      </c>
      <c r="F352" s="11" t="s">
        <v>27</v>
      </c>
      <c r="G352" s="12">
        <v>57</v>
      </c>
      <c r="H352" s="13">
        <f t="shared" si="24"/>
        <v>102.62</v>
      </c>
      <c r="I352" s="13">
        <f t="shared" si="25"/>
        <v>85.447600000000008</v>
      </c>
      <c r="J352" s="13">
        <v>0.1079250561</v>
      </c>
      <c r="K352" s="13">
        <v>0.26475966779999999</v>
      </c>
      <c r="L352" s="13">
        <v>1.0303440437</v>
      </c>
      <c r="M352" s="13">
        <v>1.0303440437</v>
      </c>
      <c r="N352" s="14">
        <v>102.03</v>
      </c>
      <c r="O352" s="15">
        <v>0</v>
      </c>
      <c r="P352" s="14">
        <v>-0.59</v>
      </c>
      <c r="Q352" s="14">
        <v>17.1724</v>
      </c>
    </row>
    <row r="353" spans="1:17" ht="15" customHeight="1" x14ac:dyDescent="0.25">
      <c r="A353" s="32" t="s">
        <v>24</v>
      </c>
      <c r="B353" s="36" t="s">
        <v>285</v>
      </c>
      <c r="C353" s="37" t="s">
        <v>286</v>
      </c>
      <c r="D353" s="38" t="s">
        <v>27</v>
      </c>
      <c r="E353" s="35" t="s">
        <v>304</v>
      </c>
      <c r="F353" s="35" t="s">
        <v>108</v>
      </c>
      <c r="G353" s="12">
        <v>8</v>
      </c>
      <c r="H353" s="13">
        <f t="shared" si="24"/>
        <v>40.22</v>
      </c>
      <c r="I353" s="13">
        <f t="shared" si="25"/>
        <v>33.496499999999997</v>
      </c>
      <c r="J353" s="13">
        <v>4.2299218100000001E-2</v>
      </c>
      <c r="K353" s="13">
        <v>0.1037676266</v>
      </c>
      <c r="L353" s="13">
        <v>0.4038241809</v>
      </c>
      <c r="M353" s="13">
        <v>0.4038241809</v>
      </c>
      <c r="N353" s="14">
        <v>43.44</v>
      </c>
      <c r="O353" s="15">
        <v>0</v>
      </c>
      <c r="P353" s="14">
        <v>3.22</v>
      </c>
      <c r="Q353" s="14">
        <v>6.7234999999999996</v>
      </c>
    </row>
    <row r="354" spans="1:17" ht="15" customHeight="1" x14ac:dyDescent="0.25">
      <c r="A354" s="32" t="s">
        <v>24</v>
      </c>
      <c r="B354" s="36" t="s">
        <v>285</v>
      </c>
      <c r="C354" s="37" t="s">
        <v>286</v>
      </c>
      <c r="D354" s="38" t="s">
        <v>27</v>
      </c>
      <c r="E354" s="54" t="s">
        <v>304</v>
      </c>
      <c r="F354" s="11" t="s">
        <v>27</v>
      </c>
      <c r="G354" s="12">
        <v>9</v>
      </c>
      <c r="H354" s="13">
        <f t="shared" si="24"/>
        <v>29.469999999999995</v>
      </c>
      <c r="I354" s="13">
        <f t="shared" si="25"/>
        <v>24.543599999999994</v>
      </c>
      <c r="J354" s="13">
        <v>3.0993484700000001E-2</v>
      </c>
      <c r="K354" s="13">
        <v>7.6032619499999995E-2</v>
      </c>
      <c r="L354" s="13">
        <v>0.2958900699</v>
      </c>
      <c r="M354" s="13">
        <v>0.2958900699</v>
      </c>
      <c r="N354" s="14">
        <v>35.909999999999997</v>
      </c>
      <c r="O354" s="15">
        <v>0</v>
      </c>
      <c r="P354" s="14">
        <v>6.44</v>
      </c>
      <c r="Q354" s="14">
        <v>4.9264000000000001</v>
      </c>
    </row>
    <row r="355" spans="1:17" ht="15" customHeight="1" x14ac:dyDescent="0.25">
      <c r="A355" s="32" t="s">
        <v>24</v>
      </c>
      <c r="B355" s="36" t="s">
        <v>285</v>
      </c>
      <c r="C355" s="37" t="s">
        <v>286</v>
      </c>
      <c r="D355" s="38" t="s">
        <v>27</v>
      </c>
      <c r="E355" s="35" t="s">
        <v>305</v>
      </c>
      <c r="F355" s="35" t="s">
        <v>108</v>
      </c>
      <c r="G355" s="12">
        <v>3</v>
      </c>
      <c r="H355" s="13">
        <f t="shared" si="24"/>
        <v>16.299999999999997</v>
      </c>
      <c r="I355" s="13">
        <f t="shared" si="25"/>
        <v>13.583299999999998</v>
      </c>
      <c r="J355" s="13">
        <v>1.7142646800000001E-2</v>
      </c>
      <c r="K355" s="13">
        <v>4.20540108E-2</v>
      </c>
      <c r="L355" s="13">
        <v>0.16365823339999999</v>
      </c>
      <c r="M355" s="13">
        <v>0.16365823339999999</v>
      </c>
      <c r="N355" s="14">
        <v>18.72</v>
      </c>
      <c r="O355" s="15">
        <v>0</v>
      </c>
      <c r="P355" s="14">
        <v>2.42</v>
      </c>
      <c r="Q355" s="14">
        <v>2.7166999999999999</v>
      </c>
    </row>
    <row r="356" spans="1:17" ht="15" customHeight="1" x14ac:dyDescent="0.25">
      <c r="A356" s="32" t="s">
        <v>24</v>
      </c>
      <c r="B356" s="36" t="s">
        <v>285</v>
      </c>
      <c r="C356" s="37" t="s">
        <v>286</v>
      </c>
      <c r="D356" s="38" t="s">
        <v>27</v>
      </c>
      <c r="E356" s="54" t="s">
        <v>305</v>
      </c>
      <c r="F356" s="11" t="s">
        <v>27</v>
      </c>
      <c r="G356" s="12">
        <v>3</v>
      </c>
      <c r="H356" s="13">
        <f t="shared" ref="H356:H387" si="26">N356-O356-P356</f>
        <v>11.98</v>
      </c>
      <c r="I356" s="13">
        <f t="shared" ref="I356:I387" si="27">H356-Q356</f>
        <v>9.9830000000000005</v>
      </c>
      <c r="J356" s="13">
        <v>1.2599319600000001E-2</v>
      </c>
      <c r="K356" s="13">
        <v>3.09084079E-2</v>
      </c>
      <c r="L356" s="13">
        <v>0.1202837814</v>
      </c>
      <c r="M356" s="13">
        <v>0.1202837814</v>
      </c>
      <c r="N356" s="14">
        <v>14.4</v>
      </c>
      <c r="O356" s="15">
        <v>0</v>
      </c>
      <c r="P356" s="14">
        <v>2.42</v>
      </c>
      <c r="Q356" s="14">
        <v>1.9970000000000001</v>
      </c>
    </row>
    <row r="357" spans="1:17" ht="15" customHeight="1" x14ac:dyDescent="0.25">
      <c r="A357" s="32" t="s">
        <v>24</v>
      </c>
      <c r="B357" s="36" t="s">
        <v>285</v>
      </c>
      <c r="C357" s="37" t="s">
        <v>286</v>
      </c>
      <c r="D357" s="38" t="s">
        <v>27</v>
      </c>
      <c r="E357" s="35" t="s">
        <v>306</v>
      </c>
      <c r="F357" s="35" t="s">
        <v>108</v>
      </c>
      <c r="G357" s="12">
        <v>14</v>
      </c>
      <c r="H357" s="13">
        <f t="shared" si="26"/>
        <v>56.800000000000004</v>
      </c>
      <c r="I357" s="13">
        <f t="shared" si="27"/>
        <v>47.324700000000007</v>
      </c>
      <c r="J357" s="13">
        <v>5.9736339800000003E-2</v>
      </c>
      <c r="K357" s="13">
        <v>0.1465440375</v>
      </c>
      <c r="L357" s="13">
        <v>0.5702937213</v>
      </c>
      <c r="M357" s="13">
        <v>0.5702937213</v>
      </c>
      <c r="N357" s="14">
        <v>62.02</v>
      </c>
      <c r="O357" s="15">
        <v>0</v>
      </c>
      <c r="P357" s="14">
        <v>5.22</v>
      </c>
      <c r="Q357" s="14">
        <v>9.4753000000000007</v>
      </c>
    </row>
    <row r="358" spans="1:17" ht="15" customHeight="1" x14ac:dyDescent="0.25">
      <c r="A358" s="32" t="s">
        <v>24</v>
      </c>
      <c r="B358" s="36" t="s">
        <v>285</v>
      </c>
      <c r="C358" s="37" t="s">
        <v>286</v>
      </c>
      <c r="D358" s="38" t="s">
        <v>27</v>
      </c>
      <c r="E358" s="54" t="s">
        <v>306</v>
      </c>
      <c r="F358" s="11" t="s">
        <v>27</v>
      </c>
      <c r="G358" s="12">
        <v>21</v>
      </c>
      <c r="H358" s="13">
        <f t="shared" si="26"/>
        <v>53.129999999999995</v>
      </c>
      <c r="I358" s="13">
        <f t="shared" si="27"/>
        <v>44.270799999999994</v>
      </c>
      <c r="J358" s="13">
        <v>5.5876614999999998E-2</v>
      </c>
      <c r="K358" s="13">
        <v>0.1370754351</v>
      </c>
      <c r="L358" s="13">
        <v>0.53344551790000005</v>
      </c>
      <c r="M358" s="13">
        <v>0.53344551790000005</v>
      </c>
      <c r="N358" s="14">
        <v>62.79</v>
      </c>
      <c r="O358" s="15">
        <v>0</v>
      </c>
      <c r="P358" s="14">
        <v>9.66</v>
      </c>
      <c r="Q358" s="14">
        <v>8.8591999999999995</v>
      </c>
    </row>
    <row r="359" spans="1:17" ht="15" customHeight="1" x14ac:dyDescent="0.25">
      <c r="A359" s="32" t="s">
        <v>24</v>
      </c>
      <c r="B359" s="36" t="s">
        <v>285</v>
      </c>
      <c r="C359" s="37" t="s">
        <v>286</v>
      </c>
      <c r="D359" s="38" t="s">
        <v>27</v>
      </c>
      <c r="E359" s="35" t="s">
        <v>307</v>
      </c>
      <c r="F359" s="35" t="s">
        <v>108</v>
      </c>
      <c r="G359" s="12">
        <v>22</v>
      </c>
      <c r="H359" s="13">
        <f t="shared" si="26"/>
        <v>115.5</v>
      </c>
      <c r="I359" s="13">
        <f t="shared" si="27"/>
        <v>96.237799999999993</v>
      </c>
      <c r="J359" s="13">
        <v>0.12147090219999999</v>
      </c>
      <c r="K359" s="13">
        <v>0.29799007630000002</v>
      </c>
      <c r="L359" s="13">
        <v>1.1596641693</v>
      </c>
      <c r="M359" s="13">
        <v>1.1596641693</v>
      </c>
      <c r="N359" s="14">
        <v>137.28</v>
      </c>
      <c r="O359" s="15">
        <v>0</v>
      </c>
      <c r="P359" s="14">
        <v>21.78</v>
      </c>
      <c r="Q359" s="14">
        <v>19.2622</v>
      </c>
    </row>
    <row r="360" spans="1:17" ht="15" customHeight="1" x14ac:dyDescent="0.25">
      <c r="A360" s="32" t="s">
        <v>24</v>
      </c>
      <c r="B360" s="36" t="s">
        <v>285</v>
      </c>
      <c r="C360" s="37" t="s">
        <v>286</v>
      </c>
      <c r="D360" s="38" t="s">
        <v>27</v>
      </c>
      <c r="E360" s="54" t="s">
        <v>307</v>
      </c>
      <c r="F360" s="11" t="s">
        <v>27</v>
      </c>
      <c r="G360" s="12">
        <v>18</v>
      </c>
      <c r="H360" s="13">
        <f t="shared" si="26"/>
        <v>57.360000000000007</v>
      </c>
      <c r="I360" s="13">
        <f t="shared" si="27"/>
        <v>48.598100000000002</v>
      </c>
      <c r="J360" s="13">
        <v>6.0325289599999998E-2</v>
      </c>
      <c r="K360" s="13">
        <v>0.1479888379</v>
      </c>
      <c r="L360" s="13">
        <v>0.57591633549999999</v>
      </c>
      <c r="M360" s="13">
        <v>0.57591633549999999</v>
      </c>
      <c r="N360" s="14">
        <v>86.4</v>
      </c>
      <c r="O360" s="15">
        <v>0</v>
      </c>
      <c r="P360" s="14">
        <v>29.04</v>
      </c>
      <c r="Q360" s="14">
        <v>8.7619000000000007</v>
      </c>
    </row>
    <row r="361" spans="1:17" ht="15" customHeight="1" x14ac:dyDescent="0.25">
      <c r="A361" s="32" t="s">
        <v>24</v>
      </c>
      <c r="B361" s="36" t="s">
        <v>285</v>
      </c>
      <c r="C361" s="37" t="s">
        <v>286</v>
      </c>
      <c r="D361" s="38" t="s">
        <v>27</v>
      </c>
      <c r="E361" s="11" t="s">
        <v>308</v>
      </c>
      <c r="F361" s="11" t="s">
        <v>27</v>
      </c>
      <c r="G361" s="12">
        <v>4</v>
      </c>
      <c r="H361" s="13">
        <f t="shared" si="26"/>
        <v>6.1499999999999995</v>
      </c>
      <c r="I361" s="13">
        <f t="shared" si="27"/>
        <v>5.1224999999999996</v>
      </c>
      <c r="J361" s="13">
        <v>6.4679311999999997E-3</v>
      </c>
      <c r="K361" s="13">
        <v>1.5867004099999998E-2</v>
      </c>
      <c r="L361" s="13">
        <v>6.1748351899999998E-2</v>
      </c>
      <c r="M361" s="13">
        <v>6.1748351899999998E-2</v>
      </c>
      <c r="N361" s="14">
        <v>10.199999999999999</v>
      </c>
      <c r="O361" s="15">
        <v>0</v>
      </c>
      <c r="P361" s="14">
        <v>4.05</v>
      </c>
      <c r="Q361" s="14">
        <v>1.0275000000000001</v>
      </c>
    </row>
    <row r="362" spans="1:17" ht="15" customHeight="1" x14ac:dyDescent="0.25">
      <c r="A362" s="32" t="s">
        <v>24</v>
      </c>
      <c r="B362" s="36" t="s">
        <v>285</v>
      </c>
      <c r="C362" s="37" t="s">
        <v>286</v>
      </c>
      <c r="D362" s="38" t="s">
        <v>27</v>
      </c>
      <c r="E362" s="11" t="s">
        <v>309</v>
      </c>
      <c r="F362" s="11" t="s">
        <v>27</v>
      </c>
      <c r="G362" s="12">
        <v>2</v>
      </c>
      <c r="H362" s="13">
        <f t="shared" si="26"/>
        <v>6.41</v>
      </c>
      <c r="I362" s="13">
        <f t="shared" si="27"/>
        <v>5.3437000000000001</v>
      </c>
      <c r="J362" s="13">
        <v>6.7413721000000003E-3</v>
      </c>
      <c r="K362" s="13">
        <v>1.6537804199999999E-2</v>
      </c>
      <c r="L362" s="13">
        <v>6.4358851300000006E-2</v>
      </c>
      <c r="M362" s="13">
        <v>6.4358851300000006E-2</v>
      </c>
      <c r="N362" s="14">
        <v>8.06</v>
      </c>
      <c r="O362" s="15">
        <v>0</v>
      </c>
      <c r="P362" s="14">
        <v>1.65</v>
      </c>
      <c r="Q362" s="14">
        <v>1.0663</v>
      </c>
    </row>
    <row r="363" spans="1:17" ht="15" customHeight="1" x14ac:dyDescent="0.25">
      <c r="A363" s="32" t="s">
        <v>24</v>
      </c>
      <c r="B363" s="36" t="s">
        <v>285</v>
      </c>
      <c r="C363" s="37" t="s">
        <v>286</v>
      </c>
      <c r="D363" s="38" t="s">
        <v>27</v>
      </c>
      <c r="E363" s="35" t="s">
        <v>310</v>
      </c>
      <c r="F363" s="35" t="s">
        <v>108</v>
      </c>
      <c r="G363" s="12">
        <v>89</v>
      </c>
      <c r="H363" s="13">
        <f t="shared" si="26"/>
        <v>343.66</v>
      </c>
      <c r="I363" s="13">
        <f t="shared" si="27"/>
        <v>286.04610000000002</v>
      </c>
      <c r="J363" s="13">
        <v>0.36142588959999999</v>
      </c>
      <c r="K363" s="13">
        <v>0.88664302699999997</v>
      </c>
      <c r="L363" s="13">
        <v>3.4504778217999998</v>
      </c>
      <c r="M363" s="13">
        <v>3.4504778217999998</v>
      </c>
      <c r="N363" s="14">
        <v>344.43</v>
      </c>
      <c r="O363" s="14">
        <v>0.77</v>
      </c>
      <c r="P363" s="15">
        <v>0</v>
      </c>
      <c r="Q363" s="14">
        <v>57.613900000000001</v>
      </c>
    </row>
    <row r="364" spans="1:17" ht="15" customHeight="1" x14ac:dyDescent="0.25">
      <c r="A364" s="32" t="s">
        <v>24</v>
      </c>
      <c r="B364" s="36" t="s">
        <v>285</v>
      </c>
      <c r="C364" s="37" t="s">
        <v>286</v>
      </c>
      <c r="D364" s="38" t="s">
        <v>27</v>
      </c>
      <c r="E364" s="54" t="s">
        <v>310</v>
      </c>
      <c r="F364" s="11" t="s">
        <v>27</v>
      </c>
      <c r="G364" s="12">
        <v>27</v>
      </c>
      <c r="H364" s="13">
        <f t="shared" si="26"/>
        <v>65.61</v>
      </c>
      <c r="I364" s="13">
        <f t="shared" si="27"/>
        <v>54.579799999999999</v>
      </c>
      <c r="J364" s="13">
        <v>6.9001782600000006E-2</v>
      </c>
      <c r="K364" s="13">
        <v>0.1692738433</v>
      </c>
      <c r="L364" s="13">
        <v>0.65874949049999998</v>
      </c>
      <c r="M364" s="13">
        <v>0.65874949049999998</v>
      </c>
      <c r="N364" s="14">
        <v>65.61</v>
      </c>
      <c r="O364" s="15">
        <v>0</v>
      </c>
      <c r="P364" s="15">
        <v>0</v>
      </c>
      <c r="Q364" s="14">
        <v>11.030200000000001</v>
      </c>
    </row>
    <row r="365" spans="1:17" ht="15" customHeight="1" x14ac:dyDescent="0.25">
      <c r="A365" s="32" t="s">
        <v>24</v>
      </c>
      <c r="B365" s="36" t="s">
        <v>285</v>
      </c>
      <c r="C365" s="37" t="s">
        <v>286</v>
      </c>
      <c r="D365" s="38" t="s">
        <v>27</v>
      </c>
      <c r="E365" s="35" t="s">
        <v>311</v>
      </c>
      <c r="F365" s="35" t="s">
        <v>108</v>
      </c>
      <c r="G365" s="12">
        <v>1</v>
      </c>
      <c r="H365" s="13">
        <f t="shared" si="26"/>
        <v>3.8200000000000003</v>
      </c>
      <c r="I365" s="13">
        <f t="shared" si="27"/>
        <v>3.1839000000000004</v>
      </c>
      <c r="J365" s="13">
        <v>4.0174792000000001E-3</v>
      </c>
      <c r="K365" s="13">
        <v>9.8556024999999995E-3</v>
      </c>
      <c r="L365" s="13">
        <v>3.8354260799999998E-2</v>
      </c>
      <c r="M365" s="13">
        <v>3.8354260799999998E-2</v>
      </c>
      <c r="N365" s="14">
        <v>4.32</v>
      </c>
      <c r="O365" s="15">
        <v>0</v>
      </c>
      <c r="P365" s="14">
        <v>0.5</v>
      </c>
      <c r="Q365" s="14">
        <v>0.6361</v>
      </c>
    </row>
    <row r="366" spans="1:17" ht="15" customHeight="1" x14ac:dyDescent="0.25">
      <c r="A366" s="32" t="s">
        <v>24</v>
      </c>
      <c r="B366" s="36" t="s">
        <v>285</v>
      </c>
      <c r="C366" s="37" t="s">
        <v>286</v>
      </c>
      <c r="D366" s="38" t="s">
        <v>27</v>
      </c>
      <c r="E366" s="54" t="s">
        <v>311</v>
      </c>
      <c r="F366" s="11" t="s">
        <v>27</v>
      </c>
      <c r="G366" s="12">
        <v>2</v>
      </c>
      <c r="H366" s="13">
        <f t="shared" si="26"/>
        <v>5.76</v>
      </c>
      <c r="I366" s="13">
        <f t="shared" si="27"/>
        <v>4.8</v>
      </c>
      <c r="J366" s="13">
        <v>6.0577697E-3</v>
      </c>
      <c r="K366" s="13">
        <v>1.4860803800000001E-2</v>
      </c>
      <c r="L366" s="13">
        <v>5.7832602699999999E-2</v>
      </c>
      <c r="M366" s="13">
        <v>5.7832602699999999E-2</v>
      </c>
      <c r="N366" s="14">
        <v>5.76</v>
      </c>
      <c r="O366" s="15">
        <v>0</v>
      </c>
      <c r="P366" s="15">
        <v>0</v>
      </c>
      <c r="Q366" s="14">
        <v>0.96</v>
      </c>
    </row>
    <row r="367" spans="1:17" ht="15" customHeight="1" x14ac:dyDescent="0.25">
      <c r="A367" s="32" t="s">
        <v>24</v>
      </c>
      <c r="B367" s="36" t="s">
        <v>285</v>
      </c>
      <c r="C367" s="37" t="s">
        <v>286</v>
      </c>
      <c r="D367" s="38" t="s">
        <v>27</v>
      </c>
      <c r="E367" s="35" t="s">
        <v>312</v>
      </c>
      <c r="F367" s="35" t="s">
        <v>108</v>
      </c>
      <c r="G367" s="12">
        <v>32</v>
      </c>
      <c r="H367" s="13">
        <f t="shared" si="26"/>
        <v>123.64</v>
      </c>
      <c r="I367" s="13">
        <f t="shared" si="27"/>
        <v>102.9331</v>
      </c>
      <c r="J367" s="13">
        <v>0.13003170859999999</v>
      </c>
      <c r="K367" s="13">
        <v>0.31899128170000002</v>
      </c>
      <c r="L367" s="13">
        <v>1.2413928822</v>
      </c>
      <c r="M367" s="13">
        <v>1.2413928822</v>
      </c>
      <c r="N367" s="14">
        <v>123.84</v>
      </c>
      <c r="O367" s="15">
        <v>0</v>
      </c>
      <c r="P367" s="14">
        <v>0.2</v>
      </c>
      <c r="Q367" s="14">
        <v>20.706900000000001</v>
      </c>
    </row>
    <row r="368" spans="1:17" ht="15" customHeight="1" x14ac:dyDescent="0.25">
      <c r="A368" s="32" t="s">
        <v>24</v>
      </c>
      <c r="B368" s="36" t="s">
        <v>285</v>
      </c>
      <c r="C368" s="37" t="s">
        <v>286</v>
      </c>
      <c r="D368" s="38" t="s">
        <v>27</v>
      </c>
      <c r="E368" s="54" t="s">
        <v>312</v>
      </c>
      <c r="F368" s="11" t="s">
        <v>27</v>
      </c>
      <c r="G368" s="12">
        <v>22</v>
      </c>
      <c r="H368" s="13">
        <f t="shared" si="26"/>
        <v>52.86</v>
      </c>
      <c r="I368" s="13">
        <f t="shared" si="27"/>
        <v>44.0169</v>
      </c>
      <c r="J368" s="13">
        <v>5.5592657099999998E-2</v>
      </c>
      <c r="K368" s="13">
        <v>0.1363788349</v>
      </c>
      <c r="L368" s="13">
        <v>0.53073461460000004</v>
      </c>
      <c r="M368" s="13">
        <v>0.53073461460000004</v>
      </c>
      <c r="N368" s="14">
        <v>53.46</v>
      </c>
      <c r="O368" s="15">
        <v>0</v>
      </c>
      <c r="P368" s="14">
        <v>0.6</v>
      </c>
      <c r="Q368" s="14">
        <v>8.8430999999999997</v>
      </c>
    </row>
    <row r="369" spans="1:17" ht="15" customHeight="1" x14ac:dyDescent="0.25">
      <c r="A369" s="32" t="s">
        <v>24</v>
      </c>
      <c r="B369" s="36" t="s">
        <v>285</v>
      </c>
      <c r="C369" s="37" t="s">
        <v>286</v>
      </c>
      <c r="D369" s="38" t="s">
        <v>27</v>
      </c>
      <c r="E369" s="11" t="s">
        <v>313</v>
      </c>
      <c r="F369" s="11" t="s">
        <v>108</v>
      </c>
      <c r="G369" s="12">
        <v>1</v>
      </c>
      <c r="H369" s="13">
        <f t="shared" si="26"/>
        <v>5.36</v>
      </c>
      <c r="I369" s="13">
        <f t="shared" si="27"/>
        <v>4.4700000000000006</v>
      </c>
      <c r="J369" s="13">
        <v>5.6370912000000004E-3</v>
      </c>
      <c r="K369" s="13">
        <v>1.38288035E-2</v>
      </c>
      <c r="L369" s="13">
        <v>5.3816449799999999E-2</v>
      </c>
      <c r="M369" s="13">
        <v>5.3816449799999999E-2</v>
      </c>
      <c r="N369" s="14">
        <v>5.36</v>
      </c>
      <c r="O369" s="15">
        <v>0</v>
      </c>
      <c r="P369" s="15">
        <v>0</v>
      </c>
      <c r="Q369" s="14">
        <v>0.89</v>
      </c>
    </row>
    <row r="370" spans="1:17" ht="15" customHeight="1" x14ac:dyDescent="0.25">
      <c r="A370" s="32" t="s">
        <v>24</v>
      </c>
      <c r="B370" s="36" t="s">
        <v>285</v>
      </c>
      <c r="C370" s="37" t="s">
        <v>286</v>
      </c>
      <c r="D370" s="38" t="s">
        <v>27</v>
      </c>
      <c r="E370" s="35" t="s">
        <v>314</v>
      </c>
      <c r="F370" s="35" t="s">
        <v>108</v>
      </c>
      <c r="G370" s="12">
        <v>3</v>
      </c>
      <c r="H370" s="13">
        <f t="shared" si="26"/>
        <v>12</v>
      </c>
      <c r="I370" s="13">
        <f t="shared" si="27"/>
        <v>10.003299999999999</v>
      </c>
      <c r="J370" s="13">
        <v>1.2620353500000001E-2</v>
      </c>
      <c r="K370" s="13">
        <v>3.0960007899999999E-2</v>
      </c>
      <c r="L370" s="13">
        <v>0.120484589</v>
      </c>
      <c r="M370" s="13">
        <v>0.120484589</v>
      </c>
      <c r="N370" s="14">
        <v>12.27</v>
      </c>
      <c r="O370" s="15">
        <v>0</v>
      </c>
      <c r="P370" s="14">
        <v>0.27</v>
      </c>
      <c r="Q370" s="14">
        <v>1.9966999999999999</v>
      </c>
    </row>
    <row r="371" spans="1:17" ht="15" customHeight="1" x14ac:dyDescent="0.25">
      <c r="A371" s="32" t="s">
        <v>24</v>
      </c>
      <c r="B371" s="36" t="s">
        <v>285</v>
      </c>
      <c r="C371" s="37" t="s">
        <v>286</v>
      </c>
      <c r="D371" s="38" t="s">
        <v>27</v>
      </c>
      <c r="E371" s="54" t="s">
        <v>314</v>
      </c>
      <c r="F371" s="11" t="s">
        <v>27</v>
      </c>
      <c r="G371" s="12">
        <v>13</v>
      </c>
      <c r="H371" s="13">
        <f t="shared" si="26"/>
        <v>32.130000000000003</v>
      </c>
      <c r="I371" s="13">
        <f t="shared" si="27"/>
        <v>26.769300000000001</v>
      </c>
      <c r="J371" s="13">
        <v>3.3790996400000002E-2</v>
      </c>
      <c r="K371" s="13">
        <v>8.28954212E-2</v>
      </c>
      <c r="L371" s="13">
        <v>0.32259748710000002</v>
      </c>
      <c r="M371" s="13">
        <v>0.32259748710000002</v>
      </c>
      <c r="N371" s="14">
        <v>34.450000000000003</v>
      </c>
      <c r="O371" s="15">
        <v>0</v>
      </c>
      <c r="P371" s="14">
        <v>2.3199999999999998</v>
      </c>
      <c r="Q371" s="14">
        <v>5.3606999999999996</v>
      </c>
    </row>
    <row r="372" spans="1:17" ht="15" customHeight="1" x14ac:dyDescent="0.25">
      <c r="A372" s="32" t="s">
        <v>24</v>
      </c>
      <c r="B372" s="36" t="s">
        <v>285</v>
      </c>
      <c r="C372" s="37" t="s">
        <v>286</v>
      </c>
      <c r="D372" s="38" t="s">
        <v>27</v>
      </c>
      <c r="E372" s="11" t="s">
        <v>315</v>
      </c>
      <c r="F372" s="11" t="s">
        <v>27</v>
      </c>
      <c r="G372" s="12">
        <v>2</v>
      </c>
      <c r="H372" s="13">
        <f t="shared" si="26"/>
        <v>12.14</v>
      </c>
      <c r="I372" s="13">
        <f t="shared" si="27"/>
        <v>10.1174</v>
      </c>
      <c r="J372" s="13">
        <v>1.27675909E-2</v>
      </c>
      <c r="K372" s="13">
        <v>3.1321208000000003E-2</v>
      </c>
      <c r="L372" s="13">
        <v>0.1218902426</v>
      </c>
      <c r="M372" s="13">
        <v>0.1218902426</v>
      </c>
      <c r="N372" s="14">
        <v>12.14</v>
      </c>
      <c r="O372" s="15">
        <v>0</v>
      </c>
      <c r="P372" s="15">
        <v>0</v>
      </c>
      <c r="Q372" s="14">
        <v>2.0226000000000002</v>
      </c>
    </row>
    <row r="373" spans="1:17" ht="15" customHeight="1" x14ac:dyDescent="0.25">
      <c r="A373" s="32" t="s">
        <v>24</v>
      </c>
      <c r="B373" s="36" t="s">
        <v>285</v>
      </c>
      <c r="C373" s="37" t="s">
        <v>286</v>
      </c>
      <c r="D373" s="38" t="s">
        <v>27</v>
      </c>
      <c r="E373" s="11" t="s">
        <v>316</v>
      </c>
      <c r="F373" s="11" t="s">
        <v>108</v>
      </c>
      <c r="G373" s="12">
        <v>2</v>
      </c>
      <c r="H373" s="13">
        <f t="shared" si="26"/>
        <v>11.54</v>
      </c>
      <c r="I373" s="13">
        <f t="shared" si="27"/>
        <v>9.6208999999999989</v>
      </c>
      <c r="J373" s="13">
        <v>1.21365733E-2</v>
      </c>
      <c r="K373" s="13">
        <v>2.9773207600000001E-2</v>
      </c>
      <c r="L373" s="13">
        <v>0.1158660131</v>
      </c>
      <c r="M373" s="13">
        <v>0.1158660131</v>
      </c>
      <c r="N373" s="14">
        <v>11.54</v>
      </c>
      <c r="O373" s="15">
        <v>0</v>
      </c>
      <c r="P373" s="15">
        <v>0</v>
      </c>
      <c r="Q373" s="14">
        <v>1.9191</v>
      </c>
    </row>
    <row r="374" spans="1:17" ht="15" customHeight="1" x14ac:dyDescent="0.25">
      <c r="A374" s="32" t="s">
        <v>24</v>
      </c>
      <c r="B374" s="36" t="s">
        <v>285</v>
      </c>
      <c r="C374" s="37" t="s">
        <v>286</v>
      </c>
      <c r="D374" s="38" t="s">
        <v>27</v>
      </c>
      <c r="E374" s="35" t="s">
        <v>317</v>
      </c>
      <c r="F374" s="35" t="s">
        <v>108</v>
      </c>
      <c r="G374" s="12">
        <v>31</v>
      </c>
      <c r="H374" s="13">
        <f t="shared" si="26"/>
        <v>151.45000000000002</v>
      </c>
      <c r="I374" s="13">
        <f t="shared" si="27"/>
        <v>126.16600000000003</v>
      </c>
      <c r="J374" s="13">
        <v>0.15927937780000001</v>
      </c>
      <c r="K374" s="13">
        <v>0.39074110000000001</v>
      </c>
      <c r="L374" s="13">
        <v>1.5206159172</v>
      </c>
      <c r="M374" s="13">
        <v>1.5206159172</v>
      </c>
      <c r="N374" s="14">
        <v>168.33</v>
      </c>
      <c r="O374" s="15">
        <v>0</v>
      </c>
      <c r="P374" s="14">
        <v>16.88</v>
      </c>
      <c r="Q374" s="14">
        <v>25.283999999999999</v>
      </c>
    </row>
    <row r="375" spans="1:17" ht="15" customHeight="1" x14ac:dyDescent="0.25">
      <c r="A375" s="32" t="s">
        <v>24</v>
      </c>
      <c r="B375" s="36" t="s">
        <v>285</v>
      </c>
      <c r="C375" s="37" t="s">
        <v>286</v>
      </c>
      <c r="D375" s="38" t="s">
        <v>27</v>
      </c>
      <c r="E375" s="54" t="s">
        <v>317</v>
      </c>
      <c r="F375" s="11" t="s">
        <v>27</v>
      </c>
      <c r="G375" s="12">
        <v>30</v>
      </c>
      <c r="H375" s="13">
        <f t="shared" si="26"/>
        <v>105.65</v>
      </c>
      <c r="I375" s="13">
        <f t="shared" si="27"/>
        <v>87.964800000000011</v>
      </c>
      <c r="J375" s="13">
        <v>0.1111116954</v>
      </c>
      <c r="K375" s="13">
        <v>0.27257706980000002</v>
      </c>
      <c r="L375" s="13">
        <v>1.0607664025000001</v>
      </c>
      <c r="M375" s="13">
        <v>1.0607664025000001</v>
      </c>
      <c r="N375" s="14">
        <v>119.7</v>
      </c>
      <c r="O375" s="15">
        <v>0</v>
      </c>
      <c r="P375" s="14">
        <v>14.05</v>
      </c>
      <c r="Q375" s="14">
        <v>17.685199999999998</v>
      </c>
    </row>
    <row r="376" spans="1:17" ht="15" customHeight="1" x14ac:dyDescent="0.25">
      <c r="A376" s="32" t="s">
        <v>24</v>
      </c>
      <c r="B376" s="36" t="s">
        <v>285</v>
      </c>
      <c r="C376" s="37" t="s">
        <v>286</v>
      </c>
      <c r="D376" s="38" t="s">
        <v>27</v>
      </c>
      <c r="E376" s="35" t="s">
        <v>318</v>
      </c>
      <c r="F376" s="35" t="s">
        <v>108</v>
      </c>
      <c r="G376" s="12">
        <v>7</v>
      </c>
      <c r="H376" s="13">
        <f t="shared" si="26"/>
        <v>34.79</v>
      </c>
      <c r="I376" s="13">
        <f t="shared" si="27"/>
        <v>28.9894</v>
      </c>
      <c r="J376" s="13">
        <v>3.65885081E-2</v>
      </c>
      <c r="K376" s="13">
        <v>8.9758222999999998E-2</v>
      </c>
      <c r="L376" s="13">
        <v>0.3493049043</v>
      </c>
      <c r="M376" s="13">
        <v>0.3493049043</v>
      </c>
      <c r="N376" s="14">
        <v>38.01</v>
      </c>
      <c r="O376" s="15">
        <v>0</v>
      </c>
      <c r="P376" s="14">
        <v>3.22</v>
      </c>
      <c r="Q376" s="14">
        <v>5.8006000000000002</v>
      </c>
    </row>
    <row r="377" spans="1:17" ht="15" customHeight="1" x14ac:dyDescent="0.25">
      <c r="A377" s="32" t="s">
        <v>24</v>
      </c>
      <c r="B377" s="36" t="s">
        <v>285</v>
      </c>
      <c r="C377" s="37" t="s">
        <v>286</v>
      </c>
      <c r="D377" s="38" t="s">
        <v>27</v>
      </c>
      <c r="E377" s="54" t="s">
        <v>318</v>
      </c>
      <c r="F377" s="11" t="s">
        <v>27</v>
      </c>
      <c r="G377" s="12">
        <v>7</v>
      </c>
      <c r="H377" s="13">
        <f t="shared" si="26"/>
        <v>24.71</v>
      </c>
      <c r="I377" s="13">
        <f t="shared" si="27"/>
        <v>20.5791</v>
      </c>
      <c r="J377" s="13">
        <v>2.5987411200000001E-2</v>
      </c>
      <c r="K377" s="13">
        <v>6.37518163E-2</v>
      </c>
      <c r="L377" s="13">
        <v>0.2480978496</v>
      </c>
      <c r="M377" s="13">
        <v>0.2480978496</v>
      </c>
      <c r="N377" s="14">
        <v>27.93</v>
      </c>
      <c r="O377" s="15">
        <v>0</v>
      </c>
      <c r="P377" s="14">
        <v>3.22</v>
      </c>
      <c r="Q377" s="14">
        <v>4.1308999999999996</v>
      </c>
    </row>
    <row r="378" spans="1:17" ht="15" customHeight="1" x14ac:dyDescent="0.25">
      <c r="A378" s="32" t="s">
        <v>24</v>
      </c>
      <c r="B378" s="36" t="s">
        <v>285</v>
      </c>
      <c r="C378" s="37" t="s">
        <v>286</v>
      </c>
      <c r="D378" s="38" t="s">
        <v>27</v>
      </c>
      <c r="E378" s="35" t="s">
        <v>319</v>
      </c>
      <c r="F378" s="35" t="s">
        <v>108</v>
      </c>
      <c r="G378" s="12">
        <v>5</v>
      </c>
      <c r="H378" s="13">
        <f t="shared" si="26"/>
        <v>21.29</v>
      </c>
      <c r="I378" s="13">
        <f t="shared" si="27"/>
        <v>17.742100000000001</v>
      </c>
      <c r="J378" s="13">
        <v>2.2390610500000001E-2</v>
      </c>
      <c r="K378" s="13">
        <v>5.4928214099999997E-2</v>
      </c>
      <c r="L378" s="13">
        <v>0.21375974170000001</v>
      </c>
      <c r="M378" s="13">
        <v>0.21375974170000001</v>
      </c>
      <c r="N378" s="14">
        <v>30.05</v>
      </c>
      <c r="O378" s="15">
        <v>0</v>
      </c>
      <c r="P378" s="14">
        <v>8.76</v>
      </c>
      <c r="Q378" s="14">
        <v>3.5478999999999998</v>
      </c>
    </row>
    <row r="379" spans="1:17" ht="15" customHeight="1" x14ac:dyDescent="0.25">
      <c r="A379" s="32" t="s">
        <v>24</v>
      </c>
      <c r="B379" s="36" t="s">
        <v>285</v>
      </c>
      <c r="C379" s="37" t="s">
        <v>286</v>
      </c>
      <c r="D379" s="38" t="s">
        <v>27</v>
      </c>
      <c r="E379" s="54" t="s">
        <v>319</v>
      </c>
      <c r="F379" s="11" t="s">
        <v>27</v>
      </c>
      <c r="G379" s="12">
        <v>3</v>
      </c>
      <c r="H379" s="13">
        <f t="shared" si="26"/>
        <v>7.1400000000000006</v>
      </c>
      <c r="I379" s="13">
        <f t="shared" si="27"/>
        <v>5.9501000000000008</v>
      </c>
      <c r="J379" s="13">
        <v>7.5091102999999999E-3</v>
      </c>
      <c r="K379" s="13">
        <v>1.8421204699999999E-2</v>
      </c>
      <c r="L379" s="13">
        <v>7.1688330499999994E-2</v>
      </c>
      <c r="M379" s="13">
        <v>7.1688330499999994E-2</v>
      </c>
      <c r="N379" s="14">
        <v>13.71</v>
      </c>
      <c r="O379" s="15">
        <v>0</v>
      </c>
      <c r="P379" s="14">
        <v>6.57</v>
      </c>
      <c r="Q379" s="14">
        <v>1.1899</v>
      </c>
    </row>
    <row r="380" spans="1:17" ht="15" customHeight="1" x14ac:dyDescent="0.25">
      <c r="A380" s="32" t="s">
        <v>24</v>
      </c>
      <c r="B380" s="36" t="s">
        <v>285</v>
      </c>
      <c r="C380" s="37" t="s">
        <v>286</v>
      </c>
      <c r="D380" s="38" t="s">
        <v>27</v>
      </c>
      <c r="E380" s="35" t="s">
        <v>320</v>
      </c>
      <c r="F380" s="35" t="s">
        <v>108</v>
      </c>
      <c r="G380" s="12">
        <v>2</v>
      </c>
      <c r="H380" s="13">
        <f t="shared" si="26"/>
        <v>8.25</v>
      </c>
      <c r="I380" s="13">
        <f t="shared" si="27"/>
        <v>6.8742999999999999</v>
      </c>
      <c r="J380" s="13">
        <v>8.6764930000000004E-3</v>
      </c>
      <c r="K380" s="13">
        <v>2.1285005400000001E-2</v>
      </c>
      <c r="L380" s="13">
        <v>8.2833154899999997E-2</v>
      </c>
      <c r="M380" s="13">
        <v>8.2833154899999997E-2</v>
      </c>
      <c r="N380" s="14">
        <v>8.86</v>
      </c>
      <c r="O380" s="15">
        <v>0</v>
      </c>
      <c r="P380" s="14">
        <v>0.61</v>
      </c>
      <c r="Q380" s="14">
        <v>1.3756999999999999</v>
      </c>
    </row>
    <row r="381" spans="1:17" ht="15" customHeight="1" x14ac:dyDescent="0.25">
      <c r="A381" s="32" t="s">
        <v>24</v>
      </c>
      <c r="B381" s="36" t="s">
        <v>285</v>
      </c>
      <c r="C381" s="37" t="s">
        <v>286</v>
      </c>
      <c r="D381" s="38" t="s">
        <v>27</v>
      </c>
      <c r="E381" s="54" t="s">
        <v>320</v>
      </c>
      <c r="F381" s="11" t="s">
        <v>27</v>
      </c>
      <c r="G381" s="12">
        <v>6</v>
      </c>
      <c r="H381" s="13">
        <f t="shared" si="26"/>
        <v>16.920000000000002</v>
      </c>
      <c r="I381" s="13">
        <f t="shared" si="27"/>
        <v>14.096000000000002</v>
      </c>
      <c r="J381" s="13">
        <v>1.77946984E-2</v>
      </c>
      <c r="K381" s="13">
        <v>4.3653611199999998E-2</v>
      </c>
      <c r="L381" s="13">
        <v>0.16988327049999999</v>
      </c>
      <c r="M381" s="13">
        <v>0.16988327049999999</v>
      </c>
      <c r="N381" s="14">
        <v>17.940000000000001</v>
      </c>
      <c r="O381" s="15">
        <v>0</v>
      </c>
      <c r="P381" s="14">
        <v>1.02</v>
      </c>
      <c r="Q381" s="14">
        <v>2.8239999999999998</v>
      </c>
    </row>
    <row r="382" spans="1:17" ht="15" customHeight="1" x14ac:dyDescent="0.25">
      <c r="A382" s="32" t="s">
        <v>24</v>
      </c>
      <c r="B382" s="36" t="s">
        <v>285</v>
      </c>
      <c r="C382" s="37" t="s">
        <v>286</v>
      </c>
      <c r="D382" s="38" t="s">
        <v>27</v>
      </c>
      <c r="E382" s="35" t="s">
        <v>321</v>
      </c>
      <c r="F382" s="35" t="s">
        <v>108</v>
      </c>
      <c r="G382" s="12">
        <v>5</v>
      </c>
      <c r="H382" s="13">
        <f t="shared" si="26"/>
        <v>26.479999999999997</v>
      </c>
      <c r="I382" s="13">
        <f t="shared" si="27"/>
        <v>22.056899999999999</v>
      </c>
      <c r="J382" s="13">
        <v>2.78489133E-2</v>
      </c>
      <c r="K382" s="13">
        <v>6.8318417500000006E-2</v>
      </c>
      <c r="L382" s="13">
        <v>0.26586932639999999</v>
      </c>
      <c r="M382" s="13">
        <v>0.26586932639999999</v>
      </c>
      <c r="N382" s="14">
        <v>31.4</v>
      </c>
      <c r="O382" s="15">
        <v>0</v>
      </c>
      <c r="P382" s="14">
        <v>4.92</v>
      </c>
      <c r="Q382" s="14">
        <v>4.4230999999999998</v>
      </c>
    </row>
    <row r="383" spans="1:17" ht="15" customHeight="1" x14ac:dyDescent="0.25">
      <c r="A383" s="32" t="s">
        <v>24</v>
      </c>
      <c r="B383" s="36" t="s">
        <v>285</v>
      </c>
      <c r="C383" s="37" t="s">
        <v>286</v>
      </c>
      <c r="D383" s="38" t="s">
        <v>27</v>
      </c>
      <c r="E383" s="54" t="s">
        <v>321</v>
      </c>
      <c r="F383" s="11" t="s">
        <v>27</v>
      </c>
      <c r="G383" s="12">
        <v>12</v>
      </c>
      <c r="H383" s="13">
        <f t="shared" si="26"/>
        <v>40.86</v>
      </c>
      <c r="I383" s="13">
        <f t="shared" si="27"/>
        <v>34.045400000000001</v>
      </c>
      <c r="J383" s="13">
        <v>4.2972303599999997E-2</v>
      </c>
      <c r="K383" s="13">
        <v>0.10541882700000001</v>
      </c>
      <c r="L383" s="13">
        <v>0.41025002560000001</v>
      </c>
      <c r="M383" s="13">
        <v>0.41025002560000001</v>
      </c>
      <c r="N383" s="14">
        <v>58.08</v>
      </c>
      <c r="O383" s="15">
        <v>0</v>
      </c>
      <c r="P383" s="14">
        <v>17.22</v>
      </c>
      <c r="Q383" s="14">
        <v>6.8146000000000004</v>
      </c>
    </row>
    <row r="384" spans="1:17" ht="15" customHeight="1" x14ac:dyDescent="0.25">
      <c r="A384" s="32" t="s">
        <v>24</v>
      </c>
      <c r="B384" s="36" t="s">
        <v>285</v>
      </c>
      <c r="C384" s="37" t="s">
        <v>286</v>
      </c>
      <c r="D384" s="38" t="s">
        <v>27</v>
      </c>
      <c r="E384" s="35" t="s">
        <v>322</v>
      </c>
      <c r="F384" s="35" t="s">
        <v>108</v>
      </c>
      <c r="G384" s="12">
        <v>16</v>
      </c>
      <c r="H384" s="13">
        <f t="shared" si="26"/>
        <v>84.22</v>
      </c>
      <c r="I384" s="13">
        <f t="shared" si="27"/>
        <v>70.201799999999992</v>
      </c>
      <c r="J384" s="13">
        <v>8.8573847499999997E-2</v>
      </c>
      <c r="K384" s="13">
        <v>0.21728765559999999</v>
      </c>
      <c r="L384" s="13">
        <v>0.84560100729999998</v>
      </c>
      <c r="M384" s="13">
        <v>0.84560100729999998</v>
      </c>
      <c r="N384" s="14">
        <v>85.76</v>
      </c>
      <c r="O384" s="15">
        <v>0</v>
      </c>
      <c r="P384" s="14">
        <v>1.54</v>
      </c>
      <c r="Q384" s="14">
        <v>14.0182</v>
      </c>
    </row>
    <row r="385" spans="1:17" ht="15" customHeight="1" x14ac:dyDescent="0.25">
      <c r="A385" s="32" t="s">
        <v>24</v>
      </c>
      <c r="B385" s="36" t="s">
        <v>285</v>
      </c>
      <c r="C385" s="37" t="s">
        <v>286</v>
      </c>
      <c r="D385" s="38" t="s">
        <v>27</v>
      </c>
      <c r="E385" s="54" t="s">
        <v>322</v>
      </c>
      <c r="F385" s="11" t="s">
        <v>27</v>
      </c>
      <c r="G385" s="12">
        <v>9</v>
      </c>
      <c r="H385" s="13">
        <f t="shared" si="26"/>
        <v>32.200000000000003</v>
      </c>
      <c r="I385" s="13">
        <f t="shared" si="27"/>
        <v>26.840900000000005</v>
      </c>
      <c r="J385" s="13">
        <v>3.3864615200000003E-2</v>
      </c>
      <c r="K385" s="13">
        <v>8.3076021299999997E-2</v>
      </c>
      <c r="L385" s="13">
        <v>0.32330031390000002</v>
      </c>
      <c r="M385" s="13">
        <v>0.32330031390000002</v>
      </c>
      <c r="N385" s="14">
        <v>35.28</v>
      </c>
      <c r="O385" s="15">
        <v>0</v>
      </c>
      <c r="P385" s="14">
        <v>3.08</v>
      </c>
      <c r="Q385" s="14">
        <v>5.3590999999999998</v>
      </c>
    </row>
    <row r="386" spans="1:17" ht="15" customHeight="1" x14ac:dyDescent="0.25">
      <c r="A386" s="32" t="s">
        <v>24</v>
      </c>
      <c r="B386" s="36" t="s">
        <v>285</v>
      </c>
      <c r="C386" s="37" t="s">
        <v>286</v>
      </c>
      <c r="D386" s="38" t="s">
        <v>27</v>
      </c>
      <c r="E386" s="11" t="s">
        <v>323</v>
      </c>
      <c r="F386" s="11" t="s">
        <v>27</v>
      </c>
      <c r="G386" s="12">
        <v>6</v>
      </c>
      <c r="H386" s="13">
        <f t="shared" si="26"/>
        <v>17.7</v>
      </c>
      <c r="I386" s="13">
        <f t="shared" si="27"/>
        <v>14.756599999999999</v>
      </c>
      <c r="J386" s="13">
        <v>1.8615021400000001E-2</v>
      </c>
      <c r="K386" s="13">
        <v>4.5666011700000002E-2</v>
      </c>
      <c r="L386" s="13">
        <v>0.17771476880000001</v>
      </c>
      <c r="M386" s="13">
        <v>0.17771476880000001</v>
      </c>
      <c r="N386" s="14">
        <v>20.7</v>
      </c>
      <c r="O386" s="15">
        <v>0</v>
      </c>
      <c r="P386" s="14">
        <v>3</v>
      </c>
      <c r="Q386" s="14">
        <v>2.9434</v>
      </c>
    </row>
    <row r="387" spans="1:17" ht="15" customHeight="1" x14ac:dyDescent="0.25">
      <c r="A387" s="32" t="s">
        <v>24</v>
      </c>
      <c r="B387" s="36" t="s">
        <v>285</v>
      </c>
      <c r="C387" s="37" t="s">
        <v>286</v>
      </c>
      <c r="D387" s="38" t="s">
        <v>27</v>
      </c>
      <c r="E387" s="11" t="s">
        <v>324</v>
      </c>
      <c r="F387" s="11" t="s">
        <v>27</v>
      </c>
      <c r="G387" s="12">
        <v>1</v>
      </c>
      <c r="H387" s="13">
        <f t="shared" si="26"/>
        <v>3.45</v>
      </c>
      <c r="I387" s="13">
        <f t="shared" si="27"/>
        <v>2.87</v>
      </c>
      <c r="J387" s="13">
        <v>3.6283515999999999E-3</v>
      </c>
      <c r="K387" s="13">
        <v>8.9010023000000004E-3</v>
      </c>
      <c r="L387" s="13">
        <v>3.4639319299999999E-2</v>
      </c>
      <c r="M387" s="13">
        <v>3.4639319299999999E-2</v>
      </c>
      <c r="N387" s="14">
        <v>3.45</v>
      </c>
      <c r="O387" s="15">
        <v>0</v>
      </c>
      <c r="P387" s="15">
        <v>0</v>
      </c>
      <c r="Q387" s="14">
        <v>0.57999999999999996</v>
      </c>
    </row>
    <row r="388" spans="1:17" ht="15" customHeight="1" x14ac:dyDescent="0.25">
      <c r="A388" s="32" t="s">
        <v>24</v>
      </c>
      <c r="B388" s="36" t="s">
        <v>285</v>
      </c>
      <c r="C388" s="37" t="s">
        <v>286</v>
      </c>
      <c r="D388" s="38" t="s">
        <v>27</v>
      </c>
      <c r="E388" s="35" t="s">
        <v>325</v>
      </c>
      <c r="F388" s="35" t="s">
        <v>108</v>
      </c>
      <c r="G388" s="12">
        <v>12</v>
      </c>
      <c r="H388" s="13">
        <f t="shared" ref="H388:H419" si="28">N388-O388-P388</f>
        <v>62.779999999999994</v>
      </c>
      <c r="I388" s="13">
        <f t="shared" ref="I388:I419" si="29">H388-Q388</f>
        <v>52.317499999999995</v>
      </c>
      <c r="J388" s="13">
        <v>6.6025482600000004E-2</v>
      </c>
      <c r="K388" s="13">
        <v>0.16197244150000001</v>
      </c>
      <c r="L388" s="13">
        <v>0.6303352082</v>
      </c>
      <c r="M388" s="13">
        <v>0.6303352082</v>
      </c>
      <c r="N388" s="14">
        <v>74.88</v>
      </c>
      <c r="O388" s="15">
        <v>0</v>
      </c>
      <c r="P388" s="14">
        <v>12.1</v>
      </c>
      <c r="Q388" s="14">
        <v>10.4625</v>
      </c>
    </row>
    <row r="389" spans="1:17" ht="15" customHeight="1" x14ac:dyDescent="0.25">
      <c r="A389" s="32" t="s">
        <v>24</v>
      </c>
      <c r="B389" s="36" t="s">
        <v>285</v>
      </c>
      <c r="C389" s="37" t="s">
        <v>286</v>
      </c>
      <c r="D389" s="38" t="s">
        <v>27</v>
      </c>
      <c r="E389" s="54" t="s">
        <v>325</v>
      </c>
      <c r="F389" s="11" t="s">
        <v>27</v>
      </c>
      <c r="G389" s="12">
        <v>15</v>
      </c>
      <c r="H389" s="13">
        <f t="shared" si="28"/>
        <v>55.05</v>
      </c>
      <c r="I389" s="13">
        <f t="shared" si="29"/>
        <v>45.879099999999994</v>
      </c>
      <c r="J389" s="13">
        <v>5.7895871600000003E-2</v>
      </c>
      <c r="K389" s="13">
        <v>0.1420290364</v>
      </c>
      <c r="L389" s="13">
        <v>0.55272305209999995</v>
      </c>
      <c r="M389" s="13">
        <v>0.55272305209999995</v>
      </c>
      <c r="N389" s="14">
        <v>72</v>
      </c>
      <c r="O389" s="14">
        <v>0.48</v>
      </c>
      <c r="P389" s="14">
        <v>16.47</v>
      </c>
      <c r="Q389" s="14">
        <v>9.1708999999999996</v>
      </c>
    </row>
    <row r="390" spans="1:17" ht="15" customHeight="1" x14ac:dyDescent="0.25">
      <c r="A390" s="32" t="s">
        <v>24</v>
      </c>
      <c r="B390" s="36" t="s">
        <v>285</v>
      </c>
      <c r="C390" s="37" t="s">
        <v>286</v>
      </c>
      <c r="D390" s="38" t="s">
        <v>27</v>
      </c>
      <c r="E390" s="35" t="s">
        <v>326</v>
      </c>
      <c r="F390" s="35" t="s">
        <v>108</v>
      </c>
      <c r="G390" s="12">
        <v>110</v>
      </c>
      <c r="H390" s="13">
        <f t="shared" si="28"/>
        <v>480.31</v>
      </c>
      <c r="I390" s="13">
        <f t="shared" si="29"/>
        <v>400.14170000000001</v>
      </c>
      <c r="J390" s="13">
        <v>0.50514016480000001</v>
      </c>
      <c r="K390" s="13">
        <v>1.2392001172</v>
      </c>
      <c r="L390" s="13">
        <v>4.8224960791999996</v>
      </c>
      <c r="M390" s="13">
        <v>4.8224960791999996</v>
      </c>
      <c r="N390" s="14">
        <v>487.3</v>
      </c>
      <c r="O390" s="14">
        <v>0.89</v>
      </c>
      <c r="P390" s="14">
        <v>6.1</v>
      </c>
      <c r="Q390" s="14">
        <v>80.168300000000002</v>
      </c>
    </row>
    <row r="391" spans="1:17" ht="15" customHeight="1" x14ac:dyDescent="0.25">
      <c r="A391" s="32" t="s">
        <v>24</v>
      </c>
      <c r="B391" s="36" t="s">
        <v>285</v>
      </c>
      <c r="C391" s="37" t="s">
        <v>286</v>
      </c>
      <c r="D391" s="38" t="s">
        <v>27</v>
      </c>
      <c r="E391" s="54" t="s">
        <v>326</v>
      </c>
      <c r="F391" s="11" t="s">
        <v>27</v>
      </c>
      <c r="G391" s="12">
        <v>40</v>
      </c>
      <c r="H391" s="13">
        <f t="shared" si="28"/>
        <v>115.95</v>
      </c>
      <c r="I391" s="13">
        <f t="shared" si="29"/>
        <v>96.579100000000011</v>
      </c>
      <c r="J391" s="13">
        <v>0.12194416550000001</v>
      </c>
      <c r="K391" s="13">
        <v>0.29915107660000001</v>
      </c>
      <c r="L391" s="13">
        <v>1.1641823414000001</v>
      </c>
      <c r="M391" s="13">
        <v>1.1641823414000001</v>
      </c>
      <c r="N391" s="14">
        <v>119.6</v>
      </c>
      <c r="O391" s="14">
        <v>0.6</v>
      </c>
      <c r="P391" s="14">
        <v>3.05</v>
      </c>
      <c r="Q391" s="14">
        <v>19.370899999999999</v>
      </c>
    </row>
    <row r="392" spans="1:17" ht="15" customHeight="1" x14ac:dyDescent="0.25">
      <c r="A392" s="32" t="s">
        <v>24</v>
      </c>
      <c r="B392" s="36" t="s">
        <v>285</v>
      </c>
      <c r="C392" s="37" t="s">
        <v>286</v>
      </c>
      <c r="D392" s="38" t="s">
        <v>27</v>
      </c>
      <c r="E392" s="35" t="s">
        <v>327</v>
      </c>
      <c r="F392" s="35" t="s">
        <v>108</v>
      </c>
      <c r="G392" s="12">
        <v>9</v>
      </c>
      <c r="H392" s="13">
        <f t="shared" si="28"/>
        <v>38.089999999999996</v>
      </c>
      <c r="I392" s="13">
        <f t="shared" si="29"/>
        <v>31.726699999999997</v>
      </c>
      <c r="J392" s="13">
        <v>4.0059105300000002E-2</v>
      </c>
      <c r="K392" s="13">
        <v>9.8272225199999994E-2</v>
      </c>
      <c r="L392" s="13">
        <v>0.38243816629999999</v>
      </c>
      <c r="M392" s="13">
        <v>0.38243816629999999</v>
      </c>
      <c r="N392" s="14">
        <v>39.869999999999997</v>
      </c>
      <c r="O392" s="14">
        <v>1.78</v>
      </c>
      <c r="P392" s="15">
        <v>0</v>
      </c>
      <c r="Q392" s="14">
        <v>6.3632999999999997</v>
      </c>
    </row>
    <row r="393" spans="1:17" ht="15" customHeight="1" x14ac:dyDescent="0.25">
      <c r="A393" s="32" t="s">
        <v>24</v>
      </c>
      <c r="B393" s="36" t="s">
        <v>285</v>
      </c>
      <c r="C393" s="37" t="s">
        <v>286</v>
      </c>
      <c r="D393" s="38" t="s">
        <v>27</v>
      </c>
      <c r="E393" s="54" t="s">
        <v>327</v>
      </c>
      <c r="F393" s="11" t="s">
        <v>27</v>
      </c>
      <c r="G393" s="12">
        <v>3</v>
      </c>
      <c r="H393" s="13">
        <f t="shared" si="28"/>
        <v>8.9700000000000006</v>
      </c>
      <c r="I393" s="13">
        <f t="shared" si="29"/>
        <v>7.4646000000000008</v>
      </c>
      <c r="J393" s="13">
        <v>9.4337142000000002E-3</v>
      </c>
      <c r="K393" s="13">
        <v>2.3142605900000002E-2</v>
      </c>
      <c r="L393" s="13">
        <v>9.0062230300000004E-2</v>
      </c>
      <c r="M393" s="13">
        <v>9.0062230300000004E-2</v>
      </c>
      <c r="N393" s="14">
        <v>8.9700000000000006</v>
      </c>
      <c r="O393" s="15">
        <v>0</v>
      </c>
      <c r="P393" s="15">
        <v>0</v>
      </c>
      <c r="Q393" s="14">
        <v>1.5054000000000001</v>
      </c>
    </row>
    <row r="394" spans="1:17" ht="15" customHeight="1" x14ac:dyDescent="0.25">
      <c r="A394" s="32" t="s">
        <v>24</v>
      </c>
      <c r="B394" s="36" t="s">
        <v>285</v>
      </c>
      <c r="C394" s="37" t="s">
        <v>286</v>
      </c>
      <c r="D394" s="38" t="s">
        <v>27</v>
      </c>
      <c r="E394" s="11" t="s">
        <v>328</v>
      </c>
      <c r="F394" s="11" t="s">
        <v>27</v>
      </c>
      <c r="G394" s="12">
        <v>5</v>
      </c>
      <c r="H394" s="13">
        <f t="shared" si="28"/>
        <v>9.84</v>
      </c>
      <c r="I394" s="13">
        <f t="shared" si="29"/>
        <v>8.2030999999999992</v>
      </c>
      <c r="J394" s="13">
        <v>1.03486898E-2</v>
      </c>
      <c r="K394" s="13">
        <v>2.5387206499999999E-2</v>
      </c>
      <c r="L394" s="13">
        <v>9.8797362999999999E-2</v>
      </c>
      <c r="M394" s="13">
        <v>9.8797362999999999E-2</v>
      </c>
      <c r="N394" s="14">
        <v>13.25</v>
      </c>
      <c r="O394" s="15">
        <v>0</v>
      </c>
      <c r="P394" s="14">
        <v>3.41</v>
      </c>
      <c r="Q394" s="14">
        <v>1.6369</v>
      </c>
    </row>
    <row r="395" spans="1:17" ht="15" customHeight="1" x14ac:dyDescent="0.25">
      <c r="A395" s="32" t="s">
        <v>24</v>
      </c>
      <c r="B395" s="36" t="s">
        <v>285</v>
      </c>
      <c r="C395" s="37" t="s">
        <v>286</v>
      </c>
      <c r="D395" s="38" t="s">
        <v>27</v>
      </c>
      <c r="E395" s="11" t="s">
        <v>329</v>
      </c>
      <c r="F395" s="11" t="s">
        <v>27</v>
      </c>
      <c r="G395" s="12">
        <v>7</v>
      </c>
      <c r="H395" s="13">
        <f t="shared" si="28"/>
        <v>20.65</v>
      </c>
      <c r="I395" s="13">
        <f t="shared" si="29"/>
        <v>17.216299999999997</v>
      </c>
      <c r="J395" s="13">
        <v>2.17175249E-2</v>
      </c>
      <c r="K395" s="13">
        <v>5.3277013599999999E-2</v>
      </c>
      <c r="L395" s="13">
        <v>0.20733389690000001</v>
      </c>
      <c r="M395" s="13">
        <v>0.20733389690000001</v>
      </c>
      <c r="N395" s="14">
        <v>20.65</v>
      </c>
      <c r="O395" s="15">
        <v>0</v>
      </c>
      <c r="P395" s="15">
        <v>0</v>
      </c>
      <c r="Q395" s="14">
        <v>3.4337</v>
      </c>
    </row>
    <row r="396" spans="1:17" ht="15" customHeight="1" x14ac:dyDescent="0.25">
      <c r="A396" s="32" t="s">
        <v>24</v>
      </c>
      <c r="B396" s="36" t="s">
        <v>285</v>
      </c>
      <c r="C396" s="37" t="s">
        <v>286</v>
      </c>
      <c r="D396" s="38" t="s">
        <v>27</v>
      </c>
      <c r="E396" s="11" t="s">
        <v>330</v>
      </c>
      <c r="F396" s="11" t="s">
        <v>27</v>
      </c>
      <c r="G396" s="12">
        <v>22</v>
      </c>
      <c r="H396" s="13">
        <f t="shared" si="28"/>
        <v>47.22</v>
      </c>
      <c r="I396" s="13">
        <f t="shared" si="29"/>
        <v>39.367199999999997</v>
      </c>
      <c r="J396" s="13">
        <v>4.9661090900000003E-2</v>
      </c>
      <c r="K396" s="13">
        <v>0.12182763119999999</v>
      </c>
      <c r="L396" s="13">
        <v>0.4741068578</v>
      </c>
      <c r="M396" s="13">
        <v>0.4741068578</v>
      </c>
      <c r="N396" s="14">
        <v>58.3</v>
      </c>
      <c r="O396" s="15">
        <v>0</v>
      </c>
      <c r="P396" s="14">
        <v>11.08</v>
      </c>
      <c r="Q396" s="14">
        <v>7.8528000000000002</v>
      </c>
    </row>
    <row r="397" spans="1:17" ht="15" customHeight="1" x14ac:dyDescent="0.25">
      <c r="A397" s="32" t="s">
        <v>24</v>
      </c>
      <c r="B397" s="36" t="s">
        <v>285</v>
      </c>
      <c r="C397" s="37" t="s">
        <v>286</v>
      </c>
      <c r="D397" s="38" t="s">
        <v>27</v>
      </c>
      <c r="E397" s="11" t="s">
        <v>331</v>
      </c>
      <c r="F397" s="11" t="s">
        <v>27</v>
      </c>
      <c r="G397" s="12">
        <v>30</v>
      </c>
      <c r="H397" s="13">
        <f t="shared" si="28"/>
        <v>62.41</v>
      </c>
      <c r="I397" s="13">
        <f t="shared" si="29"/>
        <v>52.0107</v>
      </c>
      <c r="J397" s="13">
        <v>6.5636354999999993E-2</v>
      </c>
      <c r="K397" s="13">
        <v>0.16101784120000001</v>
      </c>
      <c r="L397" s="13">
        <v>0.62662026670000004</v>
      </c>
      <c r="M397" s="13">
        <v>0.62662026670000004</v>
      </c>
      <c r="N397" s="14">
        <v>79.5</v>
      </c>
      <c r="O397" s="15">
        <v>0</v>
      </c>
      <c r="P397" s="14">
        <v>17.09</v>
      </c>
      <c r="Q397" s="14">
        <v>10.3993</v>
      </c>
    </row>
    <row r="398" spans="1:17" ht="15" customHeight="1" x14ac:dyDescent="0.25">
      <c r="A398" s="32" t="s">
        <v>24</v>
      </c>
      <c r="B398" s="36" t="s">
        <v>285</v>
      </c>
      <c r="C398" s="37" t="s">
        <v>286</v>
      </c>
      <c r="D398" s="38" t="s">
        <v>27</v>
      </c>
      <c r="E398" s="35" t="s">
        <v>332</v>
      </c>
      <c r="F398" s="35" t="s">
        <v>108</v>
      </c>
      <c r="G398" s="12">
        <v>2</v>
      </c>
      <c r="H398" s="13">
        <f t="shared" si="28"/>
        <v>8.18</v>
      </c>
      <c r="I398" s="13">
        <f t="shared" si="29"/>
        <v>6.8160999999999996</v>
      </c>
      <c r="J398" s="13">
        <v>8.6028743000000005E-3</v>
      </c>
      <c r="K398" s="13">
        <v>2.1104405400000002E-2</v>
      </c>
      <c r="L398" s="13">
        <v>8.2130328200000005E-2</v>
      </c>
      <c r="M398" s="13">
        <v>8.2130328200000005E-2</v>
      </c>
      <c r="N398" s="14">
        <v>8.18</v>
      </c>
      <c r="O398" s="15">
        <v>0</v>
      </c>
      <c r="P398" s="15">
        <v>0</v>
      </c>
      <c r="Q398" s="14">
        <v>1.3638999999999999</v>
      </c>
    </row>
    <row r="399" spans="1:17" ht="15" customHeight="1" x14ac:dyDescent="0.25">
      <c r="A399" s="32" t="s">
        <v>24</v>
      </c>
      <c r="B399" s="36" t="s">
        <v>285</v>
      </c>
      <c r="C399" s="37" t="s">
        <v>286</v>
      </c>
      <c r="D399" s="38" t="s">
        <v>27</v>
      </c>
      <c r="E399" s="54" t="s">
        <v>332</v>
      </c>
      <c r="F399" s="11" t="s">
        <v>27</v>
      </c>
      <c r="G399" s="12">
        <v>1</v>
      </c>
      <c r="H399" s="13">
        <f t="shared" si="28"/>
        <v>2.65</v>
      </c>
      <c r="I399" s="13">
        <f t="shared" si="29"/>
        <v>2.21</v>
      </c>
      <c r="J399" s="13">
        <v>2.7869946999999999E-3</v>
      </c>
      <c r="K399" s="13">
        <v>6.8370017999999999E-3</v>
      </c>
      <c r="L399" s="13">
        <v>2.6607013400000001E-2</v>
      </c>
      <c r="M399" s="13">
        <v>2.6607013400000001E-2</v>
      </c>
      <c r="N399" s="14">
        <v>2.65</v>
      </c>
      <c r="O399" s="15">
        <v>0</v>
      </c>
      <c r="P399" s="15">
        <v>0</v>
      </c>
      <c r="Q399" s="14">
        <v>0.44</v>
      </c>
    </row>
    <row r="400" spans="1:17" ht="15" customHeight="1" x14ac:dyDescent="0.25">
      <c r="A400" s="32" t="s">
        <v>24</v>
      </c>
      <c r="B400" s="36" t="s">
        <v>285</v>
      </c>
      <c r="C400" s="37" t="s">
        <v>286</v>
      </c>
      <c r="D400" s="38" t="s">
        <v>27</v>
      </c>
      <c r="E400" s="35" t="s">
        <v>333</v>
      </c>
      <c r="F400" s="35" t="s">
        <v>108</v>
      </c>
      <c r="G400" s="12">
        <v>62</v>
      </c>
      <c r="H400" s="13">
        <f t="shared" si="28"/>
        <v>239.74</v>
      </c>
      <c r="I400" s="13">
        <f t="shared" si="29"/>
        <v>199.64449999999999</v>
      </c>
      <c r="J400" s="13">
        <v>0.25213362849999998</v>
      </c>
      <c r="K400" s="13">
        <v>0.6185293583</v>
      </c>
      <c r="L400" s="13">
        <v>2.4070812809</v>
      </c>
      <c r="M400" s="13">
        <v>2.4070812809</v>
      </c>
      <c r="N400" s="14">
        <v>239.94</v>
      </c>
      <c r="O400" s="15">
        <v>0</v>
      </c>
      <c r="P400" s="14">
        <v>0.2</v>
      </c>
      <c r="Q400" s="14">
        <v>40.095500000000001</v>
      </c>
    </row>
    <row r="401" spans="1:17" ht="15" customHeight="1" x14ac:dyDescent="0.25">
      <c r="A401" s="32" t="s">
        <v>24</v>
      </c>
      <c r="B401" s="36" t="s">
        <v>285</v>
      </c>
      <c r="C401" s="37" t="s">
        <v>286</v>
      </c>
      <c r="D401" s="38" t="s">
        <v>27</v>
      </c>
      <c r="E401" s="54" t="s">
        <v>333</v>
      </c>
      <c r="F401" s="11" t="s">
        <v>27</v>
      </c>
      <c r="G401" s="12">
        <v>10</v>
      </c>
      <c r="H401" s="13">
        <f t="shared" si="28"/>
        <v>24.2</v>
      </c>
      <c r="I401" s="13">
        <f t="shared" si="29"/>
        <v>20.139499999999998</v>
      </c>
      <c r="J401" s="13">
        <v>2.5451046200000001E-2</v>
      </c>
      <c r="K401" s="13">
        <v>6.2436015999999997E-2</v>
      </c>
      <c r="L401" s="13">
        <v>0.24297725449999999</v>
      </c>
      <c r="M401" s="13">
        <v>0.24297725449999999</v>
      </c>
      <c r="N401" s="14">
        <v>24.3</v>
      </c>
      <c r="O401" s="15">
        <v>0</v>
      </c>
      <c r="P401" s="14">
        <v>0.1</v>
      </c>
      <c r="Q401" s="14">
        <v>4.0605000000000002</v>
      </c>
    </row>
    <row r="402" spans="1:17" ht="15" customHeight="1" x14ac:dyDescent="0.25">
      <c r="A402" s="32" t="s">
        <v>24</v>
      </c>
      <c r="B402" s="36" t="s">
        <v>285</v>
      </c>
      <c r="C402" s="37" t="s">
        <v>286</v>
      </c>
      <c r="D402" s="38" t="s">
        <v>27</v>
      </c>
      <c r="E402" s="35" t="s">
        <v>334</v>
      </c>
      <c r="F402" s="35" t="s">
        <v>108</v>
      </c>
      <c r="G402" s="12">
        <v>92</v>
      </c>
      <c r="H402" s="13">
        <f t="shared" si="28"/>
        <v>538.49</v>
      </c>
      <c r="I402" s="13">
        <f t="shared" si="29"/>
        <v>449.53120000000001</v>
      </c>
      <c r="J402" s="13">
        <v>0.56632784520000001</v>
      </c>
      <c r="K402" s="13">
        <v>1.3893045557000001</v>
      </c>
      <c r="L402" s="13">
        <v>5.4066455283000003</v>
      </c>
      <c r="M402" s="13">
        <v>5.4066455283000003</v>
      </c>
      <c r="N402" s="14">
        <v>549.24</v>
      </c>
      <c r="O402" s="15">
        <v>0</v>
      </c>
      <c r="P402" s="14">
        <v>10.75</v>
      </c>
      <c r="Q402" s="14">
        <v>88.958799999999997</v>
      </c>
    </row>
    <row r="403" spans="1:17" ht="15" customHeight="1" x14ac:dyDescent="0.25">
      <c r="A403" s="32" t="s">
        <v>24</v>
      </c>
      <c r="B403" s="36" t="s">
        <v>285</v>
      </c>
      <c r="C403" s="37" t="s">
        <v>286</v>
      </c>
      <c r="D403" s="38" t="s">
        <v>27</v>
      </c>
      <c r="E403" s="54" t="s">
        <v>334</v>
      </c>
      <c r="F403" s="11" t="s">
        <v>27</v>
      </c>
      <c r="G403" s="12">
        <v>43</v>
      </c>
      <c r="H403" s="13">
        <f t="shared" si="28"/>
        <v>164.69</v>
      </c>
      <c r="I403" s="13">
        <f t="shared" si="29"/>
        <v>137.1403</v>
      </c>
      <c r="J403" s="13">
        <v>0.17320383449999999</v>
      </c>
      <c r="K403" s="13">
        <v>0.42490030880000002</v>
      </c>
      <c r="L403" s="13">
        <v>1.6535505803999999</v>
      </c>
      <c r="M403" s="13">
        <v>1.6535505803999999</v>
      </c>
      <c r="N403" s="14">
        <v>194.79</v>
      </c>
      <c r="O403" s="15">
        <v>0</v>
      </c>
      <c r="P403" s="14">
        <v>30.1</v>
      </c>
      <c r="Q403" s="14">
        <v>27.549700000000001</v>
      </c>
    </row>
    <row r="404" spans="1:17" ht="15" customHeight="1" x14ac:dyDescent="0.25">
      <c r="A404" s="32" t="s">
        <v>24</v>
      </c>
      <c r="B404" s="36" t="s">
        <v>285</v>
      </c>
      <c r="C404" s="37" t="s">
        <v>286</v>
      </c>
      <c r="D404" s="38" t="s">
        <v>27</v>
      </c>
      <c r="E404" s="35" t="s">
        <v>335</v>
      </c>
      <c r="F404" s="35" t="s">
        <v>108</v>
      </c>
      <c r="G404" s="12">
        <v>65</v>
      </c>
      <c r="H404" s="13">
        <f t="shared" si="28"/>
        <v>249.64000000000001</v>
      </c>
      <c r="I404" s="13">
        <f t="shared" si="29"/>
        <v>207.85270000000003</v>
      </c>
      <c r="J404" s="13">
        <v>0.26254542009999998</v>
      </c>
      <c r="K404" s="13">
        <v>0.64407136490000005</v>
      </c>
      <c r="L404" s="13">
        <v>2.5064810669000002</v>
      </c>
      <c r="M404" s="13">
        <v>2.5064810669000002</v>
      </c>
      <c r="N404" s="14">
        <v>251.55</v>
      </c>
      <c r="O404" s="15">
        <v>0</v>
      </c>
      <c r="P404" s="14">
        <v>1.91</v>
      </c>
      <c r="Q404" s="14">
        <v>41.787300000000002</v>
      </c>
    </row>
    <row r="405" spans="1:17" ht="15" customHeight="1" x14ac:dyDescent="0.25">
      <c r="A405" s="32" t="s">
        <v>24</v>
      </c>
      <c r="B405" s="36" t="s">
        <v>285</v>
      </c>
      <c r="C405" s="37" t="s">
        <v>286</v>
      </c>
      <c r="D405" s="38" t="s">
        <v>27</v>
      </c>
      <c r="E405" s="54" t="s">
        <v>335</v>
      </c>
      <c r="F405" s="11" t="s">
        <v>27</v>
      </c>
      <c r="G405" s="12">
        <v>26</v>
      </c>
      <c r="H405" s="13">
        <f t="shared" si="28"/>
        <v>60.24</v>
      </c>
      <c r="I405" s="13">
        <f t="shared" si="29"/>
        <v>50.160299999999999</v>
      </c>
      <c r="J405" s="13">
        <v>6.3354174400000005E-2</v>
      </c>
      <c r="K405" s="13">
        <v>0.1554192398</v>
      </c>
      <c r="L405" s="13">
        <v>0.6048326369</v>
      </c>
      <c r="M405" s="13">
        <v>0.6048326369</v>
      </c>
      <c r="N405" s="14">
        <v>63.18</v>
      </c>
      <c r="O405" s="14">
        <v>1.47</v>
      </c>
      <c r="P405" s="14">
        <v>1.47</v>
      </c>
      <c r="Q405" s="14">
        <v>10.079700000000001</v>
      </c>
    </row>
    <row r="406" spans="1:17" ht="15" customHeight="1" x14ac:dyDescent="0.25">
      <c r="A406" s="32" t="s">
        <v>24</v>
      </c>
      <c r="B406" s="36" t="s">
        <v>285</v>
      </c>
      <c r="C406" s="37" t="s">
        <v>286</v>
      </c>
      <c r="D406" s="38" t="s">
        <v>27</v>
      </c>
      <c r="E406" s="11" t="s">
        <v>336</v>
      </c>
      <c r="F406" s="11" t="s">
        <v>27</v>
      </c>
      <c r="G406" s="12">
        <v>61</v>
      </c>
      <c r="H406" s="13">
        <f t="shared" si="28"/>
        <v>97.970000000000013</v>
      </c>
      <c r="I406" s="13">
        <f t="shared" si="29"/>
        <v>81.578100000000006</v>
      </c>
      <c r="J406" s="13">
        <v>0.1030346692</v>
      </c>
      <c r="K406" s="13">
        <v>0.25276266469999997</v>
      </c>
      <c r="L406" s="13">
        <v>0.98365626549999996</v>
      </c>
      <c r="M406" s="13">
        <v>0.98365626549999996</v>
      </c>
      <c r="N406" s="14">
        <v>155.55000000000001</v>
      </c>
      <c r="O406" s="15">
        <v>0</v>
      </c>
      <c r="P406" s="14">
        <v>57.58</v>
      </c>
      <c r="Q406" s="14">
        <v>16.3919</v>
      </c>
    </row>
    <row r="407" spans="1:17" ht="15" customHeight="1" x14ac:dyDescent="0.25">
      <c r="A407" s="32" t="s">
        <v>24</v>
      </c>
      <c r="B407" s="36" t="s">
        <v>285</v>
      </c>
      <c r="C407" s="37" t="s">
        <v>286</v>
      </c>
      <c r="D407" s="38" t="s">
        <v>27</v>
      </c>
      <c r="E407" s="11" t="s">
        <v>337</v>
      </c>
      <c r="F407" s="11" t="s">
        <v>27</v>
      </c>
      <c r="G407" s="12">
        <v>22</v>
      </c>
      <c r="H407" s="13">
        <f t="shared" si="28"/>
        <v>33.840000000000003</v>
      </c>
      <c r="I407" s="13">
        <f t="shared" si="29"/>
        <v>28.182600000000004</v>
      </c>
      <c r="J407" s="13">
        <v>3.5589396799999999E-2</v>
      </c>
      <c r="K407" s="13">
        <v>8.7307222399999995E-2</v>
      </c>
      <c r="L407" s="13">
        <v>0.33976654099999998</v>
      </c>
      <c r="M407" s="13">
        <v>0.33976654099999998</v>
      </c>
      <c r="N407" s="14">
        <v>56.1</v>
      </c>
      <c r="O407" s="15">
        <v>0</v>
      </c>
      <c r="P407" s="14">
        <v>22.26</v>
      </c>
      <c r="Q407" s="14">
        <v>5.6574</v>
      </c>
    </row>
    <row r="408" spans="1:17" ht="15" customHeight="1" x14ac:dyDescent="0.25">
      <c r="A408" s="32" t="s">
        <v>24</v>
      </c>
      <c r="B408" s="36" t="s">
        <v>285</v>
      </c>
      <c r="C408" s="37" t="s">
        <v>286</v>
      </c>
      <c r="D408" s="38" t="s">
        <v>27</v>
      </c>
      <c r="E408" s="35" t="s">
        <v>338</v>
      </c>
      <c r="F408" s="35" t="s">
        <v>108</v>
      </c>
      <c r="G408" s="12">
        <v>1</v>
      </c>
      <c r="H408" s="13">
        <f t="shared" si="28"/>
        <v>4.09</v>
      </c>
      <c r="I408" s="13">
        <f t="shared" si="29"/>
        <v>3.4099999999999997</v>
      </c>
      <c r="J408" s="13">
        <v>4.3014370999999996E-3</v>
      </c>
      <c r="K408" s="13">
        <v>1.0552202700000001E-2</v>
      </c>
      <c r="L408" s="13">
        <v>4.1065164100000003E-2</v>
      </c>
      <c r="M408" s="13">
        <v>4.1065164100000003E-2</v>
      </c>
      <c r="N408" s="14">
        <v>4.09</v>
      </c>
      <c r="O408" s="15">
        <v>0</v>
      </c>
      <c r="P408" s="15">
        <v>0</v>
      </c>
      <c r="Q408" s="14">
        <v>0.68</v>
      </c>
    </row>
    <row r="409" spans="1:17" ht="15" customHeight="1" x14ac:dyDescent="0.25">
      <c r="A409" s="32" t="s">
        <v>24</v>
      </c>
      <c r="B409" s="36" t="s">
        <v>285</v>
      </c>
      <c r="C409" s="37" t="s">
        <v>286</v>
      </c>
      <c r="D409" s="38" t="s">
        <v>27</v>
      </c>
      <c r="E409" s="54" t="s">
        <v>338</v>
      </c>
      <c r="F409" s="11" t="s">
        <v>27</v>
      </c>
      <c r="G409" s="12">
        <v>1</v>
      </c>
      <c r="H409" s="13">
        <f t="shared" si="28"/>
        <v>2.65</v>
      </c>
      <c r="I409" s="13">
        <f t="shared" si="29"/>
        <v>2.2071000000000001</v>
      </c>
      <c r="J409" s="13">
        <v>2.7869946999999999E-3</v>
      </c>
      <c r="K409" s="13">
        <v>6.8370017999999999E-3</v>
      </c>
      <c r="L409" s="13">
        <v>2.6607013400000001E-2</v>
      </c>
      <c r="M409" s="13">
        <v>2.6607013400000001E-2</v>
      </c>
      <c r="N409" s="14">
        <v>2.65</v>
      </c>
      <c r="O409" s="15">
        <v>0</v>
      </c>
      <c r="P409" s="15">
        <v>0</v>
      </c>
      <c r="Q409" s="14">
        <v>0.44290000000000002</v>
      </c>
    </row>
    <row r="410" spans="1:17" ht="15" customHeight="1" x14ac:dyDescent="0.25">
      <c r="A410" s="32" t="s">
        <v>24</v>
      </c>
      <c r="B410" s="36" t="s">
        <v>285</v>
      </c>
      <c r="C410" s="37" t="s">
        <v>286</v>
      </c>
      <c r="D410" s="38" t="s">
        <v>27</v>
      </c>
      <c r="E410" s="11" t="s">
        <v>339</v>
      </c>
      <c r="F410" s="11" t="s">
        <v>27</v>
      </c>
      <c r="G410" s="12">
        <v>1</v>
      </c>
      <c r="H410" s="13">
        <f t="shared" si="28"/>
        <v>2.65</v>
      </c>
      <c r="I410" s="13">
        <f t="shared" si="29"/>
        <v>2.21</v>
      </c>
      <c r="J410" s="13">
        <v>2.7869946999999999E-3</v>
      </c>
      <c r="K410" s="13">
        <v>6.8370017999999999E-3</v>
      </c>
      <c r="L410" s="13">
        <v>2.6607013400000001E-2</v>
      </c>
      <c r="M410" s="13">
        <v>2.6607013400000001E-2</v>
      </c>
      <c r="N410" s="14">
        <v>2.65</v>
      </c>
      <c r="O410" s="15">
        <v>0</v>
      </c>
      <c r="P410" s="15">
        <v>0</v>
      </c>
      <c r="Q410" s="14">
        <v>0.44</v>
      </c>
    </row>
    <row r="411" spans="1:17" ht="15" customHeight="1" x14ac:dyDescent="0.25">
      <c r="A411" s="32" t="s">
        <v>24</v>
      </c>
      <c r="B411" s="36" t="s">
        <v>285</v>
      </c>
      <c r="C411" s="37" t="s">
        <v>286</v>
      </c>
      <c r="D411" s="38" t="s">
        <v>27</v>
      </c>
      <c r="E411" s="35" t="s">
        <v>340</v>
      </c>
      <c r="F411" s="35" t="s">
        <v>108</v>
      </c>
      <c r="G411" s="12">
        <v>13</v>
      </c>
      <c r="H411" s="13">
        <f t="shared" si="28"/>
        <v>48.760000000000005</v>
      </c>
      <c r="I411" s="13">
        <f t="shared" si="29"/>
        <v>40.605700000000006</v>
      </c>
      <c r="J411" s="13">
        <v>5.1280702999999997E-2</v>
      </c>
      <c r="K411" s="13">
        <v>0.12580083219999999</v>
      </c>
      <c r="L411" s="13">
        <v>0.48956904670000001</v>
      </c>
      <c r="M411" s="13">
        <v>0.48956904670000001</v>
      </c>
      <c r="N411" s="14">
        <v>50.31</v>
      </c>
      <c r="O411" s="14">
        <v>1.55</v>
      </c>
      <c r="P411" s="15">
        <v>0</v>
      </c>
      <c r="Q411" s="14">
        <v>8.1542999999999992</v>
      </c>
    </row>
    <row r="412" spans="1:17" ht="15" customHeight="1" x14ac:dyDescent="0.25">
      <c r="A412" s="32" t="s">
        <v>24</v>
      </c>
      <c r="B412" s="36" t="s">
        <v>285</v>
      </c>
      <c r="C412" s="37" t="s">
        <v>286</v>
      </c>
      <c r="D412" s="38" t="s">
        <v>27</v>
      </c>
      <c r="E412" s="54" t="s">
        <v>340</v>
      </c>
      <c r="F412" s="11" t="s">
        <v>27</v>
      </c>
      <c r="G412" s="12">
        <v>4</v>
      </c>
      <c r="H412" s="13">
        <f t="shared" si="28"/>
        <v>9.23</v>
      </c>
      <c r="I412" s="13">
        <f t="shared" si="29"/>
        <v>7.6824000000000003</v>
      </c>
      <c r="J412" s="13">
        <v>9.7071551999999995E-3</v>
      </c>
      <c r="K412" s="13">
        <v>2.38134061E-2</v>
      </c>
      <c r="L412" s="13">
        <v>9.2672729699999998E-2</v>
      </c>
      <c r="M412" s="13">
        <v>9.2672729699999998E-2</v>
      </c>
      <c r="N412" s="14">
        <v>9.7200000000000006</v>
      </c>
      <c r="O412" s="14">
        <v>0.49</v>
      </c>
      <c r="P412" s="15">
        <v>0</v>
      </c>
      <c r="Q412" s="14">
        <v>1.5476000000000001</v>
      </c>
    </row>
    <row r="413" spans="1:17" ht="15" customHeight="1" x14ac:dyDescent="0.25">
      <c r="A413" s="32" t="s">
        <v>24</v>
      </c>
      <c r="B413" s="36" t="s">
        <v>285</v>
      </c>
      <c r="C413" s="37" t="s">
        <v>286</v>
      </c>
      <c r="D413" s="38" t="s">
        <v>27</v>
      </c>
      <c r="E413" s="35" t="s">
        <v>341</v>
      </c>
      <c r="F413" s="35" t="s">
        <v>108</v>
      </c>
      <c r="G413" s="12">
        <v>5</v>
      </c>
      <c r="H413" s="13">
        <f t="shared" si="28"/>
        <v>27.15</v>
      </c>
      <c r="I413" s="13">
        <f t="shared" si="29"/>
        <v>22.621599999999997</v>
      </c>
      <c r="J413" s="13">
        <v>2.85535497E-2</v>
      </c>
      <c r="K413" s="13">
        <v>7.0047017899999994E-2</v>
      </c>
      <c r="L413" s="13">
        <v>0.27259638269999997</v>
      </c>
      <c r="M413" s="13">
        <v>0.27259638269999997</v>
      </c>
      <c r="N413" s="14">
        <v>27.15</v>
      </c>
      <c r="O413" s="15">
        <v>0</v>
      </c>
      <c r="P413" s="15">
        <v>0</v>
      </c>
      <c r="Q413" s="14">
        <v>4.5284000000000004</v>
      </c>
    </row>
    <row r="414" spans="1:17" ht="15" customHeight="1" x14ac:dyDescent="0.25">
      <c r="A414" s="32" t="s">
        <v>24</v>
      </c>
      <c r="B414" s="36" t="s">
        <v>285</v>
      </c>
      <c r="C414" s="37" t="s">
        <v>286</v>
      </c>
      <c r="D414" s="38" t="s">
        <v>27</v>
      </c>
      <c r="E414" s="54" t="s">
        <v>341</v>
      </c>
      <c r="F414" s="11" t="s">
        <v>27</v>
      </c>
      <c r="G414" s="12">
        <v>4</v>
      </c>
      <c r="H414" s="13">
        <f t="shared" si="28"/>
        <v>14.350000000000001</v>
      </c>
      <c r="I414" s="13">
        <f t="shared" si="29"/>
        <v>11.958300000000001</v>
      </c>
      <c r="J414" s="13">
        <v>1.5091839399999999E-2</v>
      </c>
      <c r="K414" s="13">
        <v>3.7023009500000002E-2</v>
      </c>
      <c r="L414" s="13">
        <v>0.14407948770000001</v>
      </c>
      <c r="M414" s="13">
        <v>0.14407948770000001</v>
      </c>
      <c r="N414" s="14">
        <v>15.96</v>
      </c>
      <c r="O414" s="15">
        <v>0</v>
      </c>
      <c r="P414" s="14">
        <v>1.61</v>
      </c>
      <c r="Q414" s="14">
        <v>2.3917000000000002</v>
      </c>
    </row>
    <row r="415" spans="1:17" ht="15" customHeight="1" x14ac:dyDescent="0.25">
      <c r="A415" s="32" t="s">
        <v>24</v>
      </c>
      <c r="B415" s="36" t="s">
        <v>285</v>
      </c>
      <c r="C415" s="37" t="s">
        <v>286</v>
      </c>
      <c r="D415" s="38" t="s">
        <v>27</v>
      </c>
      <c r="E415" s="35" t="s">
        <v>342</v>
      </c>
      <c r="F415" s="35" t="s">
        <v>108</v>
      </c>
      <c r="G415" s="12">
        <v>1</v>
      </c>
      <c r="H415" s="13">
        <f t="shared" si="28"/>
        <v>6.01</v>
      </c>
      <c r="I415" s="13">
        <f t="shared" si="29"/>
        <v>5.0053999999999998</v>
      </c>
      <c r="J415" s="13">
        <v>6.3206937000000003E-3</v>
      </c>
      <c r="K415" s="13">
        <v>1.5505804E-2</v>
      </c>
      <c r="L415" s="13">
        <v>6.0342698299999997E-2</v>
      </c>
      <c r="M415" s="13">
        <v>6.0342698299999997E-2</v>
      </c>
      <c r="N415" s="14">
        <v>6.01</v>
      </c>
      <c r="O415" s="15">
        <v>0</v>
      </c>
      <c r="P415" s="15">
        <v>0</v>
      </c>
      <c r="Q415" s="14">
        <v>1.0045999999999999</v>
      </c>
    </row>
    <row r="416" spans="1:17" ht="15" customHeight="1" x14ac:dyDescent="0.25">
      <c r="A416" s="32" t="s">
        <v>24</v>
      </c>
      <c r="B416" s="36" t="s">
        <v>285</v>
      </c>
      <c r="C416" s="37" t="s">
        <v>286</v>
      </c>
      <c r="D416" s="38" t="s">
        <v>27</v>
      </c>
      <c r="E416" s="54" t="s">
        <v>342</v>
      </c>
      <c r="F416" s="11" t="s">
        <v>27</v>
      </c>
      <c r="G416" s="12">
        <v>1</v>
      </c>
      <c r="H416" s="13">
        <f t="shared" si="28"/>
        <v>4.57</v>
      </c>
      <c r="I416" s="13">
        <f t="shared" si="29"/>
        <v>3.8100000000000005</v>
      </c>
      <c r="J416" s="13">
        <v>4.8062512999999998E-3</v>
      </c>
      <c r="K416" s="13">
        <v>1.1790603E-2</v>
      </c>
      <c r="L416" s="13">
        <v>4.58845477E-2</v>
      </c>
      <c r="M416" s="13">
        <v>4.58845477E-2</v>
      </c>
      <c r="N416" s="14">
        <v>4.57</v>
      </c>
      <c r="O416" s="15">
        <v>0</v>
      </c>
      <c r="P416" s="15">
        <v>0</v>
      </c>
      <c r="Q416" s="14">
        <v>0.76</v>
      </c>
    </row>
    <row r="417" spans="1:17" ht="15" customHeight="1" x14ac:dyDescent="0.25">
      <c r="A417" s="32" t="s">
        <v>24</v>
      </c>
      <c r="B417" s="36" t="s">
        <v>285</v>
      </c>
      <c r="C417" s="37" t="s">
        <v>286</v>
      </c>
      <c r="D417" s="38" t="s">
        <v>27</v>
      </c>
      <c r="E417" s="11" t="s">
        <v>343</v>
      </c>
      <c r="F417" s="11" t="s">
        <v>27</v>
      </c>
      <c r="G417" s="12">
        <v>64</v>
      </c>
      <c r="H417" s="13">
        <f t="shared" si="28"/>
        <v>133.38</v>
      </c>
      <c r="I417" s="13">
        <f t="shared" si="29"/>
        <v>111.16569999999999</v>
      </c>
      <c r="J417" s="13">
        <v>0.14027522889999999</v>
      </c>
      <c r="K417" s="13">
        <v>0.34412048810000001</v>
      </c>
      <c r="L417" s="13">
        <v>1.3391862069</v>
      </c>
      <c r="M417" s="13">
        <v>1.3391862069</v>
      </c>
      <c r="N417" s="14">
        <v>169.6</v>
      </c>
      <c r="O417" s="15">
        <v>0</v>
      </c>
      <c r="P417" s="14">
        <v>36.22</v>
      </c>
      <c r="Q417" s="14">
        <v>22.214300000000001</v>
      </c>
    </row>
    <row r="418" spans="1:17" ht="15" customHeight="1" x14ac:dyDescent="0.25">
      <c r="A418" s="32" t="s">
        <v>24</v>
      </c>
      <c r="B418" s="36" t="s">
        <v>285</v>
      </c>
      <c r="C418" s="37" t="s">
        <v>286</v>
      </c>
      <c r="D418" s="38" t="s">
        <v>27</v>
      </c>
      <c r="E418" s="35" t="s">
        <v>344</v>
      </c>
      <c r="F418" s="35" t="s">
        <v>108</v>
      </c>
      <c r="G418" s="12">
        <v>40</v>
      </c>
      <c r="H418" s="13">
        <f t="shared" si="28"/>
        <v>154.65</v>
      </c>
      <c r="I418" s="13">
        <f t="shared" si="29"/>
        <v>128.74039999999999</v>
      </c>
      <c r="J418" s="13">
        <v>0.16264480540000001</v>
      </c>
      <c r="K418" s="13">
        <v>0.3989971021</v>
      </c>
      <c r="L418" s="13">
        <v>1.5527451409999999</v>
      </c>
      <c r="M418" s="13">
        <v>1.5527451409999999</v>
      </c>
      <c r="N418" s="14">
        <v>154.80000000000001</v>
      </c>
      <c r="O418" s="15">
        <v>0</v>
      </c>
      <c r="P418" s="14">
        <v>0.15</v>
      </c>
      <c r="Q418" s="14">
        <v>25.909600000000001</v>
      </c>
    </row>
    <row r="419" spans="1:17" ht="15" customHeight="1" x14ac:dyDescent="0.25">
      <c r="A419" s="32" t="s">
        <v>24</v>
      </c>
      <c r="B419" s="36" t="s">
        <v>285</v>
      </c>
      <c r="C419" s="37" t="s">
        <v>286</v>
      </c>
      <c r="D419" s="38" t="s">
        <v>27</v>
      </c>
      <c r="E419" s="54" t="s">
        <v>344</v>
      </c>
      <c r="F419" s="11" t="s">
        <v>27</v>
      </c>
      <c r="G419" s="12">
        <v>22</v>
      </c>
      <c r="H419" s="13">
        <f t="shared" si="28"/>
        <v>53.36</v>
      </c>
      <c r="I419" s="13">
        <f t="shared" si="29"/>
        <v>44.376800000000003</v>
      </c>
      <c r="J419" s="13">
        <v>5.61185051E-2</v>
      </c>
      <c r="K419" s="13">
        <v>0.13766883520000001</v>
      </c>
      <c r="L419" s="13">
        <v>0.53575480580000001</v>
      </c>
      <c r="M419" s="13">
        <v>0.53575480580000001</v>
      </c>
      <c r="N419" s="14">
        <v>53.46</v>
      </c>
      <c r="O419" s="15">
        <v>0</v>
      </c>
      <c r="P419" s="14">
        <v>0.1</v>
      </c>
      <c r="Q419" s="14">
        <v>8.9832000000000001</v>
      </c>
    </row>
    <row r="420" spans="1:17" ht="15" customHeight="1" x14ac:dyDescent="0.25">
      <c r="A420" s="32" t="s">
        <v>24</v>
      </c>
      <c r="B420" s="36" t="s">
        <v>285</v>
      </c>
      <c r="C420" s="37" t="s">
        <v>286</v>
      </c>
      <c r="D420" s="38" t="s">
        <v>27</v>
      </c>
      <c r="E420" s="35" t="s">
        <v>345</v>
      </c>
      <c r="F420" s="35" t="s">
        <v>108</v>
      </c>
      <c r="G420" s="12">
        <v>21</v>
      </c>
      <c r="H420" s="13">
        <f t="shared" ref="H420:H427" si="30">N420-O420-P420</f>
        <v>124.02</v>
      </c>
      <c r="I420" s="13">
        <f t="shared" ref="I420:I451" si="31">H420-Q420</f>
        <v>103.3497</v>
      </c>
      <c r="J420" s="13">
        <v>0.13043135319999999</v>
      </c>
      <c r="K420" s="13">
        <v>0.31997168190000003</v>
      </c>
      <c r="L420" s="13">
        <v>1.2452082275</v>
      </c>
      <c r="M420" s="13">
        <v>1.2452082275</v>
      </c>
      <c r="N420" s="14">
        <v>126.21</v>
      </c>
      <c r="O420" s="15">
        <v>0</v>
      </c>
      <c r="P420" s="14">
        <v>2.19</v>
      </c>
      <c r="Q420" s="14">
        <v>20.670300000000001</v>
      </c>
    </row>
    <row r="421" spans="1:17" ht="15" customHeight="1" x14ac:dyDescent="0.25">
      <c r="A421" s="32" t="s">
        <v>24</v>
      </c>
      <c r="B421" s="36" t="s">
        <v>285</v>
      </c>
      <c r="C421" s="37" t="s">
        <v>286</v>
      </c>
      <c r="D421" s="38" t="s">
        <v>27</v>
      </c>
      <c r="E421" s="54" t="s">
        <v>345</v>
      </c>
      <c r="F421" s="11" t="s">
        <v>27</v>
      </c>
      <c r="G421" s="12">
        <v>14</v>
      </c>
      <c r="H421" s="13">
        <f t="shared" si="30"/>
        <v>62.15</v>
      </c>
      <c r="I421" s="13">
        <f t="shared" si="31"/>
        <v>51.799300000000002</v>
      </c>
      <c r="J421" s="13">
        <v>6.5362913999999994E-2</v>
      </c>
      <c r="K421" s="13">
        <v>0.160347041</v>
      </c>
      <c r="L421" s="13">
        <v>0.62400976730000002</v>
      </c>
      <c r="M421" s="13">
        <v>0.62400976730000002</v>
      </c>
      <c r="N421" s="14">
        <v>63.98</v>
      </c>
      <c r="O421" s="14">
        <v>1.83</v>
      </c>
      <c r="P421" s="15">
        <v>0</v>
      </c>
      <c r="Q421" s="14">
        <v>10.3507</v>
      </c>
    </row>
    <row r="422" spans="1:17" ht="15" customHeight="1" x14ac:dyDescent="0.25">
      <c r="A422" s="32" t="s">
        <v>24</v>
      </c>
      <c r="B422" s="36" t="s">
        <v>285</v>
      </c>
      <c r="C422" s="37" t="s">
        <v>286</v>
      </c>
      <c r="D422" s="38" t="s">
        <v>27</v>
      </c>
      <c r="E422" s="35" t="s">
        <v>346</v>
      </c>
      <c r="F422" s="35" t="s">
        <v>108</v>
      </c>
      <c r="G422" s="12">
        <v>180</v>
      </c>
      <c r="H422" s="13">
        <f t="shared" si="30"/>
        <v>618.56999999999994</v>
      </c>
      <c r="I422" s="13">
        <f t="shared" si="31"/>
        <v>515.7136999999999</v>
      </c>
      <c r="J422" s="13">
        <v>0.65054767079999998</v>
      </c>
      <c r="K422" s="13">
        <v>1.5959110085999999</v>
      </c>
      <c r="L422" s="13">
        <v>6.2106793523999997</v>
      </c>
      <c r="M422" s="13">
        <v>6.2106793523999997</v>
      </c>
      <c r="N422" s="14">
        <v>617.4</v>
      </c>
      <c r="O422" s="15">
        <v>0</v>
      </c>
      <c r="P422" s="14">
        <v>-1.17</v>
      </c>
      <c r="Q422" s="14">
        <v>102.8563</v>
      </c>
    </row>
    <row r="423" spans="1:17" ht="15" customHeight="1" x14ac:dyDescent="0.25">
      <c r="A423" s="32" t="s">
        <v>24</v>
      </c>
      <c r="B423" s="36" t="s">
        <v>285</v>
      </c>
      <c r="C423" s="37" t="s">
        <v>286</v>
      </c>
      <c r="D423" s="38" t="s">
        <v>27</v>
      </c>
      <c r="E423" s="54" t="s">
        <v>346</v>
      </c>
      <c r="F423" s="11" t="s">
        <v>27</v>
      </c>
      <c r="G423" s="12">
        <v>60</v>
      </c>
      <c r="H423" s="13">
        <f t="shared" si="30"/>
        <v>121.35000000000001</v>
      </c>
      <c r="I423" s="13">
        <f t="shared" si="31"/>
        <v>101.18320000000001</v>
      </c>
      <c r="J423" s="13">
        <v>0.1276233245</v>
      </c>
      <c r="K423" s="13">
        <v>0.31308308010000002</v>
      </c>
      <c r="L423" s="13">
        <v>1.2184004064</v>
      </c>
      <c r="M423" s="13">
        <v>1.2184004064</v>
      </c>
      <c r="N423" s="14">
        <v>119.4</v>
      </c>
      <c r="O423" s="15">
        <v>0</v>
      </c>
      <c r="P423" s="14">
        <v>-1.95</v>
      </c>
      <c r="Q423" s="14">
        <v>20.166799999999999</v>
      </c>
    </row>
    <row r="424" spans="1:17" ht="15" customHeight="1" x14ac:dyDescent="0.25">
      <c r="A424" s="32" t="s">
        <v>24</v>
      </c>
      <c r="B424" s="36" t="s">
        <v>285</v>
      </c>
      <c r="C424" s="37" t="s">
        <v>286</v>
      </c>
      <c r="D424" s="38" t="s">
        <v>27</v>
      </c>
      <c r="E424" s="35" t="s">
        <v>347</v>
      </c>
      <c r="F424" s="35" t="s">
        <v>108</v>
      </c>
      <c r="G424" s="12">
        <v>114</v>
      </c>
      <c r="H424" s="13">
        <f t="shared" si="30"/>
        <v>392.19</v>
      </c>
      <c r="I424" s="13">
        <f t="shared" si="31"/>
        <v>326.94619999999998</v>
      </c>
      <c r="J424" s="13">
        <v>0.41246470239999999</v>
      </c>
      <c r="K424" s="13">
        <v>1.0118504589999999</v>
      </c>
      <c r="L424" s="13">
        <v>3.9377375804999999</v>
      </c>
      <c r="M424" s="13">
        <v>3.9377375804999999</v>
      </c>
      <c r="N424" s="14">
        <v>391.02</v>
      </c>
      <c r="O424" s="15">
        <v>0</v>
      </c>
      <c r="P424" s="14">
        <v>-1.17</v>
      </c>
      <c r="Q424" s="14">
        <v>65.243799999999993</v>
      </c>
    </row>
    <row r="425" spans="1:17" ht="15" customHeight="1" x14ac:dyDescent="0.25">
      <c r="A425" s="32" t="s">
        <v>24</v>
      </c>
      <c r="B425" s="36" t="s">
        <v>285</v>
      </c>
      <c r="C425" s="37" t="s">
        <v>286</v>
      </c>
      <c r="D425" s="38" t="s">
        <v>27</v>
      </c>
      <c r="E425" s="54" t="s">
        <v>347</v>
      </c>
      <c r="F425" s="11" t="s">
        <v>27</v>
      </c>
      <c r="G425" s="12">
        <v>45</v>
      </c>
      <c r="H425" s="13">
        <f t="shared" si="30"/>
        <v>91.89</v>
      </c>
      <c r="I425" s="13">
        <f t="shared" si="31"/>
        <v>76.612400000000008</v>
      </c>
      <c r="J425" s="13">
        <v>9.6640356699999999E-2</v>
      </c>
      <c r="K425" s="13">
        <v>0.23707626070000001</v>
      </c>
      <c r="L425" s="13">
        <v>0.92261074040000002</v>
      </c>
      <c r="M425" s="13">
        <v>0.92261074040000002</v>
      </c>
      <c r="N425" s="14">
        <v>89.55</v>
      </c>
      <c r="O425" s="15">
        <v>0</v>
      </c>
      <c r="P425" s="14">
        <v>-2.34</v>
      </c>
      <c r="Q425" s="14">
        <v>15.2776</v>
      </c>
    </row>
    <row r="426" spans="1:17" ht="15" customHeight="1" x14ac:dyDescent="0.25">
      <c r="A426" s="32" t="s">
        <v>24</v>
      </c>
      <c r="B426" s="36" t="s">
        <v>285</v>
      </c>
      <c r="C426" s="37" t="s">
        <v>286</v>
      </c>
      <c r="D426" s="38" t="s">
        <v>27</v>
      </c>
      <c r="E426" s="35" t="s">
        <v>348</v>
      </c>
      <c r="F426" s="35" t="s">
        <v>108</v>
      </c>
      <c r="G426" s="12">
        <v>38</v>
      </c>
      <c r="H426" s="13">
        <f t="shared" si="30"/>
        <v>130.72999999999999</v>
      </c>
      <c r="I426" s="13">
        <f t="shared" si="31"/>
        <v>108.98869999999999</v>
      </c>
      <c r="J426" s="13">
        <v>0.1374882341</v>
      </c>
      <c r="K426" s="13">
        <v>0.33728348629999999</v>
      </c>
      <c r="L426" s="13">
        <v>1.3125791935</v>
      </c>
      <c r="M426" s="13">
        <v>1.3125791935</v>
      </c>
      <c r="N426" s="14">
        <v>130.34</v>
      </c>
      <c r="O426" s="15">
        <v>0</v>
      </c>
      <c r="P426" s="14">
        <v>-0.39</v>
      </c>
      <c r="Q426" s="14">
        <v>21.741299999999999</v>
      </c>
    </row>
    <row r="427" spans="1:17" ht="15" customHeight="1" x14ac:dyDescent="0.25">
      <c r="A427" s="32" t="s">
        <v>24</v>
      </c>
      <c r="B427" s="36" t="s">
        <v>285</v>
      </c>
      <c r="C427" s="37" t="s">
        <v>286</v>
      </c>
      <c r="D427" s="38" t="s">
        <v>27</v>
      </c>
      <c r="E427" s="54" t="s">
        <v>348</v>
      </c>
      <c r="F427" s="11" t="s">
        <v>27</v>
      </c>
      <c r="G427" s="12">
        <v>18</v>
      </c>
      <c r="H427" s="13">
        <f t="shared" si="30"/>
        <v>36.99</v>
      </c>
      <c r="I427" s="13">
        <f t="shared" si="31"/>
        <v>30.840100000000003</v>
      </c>
      <c r="J427" s="13">
        <v>3.8902239599999999E-2</v>
      </c>
      <c r="K427" s="13">
        <v>9.5434224400000003E-2</v>
      </c>
      <c r="L427" s="13">
        <v>0.37139374559999999</v>
      </c>
      <c r="M427" s="13">
        <v>0.37139374559999999</v>
      </c>
      <c r="N427" s="14">
        <v>35.82</v>
      </c>
      <c r="O427" s="15">
        <v>0</v>
      </c>
      <c r="P427" s="14">
        <v>-1.17</v>
      </c>
      <c r="Q427" s="14">
        <v>6.1498999999999997</v>
      </c>
    </row>
    <row r="428" spans="1:17" ht="15" customHeight="1" x14ac:dyDescent="0.25">
      <c r="A428" s="8"/>
      <c r="B428" s="33"/>
      <c r="C428" s="34"/>
      <c r="D428" s="11"/>
      <c r="E428" s="39" t="s">
        <v>29</v>
      </c>
      <c r="F428" s="40"/>
      <c r="G428" s="41">
        <f>SUM(G324:G427)/1</f>
        <v>3021</v>
      </c>
      <c r="H428" s="42">
        <f>SUM(H324:H427)/1</f>
        <v>9959.779999999997</v>
      </c>
      <c r="I428" s="42">
        <f>SUM(I324:I427)/1</f>
        <v>8303.7171999999991</v>
      </c>
      <c r="J428" s="42">
        <v>10.474662010999999</v>
      </c>
      <c r="K428" s="42">
        <v>25.6962389782</v>
      </c>
      <c r="L428" s="42"/>
      <c r="M428" s="42">
        <v>100</v>
      </c>
      <c r="N428" s="43">
        <f>SUM(N324:N427)/1</f>
        <v>10461.299999999994</v>
      </c>
      <c r="O428" s="43">
        <f>SUM(O324:O427)/1</f>
        <v>17.290000000000003</v>
      </c>
      <c r="P428" s="43">
        <f>SUM(P324:P427)/1</f>
        <v>484.23000000000013</v>
      </c>
      <c r="Q428" s="43">
        <f>SUM(Q324:Q427)/1</f>
        <v>1656.0627999999992</v>
      </c>
    </row>
    <row r="429" spans="1:17" ht="15" customHeight="1" x14ac:dyDescent="0.25">
      <c r="A429" s="8"/>
      <c r="B429" s="33"/>
      <c r="C429" s="10"/>
      <c r="D429" s="44" t="s">
        <v>30</v>
      </c>
      <c r="E429" s="44"/>
      <c r="F429" s="45"/>
      <c r="G429" s="46">
        <f>SUM(G324:G428)/2</f>
        <v>3021</v>
      </c>
      <c r="H429" s="47">
        <f>SUM(H324:H428)/2</f>
        <v>9959.779999999997</v>
      </c>
      <c r="I429" s="47">
        <f>SUM(I324:I428)/2</f>
        <v>8303.7171999999991</v>
      </c>
      <c r="J429" s="47">
        <v>10.474662010999999</v>
      </c>
      <c r="K429" s="47">
        <v>25.6962389782</v>
      </c>
      <c r="L429" s="47"/>
      <c r="M429" s="47"/>
      <c r="N429" s="48">
        <f>SUM(N324:N428)/2</f>
        <v>10461.299999999994</v>
      </c>
      <c r="O429" s="48">
        <f>SUM(O324:O428)/2</f>
        <v>17.290000000000003</v>
      </c>
      <c r="P429" s="48">
        <f>SUM(P324:P428)/2</f>
        <v>484.23000000000013</v>
      </c>
      <c r="Q429" s="48">
        <f>SUM(Q324:Q428)/2</f>
        <v>1656.0627999999992</v>
      </c>
    </row>
    <row r="430" spans="1:17" ht="15" customHeight="1" x14ac:dyDescent="0.25">
      <c r="A430" s="8"/>
      <c r="B430" s="9"/>
      <c r="C430" s="49" t="s">
        <v>31</v>
      </c>
      <c r="D430" s="49"/>
      <c r="E430" s="49"/>
      <c r="F430" s="50"/>
      <c r="G430" s="51">
        <f>SUM(G324:G429)/3</f>
        <v>3021</v>
      </c>
      <c r="H430" s="52">
        <f>SUM(H324:H429)/3</f>
        <v>9959.779999999997</v>
      </c>
      <c r="I430" s="52">
        <f>SUM(I324:I429)/3</f>
        <v>8303.7171999999991</v>
      </c>
      <c r="J430" s="52">
        <v>10.474662010999999</v>
      </c>
      <c r="K430" s="52">
        <v>25.6962389782</v>
      </c>
      <c r="L430" s="52">
        <v>100</v>
      </c>
      <c r="M430" s="52"/>
      <c r="N430" s="53">
        <f>SUM(N324:N429)/3</f>
        <v>10461.299999999994</v>
      </c>
      <c r="O430" s="53">
        <f>SUM(O324:O429)/3</f>
        <v>17.290000000000003</v>
      </c>
      <c r="P430" s="53">
        <f>SUM(P324:P429)/3</f>
        <v>484.23000000000019</v>
      </c>
      <c r="Q430" s="53">
        <f>SUM(Q324:Q429)/3</f>
        <v>1656.062799999999</v>
      </c>
    </row>
    <row r="431" spans="1:17" ht="15" customHeight="1" x14ac:dyDescent="0.25">
      <c r="A431" s="32" t="s">
        <v>24</v>
      </c>
      <c r="B431" s="33" t="s">
        <v>349</v>
      </c>
      <c r="C431" s="34" t="s">
        <v>350</v>
      </c>
      <c r="D431" s="35" t="s">
        <v>27</v>
      </c>
      <c r="E431" s="35" t="s">
        <v>351</v>
      </c>
      <c r="F431" s="35" t="s">
        <v>352</v>
      </c>
      <c r="G431" s="12">
        <v>1</v>
      </c>
      <c r="H431" s="13">
        <f t="shared" ref="H431:H468" si="32">N431-O431-P431</f>
        <v>2.95</v>
      </c>
      <c r="I431" s="13">
        <f t="shared" ref="I431:I468" si="33">H431-Q431</f>
        <v>2.46</v>
      </c>
      <c r="J431" s="13">
        <v>3.1025036000000001E-3</v>
      </c>
      <c r="K431" s="13">
        <v>7.6110018999999999E-3</v>
      </c>
      <c r="L431" s="13">
        <v>0.13834372079999999</v>
      </c>
      <c r="M431" s="13">
        <v>0.13834372079999999</v>
      </c>
      <c r="N431" s="14">
        <v>2.95</v>
      </c>
      <c r="O431" s="15">
        <v>0</v>
      </c>
      <c r="P431" s="15">
        <v>0</v>
      </c>
      <c r="Q431" s="14">
        <v>0.49</v>
      </c>
    </row>
    <row r="432" spans="1:17" ht="15" customHeight="1" x14ac:dyDescent="0.25">
      <c r="A432" s="32" t="s">
        <v>24</v>
      </c>
      <c r="B432" s="36" t="s">
        <v>349</v>
      </c>
      <c r="C432" s="37" t="s">
        <v>350</v>
      </c>
      <c r="D432" s="38" t="s">
        <v>27</v>
      </c>
      <c r="E432" s="38" t="s">
        <v>351</v>
      </c>
      <c r="F432" s="35" t="s">
        <v>353</v>
      </c>
      <c r="G432" s="12">
        <v>4</v>
      </c>
      <c r="H432" s="13">
        <f t="shared" si="32"/>
        <v>16.12</v>
      </c>
      <c r="I432" s="13">
        <f t="shared" si="33"/>
        <v>13.432200000000002</v>
      </c>
      <c r="J432" s="13">
        <v>1.69533415E-2</v>
      </c>
      <c r="K432" s="13">
        <v>4.15896106E-2</v>
      </c>
      <c r="L432" s="13">
        <v>0.75596636610000001</v>
      </c>
      <c r="M432" s="13">
        <v>0.75596636610000001</v>
      </c>
      <c r="N432" s="14">
        <v>16.12</v>
      </c>
      <c r="O432" s="15">
        <v>0</v>
      </c>
      <c r="P432" s="15">
        <v>0</v>
      </c>
      <c r="Q432" s="14">
        <v>2.6878000000000002</v>
      </c>
    </row>
    <row r="433" spans="1:17" ht="15" customHeight="1" x14ac:dyDescent="0.25">
      <c r="A433" s="32" t="s">
        <v>24</v>
      </c>
      <c r="B433" s="36" t="s">
        <v>349</v>
      </c>
      <c r="C433" s="37" t="s">
        <v>350</v>
      </c>
      <c r="D433" s="38" t="s">
        <v>27</v>
      </c>
      <c r="E433" s="54" t="s">
        <v>351</v>
      </c>
      <c r="F433" s="11" t="s">
        <v>354</v>
      </c>
      <c r="G433" s="12">
        <v>9</v>
      </c>
      <c r="H433" s="13">
        <f t="shared" si="32"/>
        <v>49.5</v>
      </c>
      <c r="I433" s="13">
        <f t="shared" si="33"/>
        <v>41.237200000000001</v>
      </c>
      <c r="J433" s="13">
        <v>5.2058958099999997E-2</v>
      </c>
      <c r="K433" s="13">
        <v>0.1277100327</v>
      </c>
      <c r="L433" s="13">
        <v>2.3213607395000002</v>
      </c>
      <c r="M433" s="13">
        <v>2.3213607395000002</v>
      </c>
      <c r="N433" s="14">
        <v>49.5</v>
      </c>
      <c r="O433" s="15">
        <v>0</v>
      </c>
      <c r="P433" s="15">
        <v>0</v>
      </c>
      <c r="Q433" s="14">
        <v>8.2628000000000004</v>
      </c>
    </row>
    <row r="434" spans="1:17" ht="15" customHeight="1" x14ac:dyDescent="0.25">
      <c r="A434" s="32" t="s">
        <v>24</v>
      </c>
      <c r="B434" s="36" t="s">
        <v>349</v>
      </c>
      <c r="C434" s="37" t="s">
        <v>350</v>
      </c>
      <c r="D434" s="38" t="s">
        <v>27</v>
      </c>
      <c r="E434" s="11" t="s">
        <v>355</v>
      </c>
      <c r="F434" s="11" t="s">
        <v>356</v>
      </c>
      <c r="G434" s="12">
        <v>4</v>
      </c>
      <c r="H434" s="13">
        <f t="shared" si="32"/>
        <v>43.4</v>
      </c>
      <c r="I434" s="13">
        <f t="shared" si="33"/>
        <v>36.162999999999997</v>
      </c>
      <c r="J434" s="13">
        <v>4.5643611700000003E-2</v>
      </c>
      <c r="K434" s="13">
        <v>0.1119720287</v>
      </c>
      <c r="L434" s="13">
        <v>2.0352940624999998</v>
      </c>
      <c r="M434" s="13">
        <v>2.0352940624999998</v>
      </c>
      <c r="N434" s="14">
        <v>43.4</v>
      </c>
      <c r="O434" s="15">
        <v>0</v>
      </c>
      <c r="P434" s="15">
        <v>0</v>
      </c>
      <c r="Q434" s="14">
        <v>7.2370000000000001</v>
      </c>
    </row>
    <row r="435" spans="1:17" ht="15" customHeight="1" x14ac:dyDescent="0.25">
      <c r="A435" s="32" t="s">
        <v>24</v>
      </c>
      <c r="B435" s="36" t="s">
        <v>349</v>
      </c>
      <c r="C435" s="37" t="s">
        <v>350</v>
      </c>
      <c r="D435" s="38" t="s">
        <v>27</v>
      </c>
      <c r="E435" s="11" t="s">
        <v>357</v>
      </c>
      <c r="F435" s="11" t="s">
        <v>356</v>
      </c>
      <c r="G435" s="12">
        <v>11</v>
      </c>
      <c r="H435" s="13">
        <f t="shared" si="32"/>
        <v>119.35</v>
      </c>
      <c r="I435" s="13">
        <f t="shared" si="33"/>
        <v>99.443299999999994</v>
      </c>
      <c r="J435" s="13">
        <v>0.1255199323</v>
      </c>
      <c r="K435" s="13">
        <v>0.30792307880000003</v>
      </c>
      <c r="L435" s="13">
        <v>5.5970586718000002</v>
      </c>
      <c r="M435" s="13">
        <v>5.5970586718000002</v>
      </c>
      <c r="N435" s="14">
        <v>119.35</v>
      </c>
      <c r="O435" s="15">
        <v>0</v>
      </c>
      <c r="P435" s="15">
        <v>0</v>
      </c>
      <c r="Q435" s="14">
        <v>19.906700000000001</v>
      </c>
    </row>
    <row r="436" spans="1:17" ht="15" customHeight="1" x14ac:dyDescent="0.25">
      <c r="A436" s="32" t="s">
        <v>24</v>
      </c>
      <c r="B436" s="36" t="s">
        <v>349</v>
      </c>
      <c r="C436" s="37" t="s">
        <v>350</v>
      </c>
      <c r="D436" s="38" t="s">
        <v>27</v>
      </c>
      <c r="E436" s="35" t="s">
        <v>358</v>
      </c>
      <c r="F436" s="35" t="s">
        <v>352</v>
      </c>
      <c r="G436" s="12">
        <v>5</v>
      </c>
      <c r="H436" s="13">
        <f t="shared" si="32"/>
        <v>9.25</v>
      </c>
      <c r="I436" s="13">
        <f t="shared" si="33"/>
        <v>7.7053000000000003</v>
      </c>
      <c r="J436" s="13">
        <v>9.7281890999999995E-3</v>
      </c>
      <c r="K436" s="13">
        <v>2.3865006099999999E-2</v>
      </c>
      <c r="L436" s="13">
        <v>0.43378963310000002</v>
      </c>
      <c r="M436" s="13">
        <v>0.43378963310000002</v>
      </c>
      <c r="N436" s="14">
        <v>9.25</v>
      </c>
      <c r="O436" s="15">
        <v>0</v>
      </c>
      <c r="P436" s="15">
        <v>0</v>
      </c>
      <c r="Q436" s="14">
        <v>1.5447</v>
      </c>
    </row>
    <row r="437" spans="1:17" ht="15" customHeight="1" x14ac:dyDescent="0.25">
      <c r="A437" s="32" t="s">
        <v>24</v>
      </c>
      <c r="B437" s="36" t="s">
        <v>349</v>
      </c>
      <c r="C437" s="37" t="s">
        <v>350</v>
      </c>
      <c r="D437" s="38" t="s">
        <v>27</v>
      </c>
      <c r="E437" s="38" t="s">
        <v>358</v>
      </c>
      <c r="F437" s="35" t="s">
        <v>353</v>
      </c>
      <c r="G437" s="12">
        <v>19</v>
      </c>
      <c r="H437" s="13">
        <f t="shared" si="32"/>
        <v>47.77</v>
      </c>
      <c r="I437" s="13">
        <f t="shared" si="33"/>
        <v>39.7697</v>
      </c>
      <c r="J437" s="13">
        <v>5.0239523799999998E-2</v>
      </c>
      <c r="K437" s="13">
        <v>0.1232466316</v>
      </c>
      <c r="L437" s="13">
        <v>2.2402303539999999</v>
      </c>
      <c r="M437" s="13">
        <v>2.2402303539999999</v>
      </c>
      <c r="N437" s="14">
        <v>48.45</v>
      </c>
      <c r="O437" s="15">
        <v>0</v>
      </c>
      <c r="P437" s="14">
        <v>0.68</v>
      </c>
      <c r="Q437" s="14">
        <v>8.0002999999999993</v>
      </c>
    </row>
    <row r="438" spans="1:17" ht="15" customHeight="1" x14ac:dyDescent="0.25">
      <c r="A438" s="32" t="s">
        <v>24</v>
      </c>
      <c r="B438" s="36" t="s">
        <v>349</v>
      </c>
      <c r="C438" s="37" t="s">
        <v>350</v>
      </c>
      <c r="D438" s="38" t="s">
        <v>27</v>
      </c>
      <c r="E438" s="54" t="s">
        <v>358</v>
      </c>
      <c r="F438" s="11" t="s">
        <v>354</v>
      </c>
      <c r="G438" s="12">
        <v>36</v>
      </c>
      <c r="H438" s="13">
        <f t="shared" si="32"/>
        <v>114.85000000000001</v>
      </c>
      <c r="I438" s="13">
        <f t="shared" si="33"/>
        <v>95.686700000000002</v>
      </c>
      <c r="J438" s="13">
        <v>0.1207872997</v>
      </c>
      <c r="K438" s="13">
        <v>0.2963130759</v>
      </c>
      <c r="L438" s="13">
        <v>5.3860258772999998</v>
      </c>
      <c r="M438" s="13">
        <v>5.3860258772999998</v>
      </c>
      <c r="N438" s="14">
        <v>124.2</v>
      </c>
      <c r="O438" s="15">
        <v>0</v>
      </c>
      <c r="P438" s="14">
        <v>9.35</v>
      </c>
      <c r="Q438" s="14">
        <v>19.1633</v>
      </c>
    </row>
    <row r="439" spans="1:17" ht="15" customHeight="1" x14ac:dyDescent="0.25">
      <c r="A439" s="32" t="s">
        <v>24</v>
      </c>
      <c r="B439" s="36" t="s">
        <v>349</v>
      </c>
      <c r="C439" s="37" t="s">
        <v>350</v>
      </c>
      <c r="D439" s="38" t="s">
        <v>27</v>
      </c>
      <c r="E439" s="35" t="s">
        <v>359</v>
      </c>
      <c r="F439" s="35" t="s">
        <v>352</v>
      </c>
      <c r="G439" s="12">
        <v>8</v>
      </c>
      <c r="H439" s="13">
        <f t="shared" si="32"/>
        <v>15.860000000000001</v>
      </c>
      <c r="I439" s="13">
        <f t="shared" si="33"/>
        <v>13.213700000000001</v>
      </c>
      <c r="J439" s="13">
        <v>1.6679900500000001E-2</v>
      </c>
      <c r="K439" s="13">
        <v>4.09188105E-2</v>
      </c>
      <c r="L439" s="13">
        <v>0.74377336019999996</v>
      </c>
      <c r="M439" s="13">
        <v>0.74377336019999996</v>
      </c>
      <c r="N439" s="14">
        <v>14.8</v>
      </c>
      <c r="O439" s="15">
        <v>0</v>
      </c>
      <c r="P439" s="14">
        <v>-1.06</v>
      </c>
      <c r="Q439" s="14">
        <v>2.6463000000000001</v>
      </c>
    </row>
    <row r="440" spans="1:17" ht="15" customHeight="1" x14ac:dyDescent="0.25">
      <c r="A440" s="32" t="s">
        <v>24</v>
      </c>
      <c r="B440" s="36" t="s">
        <v>349</v>
      </c>
      <c r="C440" s="37" t="s">
        <v>350</v>
      </c>
      <c r="D440" s="38" t="s">
        <v>27</v>
      </c>
      <c r="E440" s="38" t="s">
        <v>359</v>
      </c>
      <c r="F440" s="35" t="s">
        <v>353</v>
      </c>
      <c r="G440" s="12">
        <v>15</v>
      </c>
      <c r="H440" s="13">
        <f t="shared" si="32"/>
        <v>37.4</v>
      </c>
      <c r="I440" s="13">
        <f t="shared" si="33"/>
        <v>31.143299999999996</v>
      </c>
      <c r="J440" s="13">
        <v>3.9333435E-2</v>
      </c>
      <c r="K440" s="13">
        <v>9.6492024699999998E-2</v>
      </c>
      <c r="L440" s="13">
        <v>1.7539170031</v>
      </c>
      <c r="M440" s="13">
        <v>1.7539170031</v>
      </c>
      <c r="N440" s="14">
        <v>38.25</v>
      </c>
      <c r="O440" s="15">
        <v>0</v>
      </c>
      <c r="P440" s="14">
        <v>0.85</v>
      </c>
      <c r="Q440" s="14">
        <v>6.2567000000000004</v>
      </c>
    </row>
    <row r="441" spans="1:17" ht="15" customHeight="1" x14ac:dyDescent="0.25">
      <c r="A441" s="32" t="s">
        <v>24</v>
      </c>
      <c r="B441" s="36" t="s">
        <v>349</v>
      </c>
      <c r="C441" s="37" t="s">
        <v>350</v>
      </c>
      <c r="D441" s="38" t="s">
        <v>27</v>
      </c>
      <c r="E441" s="54" t="s">
        <v>359</v>
      </c>
      <c r="F441" s="11" t="s">
        <v>354</v>
      </c>
      <c r="G441" s="12">
        <v>35</v>
      </c>
      <c r="H441" s="13">
        <f t="shared" si="32"/>
        <v>113.22</v>
      </c>
      <c r="I441" s="13">
        <f t="shared" si="33"/>
        <v>94.888199999999998</v>
      </c>
      <c r="J441" s="13">
        <v>0.11907303499999999</v>
      </c>
      <c r="K441" s="13">
        <v>0.29210767479999999</v>
      </c>
      <c r="L441" s="13">
        <v>5.3095851095000004</v>
      </c>
      <c r="M441" s="13">
        <v>5.3095851095000004</v>
      </c>
      <c r="N441" s="14">
        <v>120.75</v>
      </c>
      <c r="O441" s="15">
        <v>0</v>
      </c>
      <c r="P441" s="14">
        <v>7.53</v>
      </c>
      <c r="Q441" s="14">
        <v>18.331800000000001</v>
      </c>
    </row>
    <row r="442" spans="1:17" ht="15" customHeight="1" x14ac:dyDescent="0.25">
      <c r="A442" s="32" t="s">
        <v>24</v>
      </c>
      <c r="B442" s="36" t="s">
        <v>349</v>
      </c>
      <c r="C442" s="37" t="s">
        <v>350</v>
      </c>
      <c r="D442" s="38" t="s">
        <v>27</v>
      </c>
      <c r="E442" s="35" t="s">
        <v>360</v>
      </c>
      <c r="F442" s="35" t="s">
        <v>352</v>
      </c>
      <c r="G442" s="12">
        <v>10</v>
      </c>
      <c r="H442" s="13">
        <f t="shared" si="32"/>
        <v>19.03</v>
      </c>
      <c r="I442" s="13">
        <f t="shared" si="33"/>
        <v>15.855</v>
      </c>
      <c r="J442" s="13">
        <v>2.0013777199999999E-2</v>
      </c>
      <c r="K442" s="13">
        <v>4.9097412600000001E-2</v>
      </c>
      <c r="L442" s="13">
        <v>0.89243423980000003</v>
      </c>
      <c r="M442" s="13">
        <v>0.89243423980000003</v>
      </c>
      <c r="N442" s="14">
        <v>18.5</v>
      </c>
      <c r="O442" s="15">
        <v>0</v>
      </c>
      <c r="P442" s="14">
        <v>-0.53</v>
      </c>
      <c r="Q442" s="14">
        <v>3.1749999999999998</v>
      </c>
    </row>
    <row r="443" spans="1:17" ht="15" customHeight="1" x14ac:dyDescent="0.25">
      <c r="A443" s="32" t="s">
        <v>24</v>
      </c>
      <c r="B443" s="36" t="s">
        <v>349</v>
      </c>
      <c r="C443" s="37" t="s">
        <v>350</v>
      </c>
      <c r="D443" s="38" t="s">
        <v>27</v>
      </c>
      <c r="E443" s="38" t="s">
        <v>360</v>
      </c>
      <c r="F443" s="35" t="s">
        <v>353</v>
      </c>
      <c r="G443" s="12">
        <v>70</v>
      </c>
      <c r="H443" s="13">
        <f t="shared" si="32"/>
        <v>175.61</v>
      </c>
      <c r="I443" s="13">
        <f t="shared" si="33"/>
        <v>146.65800000000002</v>
      </c>
      <c r="J443" s="13">
        <v>0.18468835610000001</v>
      </c>
      <c r="K443" s="13">
        <v>0.45307391600000002</v>
      </c>
      <c r="L443" s="13">
        <v>8.2354375647999998</v>
      </c>
      <c r="M443" s="13">
        <v>8.2354375647999998</v>
      </c>
      <c r="N443" s="14">
        <v>178.5</v>
      </c>
      <c r="O443" s="15">
        <v>0</v>
      </c>
      <c r="P443" s="14">
        <v>2.89</v>
      </c>
      <c r="Q443" s="14">
        <v>28.952000000000002</v>
      </c>
    </row>
    <row r="444" spans="1:17" ht="15" customHeight="1" x14ac:dyDescent="0.25">
      <c r="A444" s="32" t="s">
        <v>24</v>
      </c>
      <c r="B444" s="36" t="s">
        <v>349</v>
      </c>
      <c r="C444" s="37" t="s">
        <v>350</v>
      </c>
      <c r="D444" s="38" t="s">
        <v>27</v>
      </c>
      <c r="E444" s="54" t="s">
        <v>360</v>
      </c>
      <c r="F444" s="11" t="s">
        <v>354</v>
      </c>
      <c r="G444" s="12">
        <v>85</v>
      </c>
      <c r="H444" s="13">
        <f t="shared" si="32"/>
        <v>283.61</v>
      </c>
      <c r="I444" s="13">
        <f t="shared" si="33"/>
        <v>236.16990000000001</v>
      </c>
      <c r="J444" s="13">
        <v>0.29827153740000001</v>
      </c>
      <c r="K444" s="13">
        <v>0.73171398730000003</v>
      </c>
      <c r="L444" s="13">
        <v>13.300224632700001</v>
      </c>
      <c r="M444" s="13">
        <v>13.300224632700001</v>
      </c>
      <c r="N444" s="14">
        <v>293.25</v>
      </c>
      <c r="O444" s="14">
        <v>0.59</v>
      </c>
      <c r="P444" s="14">
        <v>9.0500000000000007</v>
      </c>
      <c r="Q444" s="14">
        <v>47.440100000000001</v>
      </c>
    </row>
    <row r="445" spans="1:17" ht="15" customHeight="1" x14ac:dyDescent="0.25">
      <c r="A445" s="32" t="s">
        <v>24</v>
      </c>
      <c r="B445" s="36" t="s">
        <v>349</v>
      </c>
      <c r="C445" s="37" t="s">
        <v>350</v>
      </c>
      <c r="D445" s="38" t="s">
        <v>27</v>
      </c>
      <c r="E445" s="35" t="s">
        <v>361</v>
      </c>
      <c r="F445" s="35" t="s">
        <v>352</v>
      </c>
      <c r="G445" s="12">
        <v>11</v>
      </c>
      <c r="H445" s="13">
        <f t="shared" si="32"/>
        <v>20.880000000000003</v>
      </c>
      <c r="I445" s="13">
        <f t="shared" si="33"/>
        <v>17.393900000000002</v>
      </c>
      <c r="J445" s="13">
        <v>2.1959414999999999E-2</v>
      </c>
      <c r="K445" s="13">
        <v>5.3870413800000003E-2</v>
      </c>
      <c r="L445" s="13">
        <v>0.97919216649999996</v>
      </c>
      <c r="M445" s="13">
        <v>0.97919216649999996</v>
      </c>
      <c r="N445" s="14">
        <v>20.350000000000001</v>
      </c>
      <c r="O445" s="15">
        <v>0</v>
      </c>
      <c r="P445" s="14">
        <v>-0.53</v>
      </c>
      <c r="Q445" s="14">
        <v>3.4861</v>
      </c>
    </row>
    <row r="446" spans="1:17" ht="15" customHeight="1" x14ac:dyDescent="0.25">
      <c r="A446" s="32" t="s">
        <v>24</v>
      </c>
      <c r="B446" s="36" t="s">
        <v>349</v>
      </c>
      <c r="C446" s="37" t="s">
        <v>350</v>
      </c>
      <c r="D446" s="38" t="s">
        <v>27</v>
      </c>
      <c r="E446" s="38" t="s">
        <v>361</v>
      </c>
      <c r="F446" s="35" t="s">
        <v>353</v>
      </c>
      <c r="G446" s="12">
        <v>32</v>
      </c>
      <c r="H446" s="13">
        <f t="shared" si="32"/>
        <v>81.259999999999991</v>
      </c>
      <c r="I446" s="13">
        <f t="shared" si="33"/>
        <v>67.629599999999996</v>
      </c>
      <c r="J446" s="13">
        <v>8.5460826899999995E-2</v>
      </c>
      <c r="K446" s="13">
        <v>0.2096508537</v>
      </c>
      <c r="L446" s="13">
        <v>3.8107833067999999</v>
      </c>
      <c r="M446" s="13">
        <v>3.8107833067999999</v>
      </c>
      <c r="N446" s="14">
        <v>81.599999999999994</v>
      </c>
      <c r="O446" s="15">
        <v>0</v>
      </c>
      <c r="P446" s="14">
        <v>0.34</v>
      </c>
      <c r="Q446" s="14">
        <v>13.6304</v>
      </c>
    </row>
    <row r="447" spans="1:17" ht="15" customHeight="1" x14ac:dyDescent="0.25">
      <c r="A447" s="32" t="s">
        <v>24</v>
      </c>
      <c r="B447" s="36" t="s">
        <v>349</v>
      </c>
      <c r="C447" s="37" t="s">
        <v>350</v>
      </c>
      <c r="D447" s="38" t="s">
        <v>27</v>
      </c>
      <c r="E447" s="54" t="s">
        <v>361</v>
      </c>
      <c r="F447" s="11" t="s">
        <v>354</v>
      </c>
      <c r="G447" s="12">
        <v>42</v>
      </c>
      <c r="H447" s="13">
        <f t="shared" si="32"/>
        <v>137.23000000000002</v>
      </c>
      <c r="I447" s="13">
        <f t="shared" si="33"/>
        <v>114.28690000000002</v>
      </c>
      <c r="J447" s="13">
        <v>0.1443242589</v>
      </c>
      <c r="K447" s="13">
        <v>0.35405349060000002</v>
      </c>
      <c r="L447" s="13">
        <v>6.4355623085999998</v>
      </c>
      <c r="M447" s="13">
        <v>6.4355623085999998</v>
      </c>
      <c r="N447" s="14">
        <v>144.9</v>
      </c>
      <c r="O447" s="15">
        <v>0</v>
      </c>
      <c r="P447" s="14">
        <v>7.67</v>
      </c>
      <c r="Q447" s="14">
        <v>22.943100000000001</v>
      </c>
    </row>
    <row r="448" spans="1:17" ht="15" customHeight="1" x14ac:dyDescent="0.25">
      <c r="A448" s="32" t="s">
        <v>24</v>
      </c>
      <c r="B448" s="36" t="s">
        <v>349</v>
      </c>
      <c r="C448" s="37" t="s">
        <v>350</v>
      </c>
      <c r="D448" s="38" t="s">
        <v>27</v>
      </c>
      <c r="E448" s="11" t="s">
        <v>362</v>
      </c>
      <c r="F448" s="11" t="s">
        <v>356</v>
      </c>
      <c r="G448" s="12">
        <v>11</v>
      </c>
      <c r="H448" s="13">
        <f t="shared" si="32"/>
        <v>102.44</v>
      </c>
      <c r="I448" s="13">
        <f t="shared" si="33"/>
        <v>85.384299999999996</v>
      </c>
      <c r="J448" s="13">
        <v>0.1077357508</v>
      </c>
      <c r="K448" s="13">
        <v>0.2642952677</v>
      </c>
      <c r="L448" s="13">
        <v>4.8040443262999997</v>
      </c>
      <c r="M448" s="13">
        <v>4.8040443262999997</v>
      </c>
      <c r="N448" s="14">
        <v>108.35</v>
      </c>
      <c r="O448" s="14">
        <v>5.91</v>
      </c>
      <c r="P448" s="15">
        <v>0</v>
      </c>
      <c r="Q448" s="14">
        <v>17.055700000000002</v>
      </c>
    </row>
    <row r="449" spans="1:17" ht="15" customHeight="1" x14ac:dyDescent="0.25">
      <c r="A449" s="32" t="s">
        <v>24</v>
      </c>
      <c r="B449" s="36" t="s">
        <v>349</v>
      </c>
      <c r="C449" s="37" t="s">
        <v>350</v>
      </c>
      <c r="D449" s="38" t="s">
        <v>27</v>
      </c>
      <c r="E449" s="35" t="s">
        <v>363</v>
      </c>
      <c r="F449" s="35" t="s">
        <v>352</v>
      </c>
      <c r="G449" s="12">
        <v>1</v>
      </c>
      <c r="H449" s="13">
        <f t="shared" si="32"/>
        <v>2.3800000000000003</v>
      </c>
      <c r="I449" s="13">
        <f t="shared" si="33"/>
        <v>1.9837000000000002</v>
      </c>
      <c r="J449" s="13">
        <v>2.5030368E-3</v>
      </c>
      <c r="K449" s="13">
        <v>6.1404016000000004E-3</v>
      </c>
      <c r="L449" s="13">
        <v>0.1116129002</v>
      </c>
      <c r="M449" s="13">
        <v>0.1116129002</v>
      </c>
      <c r="N449" s="14">
        <v>2.95</v>
      </c>
      <c r="O449" s="15">
        <v>0</v>
      </c>
      <c r="P449" s="14">
        <v>0.56999999999999995</v>
      </c>
      <c r="Q449" s="14">
        <v>0.39629999999999999</v>
      </c>
    </row>
    <row r="450" spans="1:17" ht="15" customHeight="1" x14ac:dyDescent="0.25">
      <c r="A450" s="32" t="s">
        <v>24</v>
      </c>
      <c r="B450" s="36" t="s">
        <v>349</v>
      </c>
      <c r="C450" s="37" t="s">
        <v>350</v>
      </c>
      <c r="D450" s="38" t="s">
        <v>27</v>
      </c>
      <c r="E450" s="38" t="s">
        <v>363</v>
      </c>
      <c r="F450" s="35" t="s">
        <v>353</v>
      </c>
      <c r="G450" s="12">
        <v>3</v>
      </c>
      <c r="H450" s="13">
        <f t="shared" si="32"/>
        <v>7.14</v>
      </c>
      <c r="I450" s="13">
        <f t="shared" si="33"/>
        <v>5.9498999999999995</v>
      </c>
      <c r="J450" s="13">
        <v>7.5091102999999999E-3</v>
      </c>
      <c r="K450" s="13">
        <v>1.8421204699999999E-2</v>
      </c>
      <c r="L450" s="13">
        <v>0.33483870059999998</v>
      </c>
      <c r="M450" s="13">
        <v>0.33483870059999998</v>
      </c>
      <c r="N450" s="14">
        <v>12.09</v>
      </c>
      <c r="O450" s="15">
        <v>0</v>
      </c>
      <c r="P450" s="14">
        <v>4.95</v>
      </c>
      <c r="Q450" s="14">
        <v>1.1900999999999999</v>
      </c>
    </row>
    <row r="451" spans="1:17" ht="15" customHeight="1" x14ac:dyDescent="0.25">
      <c r="A451" s="32" t="s">
        <v>24</v>
      </c>
      <c r="B451" s="36" t="s">
        <v>349</v>
      </c>
      <c r="C451" s="37" t="s">
        <v>350</v>
      </c>
      <c r="D451" s="38" t="s">
        <v>27</v>
      </c>
      <c r="E451" s="54" t="s">
        <v>363</v>
      </c>
      <c r="F451" s="11" t="s">
        <v>354</v>
      </c>
      <c r="G451" s="12">
        <v>7</v>
      </c>
      <c r="H451" s="13">
        <f t="shared" si="32"/>
        <v>22.96</v>
      </c>
      <c r="I451" s="13">
        <f t="shared" si="33"/>
        <v>19.1309</v>
      </c>
      <c r="J451" s="13">
        <v>2.4146943000000001E-2</v>
      </c>
      <c r="K451" s="13">
        <v>5.9236815200000001E-2</v>
      </c>
      <c r="L451" s="13">
        <v>1.0767362137000001</v>
      </c>
      <c r="M451" s="13">
        <v>1.0767362137000001</v>
      </c>
      <c r="N451" s="14">
        <v>38.5</v>
      </c>
      <c r="O451" s="15">
        <v>0</v>
      </c>
      <c r="P451" s="14">
        <v>15.54</v>
      </c>
      <c r="Q451" s="14">
        <v>3.8290999999999999</v>
      </c>
    </row>
    <row r="452" spans="1:17" ht="15" customHeight="1" x14ac:dyDescent="0.25">
      <c r="A452" s="32" t="s">
        <v>24</v>
      </c>
      <c r="B452" s="36" t="s">
        <v>349</v>
      </c>
      <c r="C452" s="37" t="s">
        <v>350</v>
      </c>
      <c r="D452" s="38" t="s">
        <v>27</v>
      </c>
      <c r="E452" s="11" t="s">
        <v>364</v>
      </c>
      <c r="F452" s="11" t="s">
        <v>352</v>
      </c>
      <c r="G452" s="12">
        <v>1</v>
      </c>
      <c r="H452" s="13">
        <f t="shared" si="32"/>
        <v>2.3800000000000003</v>
      </c>
      <c r="I452" s="13">
        <f t="shared" si="33"/>
        <v>1.9833000000000003</v>
      </c>
      <c r="J452" s="13">
        <v>2.5030368E-3</v>
      </c>
      <c r="K452" s="13">
        <v>6.1404016000000004E-3</v>
      </c>
      <c r="L452" s="13">
        <v>0.1116129002</v>
      </c>
      <c r="M452" s="13">
        <v>0.1116129002</v>
      </c>
      <c r="N452" s="14">
        <v>2.95</v>
      </c>
      <c r="O452" s="15">
        <v>0</v>
      </c>
      <c r="P452" s="14">
        <v>0.56999999999999995</v>
      </c>
      <c r="Q452" s="14">
        <v>0.3967</v>
      </c>
    </row>
    <row r="453" spans="1:17" ht="15" customHeight="1" x14ac:dyDescent="0.25">
      <c r="A453" s="32" t="s">
        <v>24</v>
      </c>
      <c r="B453" s="36" t="s">
        <v>349</v>
      </c>
      <c r="C453" s="37" t="s">
        <v>350</v>
      </c>
      <c r="D453" s="38" t="s">
        <v>27</v>
      </c>
      <c r="E453" s="35" t="s">
        <v>365</v>
      </c>
      <c r="F453" s="35" t="s">
        <v>353</v>
      </c>
      <c r="G453" s="12">
        <v>11</v>
      </c>
      <c r="H453" s="13">
        <f t="shared" si="32"/>
        <v>26.18</v>
      </c>
      <c r="I453" s="13">
        <f t="shared" si="33"/>
        <v>21.812799999999999</v>
      </c>
      <c r="J453" s="13">
        <v>2.7533404500000001E-2</v>
      </c>
      <c r="K453" s="13">
        <v>6.7544417300000006E-2</v>
      </c>
      <c r="L453" s="13">
        <v>1.2277419022</v>
      </c>
      <c r="M453" s="13">
        <v>1.2277419022</v>
      </c>
      <c r="N453" s="14">
        <v>44.33</v>
      </c>
      <c r="O453" s="15">
        <v>0</v>
      </c>
      <c r="P453" s="14">
        <v>18.149999999999999</v>
      </c>
      <c r="Q453" s="14">
        <v>4.3672000000000004</v>
      </c>
    </row>
    <row r="454" spans="1:17" ht="15" customHeight="1" x14ac:dyDescent="0.25">
      <c r="A454" s="32" t="s">
        <v>24</v>
      </c>
      <c r="B454" s="36" t="s">
        <v>349</v>
      </c>
      <c r="C454" s="37" t="s">
        <v>350</v>
      </c>
      <c r="D454" s="38" t="s">
        <v>27</v>
      </c>
      <c r="E454" s="54" t="s">
        <v>365</v>
      </c>
      <c r="F454" s="11" t="s">
        <v>354</v>
      </c>
      <c r="G454" s="12">
        <v>11</v>
      </c>
      <c r="H454" s="13">
        <f t="shared" si="32"/>
        <v>36.08</v>
      </c>
      <c r="I454" s="13">
        <f t="shared" si="33"/>
        <v>30.060499999999998</v>
      </c>
      <c r="J454" s="13">
        <v>3.7945196100000002E-2</v>
      </c>
      <c r="K454" s="13">
        <v>9.3086423799999998E-2</v>
      </c>
      <c r="L454" s="13">
        <v>1.6920140501000001</v>
      </c>
      <c r="M454" s="13">
        <v>1.6920140501000001</v>
      </c>
      <c r="N454" s="14">
        <v>60.5</v>
      </c>
      <c r="O454" s="15">
        <v>0</v>
      </c>
      <c r="P454" s="14">
        <v>24.42</v>
      </c>
      <c r="Q454" s="14">
        <v>6.0194999999999999</v>
      </c>
    </row>
    <row r="455" spans="1:17" ht="15" customHeight="1" x14ac:dyDescent="0.25">
      <c r="A455" s="32" t="s">
        <v>24</v>
      </c>
      <c r="B455" s="36" t="s">
        <v>349</v>
      </c>
      <c r="C455" s="37" t="s">
        <v>350</v>
      </c>
      <c r="D455" s="38" t="s">
        <v>27</v>
      </c>
      <c r="E455" s="11" t="s">
        <v>366</v>
      </c>
      <c r="F455" s="11" t="s">
        <v>353</v>
      </c>
      <c r="G455" s="12">
        <v>24</v>
      </c>
      <c r="H455" s="13">
        <f t="shared" si="32"/>
        <v>76.38</v>
      </c>
      <c r="I455" s="13">
        <f t="shared" si="33"/>
        <v>64.182599999999994</v>
      </c>
      <c r="J455" s="13">
        <v>8.0328549900000004E-2</v>
      </c>
      <c r="K455" s="13">
        <v>0.1970604504</v>
      </c>
      <c r="L455" s="13">
        <v>3.5819299652000001</v>
      </c>
      <c r="M455" s="13">
        <v>3.5819299652000001</v>
      </c>
      <c r="N455" s="14">
        <v>82.8</v>
      </c>
      <c r="O455" s="15">
        <v>0</v>
      </c>
      <c r="P455" s="14">
        <v>6.42</v>
      </c>
      <c r="Q455" s="14">
        <v>12.1974</v>
      </c>
    </row>
    <row r="456" spans="1:17" ht="15" customHeight="1" x14ac:dyDescent="0.25">
      <c r="A456" s="32" t="s">
        <v>24</v>
      </c>
      <c r="B456" s="36" t="s">
        <v>349</v>
      </c>
      <c r="C456" s="37" t="s">
        <v>350</v>
      </c>
      <c r="D456" s="38" t="s">
        <v>27</v>
      </c>
      <c r="E456" s="11" t="s">
        <v>367</v>
      </c>
      <c r="F456" s="11" t="s">
        <v>356</v>
      </c>
      <c r="G456" s="12">
        <v>5</v>
      </c>
      <c r="H456" s="13">
        <f t="shared" si="32"/>
        <v>73.95</v>
      </c>
      <c r="I456" s="13">
        <f t="shared" si="33"/>
        <v>61.605600000000003</v>
      </c>
      <c r="J456" s="13">
        <v>7.7772928300000002E-2</v>
      </c>
      <c r="K456" s="13">
        <v>0.1907910488</v>
      </c>
      <c r="L456" s="13">
        <v>3.4679722561999999</v>
      </c>
      <c r="M456" s="13">
        <v>3.4679722561999999</v>
      </c>
      <c r="N456" s="14">
        <v>73.95</v>
      </c>
      <c r="O456" s="15">
        <v>0</v>
      </c>
      <c r="P456" s="15">
        <v>0</v>
      </c>
      <c r="Q456" s="14">
        <v>12.3444</v>
      </c>
    </row>
    <row r="457" spans="1:17" ht="15" customHeight="1" x14ac:dyDescent="0.25">
      <c r="A457" s="32" t="s">
        <v>24</v>
      </c>
      <c r="B457" s="36" t="s">
        <v>349</v>
      </c>
      <c r="C457" s="37" t="s">
        <v>350</v>
      </c>
      <c r="D457" s="38" t="s">
        <v>27</v>
      </c>
      <c r="E457" s="11" t="s">
        <v>368</v>
      </c>
      <c r="F457" s="11" t="s">
        <v>369</v>
      </c>
      <c r="G457" s="12">
        <v>9</v>
      </c>
      <c r="H457" s="13">
        <f t="shared" si="32"/>
        <v>38.43</v>
      </c>
      <c r="I457" s="13">
        <f t="shared" si="33"/>
        <v>32.031700000000001</v>
      </c>
      <c r="J457" s="13">
        <v>4.0416682000000002E-2</v>
      </c>
      <c r="K457" s="13">
        <v>9.9149425400000005E-2</v>
      </c>
      <c r="L457" s="13">
        <v>1.802220065</v>
      </c>
      <c r="M457" s="13">
        <v>1.802220065</v>
      </c>
      <c r="N457" s="14">
        <v>38.43</v>
      </c>
      <c r="O457" s="15">
        <v>0</v>
      </c>
      <c r="P457" s="15">
        <v>0</v>
      </c>
      <c r="Q457" s="14">
        <v>6.3982999999999999</v>
      </c>
    </row>
    <row r="458" spans="1:17" ht="15" customHeight="1" x14ac:dyDescent="0.25">
      <c r="A458" s="32" t="s">
        <v>24</v>
      </c>
      <c r="B458" s="36" t="s">
        <v>349</v>
      </c>
      <c r="C458" s="37" t="s">
        <v>350</v>
      </c>
      <c r="D458" s="38" t="s">
        <v>27</v>
      </c>
      <c r="E458" s="11" t="s">
        <v>370</v>
      </c>
      <c r="F458" s="11" t="s">
        <v>369</v>
      </c>
      <c r="G458" s="12">
        <v>5</v>
      </c>
      <c r="H458" s="13">
        <f t="shared" si="32"/>
        <v>21.35</v>
      </c>
      <c r="I458" s="13">
        <f t="shared" si="33"/>
        <v>17.8</v>
      </c>
      <c r="J458" s="13">
        <v>2.24537122E-2</v>
      </c>
      <c r="K458" s="13">
        <v>5.5083014100000001E-2</v>
      </c>
      <c r="L458" s="13">
        <v>1.0012333694</v>
      </c>
      <c r="M458" s="13">
        <v>1.0012333694</v>
      </c>
      <c r="N458" s="14">
        <v>21.35</v>
      </c>
      <c r="O458" s="15">
        <v>0</v>
      </c>
      <c r="P458" s="15">
        <v>0</v>
      </c>
      <c r="Q458" s="14">
        <v>3.55</v>
      </c>
    </row>
    <row r="459" spans="1:17" ht="15" customHeight="1" x14ac:dyDescent="0.25">
      <c r="A459" s="32" t="s">
        <v>24</v>
      </c>
      <c r="B459" s="36" t="s">
        <v>349</v>
      </c>
      <c r="C459" s="37" t="s">
        <v>350</v>
      </c>
      <c r="D459" s="38" t="s">
        <v>27</v>
      </c>
      <c r="E459" s="11" t="s">
        <v>371</v>
      </c>
      <c r="F459" s="11" t="s">
        <v>356</v>
      </c>
      <c r="G459" s="12">
        <v>8</v>
      </c>
      <c r="H459" s="13">
        <f t="shared" si="32"/>
        <v>102.88</v>
      </c>
      <c r="I459" s="13">
        <f t="shared" si="33"/>
        <v>85.750599999999991</v>
      </c>
      <c r="J459" s="13">
        <v>0.1081984971</v>
      </c>
      <c r="K459" s="13">
        <v>0.26543046799999997</v>
      </c>
      <c r="L459" s="13">
        <v>4.8246786439999996</v>
      </c>
      <c r="M459" s="13">
        <v>4.8246786439999996</v>
      </c>
      <c r="N459" s="14">
        <v>102.88</v>
      </c>
      <c r="O459" s="15">
        <v>0</v>
      </c>
      <c r="P459" s="15">
        <v>0</v>
      </c>
      <c r="Q459" s="14">
        <v>17.1294</v>
      </c>
    </row>
    <row r="460" spans="1:17" ht="15" customHeight="1" x14ac:dyDescent="0.25">
      <c r="A460" s="32" t="s">
        <v>24</v>
      </c>
      <c r="B460" s="36" t="s">
        <v>349</v>
      </c>
      <c r="C460" s="37" t="s">
        <v>350</v>
      </c>
      <c r="D460" s="38" t="s">
        <v>27</v>
      </c>
      <c r="E460" s="35" t="s">
        <v>372</v>
      </c>
      <c r="F460" s="35" t="s">
        <v>352</v>
      </c>
      <c r="G460" s="12">
        <v>2</v>
      </c>
      <c r="H460" s="13">
        <f t="shared" si="32"/>
        <v>5.9</v>
      </c>
      <c r="I460" s="13">
        <f t="shared" si="33"/>
        <v>4.9156000000000004</v>
      </c>
      <c r="J460" s="13">
        <v>6.2050070999999998E-3</v>
      </c>
      <c r="K460" s="13">
        <v>1.5222003899999999E-2</v>
      </c>
      <c r="L460" s="13">
        <v>0.27668744169999998</v>
      </c>
      <c r="M460" s="13">
        <v>0.27668744169999998</v>
      </c>
      <c r="N460" s="14">
        <v>5.9</v>
      </c>
      <c r="O460" s="15">
        <v>0</v>
      </c>
      <c r="P460" s="15">
        <v>0</v>
      </c>
      <c r="Q460" s="14">
        <v>0.98440000000000005</v>
      </c>
    </row>
    <row r="461" spans="1:17" ht="15" customHeight="1" x14ac:dyDescent="0.25">
      <c r="A461" s="32" t="s">
        <v>24</v>
      </c>
      <c r="B461" s="36" t="s">
        <v>349</v>
      </c>
      <c r="C461" s="37" t="s">
        <v>350</v>
      </c>
      <c r="D461" s="38" t="s">
        <v>27</v>
      </c>
      <c r="E461" s="38" t="s">
        <v>372</v>
      </c>
      <c r="F461" s="35" t="s">
        <v>353</v>
      </c>
      <c r="G461" s="12">
        <v>5</v>
      </c>
      <c r="H461" s="13">
        <f t="shared" si="32"/>
        <v>20.149999999999999</v>
      </c>
      <c r="I461" s="13">
        <f t="shared" si="33"/>
        <v>16.796599999999998</v>
      </c>
      <c r="J461" s="13">
        <v>2.1191676900000001E-2</v>
      </c>
      <c r="K461" s="13">
        <v>5.1987013300000003E-2</v>
      </c>
      <c r="L461" s="13">
        <v>0.94495795760000001</v>
      </c>
      <c r="M461" s="13">
        <v>0.94495795760000001</v>
      </c>
      <c r="N461" s="14">
        <v>20.149999999999999</v>
      </c>
      <c r="O461" s="15">
        <v>0</v>
      </c>
      <c r="P461" s="15">
        <v>0</v>
      </c>
      <c r="Q461" s="14">
        <v>3.3534000000000002</v>
      </c>
    </row>
    <row r="462" spans="1:17" ht="15" customHeight="1" x14ac:dyDescent="0.25">
      <c r="A462" s="32" t="s">
        <v>24</v>
      </c>
      <c r="B462" s="36" t="s">
        <v>349</v>
      </c>
      <c r="C462" s="37" t="s">
        <v>350</v>
      </c>
      <c r="D462" s="38" t="s">
        <v>27</v>
      </c>
      <c r="E462" s="38" t="s">
        <v>372</v>
      </c>
      <c r="F462" s="35" t="s">
        <v>354</v>
      </c>
      <c r="G462" s="12">
        <v>7</v>
      </c>
      <c r="H462" s="13">
        <f t="shared" si="32"/>
        <v>36.28</v>
      </c>
      <c r="I462" s="13">
        <f t="shared" si="33"/>
        <v>30.2133</v>
      </c>
      <c r="J462" s="13">
        <v>3.8155535300000001E-2</v>
      </c>
      <c r="K462" s="13">
        <v>9.3602424000000004E-2</v>
      </c>
      <c r="L462" s="13">
        <v>1.7013932854</v>
      </c>
      <c r="M462" s="13">
        <v>1.7013932854</v>
      </c>
      <c r="N462" s="14">
        <v>38.5</v>
      </c>
      <c r="O462" s="15">
        <v>0</v>
      </c>
      <c r="P462" s="14">
        <v>2.2200000000000002</v>
      </c>
      <c r="Q462" s="14">
        <v>6.0667</v>
      </c>
    </row>
    <row r="463" spans="1:17" ht="15" customHeight="1" x14ac:dyDescent="0.25">
      <c r="A463" s="32" t="s">
        <v>24</v>
      </c>
      <c r="B463" s="36" t="s">
        <v>349</v>
      </c>
      <c r="C463" s="37" t="s">
        <v>350</v>
      </c>
      <c r="D463" s="38" t="s">
        <v>27</v>
      </c>
      <c r="E463" s="54" t="s">
        <v>372</v>
      </c>
      <c r="F463" s="11" t="s">
        <v>356</v>
      </c>
      <c r="G463" s="12">
        <v>2</v>
      </c>
      <c r="H463" s="13">
        <f t="shared" si="32"/>
        <v>29.58</v>
      </c>
      <c r="I463" s="13">
        <f t="shared" si="33"/>
        <v>24.645</v>
      </c>
      <c r="J463" s="13">
        <v>3.1109171299999999E-2</v>
      </c>
      <c r="K463" s="13">
        <v>7.6316419499999996E-2</v>
      </c>
      <c r="L463" s="13">
        <v>1.3871889024999999</v>
      </c>
      <c r="M463" s="13">
        <v>1.3871889024999999</v>
      </c>
      <c r="N463" s="14">
        <v>29.58</v>
      </c>
      <c r="O463" s="15">
        <v>0</v>
      </c>
      <c r="P463" s="15">
        <v>0</v>
      </c>
      <c r="Q463" s="14">
        <v>4.9349999999999996</v>
      </c>
    </row>
    <row r="464" spans="1:17" ht="15" customHeight="1" x14ac:dyDescent="0.25">
      <c r="A464" s="32" t="s">
        <v>24</v>
      </c>
      <c r="B464" s="36" t="s">
        <v>349</v>
      </c>
      <c r="C464" s="37" t="s">
        <v>350</v>
      </c>
      <c r="D464" s="38" t="s">
        <v>27</v>
      </c>
      <c r="E464" s="35" t="s">
        <v>373</v>
      </c>
      <c r="F464" s="35" t="s">
        <v>352</v>
      </c>
      <c r="G464" s="12">
        <v>4</v>
      </c>
      <c r="H464" s="13">
        <f t="shared" si="32"/>
        <v>11.8</v>
      </c>
      <c r="I464" s="13">
        <f t="shared" si="33"/>
        <v>9.8383000000000003</v>
      </c>
      <c r="J464" s="13">
        <v>1.2410014299999999E-2</v>
      </c>
      <c r="K464" s="13">
        <v>3.0444007799999999E-2</v>
      </c>
      <c r="L464" s="13">
        <v>0.55337488329999995</v>
      </c>
      <c r="M464" s="13">
        <v>0.55337488329999995</v>
      </c>
      <c r="N464" s="14">
        <v>11.8</v>
      </c>
      <c r="O464" s="15">
        <v>0</v>
      </c>
      <c r="P464" s="15">
        <v>0</v>
      </c>
      <c r="Q464" s="14">
        <v>1.9617</v>
      </c>
    </row>
    <row r="465" spans="1:17" ht="15" customHeight="1" x14ac:dyDescent="0.25">
      <c r="A465" s="32" t="s">
        <v>24</v>
      </c>
      <c r="B465" s="36" t="s">
        <v>349</v>
      </c>
      <c r="C465" s="37" t="s">
        <v>350</v>
      </c>
      <c r="D465" s="38" t="s">
        <v>27</v>
      </c>
      <c r="E465" s="38" t="s">
        <v>373</v>
      </c>
      <c r="F465" s="35" t="s">
        <v>353</v>
      </c>
      <c r="G465" s="12">
        <v>18</v>
      </c>
      <c r="H465" s="13">
        <f t="shared" si="32"/>
        <v>69.240000000000009</v>
      </c>
      <c r="I465" s="13">
        <f t="shared" si="33"/>
        <v>57.709800000000008</v>
      </c>
      <c r="J465" s="13">
        <v>7.2819439599999994E-2</v>
      </c>
      <c r="K465" s="13">
        <v>0.1786392457</v>
      </c>
      <c r="L465" s="13">
        <v>3.2470912645999999</v>
      </c>
      <c r="M465" s="13">
        <v>3.2470912645999999</v>
      </c>
      <c r="N465" s="14">
        <v>72.540000000000006</v>
      </c>
      <c r="O465" s="15">
        <v>0</v>
      </c>
      <c r="P465" s="14">
        <v>3.3</v>
      </c>
      <c r="Q465" s="14">
        <v>11.530200000000001</v>
      </c>
    </row>
    <row r="466" spans="1:17" ht="15" customHeight="1" x14ac:dyDescent="0.25">
      <c r="A466" s="32" t="s">
        <v>24</v>
      </c>
      <c r="B466" s="36" t="s">
        <v>349</v>
      </c>
      <c r="C466" s="37" t="s">
        <v>350</v>
      </c>
      <c r="D466" s="38" t="s">
        <v>27</v>
      </c>
      <c r="E466" s="38" t="s">
        <v>373</v>
      </c>
      <c r="F466" s="35" t="s">
        <v>354</v>
      </c>
      <c r="G466" s="12">
        <v>14</v>
      </c>
      <c r="H466" s="13">
        <f t="shared" si="32"/>
        <v>74.78</v>
      </c>
      <c r="I466" s="13">
        <f t="shared" si="33"/>
        <v>62.301000000000002</v>
      </c>
      <c r="J466" s="13">
        <v>7.8645836100000005E-2</v>
      </c>
      <c r="K466" s="13">
        <v>0.19293244940000001</v>
      </c>
      <c r="L466" s="13">
        <v>3.5068960828</v>
      </c>
      <c r="M466" s="13">
        <v>3.5068960828</v>
      </c>
      <c r="N466" s="14">
        <v>77</v>
      </c>
      <c r="O466" s="15">
        <v>0</v>
      </c>
      <c r="P466" s="14">
        <v>2.2200000000000002</v>
      </c>
      <c r="Q466" s="14">
        <v>12.478999999999999</v>
      </c>
    </row>
    <row r="467" spans="1:17" ht="15" customHeight="1" x14ac:dyDescent="0.25">
      <c r="A467" s="32" t="s">
        <v>24</v>
      </c>
      <c r="B467" s="36" t="s">
        <v>349</v>
      </c>
      <c r="C467" s="37" t="s">
        <v>350</v>
      </c>
      <c r="D467" s="38" t="s">
        <v>27</v>
      </c>
      <c r="E467" s="54" t="s">
        <v>373</v>
      </c>
      <c r="F467" s="11" t="s">
        <v>356</v>
      </c>
      <c r="G467" s="12">
        <v>5</v>
      </c>
      <c r="H467" s="13">
        <f t="shared" si="32"/>
        <v>73.95</v>
      </c>
      <c r="I467" s="13">
        <f t="shared" si="33"/>
        <v>61.604500000000002</v>
      </c>
      <c r="J467" s="13">
        <v>7.7772928300000002E-2</v>
      </c>
      <c r="K467" s="13">
        <v>0.1907910488</v>
      </c>
      <c r="L467" s="13">
        <v>3.4679722561999999</v>
      </c>
      <c r="M467" s="13">
        <v>3.4679722561999999</v>
      </c>
      <c r="N467" s="14">
        <v>73.95</v>
      </c>
      <c r="O467" s="15">
        <v>0</v>
      </c>
      <c r="P467" s="15">
        <v>0</v>
      </c>
      <c r="Q467" s="14">
        <v>12.345499999999999</v>
      </c>
    </row>
    <row r="468" spans="1:17" ht="15" customHeight="1" x14ac:dyDescent="0.25">
      <c r="A468" s="32" t="s">
        <v>24</v>
      </c>
      <c r="B468" s="36" t="s">
        <v>349</v>
      </c>
      <c r="C468" s="37" t="s">
        <v>350</v>
      </c>
      <c r="D468" s="38" t="s">
        <v>27</v>
      </c>
      <c r="E468" s="11" t="s">
        <v>374</v>
      </c>
      <c r="F468" s="11" t="s">
        <v>356</v>
      </c>
      <c r="G468" s="12">
        <v>1</v>
      </c>
      <c r="H468" s="13">
        <f t="shared" si="32"/>
        <v>10.85</v>
      </c>
      <c r="I468" s="13">
        <f t="shared" si="33"/>
        <v>9.0427999999999997</v>
      </c>
      <c r="J468" s="13">
        <v>1.14109029E-2</v>
      </c>
      <c r="K468" s="13">
        <v>2.79930072E-2</v>
      </c>
      <c r="L468" s="13">
        <v>0.50882351560000005</v>
      </c>
      <c r="M468" s="13">
        <v>0.50882351560000005</v>
      </c>
      <c r="N468" s="14">
        <v>10.85</v>
      </c>
      <c r="O468" s="15">
        <v>0</v>
      </c>
      <c r="P468" s="15">
        <v>0</v>
      </c>
      <c r="Q468" s="14">
        <v>1.8071999999999999</v>
      </c>
    </row>
    <row r="469" spans="1:17" ht="15" customHeight="1" x14ac:dyDescent="0.25">
      <c r="A469" s="8"/>
      <c r="B469" s="33"/>
      <c r="C469" s="34"/>
      <c r="D469" s="11"/>
      <c r="E469" s="39" t="s">
        <v>29</v>
      </c>
      <c r="F469" s="40"/>
      <c r="G469" s="41">
        <f>SUM(G431:G468)/1</f>
        <v>551</v>
      </c>
      <c r="H469" s="42">
        <f>SUM(H431:H468)/1</f>
        <v>2132.3700000000003</v>
      </c>
      <c r="I469" s="42">
        <f>SUM(I431:I468)/1</f>
        <v>1777.8787</v>
      </c>
      <c r="J469" s="42">
        <v>2.2426052614</v>
      </c>
      <c r="K469" s="42">
        <v>5.5015160085000003</v>
      </c>
      <c r="L469" s="42">
        <v>99.999999999899998</v>
      </c>
      <c r="M469" s="42">
        <v>100</v>
      </c>
      <c r="N469" s="43">
        <f>SUM(N431:N468)/1</f>
        <v>2253.4699999999998</v>
      </c>
      <c r="O469" s="43">
        <f>SUM(O431:O468)/1</f>
        <v>6.5</v>
      </c>
      <c r="P469" s="43">
        <f>SUM(P431:P468)/1</f>
        <v>114.6</v>
      </c>
      <c r="Q469" s="43">
        <f>SUM(Q431:Q468)/1</f>
        <v>354.49130000000002</v>
      </c>
    </row>
    <row r="470" spans="1:17" ht="15" customHeight="1" x14ac:dyDescent="0.25">
      <c r="A470" s="8"/>
      <c r="B470" s="33"/>
      <c r="C470" s="10"/>
      <c r="D470" s="44" t="s">
        <v>30</v>
      </c>
      <c r="E470" s="44"/>
      <c r="F470" s="45"/>
      <c r="G470" s="46">
        <f>SUM(G431:G469)/2</f>
        <v>551</v>
      </c>
      <c r="H470" s="47">
        <f>SUM(H431:H469)/2</f>
        <v>2132.3700000000003</v>
      </c>
      <c r="I470" s="47">
        <f>SUM(I431:I469)/2</f>
        <v>1777.8787</v>
      </c>
      <c r="J470" s="47">
        <v>2.2426052614</v>
      </c>
      <c r="K470" s="47">
        <v>5.5015160085000003</v>
      </c>
      <c r="L470" s="47">
        <v>99.999999999899998</v>
      </c>
      <c r="M470" s="47">
        <v>99.999999999899998</v>
      </c>
      <c r="N470" s="48">
        <f>SUM(N431:N469)/2</f>
        <v>2253.4699999999998</v>
      </c>
      <c r="O470" s="48">
        <f>SUM(O431:O469)/2</f>
        <v>6.5</v>
      </c>
      <c r="P470" s="48">
        <f>SUM(P431:P469)/2</f>
        <v>114.6</v>
      </c>
      <c r="Q470" s="48">
        <f>SUM(Q431:Q469)/2</f>
        <v>354.49130000000002</v>
      </c>
    </row>
    <row r="471" spans="1:17" ht="15" customHeight="1" x14ac:dyDescent="0.25">
      <c r="A471" s="8"/>
      <c r="B471" s="9"/>
      <c r="C471" s="49" t="s">
        <v>31</v>
      </c>
      <c r="D471" s="49"/>
      <c r="E471" s="49"/>
      <c r="F471" s="50"/>
      <c r="G471" s="51">
        <f>SUM(G431:G470)/3</f>
        <v>551</v>
      </c>
      <c r="H471" s="52">
        <f>SUM(H431:H470)/3</f>
        <v>2132.3700000000003</v>
      </c>
      <c r="I471" s="52">
        <f>SUM(I431:I470)/3</f>
        <v>1777.8787</v>
      </c>
      <c r="J471" s="52">
        <v>2.2426052614</v>
      </c>
      <c r="K471" s="52">
        <v>5.5015160085000003</v>
      </c>
      <c r="L471" s="52">
        <v>100</v>
      </c>
      <c r="M471" s="52">
        <v>99.999999999899998</v>
      </c>
      <c r="N471" s="53">
        <f>SUM(N431:N470)/3</f>
        <v>2253.4699999999998</v>
      </c>
      <c r="O471" s="53">
        <f>SUM(O431:O470)/3</f>
        <v>6.5</v>
      </c>
      <c r="P471" s="53">
        <f>SUM(P431:P470)/3</f>
        <v>114.59999999999998</v>
      </c>
      <c r="Q471" s="53">
        <f>SUM(Q431:Q470)/3</f>
        <v>354.49129999999997</v>
      </c>
    </row>
    <row r="472" spans="1:17" ht="15" customHeight="1" x14ac:dyDescent="0.25">
      <c r="A472" s="59"/>
      <c r="B472" s="60" t="s">
        <v>375</v>
      </c>
      <c r="C472" s="60"/>
      <c r="D472" s="60"/>
      <c r="E472" s="60"/>
      <c r="F472" s="61"/>
      <c r="G472" s="62">
        <f>SUM(G10:G471)/4</f>
        <v>18588</v>
      </c>
      <c r="H472" s="63">
        <f>SUM(H10:H471)/4</f>
        <v>38759.679999999957</v>
      </c>
      <c r="I472" s="63">
        <f>SUM(I10:I471)/4</f>
        <v>32316.391200000035</v>
      </c>
      <c r="J472" s="63">
        <v>40.763405180699998</v>
      </c>
      <c r="K472" s="63">
        <v>100</v>
      </c>
      <c r="L472" s="63"/>
      <c r="M472" s="63"/>
      <c r="N472" s="64">
        <f>SUM(N10:N471)/4</f>
        <v>44161.15999999996</v>
      </c>
      <c r="O472" s="64">
        <f>SUM(O10:O471)/4</f>
        <v>59.069999999999986</v>
      </c>
      <c r="P472" s="64">
        <f>SUM(P10:P471)/4</f>
        <v>5342.4099999999971</v>
      </c>
      <c r="Q472" s="64">
        <f>SUM(Q10:Q471)/4</f>
        <v>6443.2888000000021</v>
      </c>
    </row>
    <row r="473" spans="1:17" ht="15" customHeight="1" x14ac:dyDescent="0.25">
      <c r="A473" s="8" t="s">
        <v>376</v>
      </c>
      <c r="B473" s="33" t="s">
        <v>377</v>
      </c>
      <c r="C473" s="34" t="s">
        <v>378</v>
      </c>
      <c r="D473" s="35" t="s">
        <v>27</v>
      </c>
      <c r="E473" s="11" t="s">
        <v>379</v>
      </c>
      <c r="F473" s="11" t="s">
        <v>27</v>
      </c>
      <c r="G473" s="12">
        <v>71</v>
      </c>
      <c r="H473" s="13">
        <f t="shared" ref="H473:H504" si="34">N473-O473-P473</f>
        <v>80.23</v>
      </c>
      <c r="I473" s="13">
        <f t="shared" ref="I473:I504" si="35">H473-Q473</f>
        <v>66.847800000000007</v>
      </c>
      <c r="J473" s="13">
        <v>8.4377579899999999E-2</v>
      </c>
      <c r="K473" s="13">
        <v>0.14244164470000001</v>
      </c>
      <c r="L473" s="13">
        <v>1.1221261514</v>
      </c>
      <c r="M473" s="13">
        <v>1.1221261514</v>
      </c>
      <c r="N473" s="14">
        <v>80.23</v>
      </c>
      <c r="O473" s="15">
        <v>0</v>
      </c>
      <c r="P473" s="15">
        <v>0</v>
      </c>
      <c r="Q473" s="14">
        <v>13.382199999999999</v>
      </c>
    </row>
    <row r="474" spans="1:17" ht="15" customHeight="1" x14ac:dyDescent="0.25">
      <c r="A474" s="32" t="s">
        <v>376</v>
      </c>
      <c r="B474" s="36" t="s">
        <v>377</v>
      </c>
      <c r="C474" s="37" t="s">
        <v>378</v>
      </c>
      <c r="D474" s="38" t="s">
        <v>27</v>
      </c>
      <c r="E474" s="11" t="s">
        <v>380</v>
      </c>
      <c r="F474" s="11" t="s">
        <v>27</v>
      </c>
      <c r="G474" s="12">
        <v>166</v>
      </c>
      <c r="H474" s="13">
        <f t="shared" si="34"/>
        <v>124.35</v>
      </c>
      <c r="I474" s="13">
        <f t="shared" si="35"/>
        <v>103.6071</v>
      </c>
      <c r="J474" s="13">
        <v>0.1307784129</v>
      </c>
      <c r="K474" s="13">
        <v>0.2207730091</v>
      </c>
      <c r="L474" s="13">
        <v>1.7392046233</v>
      </c>
      <c r="M474" s="13">
        <v>1.7392046233</v>
      </c>
      <c r="N474" s="14">
        <v>124.5</v>
      </c>
      <c r="O474" s="14">
        <v>0.15</v>
      </c>
      <c r="P474" s="15">
        <v>0</v>
      </c>
      <c r="Q474" s="14">
        <v>20.742899999999999</v>
      </c>
    </row>
    <row r="475" spans="1:17" ht="15" customHeight="1" x14ac:dyDescent="0.25">
      <c r="A475" s="32" t="s">
        <v>376</v>
      </c>
      <c r="B475" s="36" t="s">
        <v>377</v>
      </c>
      <c r="C475" s="37" t="s">
        <v>378</v>
      </c>
      <c r="D475" s="38" t="s">
        <v>27</v>
      </c>
      <c r="E475" s="11" t="s">
        <v>381</v>
      </c>
      <c r="F475" s="11" t="s">
        <v>27</v>
      </c>
      <c r="G475" s="12">
        <v>329</v>
      </c>
      <c r="H475" s="13">
        <f t="shared" si="34"/>
        <v>151.16</v>
      </c>
      <c r="I475" s="13">
        <f t="shared" si="35"/>
        <v>126.0994</v>
      </c>
      <c r="J475" s="13">
        <v>0.15897438589999999</v>
      </c>
      <c r="K475" s="13">
        <v>0.26837191849999997</v>
      </c>
      <c r="L475" s="13">
        <v>2.1141790982000002</v>
      </c>
      <c r="M475" s="13">
        <v>2.1141790982000002</v>
      </c>
      <c r="N475" s="14">
        <v>151.34</v>
      </c>
      <c r="O475" s="14">
        <v>0.18</v>
      </c>
      <c r="P475" s="15">
        <v>0</v>
      </c>
      <c r="Q475" s="14">
        <v>25.060600000000001</v>
      </c>
    </row>
    <row r="476" spans="1:17" ht="15" customHeight="1" x14ac:dyDescent="0.25">
      <c r="A476" s="32" t="s">
        <v>376</v>
      </c>
      <c r="B476" s="36" t="s">
        <v>377</v>
      </c>
      <c r="C476" s="37" t="s">
        <v>378</v>
      </c>
      <c r="D476" s="38" t="s">
        <v>27</v>
      </c>
      <c r="E476" s="11" t="s">
        <v>382</v>
      </c>
      <c r="F476" s="11" t="s">
        <v>27</v>
      </c>
      <c r="G476" s="12">
        <v>30</v>
      </c>
      <c r="H476" s="13">
        <f t="shared" si="34"/>
        <v>18.600000000000001</v>
      </c>
      <c r="I476" s="13">
        <f t="shared" si="35"/>
        <v>15.497400000000003</v>
      </c>
      <c r="J476" s="13">
        <v>1.95615479E-2</v>
      </c>
      <c r="K476" s="13">
        <v>3.3022742000000001E-2</v>
      </c>
      <c r="L476" s="13">
        <v>0.26014640929999999</v>
      </c>
      <c r="M476" s="13">
        <v>0.26014640929999999</v>
      </c>
      <c r="N476" s="14">
        <v>18.600000000000001</v>
      </c>
      <c r="O476" s="15">
        <v>0</v>
      </c>
      <c r="P476" s="15">
        <v>0</v>
      </c>
      <c r="Q476" s="14">
        <v>3.1025999999999998</v>
      </c>
    </row>
    <row r="477" spans="1:17" ht="15" customHeight="1" x14ac:dyDescent="0.25">
      <c r="A477" s="32" t="s">
        <v>376</v>
      </c>
      <c r="B477" s="36" t="s">
        <v>377</v>
      </c>
      <c r="C477" s="37" t="s">
        <v>378</v>
      </c>
      <c r="D477" s="38" t="s">
        <v>27</v>
      </c>
      <c r="E477" s="11" t="s">
        <v>383</v>
      </c>
      <c r="F477" s="11" t="s">
        <v>27</v>
      </c>
      <c r="G477" s="12">
        <v>22</v>
      </c>
      <c r="H477" s="13">
        <f t="shared" si="34"/>
        <v>13.64</v>
      </c>
      <c r="I477" s="13">
        <f t="shared" si="35"/>
        <v>11.3673</v>
      </c>
      <c r="J477" s="13">
        <v>1.43451351E-2</v>
      </c>
      <c r="K477" s="13">
        <v>2.4216677499999999E-2</v>
      </c>
      <c r="L477" s="13">
        <v>0.1907740335</v>
      </c>
      <c r="M477" s="13">
        <v>0.1907740335</v>
      </c>
      <c r="N477" s="14">
        <v>13.64</v>
      </c>
      <c r="O477" s="15">
        <v>0</v>
      </c>
      <c r="P477" s="15">
        <v>0</v>
      </c>
      <c r="Q477" s="14">
        <v>2.2726999999999999</v>
      </c>
    </row>
    <row r="478" spans="1:17" ht="15" customHeight="1" x14ac:dyDescent="0.25">
      <c r="A478" s="32" t="s">
        <v>376</v>
      </c>
      <c r="B478" s="36" t="s">
        <v>377</v>
      </c>
      <c r="C478" s="37" t="s">
        <v>378</v>
      </c>
      <c r="D478" s="38" t="s">
        <v>27</v>
      </c>
      <c r="E478" s="11" t="s">
        <v>384</v>
      </c>
      <c r="F478" s="11" t="s">
        <v>27</v>
      </c>
      <c r="G478" s="12">
        <v>11</v>
      </c>
      <c r="H478" s="13">
        <f t="shared" si="34"/>
        <v>3.74</v>
      </c>
      <c r="I478" s="13">
        <f t="shared" si="35"/>
        <v>3.1153000000000004</v>
      </c>
      <c r="J478" s="13">
        <v>3.9333435000000003E-3</v>
      </c>
      <c r="K478" s="13">
        <v>6.6400566999999999E-3</v>
      </c>
      <c r="L478" s="13">
        <v>5.2309009199999999E-2</v>
      </c>
      <c r="M478" s="13">
        <v>5.2309009199999999E-2</v>
      </c>
      <c r="N478" s="14">
        <v>3.74</v>
      </c>
      <c r="O478" s="15">
        <v>0</v>
      </c>
      <c r="P478" s="15">
        <v>0</v>
      </c>
      <c r="Q478" s="14">
        <v>0.62470000000000003</v>
      </c>
    </row>
    <row r="479" spans="1:17" ht="15" customHeight="1" x14ac:dyDescent="0.25">
      <c r="A479" s="32" t="s">
        <v>376</v>
      </c>
      <c r="B479" s="36" t="s">
        <v>377</v>
      </c>
      <c r="C479" s="37" t="s">
        <v>378</v>
      </c>
      <c r="D479" s="38" t="s">
        <v>27</v>
      </c>
      <c r="E479" s="11" t="s">
        <v>385</v>
      </c>
      <c r="F479" s="11" t="s">
        <v>27</v>
      </c>
      <c r="G479" s="12">
        <v>24</v>
      </c>
      <c r="H479" s="13">
        <f t="shared" si="34"/>
        <v>22.32</v>
      </c>
      <c r="I479" s="13">
        <f t="shared" si="35"/>
        <v>18.5992</v>
      </c>
      <c r="J479" s="13">
        <v>2.34738575E-2</v>
      </c>
      <c r="K479" s="13">
        <v>3.9627290400000001E-2</v>
      </c>
      <c r="L479" s="13">
        <v>0.31217569109999999</v>
      </c>
      <c r="M479" s="13">
        <v>0.31217569109999999</v>
      </c>
      <c r="N479" s="14">
        <v>22.32</v>
      </c>
      <c r="O479" s="15">
        <v>0</v>
      </c>
      <c r="P479" s="15">
        <v>0</v>
      </c>
      <c r="Q479" s="14">
        <v>3.7208000000000001</v>
      </c>
    </row>
    <row r="480" spans="1:17" ht="15" customHeight="1" x14ac:dyDescent="0.25">
      <c r="A480" s="32" t="s">
        <v>376</v>
      </c>
      <c r="B480" s="36" t="s">
        <v>377</v>
      </c>
      <c r="C480" s="37" t="s">
        <v>378</v>
      </c>
      <c r="D480" s="38" t="s">
        <v>27</v>
      </c>
      <c r="E480" s="11" t="s">
        <v>386</v>
      </c>
      <c r="F480" s="11" t="s">
        <v>27</v>
      </c>
      <c r="G480" s="12">
        <v>88</v>
      </c>
      <c r="H480" s="13">
        <f t="shared" si="34"/>
        <v>54.56</v>
      </c>
      <c r="I480" s="13">
        <f t="shared" si="35"/>
        <v>45.459100000000007</v>
      </c>
      <c r="J480" s="13">
        <v>5.73805405E-2</v>
      </c>
      <c r="K480" s="13">
        <v>9.68667099E-2</v>
      </c>
      <c r="L480" s="13">
        <v>0.76309613389999997</v>
      </c>
      <c r="M480" s="13">
        <v>0.76309613389999997</v>
      </c>
      <c r="N480" s="14">
        <v>54.56</v>
      </c>
      <c r="O480" s="15">
        <v>0</v>
      </c>
      <c r="P480" s="15">
        <v>0</v>
      </c>
      <c r="Q480" s="14">
        <v>9.1008999999999993</v>
      </c>
    </row>
    <row r="481" spans="1:17" ht="15" customHeight="1" x14ac:dyDescent="0.25">
      <c r="A481" s="32" t="s">
        <v>376</v>
      </c>
      <c r="B481" s="36" t="s">
        <v>377</v>
      </c>
      <c r="C481" s="37" t="s">
        <v>378</v>
      </c>
      <c r="D481" s="38" t="s">
        <v>27</v>
      </c>
      <c r="E481" s="11" t="s">
        <v>387</v>
      </c>
      <c r="F481" s="11" t="s">
        <v>27</v>
      </c>
      <c r="G481" s="12">
        <v>19</v>
      </c>
      <c r="H481" s="13">
        <f t="shared" si="34"/>
        <v>19.95</v>
      </c>
      <c r="I481" s="13">
        <f t="shared" si="35"/>
        <v>16.623799999999999</v>
      </c>
      <c r="J481" s="13">
        <v>2.0981337700000002E-2</v>
      </c>
      <c r="K481" s="13">
        <v>3.5419553899999998E-2</v>
      </c>
      <c r="L481" s="13">
        <v>0.27902800350000001</v>
      </c>
      <c r="M481" s="13">
        <v>0.27902800350000001</v>
      </c>
      <c r="N481" s="14">
        <v>19.95</v>
      </c>
      <c r="O481" s="15">
        <v>0</v>
      </c>
      <c r="P481" s="15">
        <v>0</v>
      </c>
      <c r="Q481" s="14">
        <v>3.3262</v>
      </c>
    </row>
    <row r="482" spans="1:17" ht="15" customHeight="1" x14ac:dyDescent="0.25">
      <c r="A482" s="32" t="s">
        <v>376</v>
      </c>
      <c r="B482" s="36" t="s">
        <v>377</v>
      </c>
      <c r="C482" s="37" t="s">
        <v>378</v>
      </c>
      <c r="D482" s="38" t="s">
        <v>27</v>
      </c>
      <c r="E482" s="11" t="s">
        <v>388</v>
      </c>
      <c r="F482" s="11" t="s">
        <v>27</v>
      </c>
      <c r="G482" s="12">
        <v>19</v>
      </c>
      <c r="H482" s="13">
        <f t="shared" si="34"/>
        <v>72.94</v>
      </c>
      <c r="I482" s="13">
        <f t="shared" si="35"/>
        <v>60.779199999999996</v>
      </c>
      <c r="J482" s="13">
        <v>7.6710715200000001E-2</v>
      </c>
      <c r="K482" s="13">
        <v>0.1294988604</v>
      </c>
      <c r="L482" s="13">
        <v>1.0201655426</v>
      </c>
      <c r="M482" s="13">
        <v>1.0201655426</v>
      </c>
      <c r="N482" s="14">
        <v>73.72</v>
      </c>
      <c r="O482" s="14">
        <v>0.78</v>
      </c>
      <c r="P482" s="15">
        <v>0</v>
      </c>
      <c r="Q482" s="14">
        <v>12.1608</v>
      </c>
    </row>
    <row r="483" spans="1:17" ht="15" customHeight="1" x14ac:dyDescent="0.25">
      <c r="A483" s="32" t="s">
        <v>376</v>
      </c>
      <c r="B483" s="36" t="s">
        <v>377</v>
      </c>
      <c r="C483" s="37" t="s">
        <v>378</v>
      </c>
      <c r="D483" s="38" t="s">
        <v>27</v>
      </c>
      <c r="E483" s="11" t="s">
        <v>389</v>
      </c>
      <c r="F483" s="11" t="s">
        <v>27</v>
      </c>
      <c r="G483" s="12">
        <v>11</v>
      </c>
      <c r="H483" s="13">
        <f t="shared" si="34"/>
        <v>40.26</v>
      </c>
      <c r="I483" s="13">
        <f t="shared" si="35"/>
        <v>33.552599999999998</v>
      </c>
      <c r="J483" s="13">
        <v>4.2341285899999997E-2</v>
      </c>
      <c r="K483" s="13">
        <v>7.1478257700000006E-2</v>
      </c>
      <c r="L483" s="13">
        <v>0.56309109879999997</v>
      </c>
      <c r="M483" s="13">
        <v>0.56309109879999997</v>
      </c>
      <c r="N483" s="14">
        <v>40.26</v>
      </c>
      <c r="O483" s="15">
        <v>0</v>
      </c>
      <c r="P483" s="15">
        <v>0</v>
      </c>
      <c r="Q483" s="14">
        <v>6.7073999999999998</v>
      </c>
    </row>
    <row r="484" spans="1:17" ht="15" customHeight="1" x14ac:dyDescent="0.25">
      <c r="A484" s="32" t="s">
        <v>376</v>
      </c>
      <c r="B484" s="36" t="s">
        <v>377</v>
      </c>
      <c r="C484" s="37" t="s">
        <v>378</v>
      </c>
      <c r="D484" s="38" t="s">
        <v>27</v>
      </c>
      <c r="E484" s="11" t="s">
        <v>390</v>
      </c>
      <c r="F484" s="11" t="s">
        <v>27</v>
      </c>
      <c r="G484" s="12">
        <v>1</v>
      </c>
      <c r="H484" s="13">
        <f t="shared" si="34"/>
        <v>3.66</v>
      </c>
      <c r="I484" s="13">
        <f t="shared" si="35"/>
        <v>3.0500000000000003</v>
      </c>
      <c r="J484" s="13">
        <v>3.8492078000000002E-3</v>
      </c>
      <c r="K484" s="13">
        <v>6.4980233999999996E-3</v>
      </c>
      <c r="L484" s="13">
        <v>5.1190099900000001E-2</v>
      </c>
      <c r="M484" s="13">
        <v>5.1190099900000001E-2</v>
      </c>
      <c r="N484" s="14">
        <v>3.66</v>
      </c>
      <c r="O484" s="15">
        <v>0</v>
      </c>
      <c r="P484" s="15">
        <v>0</v>
      </c>
      <c r="Q484" s="14">
        <v>0.61</v>
      </c>
    </row>
    <row r="485" spans="1:17" ht="15" customHeight="1" x14ac:dyDescent="0.25">
      <c r="A485" s="32" t="s">
        <v>376</v>
      </c>
      <c r="B485" s="36" t="s">
        <v>377</v>
      </c>
      <c r="C485" s="37" t="s">
        <v>378</v>
      </c>
      <c r="D485" s="38" t="s">
        <v>27</v>
      </c>
      <c r="E485" s="11" t="s">
        <v>391</v>
      </c>
      <c r="F485" s="11" t="s">
        <v>27</v>
      </c>
      <c r="G485" s="12">
        <v>88</v>
      </c>
      <c r="H485" s="13">
        <f t="shared" si="34"/>
        <v>382.81</v>
      </c>
      <c r="I485" s="13">
        <f t="shared" si="35"/>
        <v>318.91860000000003</v>
      </c>
      <c r="J485" s="13">
        <v>0.40259979280000002</v>
      </c>
      <c r="K485" s="13">
        <v>0.6796470899</v>
      </c>
      <c r="L485" s="13">
        <v>5.3541208029999998</v>
      </c>
      <c r="M485" s="13">
        <v>5.3541208029999998</v>
      </c>
      <c r="N485" s="14">
        <v>383.68</v>
      </c>
      <c r="O485" s="14">
        <v>0.87</v>
      </c>
      <c r="P485" s="15">
        <v>0</v>
      </c>
      <c r="Q485" s="14">
        <v>63.891399999999997</v>
      </c>
    </row>
    <row r="486" spans="1:17" ht="15" customHeight="1" x14ac:dyDescent="0.25">
      <c r="A486" s="32" t="s">
        <v>376</v>
      </c>
      <c r="B486" s="36" t="s">
        <v>377</v>
      </c>
      <c r="C486" s="37" t="s">
        <v>378</v>
      </c>
      <c r="D486" s="38" t="s">
        <v>27</v>
      </c>
      <c r="E486" s="11" t="s">
        <v>392</v>
      </c>
      <c r="F486" s="11" t="s">
        <v>27</v>
      </c>
      <c r="G486" s="12">
        <v>16</v>
      </c>
      <c r="H486" s="13">
        <f t="shared" si="34"/>
        <v>47.57</v>
      </c>
      <c r="I486" s="13">
        <f t="shared" si="35"/>
        <v>39.625399999999999</v>
      </c>
      <c r="J486" s="13">
        <v>5.0029184599999998E-2</v>
      </c>
      <c r="K486" s="13">
        <v>8.4456550399999997E-2</v>
      </c>
      <c r="L486" s="13">
        <v>0.66533143490000002</v>
      </c>
      <c r="M486" s="13">
        <v>0.66533143490000002</v>
      </c>
      <c r="N486" s="14">
        <v>60.32</v>
      </c>
      <c r="O486" s="15">
        <v>0</v>
      </c>
      <c r="P486" s="14">
        <v>12.75</v>
      </c>
      <c r="Q486" s="14">
        <v>7.9446000000000003</v>
      </c>
    </row>
    <row r="487" spans="1:17" ht="15" customHeight="1" x14ac:dyDescent="0.25">
      <c r="A487" s="32" t="s">
        <v>376</v>
      </c>
      <c r="B487" s="36" t="s">
        <v>377</v>
      </c>
      <c r="C487" s="37" t="s">
        <v>378</v>
      </c>
      <c r="D487" s="38" t="s">
        <v>27</v>
      </c>
      <c r="E487" s="11" t="s">
        <v>393</v>
      </c>
      <c r="F487" s="11" t="s">
        <v>27</v>
      </c>
      <c r="G487" s="12">
        <v>11</v>
      </c>
      <c r="H487" s="13">
        <f t="shared" si="34"/>
        <v>28.759999999999998</v>
      </c>
      <c r="I487" s="13">
        <f t="shared" si="35"/>
        <v>24.515999999999998</v>
      </c>
      <c r="J487" s="13">
        <v>3.0246780500000001E-2</v>
      </c>
      <c r="K487" s="13">
        <v>5.1060970999999997E-2</v>
      </c>
      <c r="L487" s="13">
        <v>0.40224788880000001</v>
      </c>
      <c r="M487" s="13">
        <v>0.40224788880000001</v>
      </c>
      <c r="N487" s="14">
        <v>36.409999999999997</v>
      </c>
      <c r="O487" s="15">
        <v>0</v>
      </c>
      <c r="P487" s="14">
        <v>7.65</v>
      </c>
      <c r="Q487" s="14">
        <v>4.2439999999999998</v>
      </c>
    </row>
    <row r="488" spans="1:17" ht="15" customHeight="1" x14ac:dyDescent="0.25">
      <c r="A488" s="32" t="s">
        <v>376</v>
      </c>
      <c r="B488" s="36" t="s">
        <v>377</v>
      </c>
      <c r="C488" s="37" t="s">
        <v>378</v>
      </c>
      <c r="D488" s="38" t="s">
        <v>27</v>
      </c>
      <c r="E488" s="11" t="s">
        <v>394</v>
      </c>
      <c r="F488" s="11" t="s">
        <v>27</v>
      </c>
      <c r="G488" s="12">
        <v>29</v>
      </c>
      <c r="H488" s="13">
        <f t="shared" si="34"/>
        <v>84.68</v>
      </c>
      <c r="I488" s="13">
        <f t="shared" si="35"/>
        <v>70.541900000000012</v>
      </c>
      <c r="J488" s="13">
        <v>8.9057627700000003E-2</v>
      </c>
      <c r="K488" s="13">
        <v>0.15034224700000001</v>
      </c>
      <c r="L488" s="13">
        <v>1.1843654804999999</v>
      </c>
      <c r="M488" s="13">
        <v>1.1843654804999999</v>
      </c>
      <c r="N488" s="14">
        <v>109.33</v>
      </c>
      <c r="O488" s="15">
        <v>0</v>
      </c>
      <c r="P488" s="14">
        <v>24.65</v>
      </c>
      <c r="Q488" s="14">
        <v>14.1381</v>
      </c>
    </row>
    <row r="489" spans="1:17" ht="15" customHeight="1" x14ac:dyDescent="0.25">
      <c r="A489" s="32" t="s">
        <v>376</v>
      </c>
      <c r="B489" s="36" t="s">
        <v>377</v>
      </c>
      <c r="C489" s="37" t="s">
        <v>378</v>
      </c>
      <c r="D489" s="38" t="s">
        <v>27</v>
      </c>
      <c r="E489" s="11" t="s">
        <v>395</v>
      </c>
      <c r="F489" s="11" t="s">
        <v>27</v>
      </c>
      <c r="G489" s="12">
        <v>38</v>
      </c>
      <c r="H489" s="13">
        <f t="shared" si="34"/>
        <v>195.32</v>
      </c>
      <c r="I489" s="13">
        <f t="shared" si="35"/>
        <v>162.73919999999998</v>
      </c>
      <c r="J489" s="13">
        <v>0.20541728670000001</v>
      </c>
      <c r="K489" s="13">
        <v>0.34677429949999999</v>
      </c>
      <c r="L489" s="13">
        <v>2.7318170248000002</v>
      </c>
      <c r="M489" s="13">
        <v>2.7318170248000002</v>
      </c>
      <c r="N489" s="14">
        <v>195.32</v>
      </c>
      <c r="O489" s="15">
        <v>0</v>
      </c>
      <c r="P489" s="15">
        <v>0</v>
      </c>
      <c r="Q489" s="14">
        <v>32.580800000000004</v>
      </c>
    </row>
    <row r="490" spans="1:17" ht="15" customHeight="1" x14ac:dyDescent="0.25">
      <c r="A490" s="32" t="s">
        <v>376</v>
      </c>
      <c r="B490" s="36" t="s">
        <v>377</v>
      </c>
      <c r="C490" s="37" t="s">
        <v>378</v>
      </c>
      <c r="D490" s="38" t="s">
        <v>27</v>
      </c>
      <c r="E490" s="11" t="s">
        <v>396</v>
      </c>
      <c r="F490" s="11" t="s">
        <v>27</v>
      </c>
      <c r="G490" s="12">
        <v>89</v>
      </c>
      <c r="H490" s="13">
        <f t="shared" si="34"/>
        <v>82.77</v>
      </c>
      <c r="I490" s="13">
        <f t="shared" si="35"/>
        <v>68.953299999999999</v>
      </c>
      <c r="J490" s="13">
        <v>8.7048888099999999E-2</v>
      </c>
      <c r="K490" s="13">
        <v>0.146951202</v>
      </c>
      <c r="L490" s="13">
        <v>1.1576515213</v>
      </c>
      <c r="M490" s="13">
        <v>1.1576515213</v>
      </c>
      <c r="N490" s="14">
        <v>82.77</v>
      </c>
      <c r="O490" s="15">
        <v>0</v>
      </c>
      <c r="P490" s="15">
        <v>0</v>
      </c>
      <c r="Q490" s="14">
        <v>13.816700000000001</v>
      </c>
    </row>
    <row r="491" spans="1:17" ht="15" customHeight="1" x14ac:dyDescent="0.25">
      <c r="A491" s="32" t="s">
        <v>376</v>
      </c>
      <c r="B491" s="36" t="s">
        <v>377</v>
      </c>
      <c r="C491" s="37" t="s">
        <v>378</v>
      </c>
      <c r="D491" s="38" t="s">
        <v>27</v>
      </c>
      <c r="E491" s="11" t="s">
        <v>397</v>
      </c>
      <c r="F491" s="11" t="s">
        <v>27</v>
      </c>
      <c r="G491" s="12">
        <v>34</v>
      </c>
      <c r="H491" s="13">
        <f t="shared" si="34"/>
        <v>131.13999999999999</v>
      </c>
      <c r="I491" s="13">
        <f t="shared" si="35"/>
        <v>109.27309999999999</v>
      </c>
      <c r="J491" s="13">
        <v>0.1379194296</v>
      </c>
      <c r="K491" s="13">
        <v>0.2328280854</v>
      </c>
      <c r="L491" s="13">
        <v>1.8341720491</v>
      </c>
      <c r="M491" s="13">
        <v>1.8341720491</v>
      </c>
      <c r="N491" s="14">
        <v>131.91999999999999</v>
      </c>
      <c r="O491" s="14">
        <v>0.78</v>
      </c>
      <c r="P491" s="15">
        <v>0</v>
      </c>
      <c r="Q491" s="14">
        <v>21.866900000000001</v>
      </c>
    </row>
    <row r="492" spans="1:17" ht="15" customHeight="1" x14ac:dyDescent="0.25">
      <c r="A492" s="32" t="s">
        <v>376</v>
      </c>
      <c r="B492" s="36" t="s">
        <v>377</v>
      </c>
      <c r="C492" s="37" t="s">
        <v>378</v>
      </c>
      <c r="D492" s="38" t="s">
        <v>27</v>
      </c>
      <c r="E492" s="11" t="s">
        <v>398</v>
      </c>
      <c r="F492" s="11" t="s">
        <v>27</v>
      </c>
      <c r="G492" s="12">
        <v>64</v>
      </c>
      <c r="H492" s="13">
        <f t="shared" si="34"/>
        <v>191.36</v>
      </c>
      <c r="I492" s="13">
        <f t="shared" si="35"/>
        <v>159.94080000000002</v>
      </c>
      <c r="J492" s="13">
        <v>0.2012525701</v>
      </c>
      <c r="K492" s="13">
        <v>0.3397436512</v>
      </c>
      <c r="L492" s="13">
        <v>2.6764310149999999</v>
      </c>
      <c r="M492" s="13">
        <v>2.6764310149999999</v>
      </c>
      <c r="N492" s="14">
        <v>191.36</v>
      </c>
      <c r="O492" s="15">
        <v>0</v>
      </c>
      <c r="P492" s="15">
        <v>0</v>
      </c>
      <c r="Q492" s="14">
        <v>31.4192</v>
      </c>
    </row>
    <row r="493" spans="1:17" ht="15" customHeight="1" x14ac:dyDescent="0.25">
      <c r="A493" s="32" t="s">
        <v>376</v>
      </c>
      <c r="B493" s="36" t="s">
        <v>377</v>
      </c>
      <c r="C493" s="37" t="s">
        <v>378</v>
      </c>
      <c r="D493" s="38" t="s">
        <v>27</v>
      </c>
      <c r="E493" s="11" t="s">
        <v>399</v>
      </c>
      <c r="F493" s="11" t="s">
        <v>27</v>
      </c>
      <c r="G493" s="12">
        <v>6</v>
      </c>
      <c r="H493" s="13">
        <f t="shared" si="34"/>
        <v>17.940000000000001</v>
      </c>
      <c r="I493" s="13">
        <f t="shared" si="35"/>
        <v>14.945500000000001</v>
      </c>
      <c r="J493" s="13">
        <v>1.88674284E-2</v>
      </c>
      <c r="K493" s="13">
        <v>3.1850967299999998E-2</v>
      </c>
      <c r="L493" s="13">
        <v>0.25091540769999998</v>
      </c>
      <c r="M493" s="13">
        <v>0.25091540769999998</v>
      </c>
      <c r="N493" s="14">
        <v>17.940000000000001</v>
      </c>
      <c r="O493" s="15">
        <v>0</v>
      </c>
      <c r="P493" s="15">
        <v>0</v>
      </c>
      <c r="Q493" s="14">
        <v>2.9944999999999999</v>
      </c>
    </row>
    <row r="494" spans="1:17" ht="15" customHeight="1" x14ac:dyDescent="0.25">
      <c r="A494" s="32" t="s">
        <v>376</v>
      </c>
      <c r="B494" s="36" t="s">
        <v>377</v>
      </c>
      <c r="C494" s="37" t="s">
        <v>378</v>
      </c>
      <c r="D494" s="38" t="s">
        <v>27</v>
      </c>
      <c r="E494" s="11" t="s">
        <v>400</v>
      </c>
      <c r="F494" s="11" t="s">
        <v>27</v>
      </c>
      <c r="G494" s="12">
        <v>9</v>
      </c>
      <c r="H494" s="13">
        <f t="shared" si="34"/>
        <v>31.41</v>
      </c>
      <c r="I494" s="13">
        <f t="shared" si="35"/>
        <v>26.1753</v>
      </c>
      <c r="J494" s="13">
        <v>3.3033775199999997E-2</v>
      </c>
      <c r="K494" s="13">
        <v>5.5765823999999999E-2</v>
      </c>
      <c r="L494" s="13">
        <v>0.43931175890000002</v>
      </c>
      <c r="M494" s="13">
        <v>0.43931175890000002</v>
      </c>
      <c r="N494" s="14">
        <v>31.41</v>
      </c>
      <c r="O494" s="15">
        <v>0</v>
      </c>
      <c r="P494" s="15">
        <v>0</v>
      </c>
      <c r="Q494" s="14">
        <v>5.2347000000000001</v>
      </c>
    </row>
    <row r="495" spans="1:17" ht="15" customHeight="1" x14ac:dyDescent="0.25">
      <c r="A495" s="32" t="s">
        <v>376</v>
      </c>
      <c r="B495" s="36" t="s">
        <v>377</v>
      </c>
      <c r="C495" s="37" t="s">
        <v>378</v>
      </c>
      <c r="D495" s="38" t="s">
        <v>27</v>
      </c>
      <c r="E495" s="11" t="s">
        <v>401</v>
      </c>
      <c r="F495" s="11" t="s">
        <v>27</v>
      </c>
      <c r="G495" s="12">
        <v>348</v>
      </c>
      <c r="H495" s="13">
        <f t="shared" si="34"/>
        <v>2289.36</v>
      </c>
      <c r="I495" s="13">
        <f t="shared" si="35"/>
        <v>1907.67</v>
      </c>
      <c r="J495" s="13">
        <v>2.4077110359999998</v>
      </c>
      <c r="K495" s="13">
        <v>4.0645669173999996</v>
      </c>
      <c r="L495" s="13">
        <v>32.019827072600002</v>
      </c>
      <c r="M495" s="13">
        <v>32.019827072600002</v>
      </c>
      <c r="N495" s="14">
        <v>2293.3200000000002</v>
      </c>
      <c r="O495" s="14">
        <v>3.96</v>
      </c>
      <c r="P495" s="15">
        <v>0</v>
      </c>
      <c r="Q495" s="14">
        <v>381.69</v>
      </c>
    </row>
    <row r="496" spans="1:17" ht="15" customHeight="1" x14ac:dyDescent="0.25">
      <c r="A496" s="32" t="s">
        <v>376</v>
      </c>
      <c r="B496" s="36" t="s">
        <v>377</v>
      </c>
      <c r="C496" s="37" t="s">
        <v>378</v>
      </c>
      <c r="D496" s="38" t="s">
        <v>27</v>
      </c>
      <c r="E496" s="11" t="s">
        <v>402</v>
      </c>
      <c r="F496" s="11" t="s">
        <v>27</v>
      </c>
      <c r="G496" s="12">
        <v>19</v>
      </c>
      <c r="H496" s="13">
        <f t="shared" si="34"/>
        <v>123.89</v>
      </c>
      <c r="I496" s="13">
        <f t="shared" si="35"/>
        <v>104.3284</v>
      </c>
      <c r="J496" s="13">
        <v>0.1302946327</v>
      </c>
      <c r="K496" s="13">
        <v>0.21995631769999999</v>
      </c>
      <c r="L496" s="13">
        <v>1.7327708949</v>
      </c>
      <c r="M496" s="13">
        <v>1.7327708949</v>
      </c>
      <c r="N496" s="14">
        <v>125.21</v>
      </c>
      <c r="O496" s="14">
        <v>1.32</v>
      </c>
      <c r="P496" s="15">
        <v>0</v>
      </c>
      <c r="Q496" s="14">
        <v>19.561599999999999</v>
      </c>
    </row>
    <row r="497" spans="1:17" ht="15" customHeight="1" x14ac:dyDescent="0.25">
      <c r="A497" s="32" t="s">
        <v>376</v>
      </c>
      <c r="B497" s="36" t="s">
        <v>377</v>
      </c>
      <c r="C497" s="37" t="s">
        <v>378</v>
      </c>
      <c r="D497" s="38" t="s">
        <v>27</v>
      </c>
      <c r="E497" s="11" t="s">
        <v>403</v>
      </c>
      <c r="F497" s="11" t="s">
        <v>27</v>
      </c>
      <c r="G497" s="12">
        <v>9</v>
      </c>
      <c r="H497" s="13">
        <f t="shared" si="34"/>
        <v>46.26</v>
      </c>
      <c r="I497" s="13">
        <f t="shared" si="35"/>
        <v>38.548000000000002</v>
      </c>
      <c r="J497" s="13">
        <v>4.8651462600000001E-2</v>
      </c>
      <c r="K497" s="13">
        <v>8.2130755099999994E-2</v>
      </c>
      <c r="L497" s="13">
        <v>0.64700929529999995</v>
      </c>
      <c r="M497" s="13">
        <v>0.64700929529999995</v>
      </c>
      <c r="N497" s="14">
        <v>46.26</v>
      </c>
      <c r="O497" s="15">
        <v>0</v>
      </c>
      <c r="P497" s="15">
        <v>0</v>
      </c>
      <c r="Q497" s="14">
        <v>7.7119999999999997</v>
      </c>
    </row>
    <row r="498" spans="1:17" ht="15" customHeight="1" x14ac:dyDescent="0.25">
      <c r="A498" s="32" t="s">
        <v>376</v>
      </c>
      <c r="B498" s="36" t="s">
        <v>377</v>
      </c>
      <c r="C498" s="37" t="s">
        <v>378</v>
      </c>
      <c r="D498" s="38" t="s">
        <v>27</v>
      </c>
      <c r="E498" s="11" t="s">
        <v>404</v>
      </c>
      <c r="F498" s="11" t="s">
        <v>27</v>
      </c>
      <c r="G498" s="12">
        <v>55</v>
      </c>
      <c r="H498" s="13">
        <f t="shared" si="34"/>
        <v>177.79999999999998</v>
      </c>
      <c r="I498" s="13">
        <f t="shared" si="35"/>
        <v>148.13629999999998</v>
      </c>
      <c r="J498" s="13">
        <v>0.1869915707</v>
      </c>
      <c r="K498" s="13">
        <v>0.315669007</v>
      </c>
      <c r="L498" s="13">
        <v>2.4867758909000002</v>
      </c>
      <c r="M498" s="13">
        <v>2.4867758909000002</v>
      </c>
      <c r="N498" s="14">
        <v>219.45</v>
      </c>
      <c r="O498" s="15">
        <v>0</v>
      </c>
      <c r="P498" s="14">
        <v>41.65</v>
      </c>
      <c r="Q498" s="14">
        <v>29.663699999999999</v>
      </c>
    </row>
    <row r="499" spans="1:17" ht="15" customHeight="1" x14ac:dyDescent="0.25">
      <c r="A499" s="32" t="s">
        <v>376</v>
      </c>
      <c r="B499" s="36" t="s">
        <v>377</v>
      </c>
      <c r="C499" s="37" t="s">
        <v>378</v>
      </c>
      <c r="D499" s="38" t="s">
        <v>27</v>
      </c>
      <c r="E499" s="11" t="s">
        <v>405</v>
      </c>
      <c r="F499" s="11" t="s">
        <v>27</v>
      </c>
      <c r="G499" s="12">
        <v>6</v>
      </c>
      <c r="H499" s="13">
        <f t="shared" si="34"/>
        <v>30.84</v>
      </c>
      <c r="I499" s="13">
        <f t="shared" si="35"/>
        <v>25.7029</v>
      </c>
      <c r="J499" s="13">
        <v>3.24343084E-2</v>
      </c>
      <c r="K499" s="13">
        <v>5.4753836799999997E-2</v>
      </c>
      <c r="L499" s="13">
        <v>0.43133953019999999</v>
      </c>
      <c r="M499" s="13">
        <v>0.43133953019999999</v>
      </c>
      <c r="N499" s="14">
        <v>30.84</v>
      </c>
      <c r="O499" s="15">
        <v>0</v>
      </c>
      <c r="P499" s="15">
        <v>0</v>
      </c>
      <c r="Q499" s="14">
        <v>5.1371000000000002</v>
      </c>
    </row>
    <row r="500" spans="1:17" ht="15" customHeight="1" x14ac:dyDescent="0.25">
      <c r="A500" s="32" t="s">
        <v>376</v>
      </c>
      <c r="B500" s="36" t="s">
        <v>377</v>
      </c>
      <c r="C500" s="37" t="s">
        <v>378</v>
      </c>
      <c r="D500" s="38" t="s">
        <v>27</v>
      </c>
      <c r="E500" s="11" t="s">
        <v>406</v>
      </c>
      <c r="F500" s="11" t="s">
        <v>27</v>
      </c>
      <c r="G500" s="12">
        <v>14</v>
      </c>
      <c r="H500" s="13">
        <f t="shared" si="34"/>
        <v>29.26</v>
      </c>
      <c r="I500" s="13">
        <f t="shared" si="35"/>
        <v>24.375600000000002</v>
      </c>
      <c r="J500" s="13">
        <v>3.0772628600000001E-2</v>
      </c>
      <c r="K500" s="13">
        <v>5.1948679099999999E-2</v>
      </c>
      <c r="L500" s="13">
        <v>0.40924107180000002</v>
      </c>
      <c r="M500" s="13">
        <v>0.40924107180000002</v>
      </c>
      <c r="N500" s="14">
        <v>29.26</v>
      </c>
      <c r="O500" s="15">
        <v>0</v>
      </c>
      <c r="P500" s="15">
        <v>0</v>
      </c>
      <c r="Q500" s="14">
        <v>4.8844000000000003</v>
      </c>
    </row>
    <row r="501" spans="1:17" ht="15" customHeight="1" x14ac:dyDescent="0.25">
      <c r="A501" s="32" t="s">
        <v>376</v>
      </c>
      <c r="B501" s="36" t="s">
        <v>377</v>
      </c>
      <c r="C501" s="37" t="s">
        <v>378</v>
      </c>
      <c r="D501" s="38" t="s">
        <v>27</v>
      </c>
      <c r="E501" s="11" t="s">
        <v>407</v>
      </c>
      <c r="F501" s="11" t="s">
        <v>27</v>
      </c>
      <c r="G501" s="12">
        <v>29</v>
      </c>
      <c r="H501" s="13">
        <f t="shared" si="34"/>
        <v>112.52</v>
      </c>
      <c r="I501" s="13">
        <f t="shared" si="35"/>
        <v>93.748799999999989</v>
      </c>
      <c r="J501" s="13">
        <v>0.11833684780000001</v>
      </c>
      <c r="K501" s="13">
        <v>0.19976983500000001</v>
      </c>
      <c r="L501" s="13">
        <v>1.5737459125</v>
      </c>
      <c r="M501" s="13">
        <v>1.5737459125</v>
      </c>
      <c r="N501" s="14">
        <v>112.52</v>
      </c>
      <c r="O501" s="15">
        <v>0</v>
      </c>
      <c r="P501" s="15">
        <v>0</v>
      </c>
      <c r="Q501" s="14">
        <v>18.7712</v>
      </c>
    </row>
    <row r="502" spans="1:17" ht="15" customHeight="1" x14ac:dyDescent="0.25">
      <c r="A502" s="32" t="s">
        <v>376</v>
      </c>
      <c r="B502" s="36" t="s">
        <v>377</v>
      </c>
      <c r="C502" s="37" t="s">
        <v>378</v>
      </c>
      <c r="D502" s="38" t="s">
        <v>27</v>
      </c>
      <c r="E502" s="11" t="s">
        <v>408</v>
      </c>
      <c r="F502" s="11" t="s">
        <v>27</v>
      </c>
      <c r="G502" s="12">
        <v>13</v>
      </c>
      <c r="H502" s="13">
        <f t="shared" si="34"/>
        <v>49.01</v>
      </c>
      <c r="I502" s="13">
        <f t="shared" si="35"/>
        <v>40.8322</v>
      </c>
      <c r="J502" s="13">
        <v>5.1543627000000002E-2</v>
      </c>
      <c r="K502" s="13">
        <v>8.7013149799999995E-2</v>
      </c>
      <c r="L502" s="13">
        <v>0.68547180210000003</v>
      </c>
      <c r="M502" s="13">
        <v>0.68547180210000003</v>
      </c>
      <c r="N502" s="14">
        <v>49.01</v>
      </c>
      <c r="O502" s="15">
        <v>0</v>
      </c>
      <c r="P502" s="15">
        <v>0</v>
      </c>
      <c r="Q502" s="14">
        <v>8.1777999999999995</v>
      </c>
    </row>
    <row r="503" spans="1:17" ht="15" customHeight="1" x14ac:dyDescent="0.25">
      <c r="A503" s="32" t="s">
        <v>376</v>
      </c>
      <c r="B503" s="36" t="s">
        <v>377</v>
      </c>
      <c r="C503" s="37" t="s">
        <v>378</v>
      </c>
      <c r="D503" s="38" t="s">
        <v>27</v>
      </c>
      <c r="E503" s="11" t="s">
        <v>409</v>
      </c>
      <c r="F503" s="11" t="s">
        <v>27</v>
      </c>
      <c r="G503" s="12">
        <v>48</v>
      </c>
      <c r="H503" s="13">
        <f t="shared" si="34"/>
        <v>75.36</v>
      </c>
      <c r="I503" s="13">
        <f t="shared" si="35"/>
        <v>62.800799999999995</v>
      </c>
      <c r="J503" s="13">
        <v>7.9255819800000002E-2</v>
      </c>
      <c r="K503" s="13">
        <v>0.1337953677</v>
      </c>
      <c r="L503" s="13">
        <v>1.0540125486</v>
      </c>
      <c r="M503" s="13">
        <v>1.0540125486</v>
      </c>
      <c r="N503" s="14">
        <v>75.36</v>
      </c>
      <c r="O503" s="15">
        <v>0</v>
      </c>
      <c r="P503" s="15">
        <v>0</v>
      </c>
      <c r="Q503" s="14">
        <v>12.559200000000001</v>
      </c>
    </row>
    <row r="504" spans="1:17" ht="15" customHeight="1" x14ac:dyDescent="0.25">
      <c r="A504" s="32" t="s">
        <v>376</v>
      </c>
      <c r="B504" s="36" t="s">
        <v>377</v>
      </c>
      <c r="C504" s="37" t="s">
        <v>378</v>
      </c>
      <c r="D504" s="38" t="s">
        <v>27</v>
      </c>
      <c r="E504" s="11" t="s">
        <v>410</v>
      </c>
      <c r="F504" s="11" t="s">
        <v>27</v>
      </c>
      <c r="G504" s="12">
        <v>46</v>
      </c>
      <c r="H504" s="13">
        <f t="shared" si="34"/>
        <v>42.78</v>
      </c>
      <c r="I504" s="13">
        <f t="shared" si="35"/>
        <v>35.649799999999999</v>
      </c>
      <c r="J504" s="13">
        <v>4.4991560100000001E-2</v>
      </c>
      <c r="K504" s="13">
        <v>7.5952306600000005E-2</v>
      </c>
      <c r="L504" s="13">
        <v>0.59833674130000003</v>
      </c>
      <c r="M504" s="13">
        <v>0.59833674130000003</v>
      </c>
      <c r="N504" s="14">
        <v>42.78</v>
      </c>
      <c r="O504" s="15">
        <v>0</v>
      </c>
      <c r="P504" s="15">
        <v>0</v>
      </c>
      <c r="Q504" s="14">
        <v>7.1302000000000003</v>
      </c>
    </row>
    <row r="505" spans="1:17" ht="15" customHeight="1" x14ac:dyDescent="0.25">
      <c r="A505" s="32" t="s">
        <v>376</v>
      </c>
      <c r="B505" s="36" t="s">
        <v>377</v>
      </c>
      <c r="C505" s="37" t="s">
        <v>378</v>
      </c>
      <c r="D505" s="38" t="s">
        <v>27</v>
      </c>
      <c r="E505" s="11" t="s">
        <v>411</v>
      </c>
      <c r="F505" s="11" t="s">
        <v>27</v>
      </c>
      <c r="G505" s="12">
        <v>77</v>
      </c>
      <c r="H505" s="13">
        <f t="shared" ref="H505:H521" si="36">N505-O505-P505</f>
        <v>70.460000000000008</v>
      </c>
      <c r="I505" s="13">
        <f t="shared" ref="I505:I536" si="37">H505-Q505</f>
        <v>58.717600000000004</v>
      </c>
      <c r="J505" s="13">
        <v>7.4102508799999994E-2</v>
      </c>
      <c r="K505" s="13">
        <v>0.1250958281</v>
      </c>
      <c r="L505" s="13">
        <v>0.98547935470000003</v>
      </c>
      <c r="M505" s="13">
        <v>0.98547935470000003</v>
      </c>
      <c r="N505" s="14">
        <v>70.84</v>
      </c>
      <c r="O505" s="14">
        <v>0.38</v>
      </c>
      <c r="P505" s="15">
        <v>0</v>
      </c>
      <c r="Q505" s="14">
        <v>11.7424</v>
      </c>
    </row>
    <row r="506" spans="1:17" ht="15" customHeight="1" x14ac:dyDescent="0.25">
      <c r="A506" s="32" t="s">
        <v>376</v>
      </c>
      <c r="B506" s="36" t="s">
        <v>377</v>
      </c>
      <c r="C506" s="37" t="s">
        <v>378</v>
      </c>
      <c r="D506" s="38" t="s">
        <v>27</v>
      </c>
      <c r="E506" s="11" t="s">
        <v>412</v>
      </c>
      <c r="F506" s="11" t="s">
        <v>27</v>
      </c>
      <c r="G506" s="12">
        <v>31</v>
      </c>
      <c r="H506" s="13">
        <f t="shared" si="36"/>
        <v>28.83</v>
      </c>
      <c r="I506" s="13">
        <f t="shared" si="37"/>
        <v>24.0242</v>
      </c>
      <c r="J506" s="13">
        <v>3.0320399200000001E-2</v>
      </c>
      <c r="K506" s="13">
        <v>5.1185250100000003E-2</v>
      </c>
      <c r="L506" s="13">
        <v>0.40322693440000001</v>
      </c>
      <c r="M506" s="13">
        <v>0.40322693440000001</v>
      </c>
      <c r="N506" s="14">
        <v>28.83</v>
      </c>
      <c r="O506" s="15">
        <v>0</v>
      </c>
      <c r="P506" s="15">
        <v>0</v>
      </c>
      <c r="Q506" s="14">
        <v>4.8057999999999996</v>
      </c>
    </row>
    <row r="507" spans="1:17" ht="15" customHeight="1" x14ac:dyDescent="0.25">
      <c r="A507" s="32" t="s">
        <v>376</v>
      </c>
      <c r="B507" s="36" t="s">
        <v>377</v>
      </c>
      <c r="C507" s="37" t="s">
        <v>378</v>
      </c>
      <c r="D507" s="38" t="s">
        <v>27</v>
      </c>
      <c r="E507" s="11" t="s">
        <v>413</v>
      </c>
      <c r="F507" s="11" t="s">
        <v>27</v>
      </c>
      <c r="G507" s="12">
        <v>104</v>
      </c>
      <c r="H507" s="13">
        <f t="shared" si="36"/>
        <v>109.2</v>
      </c>
      <c r="I507" s="13">
        <f t="shared" si="37"/>
        <v>91.000799999999998</v>
      </c>
      <c r="J507" s="13">
        <v>0.11484521659999999</v>
      </c>
      <c r="K507" s="13">
        <v>0.19387545310000001</v>
      </c>
      <c r="L507" s="13">
        <v>1.5273111771000001</v>
      </c>
      <c r="M507" s="13">
        <v>1.5273111771000001</v>
      </c>
      <c r="N507" s="14">
        <v>109.2</v>
      </c>
      <c r="O507" s="15">
        <v>0</v>
      </c>
      <c r="P507" s="15">
        <v>0</v>
      </c>
      <c r="Q507" s="14">
        <v>18.199200000000001</v>
      </c>
    </row>
    <row r="508" spans="1:17" ht="15" customHeight="1" x14ac:dyDescent="0.25">
      <c r="A508" s="32" t="s">
        <v>376</v>
      </c>
      <c r="B508" s="36" t="s">
        <v>377</v>
      </c>
      <c r="C508" s="37" t="s">
        <v>378</v>
      </c>
      <c r="D508" s="38" t="s">
        <v>27</v>
      </c>
      <c r="E508" s="11" t="s">
        <v>414</v>
      </c>
      <c r="F508" s="11" t="s">
        <v>27</v>
      </c>
      <c r="G508" s="12">
        <v>16</v>
      </c>
      <c r="H508" s="13">
        <f t="shared" si="36"/>
        <v>26.08</v>
      </c>
      <c r="I508" s="13">
        <f t="shared" si="37"/>
        <v>21.730199999999996</v>
      </c>
      <c r="J508" s="13">
        <v>2.7428234900000001E-2</v>
      </c>
      <c r="K508" s="13">
        <v>4.6302855499999997E-2</v>
      </c>
      <c r="L508" s="13">
        <v>0.3647644276</v>
      </c>
      <c r="M508" s="13">
        <v>0.3647644276</v>
      </c>
      <c r="N508" s="14">
        <v>26.08</v>
      </c>
      <c r="O508" s="15">
        <v>0</v>
      </c>
      <c r="P508" s="15">
        <v>0</v>
      </c>
      <c r="Q508" s="14">
        <v>4.3498000000000001</v>
      </c>
    </row>
    <row r="509" spans="1:17" ht="15" customHeight="1" x14ac:dyDescent="0.25">
      <c r="A509" s="32" t="s">
        <v>376</v>
      </c>
      <c r="B509" s="36" t="s">
        <v>377</v>
      </c>
      <c r="C509" s="37" t="s">
        <v>378</v>
      </c>
      <c r="D509" s="38" t="s">
        <v>27</v>
      </c>
      <c r="E509" s="11" t="s">
        <v>415</v>
      </c>
      <c r="F509" s="11" t="s">
        <v>27</v>
      </c>
      <c r="G509" s="12">
        <v>28</v>
      </c>
      <c r="H509" s="13">
        <f t="shared" si="36"/>
        <v>14.56</v>
      </c>
      <c r="I509" s="13">
        <f t="shared" si="37"/>
        <v>12.130800000000001</v>
      </c>
      <c r="J509" s="13">
        <v>1.5312695499999999E-2</v>
      </c>
      <c r="K509" s="13">
        <v>2.5850060399999999E-2</v>
      </c>
      <c r="L509" s="13">
        <v>0.20364149030000001</v>
      </c>
      <c r="M509" s="13">
        <v>0.20364149030000001</v>
      </c>
      <c r="N509" s="14">
        <v>14.56</v>
      </c>
      <c r="O509" s="15">
        <v>0</v>
      </c>
      <c r="P509" s="15">
        <v>0</v>
      </c>
      <c r="Q509" s="14">
        <v>2.4291999999999998</v>
      </c>
    </row>
    <row r="510" spans="1:17" ht="15" customHeight="1" x14ac:dyDescent="0.25">
      <c r="A510" s="32" t="s">
        <v>376</v>
      </c>
      <c r="B510" s="36" t="s">
        <v>377</v>
      </c>
      <c r="C510" s="37" t="s">
        <v>378</v>
      </c>
      <c r="D510" s="38" t="s">
        <v>27</v>
      </c>
      <c r="E510" s="11" t="s">
        <v>416</v>
      </c>
      <c r="F510" s="11" t="s">
        <v>27</v>
      </c>
      <c r="G510" s="12">
        <v>121</v>
      </c>
      <c r="H510" s="13">
        <f t="shared" si="36"/>
        <v>361.79</v>
      </c>
      <c r="I510" s="13">
        <f t="shared" si="37"/>
        <v>301.41849999999999</v>
      </c>
      <c r="J510" s="13">
        <v>0.38049314029999998</v>
      </c>
      <c r="K510" s="13">
        <v>0.64232784060000003</v>
      </c>
      <c r="L510" s="13">
        <v>5.0601273877999997</v>
      </c>
      <c r="M510" s="13">
        <v>5.0601273877999997</v>
      </c>
      <c r="N510" s="14">
        <v>361.79</v>
      </c>
      <c r="O510" s="15">
        <v>0</v>
      </c>
      <c r="P510" s="15">
        <v>0</v>
      </c>
      <c r="Q510" s="14">
        <v>60.371499999999997</v>
      </c>
    </row>
    <row r="511" spans="1:17" ht="15" customHeight="1" x14ac:dyDescent="0.25">
      <c r="A511" s="32" t="s">
        <v>376</v>
      </c>
      <c r="B511" s="36" t="s">
        <v>377</v>
      </c>
      <c r="C511" s="37" t="s">
        <v>378</v>
      </c>
      <c r="D511" s="38" t="s">
        <v>27</v>
      </c>
      <c r="E511" s="11" t="s">
        <v>417</v>
      </c>
      <c r="F511" s="11" t="s">
        <v>27</v>
      </c>
      <c r="G511" s="12">
        <v>23</v>
      </c>
      <c r="H511" s="13">
        <f t="shared" si="36"/>
        <v>68.77</v>
      </c>
      <c r="I511" s="13">
        <f t="shared" si="37"/>
        <v>57.300199999999997</v>
      </c>
      <c r="J511" s="13">
        <v>7.23251424E-2</v>
      </c>
      <c r="K511" s="13">
        <v>0.1220953747</v>
      </c>
      <c r="L511" s="13">
        <v>0.96184239599999999</v>
      </c>
      <c r="M511" s="13">
        <v>0.96184239599999999</v>
      </c>
      <c r="N511" s="14">
        <v>68.77</v>
      </c>
      <c r="O511" s="15">
        <v>0</v>
      </c>
      <c r="P511" s="15">
        <v>0</v>
      </c>
      <c r="Q511" s="14">
        <v>11.469799999999999</v>
      </c>
    </row>
    <row r="512" spans="1:17" ht="15" customHeight="1" x14ac:dyDescent="0.25">
      <c r="A512" s="32" t="s">
        <v>376</v>
      </c>
      <c r="B512" s="36" t="s">
        <v>377</v>
      </c>
      <c r="C512" s="37" t="s">
        <v>378</v>
      </c>
      <c r="D512" s="38" t="s">
        <v>27</v>
      </c>
      <c r="E512" s="11" t="s">
        <v>418</v>
      </c>
      <c r="F512" s="11" t="s">
        <v>27</v>
      </c>
      <c r="G512" s="12">
        <v>1</v>
      </c>
      <c r="H512" s="13">
        <f t="shared" si="36"/>
        <v>2.62</v>
      </c>
      <c r="I512" s="13">
        <f t="shared" si="37"/>
        <v>2.1828000000000003</v>
      </c>
      <c r="J512" s="13">
        <v>2.7554438000000001E-3</v>
      </c>
      <c r="K512" s="13">
        <v>4.6515905000000003E-3</v>
      </c>
      <c r="L512" s="13">
        <v>3.6644279199999998E-2</v>
      </c>
      <c r="M512" s="13">
        <v>3.6644279199999998E-2</v>
      </c>
      <c r="N512" s="14">
        <v>2.62</v>
      </c>
      <c r="O512" s="15">
        <v>0</v>
      </c>
      <c r="P512" s="15">
        <v>0</v>
      </c>
      <c r="Q512" s="14">
        <v>0.43719999999999998</v>
      </c>
    </row>
    <row r="513" spans="1:17" ht="15" customHeight="1" x14ac:dyDescent="0.25">
      <c r="A513" s="32" t="s">
        <v>376</v>
      </c>
      <c r="B513" s="36" t="s">
        <v>377</v>
      </c>
      <c r="C513" s="37" t="s">
        <v>378</v>
      </c>
      <c r="D513" s="38" t="s">
        <v>27</v>
      </c>
      <c r="E513" s="11" t="s">
        <v>419</v>
      </c>
      <c r="F513" s="11" t="s">
        <v>27</v>
      </c>
      <c r="G513" s="12">
        <v>31</v>
      </c>
      <c r="H513" s="13">
        <f t="shared" si="36"/>
        <v>53.64</v>
      </c>
      <c r="I513" s="13">
        <f t="shared" si="37"/>
        <v>44.701700000000002</v>
      </c>
      <c r="J513" s="13">
        <v>5.6412980000000001E-2</v>
      </c>
      <c r="K513" s="13">
        <v>9.5233327000000007E-2</v>
      </c>
      <c r="L513" s="13">
        <v>0.75022867709999996</v>
      </c>
      <c r="M513" s="13">
        <v>0.75022867709999996</v>
      </c>
      <c r="N513" s="14">
        <v>61.69</v>
      </c>
      <c r="O513" s="15">
        <v>0</v>
      </c>
      <c r="P513" s="14">
        <v>8.0500000000000007</v>
      </c>
      <c r="Q513" s="14">
        <v>8.9382999999999999</v>
      </c>
    </row>
    <row r="514" spans="1:17" ht="15" customHeight="1" x14ac:dyDescent="0.25">
      <c r="A514" s="32" t="s">
        <v>376</v>
      </c>
      <c r="B514" s="36" t="s">
        <v>377</v>
      </c>
      <c r="C514" s="37" t="s">
        <v>378</v>
      </c>
      <c r="D514" s="38" t="s">
        <v>27</v>
      </c>
      <c r="E514" s="11" t="s">
        <v>420</v>
      </c>
      <c r="F514" s="11" t="s">
        <v>27</v>
      </c>
      <c r="G514" s="12">
        <v>247</v>
      </c>
      <c r="H514" s="13">
        <f t="shared" si="36"/>
        <v>1231.53</v>
      </c>
      <c r="I514" s="13">
        <f t="shared" si="37"/>
        <v>1026.3420999999998</v>
      </c>
      <c r="J514" s="13">
        <v>1.2951953263</v>
      </c>
      <c r="K514" s="13">
        <v>2.1864783589000001</v>
      </c>
      <c r="L514" s="13">
        <v>17.2246294312</v>
      </c>
      <c r="M514" s="13">
        <v>17.2246294312</v>
      </c>
      <c r="N514" s="14">
        <v>1232.53</v>
      </c>
      <c r="O514" s="14">
        <v>1</v>
      </c>
      <c r="P514" s="15">
        <v>0</v>
      </c>
      <c r="Q514" s="14">
        <v>205.18790000000001</v>
      </c>
    </row>
    <row r="515" spans="1:17" ht="15" customHeight="1" x14ac:dyDescent="0.25">
      <c r="A515" s="32" t="s">
        <v>376</v>
      </c>
      <c r="B515" s="36" t="s">
        <v>377</v>
      </c>
      <c r="C515" s="37" t="s">
        <v>378</v>
      </c>
      <c r="D515" s="38" t="s">
        <v>27</v>
      </c>
      <c r="E515" s="11" t="s">
        <v>421</v>
      </c>
      <c r="F515" s="11" t="s">
        <v>27</v>
      </c>
      <c r="G515" s="12">
        <v>6</v>
      </c>
      <c r="H515" s="13">
        <f t="shared" si="36"/>
        <v>23.28</v>
      </c>
      <c r="I515" s="13">
        <f t="shared" si="37"/>
        <v>19.3963</v>
      </c>
      <c r="J515" s="13">
        <v>2.4483485700000002E-2</v>
      </c>
      <c r="K515" s="13">
        <v>4.1331689999999997E-2</v>
      </c>
      <c r="L515" s="13">
        <v>0.32560260260000001</v>
      </c>
      <c r="M515" s="13">
        <v>0.32560260260000001</v>
      </c>
      <c r="N515" s="14">
        <v>23.28</v>
      </c>
      <c r="O515" s="15">
        <v>0</v>
      </c>
      <c r="P515" s="15">
        <v>0</v>
      </c>
      <c r="Q515" s="14">
        <v>3.8837000000000002</v>
      </c>
    </row>
    <row r="516" spans="1:17" ht="15" customHeight="1" x14ac:dyDescent="0.25">
      <c r="A516" s="32" t="s">
        <v>376</v>
      </c>
      <c r="B516" s="36" t="s">
        <v>377</v>
      </c>
      <c r="C516" s="37" t="s">
        <v>378</v>
      </c>
      <c r="D516" s="38" t="s">
        <v>27</v>
      </c>
      <c r="E516" s="11" t="s">
        <v>422</v>
      </c>
      <c r="F516" s="11" t="s">
        <v>27</v>
      </c>
      <c r="G516" s="12">
        <v>36</v>
      </c>
      <c r="H516" s="13">
        <f t="shared" si="36"/>
        <v>107.64</v>
      </c>
      <c r="I516" s="13">
        <f t="shared" si="37"/>
        <v>89.669600000000003</v>
      </c>
      <c r="J516" s="13">
        <v>0.11320457070000001</v>
      </c>
      <c r="K516" s="13">
        <v>0.1911058038</v>
      </c>
      <c r="L516" s="13">
        <v>1.5054924460000001</v>
      </c>
      <c r="M516" s="13">
        <v>1.5054924460000001</v>
      </c>
      <c r="N516" s="14">
        <v>107.64</v>
      </c>
      <c r="O516" s="15">
        <v>0</v>
      </c>
      <c r="P516" s="15">
        <v>0</v>
      </c>
      <c r="Q516" s="14">
        <v>17.970400000000001</v>
      </c>
    </row>
    <row r="517" spans="1:17" ht="15" customHeight="1" x14ac:dyDescent="0.25">
      <c r="A517" s="32" t="s">
        <v>376</v>
      </c>
      <c r="B517" s="36" t="s">
        <v>377</v>
      </c>
      <c r="C517" s="37" t="s">
        <v>378</v>
      </c>
      <c r="D517" s="38" t="s">
        <v>27</v>
      </c>
      <c r="E517" s="11" t="s">
        <v>423</v>
      </c>
      <c r="F517" s="11" t="s">
        <v>27</v>
      </c>
      <c r="G517" s="12">
        <v>1</v>
      </c>
      <c r="H517" s="13">
        <f t="shared" si="36"/>
        <v>3.88</v>
      </c>
      <c r="I517" s="13">
        <f t="shared" si="37"/>
        <v>3.2305000000000001</v>
      </c>
      <c r="J517" s="13">
        <v>4.0805809999999998E-3</v>
      </c>
      <c r="K517" s="13">
        <v>6.8886149999999998E-3</v>
      </c>
      <c r="L517" s="13">
        <v>5.4267100399999997E-2</v>
      </c>
      <c r="M517" s="13">
        <v>5.4267100399999997E-2</v>
      </c>
      <c r="N517" s="14">
        <v>3.88</v>
      </c>
      <c r="O517" s="15">
        <v>0</v>
      </c>
      <c r="P517" s="15">
        <v>0</v>
      </c>
      <c r="Q517" s="14">
        <v>0.64949999999999997</v>
      </c>
    </row>
    <row r="518" spans="1:17" ht="15" customHeight="1" x14ac:dyDescent="0.25">
      <c r="A518" s="32" t="s">
        <v>376</v>
      </c>
      <c r="B518" s="36" t="s">
        <v>377</v>
      </c>
      <c r="C518" s="37" t="s">
        <v>378</v>
      </c>
      <c r="D518" s="38" t="s">
        <v>27</v>
      </c>
      <c r="E518" s="11" t="s">
        <v>424</v>
      </c>
      <c r="F518" s="11" t="s">
        <v>27</v>
      </c>
      <c r="G518" s="12">
        <v>32</v>
      </c>
      <c r="H518" s="13">
        <f t="shared" si="36"/>
        <v>159.68</v>
      </c>
      <c r="I518" s="13">
        <f t="shared" si="37"/>
        <v>133.0847</v>
      </c>
      <c r="J518" s="13">
        <v>0.1679348369</v>
      </c>
      <c r="K518" s="13">
        <v>0.28349846480000002</v>
      </c>
      <c r="L518" s="13">
        <v>2.2333429373000002</v>
      </c>
      <c r="M518" s="13">
        <v>2.2333429373000002</v>
      </c>
      <c r="N518" s="14">
        <v>159.68</v>
      </c>
      <c r="O518" s="15">
        <v>0</v>
      </c>
      <c r="P518" s="15">
        <v>0</v>
      </c>
      <c r="Q518" s="14">
        <v>26.595300000000002</v>
      </c>
    </row>
    <row r="519" spans="1:17" ht="15" customHeight="1" x14ac:dyDescent="0.25">
      <c r="A519" s="32" t="s">
        <v>376</v>
      </c>
      <c r="B519" s="36" t="s">
        <v>377</v>
      </c>
      <c r="C519" s="37" t="s">
        <v>378</v>
      </c>
      <c r="D519" s="38" t="s">
        <v>27</v>
      </c>
      <c r="E519" s="11" t="s">
        <v>425</v>
      </c>
      <c r="F519" s="11" t="s">
        <v>27</v>
      </c>
      <c r="G519" s="12">
        <v>20</v>
      </c>
      <c r="H519" s="13">
        <f t="shared" si="36"/>
        <v>87.2</v>
      </c>
      <c r="I519" s="13">
        <f t="shared" si="37"/>
        <v>72.6524</v>
      </c>
      <c r="J519" s="13">
        <v>9.17079019E-2</v>
      </c>
      <c r="K519" s="13">
        <v>0.15481629590000001</v>
      </c>
      <c r="L519" s="13">
        <v>1.2196111231</v>
      </c>
      <c r="M519" s="13">
        <v>1.2196111231</v>
      </c>
      <c r="N519" s="14">
        <v>87.2</v>
      </c>
      <c r="O519" s="15">
        <v>0</v>
      </c>
      <c r="P519" s="15">
        <v>0</v>
      </c>
      <c r="Q519" s="14">
        <v>14.547599999999999</v>
      </c>
    </row>
    <row r="520" spans="1:17" ht="15" customHeight="1" x14ac:dyDescent="0.25">
      <c r="A520" s="32" t="s">
        <v>376</v>
      </c>
      <c r="B520" s="36" t="s">
        <v>377</v>
      </c>
      <c r="C520" s="37" t="s">
        <v>378</v>
      </c>
      <c r="D520" s="38" t="s">
        <v>27</v>
      </c>
      <c r="E520" s="11" t="s">
        <v>426</v>
      </c>
      <c r="F520" s="11" t="s">
        <v>27</v>
      </c>
      <c r="G520" s="12">
        <v>8</v>
      </c>
      <c r="H520" s="13">
        <f t="shared" si="36"/>
        <v>23.62</v>
      </c>
      <c r="I520" s="13">
        <f t="shared" si="37"/>
        <v>19.6782</v>
      </c>
      <c r="J520" s="13">
        <v>2.4841062399999999E-2</v>
      </c>
      <c r="K520" s="13">
        <v>4.1935331499999999E-2</v>
      </c>
      <c r="L520" s="13">
        <v>0.33035796709999998</v>
      </c>
      <c r="M520" s="13">
        <v>0.33035796709999998</v>
      </c>
      <c r="N520" s="14">
        <v>30.16</v>
      </c>
      <c r="O520" s="14">
        <v>0.59</v>
      </c>
      <c r="P520" s="14">
        <v>5.95</v>
      </c>
      <c r="Q520" s="14">
        <v>3.9418000000000002</v>
      </c>
    </row>
    <row r="521" spans="1:17" ht="15" customHeight="1" x14ac:dyDescent="0.25">
      <c r="A521" s="32" t="s">
        <v>376</v>
      </c>
      <c r="B521" s="36" t="s">
        <v>377</v>
      </c>
      <c r="C521" s="37" t="s">
        <v>378</v>
      </c>
      <c r="D521" s="38" t="s">
        <v>27</v>
      </c>
      <c r="E521" s="11" t="s">
        <v>427</v>
      </c>
      <c r="F521" s="11" t="s">
        <v>27</v>
      </c>
      <c r="G521" s="12">
        <v>1</v>
      </c>
      <c r="H521" s="13">
        <f t="shared" si="36"/>
        <v>0.79</v>
      </c>
      <c r="I521" s="13">
        <f t="shared" si="37"/>
        <v>0.6583</v>
      </c>
      <c r="J521" s="13">
        <v>8.3083989999999997E-4</v>
      </c>
      <c r="K521" s="13">
        <v>1.4025788000000001E-3</v>
      </c>
      <c r="L521" s="13">
        <v>1.10492292E-2</v>
      </c>
      <c r="M521" s="13">
        <v>1.10492292E-2</v>
      </c>
      <c r="N521" s="14">
        <v>0.79</v>
      </c>
      <c r="O521" s="15">
        <v>0</v>
      </c>
      <c r="P521" s="15">
        <v>0</v>
      </c>
      <c r="Q521" s="14">
        <v>0.13170000000000001</v>
      </c>
    </row>
    <row r="522" spans="1:17" ht="15" customHeight="1" x14ac:dyDescent="0.25">
      <c r="A522" s="8"/>
      <c r="B522" s="33"/>
      <c r="C522" s="34"/>
      <c r="D522" s="11"/>
      <c r="E522" s="39" t="s">
        <v>29</v>
      </c>
      <c r="F522" s="40"/>
      <c r="G522" s="41">
        <f>SUM(G473:G521)/1</f>
        <v>2545</v>
      </c>
      <c r="H522" s="42">
        <f>SUM(H473:H521)/1</f>
        <v>7149.8200000000024</v>
      </c>
      <c r="I522" s="42">
        <f>SUM(I473:I521)/1</f>
        <v>5959.9389999999985</v>
      </c>
      <c r="J522" s="42">
        <v>7.5194379734999997</v>
      </c>
      <c r="K522" s="42">
        <v>12.693906522800001</v>
      </c>
      <c r="L522" s="42">
        <v>100</v>
      </c>
      <c r="M522" s="42">
        <v>100</v>
      </c>
      <c r="N522" s="43">
        <f>SUM(N473:N521)/1</f>
        <v>7260.5300000000007</v>
      </c>
      <c r="O522" s="43">
        <f>SUM(O473:O521)/1</f>
        <v>10.01</v>
      </c>
      <c r="P522" s="43">
        <f>SUM(P473:P521)/1</f>
        <v>100.69999999999999</v>
      </c>
      <c r="Q522" s="43">
        <f>SUM(Q473:Q521)/1</f>
        <v>1189.8810000000001</v>
      </c>
    </row>
    <row r="523" spans="1:17" ht="15" customHeight="1" x14ac:dyDescent="0.25">
      <c r="A523" s="8"/>
      <c r="B523" s="33"/>
      <c r="C523" s="10"/>
      <c r="D523" s="44" t="s">
        <v>30</v>
      </c>
      <c r="E523" s="44"/>
      <c r="F523" s="45"/>
      <c r="G523" s="46">
        <f>SUM(G473:G522)/2</f>
        <v>2545</v>
      </c>
      <c r="H523" s="47">
        <f>SUM(H473:H522)/2</f>
        <v>7149.8200000000024</v>
      </c>
      <c r="I523" s="47">
        <f>SUM(I473:I522)/2</f>
        <v>5959.9389999999985</v>
      </c>
      <c r="J523" s="47">
        <v>7.5194379734999997</v>
      </c>
      <c r="K523" s="47">
        <v>12.693906522800001</v>
      </c>
      <c r="L523" s="47">
        <v>100</v>
      </c>
      <c r="M523" s="47">
        <v>100</v>
      </c>
      <c r="N523" s="48">
        <f>SUM(N473:N522)/2</f>
        <v>7260.5300000000007</v>
      </c>
      <c r="O523" s="48">
        <f>SUM(O473:O522)/2</f>
        <v>10.01</v>
      </c>
      <c r="P523" s="48">
        <f>SUM(P473:P522)/2</f>
        <v>100.69999999999999</v>
      </c>
      <c r="Q523" s="48">
        <f>SUM(Q473:Q522)/2</f>
        <v>1189.8810000000001</v>
      </c>
    </row>
    <row r="524" spans="1:17" ht="15" customHeight="1" x14ac:dyDescent="0.25">
      <c r="A524" s="8"/>
      <c r="B524" s="9"/>
      <c r="C524" s="49" t="s">
        <v>31</v>
      </c>
      <c r="D524" s="49"/>
      <c r="E524" s="49"/>
      <c r="F524" s="50"/>
      <c r="G524" s="51">
        <f>SUM(G473:G523)/3</f>
        <v>2545</v>
      </c>
      <c r="H524" s="52">
        <f>SUM(H473:H523)/3</f>
        <v>7149.8200000000024</v>
      </c>
      <c r="I524" s="52">
        <f>SUM(I473:I523)/3</f>
        <v>5959.9389999999985</v>
      </c>
      <c r="J524" s="52">
        <v>7.5194379734999997</v>
      </c>
      <c r="K524" s="52">
        <v>12.693906522800001</v>
      </c>
      <c r="L524" s="52">
        <v>100</v>
      </c>
      <c r="M524" s="52">
        <v>100</v>
      </c>
      <c r="N524" s="53">
        <f>SUM(N473:N523)/3</f>
        <v>7260.5300000000016</v>
      </c>
      <c r="O524" s="53">
        <f>SUM(O473:O523)/3</f>
        <v>10.01</v>
      </c>
      <c r="P524" s="53">
        <f>SUM(P473:P523)/3</f>
        <v>100.69999999999999</v>
      </c>
      <c r="Q524" s="53">
        <f>SUM(Q473:Q523)/3</f>
        <v>1189.8810000000001</v>
      </c>
    </row>
    <row r="525" spans="1:17" ht="15" customHeight="1" x14ac:dyDescent="0.25">
      <c r="A525" s="32" t="s">
        <v>376</v>
      </c>
      <c r="B525" s="33" t="s">
        <v>428</v>
      </c>
      <c r="C525" s="34" t="s">
        <v>428</v>
      </c>
      <c r="D525" s="35" t="s">
        <v>27</v>
      </c>
      <c r="E525" s="11" t="s">
        <v>429</v>
      </c>
      <c r="F525" s="11" t="s">
        <v>27</v>
      </c>
      <c r="G525" s="12">
        <v>2</v>
      </c>
      <c r="H525" s="13">
        <f t="shared" ref="H525:H560" si="38">N525-O525-P525</f>
        <v>10.030000000000001</v>
      </c>
      <c r="I525" s="13">
        <f t="shared" ref="I525:I560" si="39">H525-Q525</f>
        <v>8.3546000000000014</v>
      </c>
      <c r="J525" s="13">
        <v>1.0548512100000001E-2</v>
      </c>
      <c r="K525" s="13">
        <v>1.78074249E-2</v>
      </c>
      <c r="L525" s="13">
        <v>0.13335407429999999</v>
      </c>
      <c r="M525" s="13">
        <v>0.13335407429999999</v>
      </c>
      <c r="N525" s="14">
        <v>10.88</v>
      </c>
      <c r="O525" s="15">
        <v>0</v>
      </c>
      <c r="P525" s="14">
        <v>0.85</v>
      </c>
      <c r="Q525" s="14">
        <v>1.6754</v>
      </c>
    </row>
    <row r="526" spans="1:17" ht="15" customHeight="1" x14ac:dyDescent="0.25">
      <c r="A526" s="32" t="s">
        <v>376</v>
      </c>
      <c r="B526" s="36" t="s">
        <v>428</v>
      </c>
      <c r="C526" s="37" t="s">
        <v>428</v>
      </c>
      <c r="D526" s="38" t="s">
        <v>27</v>
      </c>
      <c r="E526" s="11" t="s">
        <v>430</v>
      </c>
      <c r="F526" s="11" t="s">
        <v>27</v>
      </c>
      <c r="G526" s="12">
        <v>19</v>
      </c>
      <c r="H526" s="13">
        <f t="shared" si="38"/>
        <v>37.43</v>
      </c>
      <c r="I526" s="13">
        <f t="shared" si="39"/>
        <v>31.187200000000001</v>
      </c>
      <c r="J526" s="13">
        <v>3.9364985900000003E-2</v>
      </c>
      <c r="K526" s="13">
        <v>6.6453829800000003E-2</v>
      </c>
      <c r="L526" s="13">
        <v>0.49765134620000001</v>
      </c>
      <c r="M526" s="13">
        <v>0.49765134620000001</v>
      </c>
      <c r="N526" s="14">
        <v>37.43</v>
      </c>
      <c r="O526" s="15">
        <v>0</v>
      </c>
      <c r="P526" s="15">
        <v>0</v>
      </c>
      <c r="Q526" s="14">
        <v>6.2427999999999999</v>
      </c>
    </row>
    <row r="527" spans="1:17" ht="15" customHeight="1" x14ac:dyDescent="0.25">
      <c r="A527" s="32" t="s">
        <v>376</v>
      </c>
      <c r="B527" s="36" t="s">
        <v>428</v>
      </c>
      <c r="C527" s="37" t="s">
        <v>428</v>
      </c>
      <c r="D527" s="38" t="s">
        <v>27</v>
      </c>
      <c r="E527" s="11" t="s">
        <v>431</v>
      </c>
      <c r="F527" s="11" t="s">
        <v>27</v>
      </c>
      <c r="G527" s="12">
        <v>92</v>
      </c>
      <c r="H527" s="13">
        <f t="shared" si="38"/>
        <v>477.47999999999996</v>
      </c>
      <c r="I527" s="13">
        <f t="shared" si="39"/>
        <v>397.8569</v>
      </c>
      <c r="J527" s="13">
        <v>0.50216386479999997</v>
      </c>
      <c r="K527" s="13">
        <v>0.84772574509999998</v>
      </c>
      <c r="L527" s="13">
        <v>6.3483453058999997</v>
      </c>
      <c r="M527" s="13">
        <v>6.3483453058999997</v>
      </c>
      <c r="N527" s="14">
        <v>555.67999999999995</v>
      </c>
      <c r="O527" s="15">
        <v>0</v>
      </c>
      <c r="P527" s="14">
        <v>78.2</v>
      </c>
      <c r="Q527" s="14">
        <v>79.623099999999994</v>
      </c>
    </row>
    <row r="528" spans="1:17" ht="15" customHeight="1" x14ac:dyDescent="0.25">
      <c r="A528" s="32" t="s">
        <v>376</v>
      </c>
      <c r="B528" s="36" t="s">
        <v>428</v>
      </c>
      <c r="C528" s="37" t="s">
        <v>428</v>
      </c>
      <c r="D528" s="38" t="s">
        <v>27</v>
      </c>
      <c r="E528" s="11" t="s">
        <v>432</v>
      </c>
      <c r="F528" s="11" t="s">
        <v>27</v>
      </c>
      <c r="G528" s="12">
        <v>68</v>
      </c>
      <c r="H528" s="13">
        <f t="shared" si="38"/>
        <v>312.97000000000003</v>
      </c>
      <c r="I528" s="13">
        <f t="shared" si="39"/>
        <v>260.80270000000002</v>
      </c>
      <c r="J528" s="13">
        <v>0.32914933559999998</v>
      </c>
      <c r="K528" s="13">
        <v>0.55565201980000001</v>
      </c>
      <c r="L528" s="13">
        <v>4.1610991672999997</v>
      </c>
      <c r="M528" s="13">
        <v>4.1610991672999997</v>
      </c>
      <c r="N528" s="14">
        <v>369.92</v>
      </c>
      <c r="O528" s="15">
        <v>0</v>
      </c>
      <c r="P528" s="14">
        <v>56.95</v>
      </c>
      <c r="Q528" s="14">
        <v>52.167299999999997</v>
      </c>
    </row>
    <row r="529" spans="1:17" ht="15" customHeight="1" x14ac:dyDescent="0.25">
      <c r="A529" s="32" t="s">
        <v>376</v>
      </c>
      <c r="B529" s="36" t="s">
        <v>428</v>
      </c>
      <c r="C529" s="37" t="s">
        <v>428</v>
      </c>
      <c r="D529" s="38" t="s">
        <v>27</v>
      </c>
      <c r="E529" s="11" t="s">
        <v>433</v>
      </c>
      <c r="F529" s="11" t="s">
        <v>27</v>
      </c>
      <c r="G529" s="12">
        <v>20</v>
      </c>
      <c r="H529" s="13">
        <f t="shared" si="38"/>
        <v>181.6</v>
      </c>
      <c r="I529" s="13">
        <f t="shared" si="39"/>
        <v>151.3124</v>
      </c>
      <c r="J529" s="13">
        <v>0.1909880159</v>
      </c>
      <c r="K529" s="13">
        <v>0.32241558869999998</v>
      </c>
      <c r="L529" s="13">
        <v>2.4144665904</v>
      </c>
      <c r="M529" s="13">
        <v>2.4144665904</v>
      </c>
      <c r="N529" s="14">
        <v>198.6</v>
      </c>
      <c r="O529" s="15">
        <v>0</v>
      </c>
      <c r="P529" s="14">
        <v>17</v>
      </c>
      <c r="Q529" s="14">
        <v>30.287600000000001</v>
      </c>
    </row>
    <row r="530" spans="1:17" ht="15" customHeight="1" x14ac:dyDescent="0.25">
      <c r="A530" s="32" t="s">
        <v>376</v>
      </c>
      <c r="B530" s="36" t="s">
        <v>428</v>
      </c>
      <c r="C530" s="37" t="s">
        <v>428</v>
      </c>
      <c r="D530" s="38" t="s">
        <v>27</v>
      </c>
      <c r="E530" s="11" t="s">
        <v>434</v>
      </c>
      <c r="F530" s="11" t="s">
        <v>27</v>
      </c>
      <c r="G530" s="12">
        <v>34</v>
      </c>
      <c r="H530" s="13">
        <f t="shared" si="38"/>
        <v>305.93</v>
      </c>
      <c r="I530" s="13">
        <f t="shared" si="39"/>
        <v>254.8998</v>
      </c>
      <c r="J530" s="13">
        <v>0.32174539489999998</v>
      </c>
      <c r="K530" s="13">
        <v>0.54315308949999996</v>
      </c>
      <c r="L530" s="13">
        <v>4.0674987003999998</v>
      </c>
      <c r="M530" s="13">
        <v>4.0674987003999998</v>
      </c>
      <c r="N530" s="14">
        <v>337.62</v>
      </c>
      <c r="O530" s="14">
        <v>3.64</v>
      </c>
      <c r="P530" s="14">
        <v>28.05</v>
      </c>
      <c r="Q530" s="14">
        <v>51.030200000000001</v>
      </c>
    </row>
    <row r="531" spans="1:17" ht="15" customHeight="1" x14ac:dyDescent="0.25">
      <c r="A531" s="32" t="s">
        <v>376</v>
      </c>
      <c r="B531" s="36" t="s">
        <v>428</v>
      </c>
      <c r="C531" s="37" t="s">
        <v>428</v>
      </c>
      <c r="D531" s="38" t="s">
        <v>27</v>
      </c>
      <c r="E531" s="11" t="s">
        <v>435</v>
      </c>
      <c r="F531" s="11" t="s">
        <v>27</v>
      </c>
      <c r="G531" s="12">
        <v>8</v>
      </c>
      <c r="H531" s="13">
        <f t="shared" si="38"/>
        <v>72.64</v>
      </c>
      <c r="I531" s="13">
        <f t="shared" si="39"/>
        <v>60.5227</v>
      </c>
      <c r="J531" s="13">
        <v>7.6395206399999999E-2</v>
      </c>
      <c r="K531" s="13">
        <v>0.1289662355</v>
      </c>
      <c r="L531" s="13">
        <v>0.96578663610000004</v>
      </c>
      <c r="M531" s="13">
        <v>0.96578663610000004</v>
      </c>
      <c r="N531" s="14">
        <v>79.44</v>
      </c>
      <c r="O531" s="15">
        <v>0</v>
      </c>
      <c r="P531" s="14">
        <v>6.8</v>
      </c>
      <c r="Q531" s="14">
        <v>12.1173</v>
      </c>
    </row>
    <row r="532" spans="1:17" ht="15" customHeight="1" x14ac:dyDescent="0.25">
      <c r="A532" s="32" t="s">
        <v>376</v>
      </c>
      <c r="B532" s="36" t="s">
        <v>428</v>
      </c>
      <c r="C532" s="37" t="s">
        <v>428</v>
      </c>
      <c r="D532" s="38" t="s">
        <v>27</v>
      </c>
      <c r="E532" s="11" t="s">
        <v>436</v>
      </c>
      <c r="F532" s="11" t="s">
        <v>27</v>
      </c>
      <c r="G532" s="12">
        <v>23</v>
      </c>
      <c r="H532" s="13">
        <f t="shared" si="38"/>
        <v>20.239999999999998</v>
      </c>
      <c r="I532" s="13">
        <f t="shared" si="39"/>
        <v>16.8643</v>
      </c>
      <c r="J532" s="13">
        <v>2.1286329499999999E-2</v>
      </c>
      <c r="K532" s="13">
        <v>3.5934424600000001E-2</v>
      </c>
      <c r="L532" s="13">
        <v>0.2691013424</v>
      </c>
      <c r="M532" s="13">
        <v>0.2691013424</v>
      </c>
      <c r="N532" s="14">
        <v>20.239999999999998</v>
      </c>
      <c r="O532" s="15">
        <v>0</v>
      </c>
      <c r="P532" s="15">
        <v>0</v>
      </c>
      <c r="Q532" s="14">
        <v>3.3757000000000001</v>
      </c>
    </row>
    <row r="533" spans="1:17" ht="15" customHeight="1" x14ac:dyDescent="0.25">
      <c r="A533" s="32" t="s">
        <v>376</v>
      </c>
      <c r="B533" s="36" t="s">
        <v>428</v>
      </c>
      <c r="C533" s="37" t="s">
        <v>428</v>
      </c>
      <c r="D533" s="38" t="s">
        <v>27</v>
      </c>
      <c r="E533" s="11" t="s">
        <v>437</v>
      </c>
      <c r="F533" s="11" t="s">
        <v>27</v>
      </c>
      <c r="G533" s="12">
        <v>60</v>
      </c>
      <c r="H533" s="13">
        <f t="shared" si="38"/>
        <v>416.2</v>
      </c>
      <c r="I533" s="13">
        <f t="shared" si="39"/>
        <v>348.11249999999995</v>
      </c>
      <c r="J533" s="13">
        <v>0.43771592640000001</v>
      </c>
      <c r="K533" s="13">
        <v>0.73892823799999996</v>
      </c>
      <c r="L533" s="13">
        <v>5.5335957869000003</v>
      </c>
      <c r="M533" s="13">
        <v>5.5335957869000003</v>
      </c>
      <c r="N533" s="14">
        <v>463.8</v>
      </c>
      <c r="O533" s="15">
        <v>0</v>
      </c>
      <c r="P533" s="14">
        <v>47.6</v>
      </c>
      <c r="Q533" s="14">
        <v>68.087500000000006</v>
      </c>
    </row>
    <row r="534" spans="1:17" ht="15" customHeight="1" x14ac:dyDescent="0.25">
      <c r="A534" s="32" t="s">
        <v>376</v>
      </c>
      <c r="B534" s="36" t="s">
        <v>428</v>
      </c>
      <c r="C534" s="37" t="s">
        <v>428</v>
      </c>
      <c r="D534" s="38" t="s">
        <v>27</v>
      </c>
      <c r="E534" s="11" t="s">
        <v>438</v>
      </c>
      <c r="F534" s="11" t="s">
        <v>27</v>
      </c>
      <c r="G534" s="12">
        <v>137</v>
      </c>
      <c r="H534" s="13">
        <f t="shared" si="38"/>
        <v>947.66</v>
      </c>
      <c r="I534" s="13">
        <f t="shared" si="39"/>
        <v>791.03599999999994</v>
      </c>
      <c r="J534" s="13">
        <v>0.99665034779999995</v>
      </c>
      <c r="K534" s="13">
        <v>1.6824909516</v>
      </c>
      <c r="L534" s="13">
        <v>12.5996333095</v>
      </c>
      <c r="M534" s="13">
        <v>12.5996333095</v>
      </c>
      <c r="N534" s="14">
        <v>1059.01</v>
      </c>
      <c r="O534" s="15">
        <v>0</v>
      </c>
      <c r="P534" s="14">
        <v>111.35</v>
      </c>
      <c r="Q534" s="14">
        <v>156.624</v>
      </c>
    </row>
    <row r="535" spans="1:17" ht="15" customHeight="1" x14ac:dyDescent="0.25">
      <c r="A535" s="32" t="s">
        <v>376</v>
      </c>
      <c r="B535" s="36" t="s">
        <v>428</v>
      </c>
      <c r="C535" s="37" t="s">
        <v>428</v>
      </c>
      <c r="D535" s="38" t="s">
        <v>27</v>
      </c>
      <c r="E535" s="11" t="s">
        <v>439</v>
      </c>
      <c r="F535" s="11" t="s">
        <v>27</v>
      </c>
      <c r="G535" s="12">
        <v>15</v>
      </c>
      <c r="H535" s="13">
        <f t="shared" si="38"/>
        <v>137.04999999999998</v>
      </c>
      <c r="I535" s="13">
        <f t="shared" si="39"/>
        <v>114.20029999999998</v>
      </c>
      <c r="J535" s="13">
        <v>0.1441349536</v>
      </c>
      <c r="K535" s="13">
        <v>0.2433207953</v>
      </c>
      <c r="L535" s="13">
        <v>1.8221511355</v>
      </c>
      <c r="M535" s="13">
        <v>1.8221511355</v>
      </c>
      <c r="N535" s="14">
        <v>148.94999999999999</v>
      </c>
      <c r="O535" s="15">
        <v>0</v>
      </c>
      <c r="P535" s="14">
        <v>11.9</v>
      </c>
      <c r="Q535" s="14">
        <v>22.849699999999999</v>
      </c>
    </row>
    <row r="536" spans="1:17" ht="15" customHeight="1" x14ac:dyDescent="0.25">
      <c r="A536" s="32" t="s">
        <v>376</v>
      </c>
      <c r="B536" s="36" t="s">
        <v>428</v>
      </c>
      <c r="C536" s="37" t="s">
        <v>428</v>
      </c>
      <c r="D536" s="38" t="s">
        <v>27</v>
      </c>
      <c r="E536" s="11" t="s">
        <v>440</v>
      </c>
      <c r="F536" s="11" t="s">
        <v>27</v>
      </c>
      <c r="G536" s="12">
        <v>119</v>
      </c>
      <c r="H536" s="13">
        <f t="shared" si="38"/>
        <v>549.54000000000008</v>
      </c>
      <c r="I536" s="13">
        <f t="shared" si="39"/>
        <v>457.91200000000009</v>
      </c>
      <c r="J536" s="13">
        <v>0.57794908739999995</v>
      </c>
      <c r="K536" s="13">
        <v>0.97566223910000005</v>
      </c>
      <c r="L536" s="13">
        <v>7.3064205400000004</v>
      </c>
      <c r="M536" s="13">
        <v>7.3064205400000004</v>
      </c>
      <c r="N536" s="14">
        <v>647.36</v>
      </c>
      <c r="O536" s="14">
        <v>0.92</v>
      </c>
      <c r="P536" s="14">
        <v>96.9</v>
      </c>
      <c r="Q536" s="14">
        <v>91.628</v>
      </c>
    </row>
    <row r="537" spans="1:17" ht="15" customHeight="1" x14ac:dyDescent="0.25">
      <c r="A537" s="32" t="s">
        <v>376</v>
      </c>
      <c r="B537" s="36" t="s">
        <v>428</v>
      </c>
      <c r="C537" s="37" t="s">
        <v>428</v>
      </c>
      <c r="D537" s="38" t="s">
        <v>27</v>
      </c>
      <c r="E537" s="11" t="s">
        <v>441</v>
      </c>
      <c r="F537" s="11" t="s">
        <v>27</v>
      </c>
      <c r="G537" s="12">
        <v>33</v>
      </c>
      <c r="H537" s="13">
        <f t="shared" si="38"/>
        <v>227.89000000000001</v>
      </c>
      <c r="I537" s="13">
        <f t="shared" si="39"/>
        <v>189.89620000000002</v>
      </c>
      <c r="J537" s="13">
        <v>0.23967102949999999</v>
      </c>
      <c r="K537" s="13">
        <v>0.40459960639999998</v>
      </c>
      <c r="L537" s="13">
        <v>3.0299162515</v>
      </c>
      <c r="M537" s="13">
        <v>3.0299162515</v>
      </c>
      <c r="N537" s="14">
        <v>255.09</v>
      </c>
      <c r="O537" s="15">
        <v>0</v>
      </c>
      <c r="P537" s="14">
        <v>27.2</v>
      </c>
      <c r="Q537" s="14">
        <v>37.9938</v>
      </c>
    </row>
    <row r="538" spans="1:17" ht="15" customHeight="1" x14ac:dyDescent="0.25">
      <c r="A538" s="32" t="s">
        <v>376</v>
      </c>
      <c r="B538" s="36" t="s">
        <v>428</v>
      </c>
      <c r="C538" s="37" t="s">
        <v>428</v>
      </c>
      <c r="D538" s="38" t="s">
        <v>27</v>
      </c>
      <c r="E538" s="11" t="s">
        <v>442</v>
      </c>
      <c r="F538" s="11" t="s">
        <v>27</v>
      </c>
      <c r="G538" s="12">
        <v>17</v>
      </c>
      <c r="H538" s="13">
        <f t="shared" si="38"/>
        <v>116.96</v>
      </c>
      <c r="I538" s="13">
        <f t="shared" si="39"/>
        <v>97.477199999999996</v>
      </c>
      <c r="J538" s="13">
        <v>0.1230063785</v>
      </c>
      <c r="K538" s="13">
        <v>0.20765268310000001</v>
      </c>
      <c r="L538" s="13">
        <v>1.5550441211999999</v>
      </c>
      <c r="M538" s="13">
        <v>1.5550441211999999</v>
      </c>
      <c r="N538" s="14">
        <v>131.41</v>
      </c>
      <c r="O538" s="15">
        <v>0</v>
      </c>
      <c r="P538" s="14">
        <v>14.45</v>
      </c>
      <c r="Q538" s="14">
        <v>19.482800000000001</v>
      </c>
    </row>
    <row r="539" spans="1:17" ht="15" customHeight="1" x14ac:dyDescent="0.25">
      <c r="A539" s="32" t="s">
        <v>376</v>
      </c>
      <c r="B539" s="36" t="s">
        <v>428</v>
      </c>
      <c r="C539" s="37" t="s">
        <v>428</v>
      </c>
      <c r="D539" s="38" t="s">
        <v>27</v>
      </c>
      <c r="E539" s="11" t="s">
        <v>443</v>
      </c>
      <c r="F539" s="11" t="s">
        <v>27</v>
      </c>
      <c r="G539" s="12">
        <v>57</v>
      </c>
      <c r="H539" s="13">
        <f t="shared" si="38"/>
        <v>263.33</v>
      </c>
      <c r="I539" s="13">
        <f t="shared" si="39"/>
        <v>219.42229999999998</v>
      </c>
      <c r="J539" s="13">
        <v>0.27694313999999998</v>
      </c>
      <c r="K539" s="13">
        <v>0.46752035780000001</v>
      </c>
      <c r="L539" s="13">
        <v>3.5011095112000001</v>
      </c>
      <c r="M539" s="13">
        <v>3.5011095112000001</v>
      </c>
      <c r="N539" s="14">
        <v>310.08</v>
      </c>
      <c r="O539" s="15">
        <v>0</v>
      </c>
      <c r="P539" s="14">
        <v>46.75</v>
      </c>
      <c r="Q539" s="14">
        <v>43.907699999999998</v>
      </c>
    </row>
    <row r="540" spans="1:17" ht="15" customHeight="1" x14ac:dyDescent="0.25">
      <c r="A540" s="32" t="s">
        <v>376</v>
      </c>
      <c r="B540" s="36" t="s">
        <v>428</v>
      </c>
      <c r="C540" s="37" t="s">
        <v>428</v>
      </c>
      <c r="D540" s="38" t="s">
        <v>27</v>
      </c>
      <c r="E540" s="11" t="s">
        <v>444</v>
      </c>
      <c r="F540" s="11" t="s">
        <v>27</v>
      </c>
      <c r="G540" s="12">
        <v>34</v>
      </c>
      <c r="H540" s="13">
        <f t="shared" si="38"/>
        <v>233.92</v>
      </c>
      <c r="I540" s="13">
        <f t="shared" si="39"/>
        <v>194.94919999999999</v>
      </c>
      <c r="J540" s="13">
        <v>0.24601275710000001</v>
      </c>
      <c r="K540" s="13">
        <v>0.41530536629999998</v>
      </c>
      <c r="L540" s="13">
        <v>3.1100882423999998</v>
      </c>
      <c r="M540" s="13">
        <v>3.1100882423999998</v>
      </c>
      <c r="N540" s="14">
        <v>262.82</v>
      </c>
      <c r="O540" s="15">
        <v>0</v>
      </c>
      <c r="P540" s="14">
        <v>28.9</v>
      </c>
      <c r="Q540" s="14">
        <v>38.970799999999997</v>
      </c>
    </row>
    <row r="541" spans="1:17" ht="15" customHeight="1" x14ac:dyDescent="0.25">
      <c r="A541" s="32" t="s">
        <v>376</v>
      </c>
      <c r="B541" s="36" t="s">
        <v>428</v>
      </c>
      <c r="C541" s="37" t="s">
        <v>428</v>
      </c>
      <c r="D541" s="38" t="s">
        <v>27</v>
      </c>
      <c r="E541" s="11" t="s">
        <v>445</v>
      </c>
      <c r="F541" s="11" t="s">
        <v>27</v>
      </c>
      <c r="G541" s="12">
        <v>83</v>
      </c>
      <c r="H541" s="13">
        <f t="shared" si="38"/>
        <v>618.77</v>
      </c>
      <c r="I541" s="13">
        <f t="shared" si="39"/>
        <v>515.6105</v>
      </c>
      <c r="J541" s="13">
        <v>0.65075801</v>
      </c>
      <c r="K541" s="13">
        <v>1.0985743053000001</v>
      </c>
      <c r="L541" s="13">
        <v>8.2268694500000006</v>
      </c>
      <c r="M541" s="13">
        <v>8.2268694500000006</v>
      </c>
      <c r="N541" s="14">
        <v>688.9</v>
      </c>
      <c r="O541" s="14">
        <v>2.98</v>
      </c>
      <c r="P541" s="14">
        <v>67.150000000000006</v>
      </c>
      <c r="Q541" s="14">
        <v>103.15949999999999</v>
      </c>
    </row>
    <row r="542" spans="1:17" ht="15" customHeight="1" x14ac:dyDescent="0.25">
      <c r="A542" s="32" t="s">
        <v>376</v>
      </c>
      <c r="B542" s="36" t="s">
        <v>428</v>
      </c>
      <c r="C542" s="37" t="s">
        <v>428</v>
      </c>
      <c r="D542" s="38" t="s">
        <v>27</v>
      </c>
      <c r="E542" s="11" t="s">
        <v>446</v>
      </c>
      <c r="F542" s="11" t="s">
        <v>27</v>
      </c>
      <c r="G542" s="12">
        <v>29</v>
      </c>
      <c r="H542" s="13">
        <f t="shared" si="38"/>
        <v>198.14</v>
      </c>
      <c r="I542" s="13">
        <f t="shared" si="39"/>
        <v>165.10809999999998</v>
      </c>
      <c r="J542" s="13">
        <v>0.20838306979999999</v>
      </c>
      <c r="K542" s="13">
        <v>0.35178097330000002</v>
      </c>
      <c r="L542" s="13">
        <v>2.6343745055999999</v>
      </c>
      <c r="M542" s="13">
        <v>2.6343745055999999</v>
      </c>
      <c r="N542" s="14">
        <v>224.17</v>
      </c>
      <c r="O542" s="14">
        <v>1.38</v>
      </c>
      <c r="P542" s="14">
        <v>24.65</v>
      </c>
      <c r="Q542" s="14">
        <v>33.0319</v>
      </c>
    </row>
    <row r="543" spans="1:17" ht="15" customHeight="1" x14ac:dyDescent="0.25">
      <c r="A543" s="32" t="s">
        <v>376</v>
      </c>
      <c r="B543" s="36" t="s">
        <v>428</v>
      </c>
      <c r="C543" s="37" t="s">
        <v>428</v>
      </c>
      <c r="D543" s="38" t="s">
        <v>27</v>
      </c>
      <c r="E543" s="11" t="s">
        <v>447</v>
      </c>
      <c r="F543" s="11" t="s">
        <v>27</v>
      </c>
      <c r="G543" s="12">
        <v>11</v>
      </c>
      <c r="H543" s="13">
        <f t="shared" si="38"/>
        <v>23.11</v>
      </c>
      <c r="I543" s="13">
        <f t="shared" si="39"/>
        <v>19.2562</v>
      </c>
      <c r="J543" s="13">
        <v>2.4304697399999999E-2</v>
      </c>
      <c r="K543" s="13">
        <v>4.1029869199999999E-2</v>
      </c>
      <c r="L543" s="13">
        <v>0.30725948739999998</v>
      </c>
      <c r="M543" s="13">
        <v>0.30725948739999998</v>
      </c>
      <c r="N543" s="14">
        <v>23.54</v>
      </c>
      <c r="O543" s="14">
        <v>0.43</v>
      </c>
      <c r="P543" s="15">
        <v>0</v>
      </c>
      <c r="Q543" s="14">
        <v>3.8538000000000001</v>
      </c>
    </row>
    <row r="544" spans="1:17" ht="15" customHeight="1" x14ac:dyDescent="0.25">
      <c r="A544" s="32" t="s">
        <v>376</v>
      </c>
      <c r="B544" s="36" t="s">
        <v>428</v>
      </c>
      <c r="C544" s="37" t="s">
        <v>428</v>
      </c>
      <c r="D544" s="38" t="s">
        <v>27</v>
      </c>
      <c r="E544" s="11" t="s">
        <v>448</v>
      </c>
      <c r="F544" s="11" t="s">
        <v>27</v>
      </c>
      <c r="G544" s="12">
        <v>14</v>
      </c>
      <c r="H544" s="13">
        <f t="shared" si="38"/>
        <v>20.98</v>
      </c>
      <c r="I544" s="13">
        <f t="shared" si="39"/>
        <v>17.481999999999999</v>
      </c>
      <c r="J544" s="13">
        <v>2.2064584700000001E-2</v>
      </c>
      <c r="K544" s="13">
        <v>3.7248232700000002E-2</v>
      </c>
      <c r="L544" s="13">
        <v>0.2789400279</v>
      </c>
      <c r="M544" s="13">
        <v>0.2789400279</v>
      </c>
      <c r="N544" s="14">
        <v>21.28</v>
      </c>
      <c r="O544" s="14">
        <v>0.3</v>
      </c>
      <c r="P544" s="15">
        <v>0</v>
      </c>
      <c r="Q544" s="14">
        <v>3.4980000000000002</v>
      </c>
    </row>
    <row r="545" spans="1:17" ht="15" customHeight="1" x14ac:dyDescent="0.25">
      <c r="A545" s="32" t="s">
        <v>376</v>
      </c>
      <c r="B545" s="36" t="s">
        <v>428</v>
      </c>
      <c r="C545" s="37" t="s">
        <v>428</v>
      </c>
      <c r="D545" s="38" t="s">
        <v>27</v>
      </c>
      <c r="E545" s="11" t="s">
        <v>449</v>
      </c>
      <c r="F545" s="11" t="s">
        <v>27</v>
      </c>
      <c r="G545" s="12">
        <v>21</v>
      </c>
      <c r="H545" s="13">
        <f t="shared" si="38"/>
        <v>44.94</v>
      </c>
      <c r="I545" s="13">
        <f t="shared" si="39"/>
        <v>37.449399999999997</v>
      </c>
      <c r="J545" s="13">
        <v>4.7263223799999997E-2</v>
      </c>
      <c r="K545" s="13">
        <v>7.9787205700000002E-2</v>
      </c>
      <c r="L545" s="13">
        <v>0.59750070799999999</v>
      </c>
      <c r="M545" s="13">
        <v>0.59750070799999999</v>
      </c>
      <c r="N545" s="14">
        <v>44.94</v>
      </c>
      <c r="O545" s="15">
        <v>0</v>
      </c>
      <c r="P545" s="15">
        <v>0</v>
      </c>
      <c r="Q545" s="14">
        <v>7.4905999999999997</v>
      </c>
    </row>
    <row r="546" spans="1:17" ht="15" customHeight="1" x14ac:dyDescent="0.25">
      <c r="A546" s="32" t="s">
        <v>376</v>
      </c>
      <c r="B546" s="36" t="s">
        <v>428</v>
      </c>
      <c r="C546" s="37" t="s">
        <v>428</v>
      </c>
      <c r="D546" s="38" t="s">
        <v>27</v>
      </c>
      <c r="E546" s="11" t="s">
        <v>450</v>
      </c>
      <c r="F546" s="11" t="s">
        <v>27</v>
      </c>
      <c r="G546" s="12">
        <v>15</v>
      </c>
      <c r="H546" s="13">
        <f t="shared" si="38"/>
        <v>29.55</v>
      </c>
      <c r="I546" s="13">
        <f t="shared" si="39"/>
        <v>24.952400000000001</v>
      </c>
      <c r="J546" s="13">
        <v>3.1077620399999999E-2</v>
      </c>
      <c r="K546" s="13">
        <v>5.2463549800000002E-2</v>
      </c>
      <c r="L546" s="13">
        <v>0.39288264179999999</v>
      </c>
      <c r="M546" s="13">
        <v>0.39288264179999999</v>
      </c>
      <c r="N546" s="14">
        <v>29.55</v>
      </c>
      <c r="O546" s="15">
        <v>0</v>
      </c>
      <c r="P546" s="15">
        <v>0</v>
      </c>
      <c r="Q546" s="14">
        <v>4.5975999999999999</v>
      </c>
    </row>
    <row r="547" spans="1:17" ht="15" customHeight="1" x14ac:dyDescent="0.25">
      <c r="A547" s="32" t="s">
        <v>376</v>
      </c>
      <c r="B547" s="36" t="s">
        <v>428</v>
      </c>
      <c r="C547" s="37" t="s">
        <v>428</v>
      </c>
      <c r="D547" s="38" t="s">
        <v>27</v>
      </c>
      <c r="E547" s="11" t="s">
        <v>451</v>
      </c>
      <c r="F547" s="11" t="s">
        <v>27</v>
      </c>
      <c r="G547" s="12">
        <v>24</v>
      </c>
      <c r="H547" s="13">
        <f t="shared" si="38"/>
        <v>47.28</v>
      </c>
      <c r="I547" s="13">
        <f t="shared" si="39"/>
        <v>39.726300000000002</v>
      </c>
      <c r="J547" s="13">
        <v>4.9724192700000003E-2</v>
      </c>
      <c r="K547" s="13">
        <v>8.3941679699999994E-2</v>
      </c>
      <c r="L547" s="13">
        <v>0.62861222679999995</v>
      </c>
      <c r="M547" s="13">
        <v>0.62861222679999995</v>
      </c>
      <c r="N547" s="14">
        <v>47.28</v>
      </c>
      <c r="O547" s="15">
        <v>0</v>
      </c>
      <c r="P547" s="15">
        <v>0</v>
      </c>
      <c r="Q547" s="14">
        <v>7.5537000000000001</v>
      </c>
    </row>
    <row r="548" spans="1:17" ht="15" customHeight="1" x14ac:dyDescent="0.25">
      <c r="A548" s="32" t="s">
        <v>376</v>
      </c>
      <c r="B548" s="36" t="s">
        <v>428</v>
      </c>
      <c r="C548" s="37" t="s">
        <v>428</v>
      </c>
      <c r="D548" s="38" t="s">
        <v>27</v>
      </c>
      <c r="E548" s="11" t="s">
        <v>452</v>
      </c>
      <c r="F548" s="11" t="s">
        <v>27</v>
      </c>
      <c r="G548" s="12">
        <v>39</v>
      </c>
      <c r="H548" s="13">
        <f t="shared" si="38"/>
        <v>59.28</v>
      </c>
      <c r="I548" s="13">
        <f t="shared" si="39"/>
        <v>49.396500000000003</v>
      </c>
      <c r="J548" s="13">
        <v>6.2344546200000003E-2</v>
      </c>
      <c r="K548" s="13">
        <v>0.10524667460000001</v>
      </c>
      <c r="L548" s="13">
        <v>0.78815847729999999</v>
      </c>
      <c r="M548" s="13">
        <v>0.78815847729999999</v>
      </c>
      <c r="N548" s="14">
        <v>59.28</v>
      </c>
      <c r="O548" s="15">
        <v>0</v>
      </c>
      <c r="P548" s="15">
        <v>0</v>
      </c>
      <c r="Q548" s="14">
        <v>9.8834999999999997</v>
      </c>
    </row>
    <row r="549" spans="1:17" ht="15" customHeight="1" x14ac:dyDescent="0.25">
      <c r="A549" s="32" t="s">
        <v>376</v>
      </c>
      <c r="B549" s="36" t="s">
        <v>428</v>
      </c>
      <c r="C549" s="37" t="s">
        <v>428</v>
      </c>
      <c r="D549" s="38" t="s">
        <v>27</v>
      </c>
      <c r="E549" s="11" t="s">
        <v>453</v>
      </c>
      <c r="F549" s="11" t="s">
        <v>27</v>
      </c>
      <c r="G549" s="12">
        <v>7</v>
      </c>
      <c r="H549" s="13">
        <f t="shared" si="38"/>
        <v>13.79</v>
      </c>
      <c r="I549" s="13">
        <f t="shared" si="39"/>
        <v>11.491299999999999</v>
      </c>
      <c r="J549" s="13">
        <v>1.4502889499999999E-2</v>
      </c>
      <c r="K549" s="13">
        <v>2.4482989899999998E-2</v>
      </c>
      <c r="L549" s="13">
        <v>0.18334523280000001</v>
      </c>
      <c r="M549" s="13">
        <v>0.18334523280000001</v>
      </c>
      <c r="N549" s="14">
        <v>13.79</v>
      </c>
      <c r="O549" s="15">
        <v>0</v>
      </c>
      <c r="P549" s="15">
        <v>0</v>
      </c>
      <c r="Q549" s="14">
        <v>2.2987000000000002</v>
      </c>
    </row>
    <row r="550" spans="1:17" ht="15" customHeight="1" x14ac:dyDescent="0.25">
      <c r="A550" s="32" t="s">
        <v>376</v>
      </c>
      <c r="B550" s="36" t="s">
        <v>428</v>
      </c>
      <c r="C550" s="37" t="s">
        <v>428</v>
      </c>
      <c r="D550" s="38" t="s">
        <v>27</v>
      </c>
      <c r="E550" s="11" t="s">
        <v>454</v>
      </c>
      <c r="F550" s="11" t="s">
        <v>27</v>
      </c>
      <c r="G550" s="12">
        <v>25</v>
      </c>
      <c r="H550" s="13">
        <f t="shared" si="38"/>
        <v>49.25</v>
      </c>
      <c r="I550" s="13">
        <f t="shared" si="39"/>
        <v>41.033799999999999</v>
      </c>
      <c r="J550" s="13">
        <v>5.1796034099999999E-2</v>
      </c>
      <c r="K550" s="13">
        <v>8.7439249699999999E-2</v>
      </c>
      <c r="L550" s="13">
        <v>0.65480440289999997</v>
      </c>
      <c r="M550" s="13">
        <v>0.65480440289999997</v>
      </c>
      <c r="N550" s="14">
        <v>49.25</v>
      </c>
      <c r="O550" s="15">
        <v>0</v>
      </c>
      <c r="P550" s="15">
        <v>0</v>
      </c>
      <c r="Q550" s="14">
        <v>8.2162000000000006</v>
      </c>
    </row>
    <row r="551" spans="1:17" ht="15" customHeight="1" x14ac:dyDescent="0.25">
      <c r="A551" s="32" t="s">
        <v>376</v>
      </c>
      <c r="B551" s="36" t="s">
        <v>428</v>
      </c>
      <c r="C551" s="37" t="s">
        <v>428</v>
      </c>
      <c r="D551" s="38" t="s">
        <v>27</v>
      </c>
      <c r="E551" s="11" t="s">
        <v>455</v>
      </c>
      <c r="F551" s="11" t="s">
        <v>27</v>
      </c>
      <c r="G551" s="12">
        <v>43</v>
      </c>
      <c r="H551" s="13">
        <f t="shared" si="38"/>
        <v>83.14</v>
      </c>
      <c r="I551" s="13">
        <f t="shared" si="39"/>
        <v>69.606700000000004</v>
      </c>
      <c r="J551" s="13">
        <v>8.7438015699999996E-2</v>
      </c>
      <c r="K551" s="13">
        <v>0.14760810599999999</v>
      </c>
      <c r="L551" s="13">
        <v>1.1053896053000001</v>
      </c>
      <c r="M551" s="13">
        <v>1.1053896053000001</v>
      </c>
      <c r="N551" s="14">
        <v>84.71</v>
      </c>
      <c r="O551" s="14">
        <v>1.57</v>
      </c>
      <c r="P551" s="15">
        <v>0</v>
      </c>
      <c r="Q551" s="14">
        <v>13.533300000000001</v>
      </c>
    </row>
    <row r="552" spans="1:17" ht="15" customHeight="1" x14ac:dyDescent="0.25">
      <c r="A552" s="32" t="s">
        <v>376</v>
      </c>
      <c r="B552" s="36" t="s">
        <v>428</v>
      </c>
      <c r="C552" s="37" t="s">
        <v>428</v>
      </c>
      <c r="D552" s="38" t="s">
        <v>27</v>
      </c>
      <c r="E552" s="11" t="s">
        <v>456</v>
      </c>
      <c r="F552" s="11" t="s">
        <v>27</v>
      </c>
      <c r="G552" s="12">
        <v>20</v>
      </c>
      <c r="H552" s="13">
        <f t="shared" si="38"/>
        <v>30.09</v>
      </c>
      <c r="I552" s="13">
        <f t="shared" si="39"/>
        <v>25.074300000000001</v>
      </c>
      <c r="J552" s="13">
        <v>3.1645536299999999E-2</v>
      </c>
      <c r="K552" s="13">
        <v>5.34222746E-2</v>
      </c>
      <c r="L552" s="13">
        <v>0.40006222299999999</v>
      </c>
      <c r="M552" s="13">
        <v>0.40006222299999999</v>
      </c>
      <c r="N552" s="14">
        <v>30.4</v>
      </c>
      <c r="O552" s="14">
        <v>0.31</v>
      </c>
      <c r="P552" s="15">
        <v>0</v>
      </c>
      <c r="Q552" s="14">
        <v>5.0156999999999998</v>
      </c>
    </row>
    <row r="553" spans="1:17" ht="15" customHeight="1" x14ac:dyDescent="0.25">
      <c r="A553" s="32" t="s">
        <v>376</v>
      </c>
      <c r="B553" s="36" t="s">
        <v>428</v>
      </c>
      <c r="C553" s="37" t="s">
        <v>428</v>
      </c>
      <c r="D553" s="38" t="s">
        <v>27</v>
      </c>
      <c r="E553" s="11" t="s">
        <v>457</v>
      </c>
      <c r="F553" s="11" t="s">
        <v>27</v>
      </c>
      <c r="G553" s="12">
        <v>27</v>
      </c>
      <c r="H553" s="13">
        <f t="shared" si="38"/>
        <v>90.72</v>
      </c>
      <c r="I553" s="13">
        <f t="shared" si="39"/>
        <v>75.588300000000004</v>
      </c>
      <c r="J553" s="13">
        <v>9.5409872300000004E-2</v>
      </c>
      <c r="K553" s="13">
        <v>0.16106576110000001</v>
      </c>
      <c r="L553" s="13">
        <v>1.2061696534999999</v>
      </c>
      <c r="M553" s="13">
        <v>1.2061696534999999</v>
      </c>
      <c r="N553" s="14">
        <v>90.72</v>
      </c>
      <c r="O553" s="15">
        <v>0</v>
      </c>
      <c r="P553" s="15">
        <v>0</v>
      </c>
      <c r="Q553" s="14">
        <v>15.1317</v>
      </c>
    </row>
    <row r="554" spans="1:17" ht="15" customHeight="1" x14ac:dyDescent="0.25">
      <c r="A554" s="32" t="s">
        <v>376</v>
      </c>
      <c r="B554" s="36" t="s">
        <v>428</v>
      </c>
      <c r="C554" s="37" t="s">
        <v>428</v>
      </c>
      <c r="D554" s="38" t="s">
        <v>27</v>
      </c>
      <c r="E554" s="11" t="s">
        <v>458</v>
      </c>
      <c r="F554" s="11" t="s">
        <v>27</v>
      </c>
      <c r="G554" s="12">
        <v>48</v>
      </c>
      <c r="H554" s="13">
        <f t="shared" si="38"/>
        <v>161.28</v>
      </c>
      <c r="I554" s="13">
        <f t="shared" si="39"/>
        <v>134.37360000000001</v>
      </c>
      <c r="J554" s="13">
        <v>0.16961755070000001</v>
      </c>
      <c r="K554" s="13">
        <v>0.28633913080000001</v>
      </c>
      <c r="L554" s="13">
        <v>2.1443016062</v>
      </c>
      <c r="M554" s="13">
        <v>2.1443016062</v>
      </c>
      <c r="N554" s="14">
        <v>161.28</v>
      </c>
      <c r="O554" s="15">
        <v>0</v>
      </c>
      <c r="P554" s="15">
        <v>0</v>
      </c>
      <c r="Q554" s="14">
        <v>26.906400000000001</v>
      </c>
    </row>
    <row r="555" spans="1:17" ht="15" customHeight="1" x14ac:dyDescent="0.25">
      <c r="A555" s="32" t="s">
        <v>376</v>
      </c>
      <c r="B555" s="36" t="s">
        <v>428</v>
      </c>
      <c r="C555" s="37" t="s">
        <v>428</v>
      </c>
      <c r="D555" s="38" t="s">
        <v>27</v>
      </c>
      <c r="E555" s="11" t="s">
        <v>459</v>
      </c>
      <c r="F555" s="11" t="s">
        <v>27</v>
      </c>
      <c r="G555" s="12">
        <v>2</v>
      </c>
      <c r="H555" s="13">
        <f t="shared" si="38"/>
        <v>13.760000000000002</v>
      </c>
      <c r="I555" s="13">
        <f t="shared" si="39"/>
        <v>11.465100000000001</v>
      </c>
      <c r="J555" s="13">
        <v>1.4471338699999999E-2</v>
      </c>
      <c r="K555" s="13">
        <v>2.44297274E-2</v>
      </c>
      <c r="L555" s="13">
        <v>0.18294636719999999</v>
      </c>
      <c r="M555" s="13">
        <v>0.18294636719999999</v>
      </c>
      <c r="N555" s="14">
        <v>15.46</v>
      </c>
      <c r="O555" s="15">
        <v>0</v>
      </c>
      <c r="P555" s="14">
        <v>1.7</v>
      </c>
      <c r="Q555" s="14">
        <v>2.2949000000000002</v>
      </c>
    </row>
    <row r="556" spans="1:17" ht="15" customHeight="1" x14ac:dyDescent="0.25">
      <c r="A556" s="32" t="s">
        <v>376</v>
      </c>
      <c r="B556" s="36" t="s">
        <v>428</v>
      </c>
      <c r="C556" s="37" t="s">
        <v>428</v>
      </c>
      <c r="D556" s="38" t="s">
        <v>27</v>
      </c>
      <c r="E556" s="11" t="s">
        <v>460</v>
      </c>
      <c r="F556" s="11" t="s">
        <v>27</v>
      </c>
      <c r="G556" s="12">
        <v>26</v>
      </c>
      <c r="H556" s="13">
        <f t="shared" si="38"/>
        <v>232.77</v>
      </c>
      <c r="I556" s="13">
        <f t="shared" si="39"/>
        <v>193.95370000000003</v>
      </c>
      <c r="J556" s="13">
        <v>0.24480330650000001</v>
      </c>
      <c r="K556" s="13">
        <v>0.41326363760000001</v>
      </c>
      <c r="L556" s="13">
        <v>3.0947983934000001</v>
      </c>
      <c r="M556" s="13">
        <v>3.0947983934000001</v>
      </c>
      <c r="N556" s="14">
        <v>258.18</v>
      </c>
      <c r="O556" s="14">
        <v>3.31</v>
      </c>
      <c r="P556" s="14">
        <v>22.1</v>
      </c>
      <c r="Q556" s="14">
        <v>38.816299999999998</v>
      </c>
    </row>
    <row r="557" spans="1:17" ht="15" customHeight="1" x14ac:dyDescent="0.25">
      <c r="A557" s="32" t="s">
        <v>376</v>
      </c>
      <c r="B557" s="36" t="s">
        <v>428</v>
      </c>
      <c r="C557" s="37" t="s">
        <v>428</v>
      </c>
      <c r="D557" s="38" t="s">
        <v>27</v>
      </c>
      <c r="E557" s="11" t="s">
        <v>461</v>
      </c>
      <c r="F557" s="11" t="s">
        <v>27</v>
      </c>
      <c r="G557" s="12">
        <v>27</v>
      </c>
      <c r="H557" s="13">
        <f t="shared" si="38"/>
        <v>245.16000000000003</v>
      </c>
      <c r="I557" s="13">
        <f t="shared" si="39"/>
        <v>204.27570000000003</v>
      </c>
      <c r="J557" s="13">
        <v>0.2578338215</v>
      </c>
      <c r="K557" s="13">
        <v>0.4352610448</v>
      </c>
      <c r="L557" s="13">
        <v>3.2595298970000002</v>
      </c>
      <c r="M557" s="13">
        <v>3.2595298970000002</v>
      </c>
      <c r="N557" s="14">
        <v>268.11</v>
      </c>
      <c r="O557" s="15">
        <v>0</v>
      </c>
      <c r="P557" s="14">
        <v>22.95</v>
      </c>
      <c r="Q557" s="14">
        <v>40.884300000000003</v>
      </c>
    </row>
    <row r="558" spans="1:17" ht="15" customHeight="1" x14ac:dyDescent="0.25">
      <c r="A558" s="32" t="s">
        <v>376</v>
      </c>
      <c r="B558" s="36" t="s">
        <v>428</v>
      </c>
      <c r="C558" s="37" t="s">
        <v>428</v>
      </c>
      <c r="D558" s="38" t="s">
        <v>27</v>
      </c>
      <c r="E558" s="11" t="s">
        <v>462</v>
      </c>
      <c r="F558" s="11" t="s">
        <v>27</v>
      </c>
      <c r="G558" s="12">
        <v>12</v>
      </c>
      <c r="H558" s="13">
        <f t="shared" si="38"/>
        <v>109.81</v>
      </c>
      <c r="I558" s="13">
        <f t="shared" si="39"/>
        <v>91.496800000000007</v>
      </c>
      <c r="J558" s="13">
        <v>0.1154867513</v>
      </c>
      <c r="K558" s="13">
        <v>0.194958457</v>
      </c>
      <c r="L558" s="13">
        <v>1.4599811469999999</v>
      </c>
      <c r="M558" s="13">
        <v>1.4599811469999999</v>
      </c>
      <c r="N558" s="14">
        <v>119.16</v>
      </c>
      <c r="O558" s="15">
        <v>0</v>
      </c>
      <c r="P558" s="14">
        <v>9.35</v>
      </c>
      <c r="Q558" s="14">
        <v>18.313199999999998</v>
      </c>
    </row>
    <row r="559" spans="1:17" ht="15" customHeight="1" x14ac:dyDescent="0.25">
      <c r="A559" s="32" t="s">
        <v>376</v>
      </c>
      <c r="B559" s="36" t="s">
        <v>428</v>
      </c>
      <c r="C559" s="37" t="s">
        <v>428</v>
      </c>
      <c r="D559" s="38" t="s">
        <v>27</v>
      </c>
      <c r="E559" s="11" t="s">
        <v>463</v>
      </c>
      <c r="F559" s="11" t="s">
        <v>27</v>
      </c>
      <c r="G559" s="12">
        <v>44</v>
      </c>
      <c r="H559" s="13">
        <f t="shared" si="38"/>
        <v>464.17</v>
      </c>
      <c r="I559" s="13">
        <f t="shared" si="39"/>
        <v>386.79790000000003</v>
      </c>
      <c r="J559" s="13">
        <v>0.48816578939999999</v>
      </c>
      <c r="K559" s="13">
        <v>0.82409495489999995</v>
      </c>
      <c r="L559" s="13">
        <v>6.1713819231000002</v>
      </c>
      <c r="M559" s="13">
        <v>6.1713819231000002</v>
      </c>
      <c r="N559" s="14">
        <v>500.72</v>
      </c>
      <c r="O559" s="15">
        <v>0</v>
      </c>
      <c r="P559" s="14">
        <v>36.549999999999997</v>
      </c>
      <c r="Q559" s="14">
        <v>77.372100000000003</v>
      </c>
    </row>
    <row r="560" spans="1:17" ht="15" customHeight="1" x14ac:dyDescent="0.25">
      <c r="A560" s="32" t="s">
        <v>376</v>
      </c>
      <c r="B560" s="36" t="s">
        <v>428</v>
      </c>
      <c r="C560" s="37" t="s">
        <v>428</v>
      </c>
      <c r="D560" s="38" t="s">
        <v>27</v>
      </c>
      <c r="E560" s="11" t="s">
        <v>464</v>
      </c>
      <c r="F560" s="11" t="s">
        <v>27</v>
      </c>
      <c r="G560" s="12">
        <v>74</v>
      </c>
      <c r="H560" s="13">
        <f t="shared" si="38"/>
        <v>674.47</v>
      </c>
      <c r="I560" s="13">
        <f t="shared" si="39"/>
        <v>561.99279999999999</v>
      </c>
      <c r="J560" s="13">
        <v>0.70933748399999996</v>
      </c>
      <c r="K560" s="13">
        <v>1.1974649897</v>
      </c>
      <c r="L560" s="13">
        <v>8.9674299625000007</v>
      </c>
      <c r="M560" s="13">
        <v>8.9674299625000007</v>
      </c>
      <c r="N560" s="14">
        <v>734.82</v>
      </c>
      <c r="O560" s="15">
        <v>0</v>
      </c>
      <c r="P560" s="14">
        <v>60.35</v>
      </c>
      <c r="Q560" s="14">
        <v>112.4772</v>
      </c>
    </row>
    <row r="561" spans="1:17" ht="15" customHeight="1" x14ac:dyDescent="0.25">
      <c r="A561" s="8"/>
      <c r="B561" s="33"/>
      <c r="C561" s="34"/>
      <c r="D561" s="11"/>
      <c r="E561" s="39" t="s">
        <v>29</v>
      </c>
      <c r="F561" s="40"/>
      <c r="G561" s="41">
        <f>SUM(G525:G560)/1</f>
        <v>1329</v>
      </c>
      <c r="H561" s="42">
        <f>SUM(H525:H560)/1</f>
        <v>7521.33</v>
      </c>
      <c r="I561" s="42">
        <f>SUM(I525:I560)/1</f>
        <v>6270.9377000000022</v>
      </c>
      <c r="J561" s="42">
        <v>7.9101536004000002</v>
      </c>
      <c r="K561" s="42">
        <v>13.3534914093</v>
      </c>
      <c r="L561" s="42">
        <v>99.999999999899998</v>
      </c>
      <c r="M561" s="42">
        <v>100</v>
      </c>
      <c r="N561" s="43">
        <f>SUM(N525:N560)/1</f>
        <v>8353.8699999999972</v>
      </c>
      <c r="O561" s="43">
        <f>SUM(O525:O560)/1</f>
        <v>14.840000000000003</v>
      </c>
      <c r="P561" s="43">
        <f>SUM(P525:P560)/1</f>
        <v>817.7</v>
      </c>
      <c r="Q561" s="43">
        <f>SUM(Q525:Q560)/1</f>
        <v>1250.3923000000002</v>
      </c>
    </row>
    <row r="562" spans="1:17" ht="15" customHeight="1" x14ac:dyDescent="0.25">
      <c r="A562" s="8"/>
      <c r="B562" s="33"/>
      <c r="C562" s="10"/>
      <c r="D562" s="44" t="s">
        <v>30</v>
      </c>
      <c r="E562" s="44"/>
      <c r="F562" s="45"/>
      <c r="G562" s="46">
        <f>SUM(G525:G561)/2</f>
        <v>1329</v>
      </c>
      <c r="H562" s="47">
        <f>SUM(H525:H561)/2</f>
        <v>7521.33</v>
      </c>
      <c r="I562" s="47">
        <f>SUM(I525:I561)/2</f>
        <v>6270.9377000000022</v>
      </c>
      <c r="J562" s="47">
        <v>7.9101536004000002</v>
      </c>
      <c r="K562" s="47">
        <v>13.3534914093</v>
      </c>
      <c r="L562" s="47">
        <v>99.999999999899998</v>
      </c>
      <c r="M562" s="47">
        <v>99.999999999899998</v>
      </c>
      <c r="N562" s="48">
        <f>SUM(N525:N561)/2</f>
        <v>8353.8699999999972</v>
      </c>
      <c r="O562" s="48">
        <f>SUM(O525:O561)/2</f>
        <v>14.840000000000003</v>
      </c>
      <c r="P562" s="48">
        <f>SUM(P525:P561)/2</f>
        <v>817.7</v>
      </c>
      <c r="Q562" s="48">
        <f>SUM(Q525:Q561)/2</f>
        <v>1250.3923000000002</v>
      </c>
    </row>
    <row r="563" spans="1:17" ht="15" customHeight="1" x14ac:dyDescent="0.25">
      <c r="A563" s="8"/>
      <c r="B563" s="9"/>
      <c r="C563" s="49" t="s">
        <v>31</v>
      </c>
      <c r="D563" s="49"/>
      <c r="E563" s="49"/>
      <c r="F563" s="50"/>
      <c r="G563" s="51">
        <f>SUM(G525:G562)/3</f>
        <v>1329</v>
      </c>
      <c r="H563" s="52">
        <f>SUM(H525:H562)/3</f>
        <v>7521.329999999999</v>
      </c>
      <c r="I563" s="52">
        <f>SUM(I525:I562)/3</f>
        <v>6270.9377000000022</v>
      </c>
      <c r="J563" s="52">
        <v>7.9101536004000002</v>
      </c>
      <c r="K563" s="52">
        <v>13.3534914093</v>
      </c>
      <c r="L563" s="52">
        <v>100</v>
      </c>
      <c r="M563" s="52">
        <v>99.999999999899998</v>
      </c>
      <c r="N563" s="53">
        <f>SUM(N525:N562)/3</f>
        <v>8353.8699999999972</v>
      </c>
      <c r="O563" s="53">
        <f>SUM(O525:O562)/3</f>
        <v>14.840000000000003</v>
      </c>
      <c r="P563" s="53">
        <f>SUM(P525:P562)/3</f>
        <v>817.70000000000016</v>
      </c>
      <c r="Q563" s="53">
        <f>SUM(Q525:Q562)/3</f>
        <v>1250.3923000000002</v>
      </c>
    </row>
    <row r="564" spans="1:17" ht="15" customHeight="1" x14ac:dyDescent="0.25">
      <c r="A564" s="32" t="s">
        <v>376</v>
      </c>
      <c r="B564" s="33" t="s">
        <v>465</v>
      </c>
      <c r="C564" s="34" t="s">
        <v>466</v>
      </c>
      <c r="D564" s="35" t="s">
        <v>27</v>
      </c>
      <c r="E564" s="11" t="s">
        <v>467</v>
      </c>
      <c r="F564" s="11" t="s">
        <v>27</v>
      </c>
      <c r="G564" s="12">
        <v>9</v>
      </c>
      <c r="H564" s="13">
        <f t="shared" ref="H564:H582" si="40">N564-O564-P564</f>
        <v>42.04</v>
      </c>
      <c r="I564" s="13">
        <f t="shared" ref="I564:I582" si="41">H564-Q564</f>
        <v>35.032899999999998</v>
      </c>
      <c r="J564" s="13">
        <v>4.4213305000000001E-2</v>
      </c>
      <c r="K564" s="13">
        <v>7.4638498600000006E-2</v>
      </c>
      <c r="L564" s="13">
        <v>8.2400674258999995</v>
      </c>
      <c r="M564" s="13">
        <v>8.2400674258999995</v>
      </c>
      <c r="N564" s="14">
        <v>50.58</v>
      </c>
      <c r="O564" s="14">
        <v>1</v>
      </c>
      <c r="P564" s="14">
        <v>7.54</v>
      </c>
      <c r="Q564" s="14">
        <v>7.0071000000000003</v>
      </c>
    </row>
    <row r="565" spans="1:17" ht="15" customHeight="1" x14ac:dyDescent="0.25">
      <c r="A565" s="32" t="s">
        <v>376</v>
      </c>
      <c r="B565" s="36" t="s">
        <v>465</v>
      </c>
      <c r="C565" s="37" t="s">
        <v>466</v>
      </c>
      <c r="D565" s="38" t="s">
        <v>27</v>
      </c>
      <c r="E565" s="11" t="s">
        <v>468</v>
      </c>
      <c r="F565" s="11" t="s">
        <v>27</v>
      </c>
      <c r="G565" s="12">
        <v>6</v>
      </c>
      <c r="H565" s="13">
        <f t="shared" si="40"/>
        <v>13.690000000000001</v>
      </c>
      <c r="I565" s="13">
        <f t="shared" si="41"/>
        <v>11.410700000000002</v>
      </c>
      <c r="J565" s="13">
        <v>1.43977199E-2</v>
      </c>
      <c r="K565" s="13">
        <v>2.4305448300000001E-2</v>
      </c>
      <c r="L565" s="13">
        <v>2.6833140594999998</v>
      </c>
      <c r="M565" s="13">
        <v>2.6833140594999998</v>
      </c>
      <c r="N565" s="14">
        <v>17.940000000000001</v>
      </c>
      <c r="O565" s="15">
        <v>0</v>
      </c>
      <c r="P565" s="14">
        <v>4.25</v>
      </c>
      <c r="Q565" s="14">
        <v>2.2793000000000001</v>
      </c>
    </row>
    <row r="566" spans="1:17" ht="15" customHeight="1" x14ac:dyDescent="0.25">
      <c r="A566" s="32" t="s">
        <v>376</v>
      </c>
      <c r="B566" s="36" t="s">
        <v>465</v>
      </c>
      <c r="C566" s="37" t="s">
        <v>466</v>
      </c>
      <c r="D566" s="38" t="s">
        <v>27</v>
      </c>
      <c r="E566" s="11" t="s">
        <v>469</v>
      </c>
      <c r="F566" s="11" t="s">
        <v>27</v>
      </c>
      <c r="G566" s="12">
        <v>2</v>
      </c>
      <c r="H566" s="13">
        <f t="shared" si="40"/>
        <v>8.7799999999999994</v>
      </c>
      <c r="I566" s="13">
        <f t="shared" si="41"/>
        <v>7.3162999999999991</v>
      </c>
      <c r="J566" s="13">
        <v>9.2338920000000005E-3</v>
      </c>
      <c r="K566" s="13">
        <v>1.5588154599999999E-2</v>
      </c>
      <c r="L566" s="13">
        <v>1.7209274976</v>
      </c>
      <c r="M566" s="13">
        <v>1.7209274976</v>
      </c>
      <c r="N566" s="14">
        <v>10.119999999999999</v>
      </c>
      <c r="O566" s="15">
        <v>0</v>
      </c>
      <c r="P566" s="14">
        <v>1.34</v>
      </c>
      <c r="Q566" s="14">
        <v>1.4637</v>
      </c>
    </row>
    <row r="567" spans="1:17" ht="15" customHeight="1" x14ac:dyDescent="0.25">
      <c r="A567" s="32" t="s">
        <v>376</v>
      </c>
      <c r="B567" s="36" t="s">
        <v>465</v>
      </c>
      <c r="C567" s="37" t="s">
        <v>466</v>
      </c>
      <c r="D567" s="38" t="s">
        <v>27</v>
      </c>
      <c r="E567" s="11" t="s">
        <v>470</v>
      </c>
      <c r="F567" s="11" t="s">
        <v>27</v>
      </c>
      <c r="G567" s="12">
        <v>1</v>
      </c>
      <c r="H567" s="13">
        <f t="shared" si="40"/>
        <v>5</v>
      </c>
      <c r="I567" s="13">
        <f t="shared" si="41"/>
        <v>4.1670999999999996</v>
      </c>
      <c r="J567" s="13">
        <v>5.2584805999999996E-3</v>
      </c>
      <c r="K567" s="13">
        <v>8.8770811999999994E-3</v>
      </c>
      <c r="L567" s="13">
        <v>0.98002704870000001</v>
      </c>
      <c r="M567" s="13">
        <v>0.98002704870000001</v>
      </c>
      <c r="N567" s="14">
        <v>5.62</v>
      </c>
      <c r="O567" s="15">
        <v>0</v>
      </c>
      <c r="P567" s="14">
        <v>0.62</v>
      </c>
      <c r="Q567" s="14">
        <v>0.83289999999999997</v>
      </c>
    </row>
    <row r="568" spans="1:17" ht="15" customHeight="1" x14ac:dyDescent="0.25">
      <c r="A568" s="32" t="s">
        <v>376</v>
      </c>
      <c r="B568" s="36" t="s">
        <v>465</v>
      </c>
      <c r="C568" s="37" t="s">
        <v>466</v>
      </c>
      <c r="D568" s="38" t="s">
        <v>27</v>
      </c>
      <c r="E568" s="11" t="s">
        <v>471</v>
      </c>
      <c r="F568" s="11" t="s">
        <v>27</v>
      </c>
      <c r="G568" s="12">
        <v>4</v>
      </c>
      <c r="H568" s="13">
        <f t="shared" si="40"/>
        <v>19.899999999999999</v>
      </c>
      <c r="I568" s="13">
        <f t="shared" si="41"/>
        <v>16.583499999999997</v>
      </c>
      <c r="J568" s="13">
        <v>2.0928752799999999E-2</v>
      </c>
      <c r="K568" s="13">
        <v>3.5330783099999999E-2</v>
      </c>
      <c r="L568" s="13">
        <v>3.9005076540000001</v>
      </c>
      <c r="M568" s="13">
        <v>3.9005076540000001</v>
      </c>
      <c r="N568" s="14">
        <v>22.48</v>
      </c>
      <c r="O568" s="15">
        <v>0</v>
      </c>
      <c r="P568" s="14">
        <v>2.58</v>
      </c>
      <c r="Q568" s="14">
        <v>3.3165</v>
      </c>
    </row>
    <row r="569" spans="1:17" ht="15" customHeight="1" x14ac:dyDescent="0.25">
      <c r="A569" s="32" t="s">
        <v>376</v>
      </c>
      <c r="B569" s="36" t="s">
        <v>465</v>
      </c>
      <c r="C569" s="37" t="s">
        <v>466</v>
      </c>
      <c r="D569" s="38" t="s">
        <v>27</v>
      </c>
      <c r="E569" s="11" t="s">
        <v>472</v>
      </c>
      <c r="F569" s="11" t="s">
        <v>27</v>
      </c>
      <c r="G569" s="12">
        <v>2</v>
      </c>
      <c r="H569" s="13">
        <f t="shared" si="40"/>
        <v>10</v>
      </c>
      <c r="I569" s="13">
        <f t="shared" si="41"/>
        <v>8.3339999999999996</v>
      </c>
      <c r="J569" s="13">
        <v>1.0516961199999999E-2</v>
      </c>
      <c r="K569" s="13">
        <v>1.7754162399999999E-2</v>
      </c>
      <c r="L569" s="13">
        <v>1.9600540975</v>
      </c>
      <c r="M569" s="13">
        <v>1.9600540975</v>
      </c>
      <c r="N569" s="14">
        <v>11.24</v>
      </c>
      <c r="O569" s="15">
        <v>0</v>
      </c>
      <c r="P569" s="14">
        <v>1.24</v>
      </c>
      <c r="Q569" s="14">
        <v>1.6659999999999999</v>
      </c>
    </row>
    <row r="570" spans="1:17" ht="15" customHeight="1" x14ac:dyDescent="0.25">
      <c r="A570" s="32" t="s">
        <v>376</v>
      </c>
      <c r="B570" s="36" t="s">
        <v>465</v>
      </c>
      <c r="C570" s="37" t="s">
        <v>466</v>
      </c>
      <c r="D570" s="38" t="s">
        <v>27</v>
      </c>
      <c r="E570" s="11" t="s">
        <v>473</v>
      </c>
      <c r="F570" s="11" t="s">
        <v>27</v>
      </c>
      <c r="G570" s="12">
        <v>5</v>
      </c>
      <c r="H570" s="13">
        <f t="shared" si="40"/>
        <v>22.130000000000003</v>
      </c>
      <c r="I570" s="13">
        <f t="shared" si="41"/>
        <v>18.440000000000001</v>
      </c>
      <c r="J570" s="13">
        <v>2.3274035200000001E-2</v>
      </c>
      <c r="K570" s="13">
        <v>3.9289961300000002E-2</v>
      </c>
      <c r="L570" s="13">
        <v>4.3375997177999999</v>
      </c>
      <c r="M570" s="13">
        <v>4.3375997177999999</v>
      </c>
      <c r="N570" s="14">
        <v>25.3</v>
      </c>
      <c r="O570" s="15">
        <v>0</v>
      </c>
      <c r="P570" s="14">
        <v>3.17</v>
      </c>
      <c r="Q570" s="14">
        <v>3.69</v>
      </c>
    </row>
    <row r="571" spans="1:17" ht="15" customHeight="1" x14ac:dyDescent="0.25">
      <c r="A571" s="32" t="s">
        <v>376</v>
      </c>
      <c r="B571" s="36" t="s">
        <v>465</v>
      </c>
      <c r="C571" s="37" t="s">
        <v>466</v>
      </c>
      <c r="D571" s="38" t="s">
        <v>27</v>
      </c>
      <c r="E571" s="11" t="s">
        <v>474</v>
      </c>
      <c r="F571" s="11" t="s">
        <v>27</v>
      </c>
      <c r="G571" s="12">
        <v>1</v>
      </c>
      <c r="H571" s="13">
        <f t="shared" si="40"/>
        <v>4.3899999999999997</v>
      </c>
      <c r="I571" s="13">
        <f t="shared" si="41"/>
        <v>3.6573999999999995</v>
      </c>
      <c r="J571" s="13">
        <v>4.6169460000000002E-3</v>
      </c>
      <c r="K571" s="13">
        <v>7.7940772999999996E-3</v>
      </c>
      <c r="L571" s="13">
        <v>0.86046374879999998</v>
      </c>
      <c r="M571" s="13">
        <v>0.86046374879999998</v>
      </c>
      <c r="N571" s="14">
        <v>5.0599999999999996</v>
      </c>
      <c r="O571" s="15">
        <v>0</v>
      </c>
      <c r="P571" s="14">
        <v>0.67</v>
      </c>
      <c r="Q571" s="14">
        <v>0.73260000000000003</v>
      </c>
    </row>
    <row r="572" spans="1:17" ht="15" customHeight="1" x14ac:dyDescent="0.25">
      <c r="A572" s="32" t="s">
        <v>376</v>
      </c>
      <c r="B572" s="36" t="s">
        <v>465</v>
      </c>
      <c r="C572" s="37" t="s">
        <v>466</v>
      </c>
      <c r="D572" s="38" t="s">
        <v>27</v>
      </c>
      <c r="E572" s="11" t="s">
        <v>475</v>
      </c>
      <c r="F572" s="11" t="s">
        <v>27</v>
      </c>
      <c r="G572" s="12">
        <v>20</v>
      </c>
      <c r="H572" s="13">
        <f t="shared" si="40"/>
        <v>99.84</v>
      </c>
      <c r="I572" s="13">
        <f t="shared" si="41"/>
        <v>83.192400000000006</v>
      </c>
      <c r="J572" s="13">
        <v>0.1050013409</v>
      </c>
      <c r="K572" s="13">
        <v>0.17725755709999999</v>
      </c>
      <c r="L572" s="13">
        <v>19.569180109400001</v>
      </c>
      <c r="M572" s="13">
        <v>19.569180109400001</v>
      </c>
      <c r="N572" s="14">
        <v>112.4</v>
      </c>
      <c r="O572" s="15">
        <v>0</v>
      </c>
      <c r="P572" s="14">
        <v>12.56</v>
      </c>
      <c r="Q572" s="14">
        <v>16.647600000000001</v>
      </c>
    </row>
    <row r="573" spans="1:17" ht="15" customHeight="1" x14ac:dyDescent="0.25">
      <c r="A573" s="32" t="s">
        <v>376</v>
      </c>
      <c r="B573" s="36" t="s">
        <v>465</v>
      </c>
      <c r="C573" s="37" t="s">
        <v>466</v>
      </c>
      <c r="D573" s="38" t="s">
        <v>27</v>
      </c>
      <c r="E573" s="11" t="s">
        <v>476</v>
      </c>
      <c r="F573" s="11" t="s">
        <v>27</v>
      </c>
      <c r="G573" s="12">
        <v>7</v>
      </c>
      <c r="H573" s="13">
        <f t="shared" si="40"/>
        <v>29.790000000000003</v>
      </c>
      <c r="I573" s="13">
        <f t="shared" si="41"/>
        <v>24.830500000000001</v>
      </c>
      <c r="J573" s="13">
        <v>3.1330027500000003E-2</v>
      </c>
      <c r="K573" s="13">
        <v>5.2889649699999999E-2</v>
      </c>
      <c r="L573" s="13">
        <v>5.8390011564000002</v>
      </c>
      <c r="M573" s="13">
        <v>5.8390011564000002</v>
      </c>
      <c r="N573" s="14">
        <v>35.42</v>
      </c>
      <c r="O573" s="15">
        <v>0</v>
      </c>
      <c r="P573" s="14">
        <v>5.63</v>
      </c>
      <c r="Q573" s="14">
        <v>4.9595000000000002</v>
      </c>
    </row>
    <row r="574" spans="1:17" ht="15" customHeight="1" x14ac:dyDescent="0.25">
      <c r="A574" s="32" t="s">
        <v>376</v>
      </c>
      <c r="B574" s="36" t="s">
        <v>465</v>
      </c>
      <c r="C574" s="37" t="s">
        <v>466</v>
      </c>
      <c r="D574" s="38" t="s">
        <v>27</v>
      </c>
      <c r="E574" s="11" t="s">
        <v>477</v>
      </c>
      <c r="F574" s="11" t="s">
        <v>27</v>
      </c>
      <c r="G574" s="12">
        <v>17</v>
      </c>
      <c r="H574" s="13">
        <f t="shared" si="40"/>
        <v>74.759999999999991</v>
      </c>
      <c r="I574" s="13">
        <f t="shared" si="41"/>
        <v>62.296199999999992</v>
      </c>
      <c r="J574" s="13">
        <v>7.8624802100000002E-2</v>
      </c>
      <c r="K574" s="13">
        <v>0.1327301179</v>
      </c>
      <c r="L574" s="13">
        <v>14.6533644329</v>
      </c>
      <c r="M574" s="13">
        <v>14.6533644329</v>
      </c>
      <c r="N574" s="14">
        <v>86.02</v>
      </c>
      <c r="O574" s="15">
        <v>0</v>
      </c>
      <c r="P574" s="14">
        <v>11.26</v>
      </c>
      <c r="Q574" s="14">
        <v>12.463800000000001</v>
      </c>
    </row>
    <row r="575" spans="1:17" ht="15" customHeight="1" x14ac:dyDescent="0.25">
      <c r="A575" s="32" t="s">
        <v>376</v>
      </c>
      <c r="B575" s="36" t="s">
        <v>465</v>
      </c>
      <c r="C575" s="37" t="s">
        <v>466</v>
      </c>
      <c r="D575" s="38" t="s">
        <v>27</v>
      </c>
      <c r="E575" s="11" t="s">
        <v>478</v>
      </c>
      <c r="F575" s="11" t="s">
        <v>27</v>
      </c>
      <c r="G575" s="12">
        <v>11</v>
      </c>
      <c r="H575" s="13">
        <f t="shared" si="40"/>
        <v>56.1</v>
      </c>
      <c r="I575" s="13">
        <f t="shared" si="41"/>
        <v>46.745600000000003</v>
      </c>
      <c r="J575" s="13">
        <v>5.90001525E-2</v>
      </c>
      <c r="K575" s="13">
        <v>9.9600850899999996E-2</v>
      </c>
      <c r="L575" s="13">
        <v>10.9959034869</v>
      </c>
      <c r="M575" s="13">
        <v>10.9959034869</v>
      </c>
      <c r="N575" s="14">
        <v>61.82</v>
      </c>
      <c r="O575" s="15">
        <v>0</v>
      </c>
      <c r="P575" s="14">
        <v>5.72</v>
      </c>
      <c r="Q575" s="14">
        <v>9.3544</v>
      </c>
    </row>
    <row r="576" spans="1:17" ht="15" customHeight="1" x14ac:dyDescent="0.25">
      <c r="A576" s="32" t="s">
        <v>376</v>
      </c>
      <c r="B576" s="36" t="s">
        <v>465</v>
      </c>
      <c r="C576" s="37" t="s">
        <v>466</v>
      </c>
      <c r="D576" s="38" t="s">
        <v>27</v>
      </c>
      <c r="E576" s="11" t="s">
        <v>479</v>
      </c>
      <c r="F576" s="11" t="s">
        <v>27</v>
      </c>
      <c r="G576" s="12">
        <v>3</v>
      </c>
      <c r="H576" s="58">
        <f t="shared" si="40"/>
        <v>0</v>
      </c>
      <c r="I576" s="58">
        <f t="shared" si="41"/>
        <v>0</v>
      </c>
      <c r="J576" s="58">
        <v>0</v>
      </c>
      <c r="K576" s="58">
        <v>0</v>
      </c>
      <c r="L576" s="58">
        <v>0</v>
      </c>
      <c r="M576" s="58">
        <v>0</v>
      </c>
      <c r="N576" s="15">
        <v>0</v>
      </c>
      <c r="O576" s="15">
        <v>0</v>
      </c>
      <c r="P576" s="15">
        <v>0</v>
      </c>
      <c r="Q576" s="15">
        <v>0</v>
      </c>
    </row>
    <row r="577" spans="1:17" ht="15" customHeight="1" x14ac:dyDescent="0.25">
      <c r="A577" s="32" t="s">
        <v>376</v>
      </c>
      <c r="B577" s="36" t="s">
        <v>465</v>
      </c>
      <c r="C577" s="37" t="s">
        <v>466</v>
      </c>
      <c r="D577" s="38" t="s">
        <v>27</v>
      </c>
      <c r="E577" s="11" t="s">
        <v>480</v>
      </c>
      <c r="F577" s="11" t="s">
        <v>27</v>
      </c>
      <c r="G577" s="12">
        <v>13</v>
      </c>
      <c r="H577" s="13">
        <f t="shared" si="40"/>
        <v>57.730000000000004</v>
      </c>
      <c r="I577" s="13">
        <f t="shared" si="41"/>
        <v>48.114500000000007</v>
      </c>
      <c r="J577" s="13">
        <v>6.0714417200000002E-2</v>
      </c>
      <c r="K577" s="13">
        <v>0.1024947794</v>
      </c>
      <c r="L577" s="13">
        <v>11.3153923048</v>
      </c>
      <c r="M577" s="13">
        <v>11.3153923048</v>
      </c>
      <c r="N577" s="14">
        <v>65.78</v>
      </c>
      <c r="O577" s="15">
        <v>0</v>
      </c>
      <c r="P577" s="14">
        <v>8.0500000000000007</v>
      </c>
      <c r="Q577" s="14">
        <v>9.6155000000000008</v>
      </c>
    </row>
    <row r="578" spans="1:17" ht="15" customHeight="1" x14ac:dyDescent="0.25">
      <c r="A578" s="32" t="s">
        <v>376</v>
      </c>
      <c r="B578" s="36" t="s">
        <v>465</v>
      </c>
      <c r="C578" s="37" t="s">
        <v>466</v>
      </c>
      <c r="D578" s="38" t="s">
        <v>27</v>
      </c>
      <c r="E578" s="11" t="s">
        <v>481</v>
      </c>
      <c r="F578" s="11" t="s">
        <v>27</v>
      </c>
      <c r="G578" s="12">
        <v>4</v>
      </c>
      <c r="H578" s="13">
        <f t="shared" si="40"/>
        <v>19.510000000000002</v>
      </c>
      <c r="I578" s="13">
        <f t="shared" si="41"/>
        <v>16.256500000000003</v>
      </c>
      <c r="J578" s="13">
        <v>2.0518591400000001E-2</v>
      </c>
      <c r="K578" s="13">
        <v>3.4638370799999998E-2</v>
      </c>
      <c r="L578" s="13">
        <v>3.8240655442000002</v>
      </c>
      <c r="M578" s="13">
        <v>3.8240655442000002</v>
      </c>
      <c r="N578" s="14">
        <v>22.48</v>
      </c>
      <c r="O578" s="14">
        <v>0.99</v>
      </c>
      <c r="P578" s="14">
        <v>1.98</v>
      </c>
      <c r="Q578" s="14">
        <v>3.2534999999999998</v>
      </c>
    </row>
    <row r="579" spans="1:17" ht="15" customHeight="1" x14ac:dyDescent="0.25">
      <c r="A579" s="32" t="s">
        <v>376</v>
      </c>
      <c r="B579" s="36" t="s">
        <v>465</v>
      </c>
      <c r="C579" s="37" t="s">
        <v>466</v>
      </c>
      <c r="D579" s="38" t="s">
        <v>27</v>
      </c>
      <c r="E579" s="11" t="s">
        <v>482</v>
      </c>
      <c r="F579" s="11" t="s">
        <v>27</v>
      </c>
      <c r="G579" s="12">
        <v>1</v>
      </c>
      <c r="H579" s="13">
        <f t="shared" si="40"/>
        <v>1.77</v>
      </c>
      <c r="I579" s="13">
        <f t="shared" si="41"/>
        <v>1.4746000000000001</v>
      </c>
      <c r="J579" s="13">
        <v>1.8615020999999999E-3</v>
      </c>
      <c r="K579" s="13">
        <v>3.1424867000000001E-3</v>
      </c>
      <c r="L579" s="13">
        <v>0.34692957530000001</v>
      </c>
      <c r="M579" s="13">
        <v>0.34692957530000001</v>
      </c>
      <c r="N579" s="14">
        <v>2.62</v>
      </c>
      <c r="O579" s="15">
        <v>0</v>
      </c>
      <c r="P579" s="14">
        <v>0.85</v>
      </c>
      <c r="Q579" s="14">
        <v>0.2954</v>
      </c>
    </row>
    <row r="580" spans="1:17" ht="15" customHeight="1" x14ac:dyDescent="0.25">
      <c r="A580" s="32" t="s">
        <v>376</v>
      </c>
      <c r="B580" s="36" t="s">
        <v>465</v>
      </c>
      <c r="C580" s="37" t="s">
        <v>466</v>
      </c>
      <c r="D580" s="38" t="s">
        <v>27</v>
      </c>
      <c r="E580" s="11" t="s">
        <v>483</v>
      </c>
      <c r="F580" s="11" t="s">
        <v>27</v>
      </c>
      <c r="G580" s="12">
        <v>2</v>
      </c>
      <c r="H580" s="13">
        <f t="shared" si="40"/>
        <v>9.9600000000000009</v>
      </c>
      <c r="I580" s="13">
        <f t="shared" si="41"/>
        <v>8.2988</v>
      </c>
      <c r="J580" s="13">
        <v>1.0474893399999999E-2</v>
      </c>
      <c r="K580" s="13">
        <v>1.76831457E-2</v>
      </c>
      <c r="L580" s="13">
        <v>1.9522138811</v>
      </c>
      <c r="M580" s="13">
        <v>1.9522138811</v>
      </c>
      <c r="N580" s="14">
        <v>11.24</v>
      </c>
      <c r="O580" s="15">
        <v>0</v>
      </c>
      <c r="P580" s="14">
        <v>1.28</v>
      </c>
      <c r="Q580" s="14">
        <v>1.6612</v>
      </c>
    </row>
    <row r="581" spans="1:17" ht="15" customHeight="1" x14ac:dyDescent="0.25">
      <c r="A581" s="32" t="s">
        <v>376</v>
      </c>
      <c r="B581" s="36" t="s">
        <v>465</v>
      </c>
      <c r="C581" s="37" t="s">
        <v>466</v>
      </c>
      <c r="D581" s="38" t="s">
        <v>27</v>
      </c>
      <c r="E581" s="11" t="s">
        <v>484</v>
      </c>
      <c r="F581" s="11" t="s">
        <v>27</v>
      </c>
      <c r="G581" s="12">
        <v>4</v>
      </c>
      <c r="H581" s="13">
        <f t="shared" si="40"/>
        <v>19.240000000000002</v>
      </c>
      <c r="I581" s="13">
        <f t="shared" si="41"/>
        <v>16.031500000000001</v>
      </c>
      <c r="J581" s="13">
        <v>2.02346334E-2</v>
      </c>
      <c r="K581" s="13">
        <v>3.4159008400000003E-2</v>
      </c>
      <c r="L581" s="13">
        <v>3.7711440835999999</v>
      </c>
      <c r="M581" s="13">
        <v>3.7711440835999999</v>
      </c>
      <c r="N581" s="14">
        <v>22.48</v>
      </c>
      <c r="O581" s="15">
        <v>0</v>
      </c>
      <c r="P581" s="14">
        <v>3.24</v>
      </c>
      <c r="Q581" s="14">
        <v>3.2084999999999999</v>
      </c>
    </row>
    <row r="582" spans="1:17" ht="15" customHeight="1" x14ac:dyDescent="0.25">
      <c r="A582" s="32" t="s">
        <v>376</v>
      </c>
      <c r="B582" s="36" t="s">
        <v>465</v>
      </c>
      <c r="C582" s="37" t="s">
        <v>466</v>
      </c>
      <c r="D582" s="38" t="s">
        <v>27</v>
      </c>
      <c r="E582" s="11" t="s">
        <v>485</v>
      </c>
      <c r="F582" s="11" t="s">
        <v>27</v>
      </c>
      <c r="G582" s="12">
        <v>3</v>
      </c>
      <c r="H582" s="13">
        <f t="shared" si="40"/>
        <v>15.559999999999999</v>
      </c>
      <c r="I582" s="13">
        <f t="shared" si="41"/>
        <v>12.967799999999999</v>
      </c>
      <c r="J582" s="13">
        <v>1.6364391700000001E-2</v>
      </c>
      <c r="K582" s="13">
        <v>2.7625476699999998E-2</v>
      </c>
      <c r="L582" s="13">
        <v>3.0498441757000001</v>
      </c>
      <c r="M582" s="13">
        <v>3.0498441757000001</v>
      </c>
      <c r="N582" s="14">
        <v>16.86</v>
      </c>
      <c r="O582" s="15">
        <v>0</v>
      </c>
      <c r="P582" s="14">
        <v>1.3</v>
      </c>
      <c r="Q582" s="14">
        <v>2.5922000000000001</v>
      </c>
    </row>
    <row r="583" spans="1:17" ht="15" customHeight="1" x14ac:dyDescent="0.25">
      <c r="A583" s="8"/>
      <c r="B583" s="33"/>
      <c r="C583" s="34"/>
      <c r="D583" s="11"/>
      <c r="E583" s="39" t="s">
        <v>29</v>
      </c>
      <c r="F583" s="40"/>
      <c r="G583" s="41">
        <f>SUM(G564:G582)/1</f>
        <v>115</v>
      </c>
      <c r="H583" s="42">
        <f>SUM(H564:H582)/1</f>
        <v>510.18999999999994</v>
      </c>
      <c r="I583" s="42">
        <f>SUM(I564:I582)/1</f>
        <v>425.15030000000007</v>
      </c>
      <c r="J583" s="42">
        <v>0.5365648449</v>
      </c>
      <c r="K583" s="42">
        <v>0.90579961009999999</v>
      </c>
      <c r="L583" s="42"/>
      <c r="M583" s="42">
        <v>100</v>
      </c>
      <c r="N583" s="43">
        <f>SUM(N564:N582)/1</f>
        <v>585.46</v>
      </c>
      <c r="O583" s="43">
        <f>SUM(O564:O582)/1</f>
        <v>1.99</v>
      </c>
      <c r="P583" s="43">
        <f>SUM(P564:P582)/1</f>
        <v>73.279999999999987</v>
      </c>
      <c r="Q583" s="43">
        <f>SUM(Q564:Q582)/1</f>
        <v>85.039699999999996</v>
      </c>
    </row>
    <row r="584" spans="1:17" ht="15" customHeight="1" x14ac:dyDescent="0.25">
      <c r="A584" s="8"/>
      <c r="B584" s="33"/>
      <c r="C584" s="10"/>
      <c r="D584" s="44" t="s">
        <v>30</v>
      </c>
      <c r="E584" s="44"/>
      <c r="F584" s="45"/>
      <c r="G584" s="46">
        <f>SUM(G564:G583)/2</f>
        <v>115</v>
      </c>
      <c r="H584" s="47">
        <f>SUM(H564:H583)/2</f>
        <v>510.18999999999994</v>
      </c>
      <c r="I584" s="47">
        <f>SUM(I564:I583)/2</f>
        <v>425.15030000000007</v>
      </c>
      <c r="J584" s="47">
        <v>0.5365648449</v>
      </c>
      <c r="K584" s="47">
        <v>0.90579961009999999</v>
      </c>
      <c r="L584" s="47"/>
      <c r="M584" s="47"/>
      <c r="N584" s="48">
        <f>SUM(N564:N583)/2</f>
        <v>585.46</v>
      </c>
      <c r="O584" s="48">
        <f>SUM(O564:O583)/2</f>
        <v>1.99</v>
      </c>
      <c r="P584" s="48">
        <f>SUM(P564:P583)/2</f>
        <v>73.279999999999987</v>
      </c>
      <c r="Q584" s="48">
        <f>SUM(Q564:Q583)/2</f>
        <v>85.039699999999996</v>
      </c>
    </row>
    <row r="585" spans="1:17" ht="15" customHeight="1" x14ac:dyDescent="0.25">
      <c r="A585" s="8"/>
      <c r="B585" s="9"/>
      <c r="C585" s="49" t="s">
        <v>31</v>
      </c>
      <c r="D585" s="49"/>
      <c r="E585" s="49"/>
      <c r="F585" s="50"/>
      <c r="G585" s="51">
        <f>SUM(G564:G584)/3</f>
        <v>115</v>
      </c>
      <c r="H585" s="52">
        <f>SUM(H564:H584)/3</f>
        <v>510.18999999999988</v>
      </c>
      <c r="I585" s="52">
        <f>SUM(I564:I584)/3</f>
        <v>425.15030000000007</v>
      </c>
      <c r="J585" s="52">
        <v>0.5365648449</v>
      </c>
      <c r="K585" s="52">
        <v>0.90579961009999999</v>
      </c>
      <c r="L585" s="52">
        <v>100</v>
      </c>
      <c r="M585" s="52"/>
      <c r="N585" s="53">
        <f>SUM(N564:N584)/3</f>
        <v>585.46</v>
      </c>
      <c r="O585" s="53">
        <f>SUM(O564:O584)/3</f>
        <v>1.99</v>
      </c>
      <c r="P585" s="53">
        <f>SUM(P564:P584)/3</f>
        <v>73.279999999999987</v>
      </c>
      <c r="Q585" s="53">
        <f>SUM(Q564:Q584)/3</f>
        <v>85.039699999999996</v>
      </c>
    </row>
    <row r="586" spans="1:17" ht="15" customHeight="1" x14ac:dyDescent="0.25">
      <c r="A586" s="32" t="s">
        <v>376</v>
      </c>
      <c r="B586" s="33" t="s">
        <v>486</v>
      </c>
      <c r="C586" s="34" t="s">
        <v>487</v>
      </c>
      <c r="D586" s="35" t="s">
        <v>27</v>
      </c>
      <c r="E586" s="11" t="s">
        <v>488</v>
      </c>
      <c r="F586" s="11" t="s">
        <v>27</v>
      </c>
      <c r="G586" s="12">
        <v>68</v>
      </c>
      <c r="H586" s="13">
        <f t="shared" ref="H586:H595" si="42">N586-O586-P586</f>
        <v>31.96</v>
      </c>
      <c r="I586" s="13">
        <f t="shared" ref="I586:I595" si="43">H586-Q586</f>
        <v>26.632100000000001</v>
      </c>
      <c r="J586" s="13">
        <v>3.3612208099999999E-2</v>
      </c>
      <c r="K586" s="13">
        <v>5.67423029E-2</v>
      </c>
      <c r="L586" s="13">
        <v>11.5918900294</v>
      </c>
      <c r="M586" s="13">
        <v>11.5918900294</v>
      </c>
      <c r="N586" s="14">
        <v>31.96</v>
      </c>
      <c r="O586" s="15">
        <v>0</v>
      </c>
      <c r="P586" s="15">
        <v>0</v>
      </c>
      <c r="Q586" s="14">
        <v>5.3278999999999996</v>
      </c>
    </row>
    <row r="587" spans="1:17" ht="15" customHeight="1" x14ac:dyDescent="0.25">
      <c r="A587" s="32" t="s">
        <v>376</v>
      </c>
      <c r="B587" s="36" t="s">
        <v>486</v>
      </c>
      <c r="C587" s="37" t="s">
        <v>487</v>
      </c>
      <c r="D587" s="38" t="s">
        <v>27</v>
      </c>
      <c r="E587" s="11" t="s">
        <v>489</v>
      </c>
      <c r="F587" s="11" t="s">
        <v>27</v>
      </c>
      <c r="G587" s="12">
        <v>3</v>
      </c>
      <c r="H587" s="13">
        <f t="shared" si="42"/>
        <v>5.28</v>
      </c>
      <c r="I587" s="13">
        <f t="shared" si="43"/>
        <v>4.399</v>
      </c>
      <c r="J587" s="13">
        <v>5.5529554999999998E-3</v>
      </c>
      <c r="K587" s="13">
        <v>9.3741976999999997E-3</v>
      </c>
      <c r="L587" s="13">
        <v>1.9150556744</v>
      </c>
      <c r="M587" s="13">
        <v>1.9150556744</v>
      </c>
      <c r="N587" s="14">
        <v>5.28</v>
      </c>
      <c r="O587" s="15">
        <v>0</v>
      </c>
      <c r="P587" s="15">
        <v>0</v>
      </c>
      <c r="Q587" s="14">
        <v>0.88100000000000001</v>
      </c>
    </row>
    <row r="588" spans="1:17" ht="15" customHeight="1" x14ac:dyDescent="0.25">
      <c r="A588" s="32" t="s">
        <v>376</v>
      </c>
      <c r="B588" s="36" t="s">
        <v>486</v>
      </c>
      <c r="C588" s="37" t="s">
        <v>487</v>
      </c>
      <c r="D588" s="38" t="s">
        <v>27</v>
      </c>
      <c r="E588" s="11" t="s">
        <v>490</v>
      </c>
      <c r="F588" s="11" t="s">
        <v>27</v>
      </c>
      <c r="G588" s="12">
        <v>14</v>
      </c>
      <c r="H588" s="13">
        <f t="shared" si="42"/>
        <v>30.08</v>
      </c>
      <c r="I588" s="13">
        <f t="shared" si="43"/>
        <v>25.067299999999999</v>
      </c>
      <c r="J588" s="13">
        <v>3.1635019399999999E-2</v>
      </c>
      <c r="K588" s="13">
        <v>5.3404520400000002E-2</v>
      </c>
      <c r="L588" s="13">
        <v>10.9100141453</v>
      </c>
      <c r="M588" s="13">
        <v>10.9100141453</v>
      </c>
      <c r="N588" s="14">
        <v>30.52</v>
      </c>
      <c r="O588" s="14">
        <v>0.44</v>
      </c>
      <c r="P588" s="15">
        <v>0</v>
      </c>
      <c r="Q588" s="14">
        <v>5.0126999999999997</v>
      </c>
    </row>
    <row r="589" spans="1:17" ht="15" customHeight="1" x14ac:dyDescent="0.25">
      <c r="A589" s="32" t="s">
        <v>376</v>
      </c>
      <c r="B589" s="36" t="s">
        <v>486</v>
      </c>
      <c r="C589" s="37" t="s">
        <v>487</v>
      </c>
      <c r="D589" s="38" t="s">
        <v>27</v>
      </c>
      <c r="E589" s="11" t="s">
        <v>491</v>
      </c>
      <c r="F589" s="11" t="s">
        <v>27</v>
      </c>
      <c r="G589" s="12">
        <v>3</v>
      </c>
      <c r="H589" s="13">
        <f t="shared" si="42"/>
        <v>22.92</v>
      </c>
      <c r="I589" s="13">
        <f t="shared" si="43"/>
        <v>19.100200000000001</v>
      </c>
      <c r="J589" s="13">
        <v>2.4104875099999999E-2</v>
      </c>
      <c r="K589" s="13">
        <v>4.0692540200000002E-2</v>
      </c>
      <c r="L589" s="13">
        <v>8.3130825868000002</v>
      </c>
      <c r="M589" s="13">
        <v>8.3130825868000002</v>
      </c>
      <c r="N589" s="14">
        <v>29.52</v>
      </c>
      <c r="O589" s="15">
        <v>0</v>
      </c>
      <c r="P589" s="14">
        <v>6.6</v>
      </c>
      <c r="Q589" s="14">
        <v>3.8197999999999999</v>
      </c>
    </row>
    <row r="590" spans="1:17" ht="15" customHeight="1" x14ac:dyDescent="0.25">
      <c r="A590" s="32" t="s">
        <v>376</v>
      </c>
      <c r="B590" s="36" t="s">
        <v>486</v>
      </c>
      <c r="C590" s="37" t="s">
        <v>487</v>
      </c>
      <c r="D590" s="38" t="s">
        <v>27</v>
      </c>
      <c r="E590" s="11" t="s">
        <v>492</v>
      </c>
      <c r="F590" s="11" t="s">
        <v>27</v>
      </c>
      <c r="G590" s="12">
        <v>3</v>
      </c>
      <c r="H590" s="13">
        <f t="shared" si="42"/>
        <v>5.28</v>
      </c>
      <c r="I590" s="13">
        <f t="shared" si="43"/>
        <v>4.4005000000000001</v>
      </c>
      <c r="J590" s="13">
        <v>5.5529554999999998E-3</v>
      </c>
      <c r="K590" s="13">
        <v>9.3741976999999997E-3</v>
      </c>
      <c r="L590" s="13">
        <v>1.9150556744</v>
      </c>
      <c r="M590" s="13">
        <v>1.9150556744</v>
      </c>
      <c r="N590" s="14">
        <v>5.28</v>
      </c>
      <c r="O590" s="15">
        <v>0</v>
      </c>
      <c r="P590" s="15">
        <v>0</v>
      </c>
      <c r="Q590" s="14">
        <v>0.87949999999999995</v>
      </c>
    </row>
    <row r="591" spans="1:17" ht="15" customHeight="1" x14ac:dyDescent="0.25">
      <c r="A591" s="32" t="s">
        <v>376</v>
      </c>
      <c r="B591" s="36" t="s">
        <v>486</v>
      </c>
      <c r="C591" s="37" t="s">
        <v>487</v>
      </c>
      <c r="D591" s="38" t="s">
        <v>27</v>
      </c>
      <c r="E591" s="11" t="s">
        <v>493</v>
      </c>
      <c r="F591" s="11" t="s">
        <v>27</v>
      </c>
      <c r="G591" s="12">
        <v>108</v>
      </c>
      <c r="H591" s="13">
        <f t="shared" si="42"/>
        <v>50.669999999999995</v>
      </c>
      <c r="I591" s="13">
        <f t="shared" si="43"/>
        <v>42.220899999999993</v>
      </c>
      <c r="J591" s="13">
        <v>5.3289442499999999E-2</v>
      </c>
      <c r="K591" s="13">
        <v>8.9960340799999997E-2</v>
      </c>
      <c r="L591" s="13">
        <v>18.378005875700001</v>
      </c>
      <c r="M591" s="13">
        <v>18.378005875700001</v>
      </c>
      <c r="N591" s="14">
        <v>50.76</v>
      </c>
      <c r="O591" s="14">
        <v>0.09</v>
      </c>
      <c r="P591" s="15">
        <v>0</v>
      </c>
      <c r="Q591" s="14">
        <v>8.4490999999999996</v>
      </c>
    </row>
    <row r="592" spans="1:17" ht="15" customHeight="1" x14ac:dyDescent="0.25">
      <c r="A592" s="32" t="s">
        <v>376</v>
      </c>
      <c r="B592" s="36" t="s">
        <v>486</v>
      </c>
      <c r="C592" s="37" t="s">
        <v>487</v>
      </c>
      <c r="D592" s="38" t="s">
        <v>27</v>
      </c>
      <c r="E592" s="11" t="s">
        <v>494</v>
      </c>
      <c r="F592" s="11" t="s">
        <v>27</v>
      </c>
      <c r="G592" s="12">
        <v>60</v>
      </c>
      <c r="H592" s="13">
        <f t="shared" si="42"/>
        <v>105.25</v>
      </c>
      <c r="I592" s="13">
        <f t="shared" si="43"/>
        <v>87.703499999999991</v>
      </c>
      <c r="J592" s="13">
        <v>0.11069101689999999</v>
      </c>
      <c r="K592" s="13">
        <v>0.18686255900000001</v>
      </c>
      <c r="L592" s="13">
        <v>38.174168510400001</v>
      </c>
      <c r="M592" s="13">
        <v>38.174168510400001</v>
      </c>
      <c r="N592" s="14">
        <v>105.6</v>
      </c>
      <c r="O592" s="14">
        <v>0.35</v>
      </c>
      <c r="P592" s="15">
        <v>0</v>
      </c>
      <c r="Q592" s="14">
        <v>17.546500000000002</v>
      </c>
    </row>
    <row r="593" spans="1:17" ht="15" customHeight="1" x14ac:dyDescent="0.25">
      <c r="A593" s="32" t="s">
        <v>376</v>
      </c>
      <c r="B593" s="36" t="s">
        <v>486</v>
      </c>
      <c r="C593" s="37" t="s">
        <v>487</v>
      </c>
      <c r="D593" s="38" t="s">
        <v>27</v>
      </c>
      <c r="E593" s="11" t="s">
        <v>495</v>
      </c>
      <c r="F593" s="11" t="s">
        <v>27</v>
      </c>
      <c r="G593" s="12">
        <v>157</v>
      </c>
      <c r="H593" s="58">
        <f t="shared" si="42"/>
        <v>0</v>
      </c>
      <c r="I593" s="58">
        <f t="shared" si="43"/>
        <v>0</v>
      </c>
      <c r="J593" s="58">
        <v>0</v>
      </c>
      <c r="K593" s="58">
        <v>0</v>
      </c>
      <c r="L593" s="58">
        <v>0</v>
      </c>
      <c r="M593" s="58">
        <v>0</v>
      </c>
      <c r="N593" s="15">
        <v>0</v>
      </c>
      <c r="O593" s="15">
        <v>0</v>
      </c>
      <c r="P593" s="15">
        <v>0</v>
      </c>
      <c r="Q593" s="15">
        <v>0</v>
      </c>
    </row>
    <row r="594" spans="1:17" ht="15" customHeight="1" x14ac:dyDescent="0.25">
      <c r="A594" s="32" t="s">
        <v>376</v>
      </c>
      <c r="B594" s="36" t="s">
        <v>486</v>
      </c>
      <c r="C594" s="37" t="s">
        <v>487</v>
      </c>
      <c r="D594" s="38" t="s">
        <v>27</v>
      </c>
      <c r="E594" s="11" t="s">
        <v>496</v>
      </c>
      <c r="F594" s="11" t="s">
        <v>27</v>
      </c>
      <c r="G594" s="12">
        <v>1</v>
      </c>
      <c r="H594" s="13">
        <f t="shared" si="42"/>
        <v>1.35</v>
      </c>
      <c r="I594" s="13">
        <f t="shared" si="43"/>
        <v>1.1247</v>
      </c>
      <c r="J594" s="13">
        <v>1.4197897999999999E-3</v>
      </c>
      <c r="K594" s="13">
        <v>2.3968118999999999E-3</v>
      </c>
      <c r="L594" s="13">
        <v>0.4896449168</v>
      </c>
      <c r="M594" s="13">
        <v>0.4896449168</v>
      </c>
      <c r="N594" s="14">
        <v>1.35</v>
      </c>
      <c r="O594" s="15">
        <v>0</v>
      </c>
      <c r="P594" s="15">
        <v>0</v>
      </c>
      <c r="Q594" s="14">
        <v>0.2253</v>
      </c>
    </row>
    <row r="595" spans="1:17" ht="15" customHeight="1" x14ac:dyDescent="0.25">
      <c r="A595" s="32" t="s">
        <v>376</v>
      </c>
      <c r="B595" s="36" t="s">
        <v>486</v>
      </c>
      <c r="C595" s="37" t="s">
        <v>487</v>
      </c>
      <c r="D595" s="38" t="s">
        <v>27</v>
      </c>
      <c r="E595" s="11" t="s">
        <v>497</v>
      </c>
      <c r="F595" s="11" t="s">
        <v>27</v>
      </c>
      <c r="G595" s="12">
        <v>3</v>
      </c>
      <c r="H595" s="13">
        <f t="shared" si="42"/>
        <v>22.92</v>
      </c>
      <c r="I595" s="13">
        <f t="shared" si="43"/>
        <v>19.101200000000002</v>
      </c>
      <c r="J595" s="13">
        <v>2.4104875099999999E-2</v>
      </c>
      <c r="K595" s="13">
        <v>4.0692540200000002E-2</v>
      </c>
      <c r="L595" s="13">
        <v>8.3130825868000002</v>
      </c>
      <c r="M595" s="13">
        <v>8.3130825868000002</v>
      </c>
      <c r="N595" s="14">
        <v>29.52</v>
      </c>
      <c r="O595" s="15">
        <v>0</v>
      </c>
      <c r="P595" s="14">
        <v>6.6</v>
      </c>
      <c r="Q595" s="14">
        <v>3.8188</v>
      </c>
    </row>
    <row r="596" spans="1:17" ht="15" customHeight="1" x14ac:dyDescent="0.25">
      <c r="A596" s="8"/>
      <c r="B596" s="33"/>
      <c r="C596" s="34"/>
      <c r="D596" s="11"/>
      <c r="E596" s="39" t="s">
        <v>29</v>
      </c>
      <c r="F596" s="40"/>
      <c r="G596" s="41">
        <f>SUM(G586:G595)/1</f>
        <v>420</v>
      </c>
      <c r="H596" s="42">
        <f>SUM(H586:H595)/1</f>
        <v>275.70999999999998</v>
      </c>
      <c r="I596" s="42">
        <f>SUM(I586:I595)/1</f>
        <v>229.74939999999998</v>
      </c>
      <c r="J596" s="42">
        <v>0.2899631379</v>
      </c>
      <c r="K596" s="42">
        <v>0.4895000108</v>
      </c>
      <c r="L596" s="42">
        <v>100</v>
      </c>
      <c r="M596" s="42">
        <v>100</v>
      </c>
      <c r="N596" s="43">
        <f>SUM(N586:N595)/1</f>
        <v>289.78999999999996</v>
      </c>
      <c r="O596" s="43">
        <f>SUM(O586:O595)/1</f>
        <v>0.88</v>
      </c>
      <c r="P596" s="43">
        <f>SUM(P586:P595)/1</f>
        <v>13.2</v>
      </c>
      <c r="Q596" s="43">
        <f>SUM(Q586:Q595)/1</f>
        <v>45.960599999999999</v>
      </c>
    </row>
    <row r="597" spans="1:17" ht="15" customHeight="1" x14ac:dyDescent="0.25">
      <c r="A597" s="8"/>
      <c r="B597" s="33"/>
      <c r="C597" s="10"/>
      <c r="D597" s="44" t="s">
        <v>30</v>
      </c>
      <c r="E597" s="44"/>
      <c r="F597" s="45"/>
      <c r="G597" s="46">
        <f>SUM(G586:G596)/2</f>
        <v>420</v>
      </c>
      <c r="H597" s="47">
        <f>SUM(H586:H596)/2</f>
        <v>275.70999999999998</v>
      </c>
      <c r="I597" s="47">
        <f>SUM(I586:I596)/2</f>
        <v>229.74939999999998</v>
      </c>
      <c r="J597" s="47">
        <v>0.2899631379</v>
      </c>
      <c r="K597" s="47">
        <v>0.4895000108</v>
      </c>
      <c r="L597" s="47">
        <v>100</v>
      </c>
      <c r="M597" s="47">
        <v>100</v>
      </c>
      <c r="N597" s="48">
        <f>SUM(N586:N596)/2</f>
        <v>289.78999999999996</v>
      </c>
      <c r="O597" s="48">
        <f>SUM(O586:O596)/2</f>
        <v>0.88</v>
      </c>
      <c r="P597" s="48">
        <f>SUM(P586:P596)/2</f>
        <v>13.2</v>
      </c>
      <c r="Q597" s="48">
        <f>SUM(Q586:Q596)/2</f>
        <v>45.960599999999999</v>
      </c>
    </row>
    <row r="598" spans="1:17" ht="15" customHeight="1" x14ac:dyDescent="0.25">
      <c r="A598" s="8"/>
      <c r="B598" s="9"/>
      <c r="C598" s="49" t="s">
        <v>31</v>
      </c>
      <c r="D598" s="49"/>
      <c r="E598" s="49"/>
      <c r="F598" s="50"/>
      <c r="G598" s="51">
        <f>SUM(G586:G597)/3</f>
        <v>420</v>
      </c>
      <c r="H598" s="52">
        <f>SUM(H586:H597)/3</f>
        <v>275.70999999999998</v>
      </c>
      <c r="I598" s="52">
        <f>SUM(I586:I597)/3</f>
        <v>229.74940000000001</v>
      </c>
      <c r="J598" s="52">
        <v>0.2899631379</v>
      </c>
      <c r="K598" s="52">
        <v>0.4895000108</v>
      </c>
      <c r="L598" s="52">
        <v>100</v>
      </c>
      <c r="M598" s="52">
        <v>100</v>
      </c>
      <c r="N598" s="53">
        <f>SUM(N586:N597)/3</f>
        <v>289.78999999999996</v>
      </c>
      <c r="O598" s="53">
        <f>SUM(O586:O597)/3</f>
        <v>0.88</v>
      </c>
      <c r="P598" s="53">
        <f>SUM(P586:P597)/3</f>
        <v>13.199999999999998</v>
      </c>
      <c r="Q598" s="53">
        <f>SUM(Q586:Q597)/3</f>
        <v>45.960599999999999</v>
      </c>
    </row>
    <row r="599" spans="1:17" ht="15" customHeight="1" x14ac:dyDescent="0.25">
      <c r="A599" s="32" t="s">
        <v>376</v>
      </c>
      <c r="B599" s="33" t="s">
        <v>498</v>
      </c>
      <c r="C599" s="34" t="s">
        <v>498</v>
      </c>
      <c r="D599" s="35" t="s">
        <v>27</v>
      </c>
      <c r="E599" s="11" t="s">
        <v>499</v>
      </c>
      <c r="F599" s="11" t="s">
        <v>27</v>
      </c>
      <c r="G599" s="12">
        <v>31</v>
      </c>
      <c r="H599" s="13">
        <f t="shared" ref="H599:H617" si="44">N599-O599-P599</f>
        <v>101.06</v>
      </c>
      <c r="I599" s="13">
        <f t="shared" ref="I599:I617" si="45">H599-Q599</f>
        <v>84.19</v>
      </c>
      <c r="J599" s="13">
        <v>0.1062844102</v>
      </c>
      <c r="K599" s="13">
        <v>0.17942356500000001</v>
      </c>
      <c r="L599" s="13">
        <v>3.5065804768</v>
      </c>
      <c r="M599" s="13">
        <v>3.5065804768</v>
      </c>
      <c r="N599" s="14">
        <v>127.41</v>
      </c>
      <c r="O599" s="15">
        <v>0</v>
      </c>
      <c r="P599" s="14">
        <v>26.35</v>
      </c>
      <c r="Q599" s="14">
        <v>16.87</v>
      </c>
    </row>
    <row r="600" spans="1:17" ht="15" customHeight="1" x14ac:dyDescent="0.25">
      <c r="A600" s="32" t="s">
        <v>376</v>
      </c>
      <c r="B600" s="36" t="s">
        <v>498</v>
      </c>
      <c r="C600" s="37" t="s">
        <v>498</v>
      </c>
      <c r="D600" s="38" t="s">
        <v>27</v>
      </c>
      <c r="E600" s="11" t="s">
        <v>500</v>
      </c>
      <c r="F600" s="11" t="s">
        <v>27</v>
      </c>
      <c r="G600" s="12">
        <v>34</v>
      </c>
      <c r="H600" s="13">
        <f t="shared" si="44"/>
        <v>113.39000000000001</v>
      </c>
      <c r="I600" s="13">
        <f t="shared" si="45"/>
        <v>94.470100000000016</v>
      </c>
      <c r="J600" s="13">
        <v>0.1192518234</v>
      </c>
      <c r="K600" s="13">
        <v>0.2013144472</v>
      </c>
      <c r="L600" s="13">
        <v>3.9344068896</v>
      </c>
      <c r="M600" s="13">
        <v>3.9344068896</v>
      </c>
      <c r="N600" s="14">
        <v>139.74</v>
      </c>
      <c r="O600" s="15">
        <v>0</v>
      </c>
      <c r="P600" s="14">
        <v>26.35</v>
      </c>
      <c r="Q600" s="14">
        <v>18.919899999999998</v>
      </c>
    </row>
    <row r="601" spans="1:17" ht="15" customHeight="1" x14ac:dyDescent="0.25">
      <c r="A601" s="32" t="s">
        <v>376</v>
      </c>
      <c r="B601" s="36" t="s">
        <v>498</v>
      </c>
      <c r="C601" s="37" t="s">
        <v>498</v>
      </c>
      <c r="D601" s="38" t="s">
        <v>27</v>
      </c>
      <c r="E601" s="11" t="s">
        <v>501</v>
      </c>
      <c r="F601" s="11" t="s">
        <v>27</v>
      </c>
      <c r="G601" s="12">
        <v>13</v>
      </c>
      <c r="H601" s="13">
        <f t="shared" si="44"/>
        <v>42.379999999999995</v>
      </c>
      <c r="I601" s="13">
        <f t="shared" si="45"/>
        <v>35.316999999999993</v>
      </c>
      <c r="J601" s="13">
        <v>4.4570881700000002E-2</v>
      </c>
      <c r="K601" s="13">
        <v>7.5242140099999993E-2</v>
      </c>
      <c r="L601" s="13">
        <v>1.4705014903</v>
      </c>
      <c r="M601" s="13">
        <v>1.4705014903</v>
      </c>
      <c r="N601" s="14">
        <v>53.43</v>
      </c>
      <c r="O601" s="15">
        <v>0</v>
      </c>
      <c r="P601" s="14">
        <v>11.05</v>
      </c>
      <c r="Q601" s="14">
        <v>7.0629999999999997</v>
      </c>
    </row>
    <row r="602" spans="1:17" ht="15" customHeight="1" x14ac:dyDescent="0.25">
      <c r="A602" s="32" t="s">
        <v>376</v>
      </c>
      <c r="B602" s="36" t="s">
        <v>498</v>
      </c>
      <c r="C602" s="37" t="s">
        <v>498</v>
      </c>
      <c r="D602" s="38" t="s">
        <v>27</v>
      </c>
      <c r="E602" s="11" t="s">
        <v>502</v>
      </c>
      <c r="F602" s="11" t="s">
        <v>27</v>
      </c>
      <c r="G602" s="12">
        <v>24</v>
      </c>
      <c r="H602" s="13">
        <f t="shared" si="44"/>
        <v>79.09</v>
      </c>
      <c r="I602" s="13">
        <f t="shared" si="45"/>
        <v>65.903999999999996</v>
      </c>
      <c r="J602" s="13">
        <v>8.31786464E-2</v>
      </c>
      <c r="K602" s="13">
        <v>0.14041767020000001</v>
      </c>
      <c r="L602" s="13">
        <v>2.7442652871000002</v>
      </c>
      <c r="M602" s="13">
        <v>2.7442652871000002</v>
      </c>
      <c r="N602" s="14">
        <v>98.64</v>
      </c>
      <c r="O602" s="15">
        <v>0</v>
      </c>
      <c r="P602" s="14">
        <v>19.55</v>
      </c>
      <c r="Q602" s="14">
        <v>13.186</v>
      </c>
    </row>
    <row r="603" spans="1:17" ht="15" customHeight="1" x14ac:dyDescent="0.25">
      <c r="A603" s="32" t="s">
        <v>376</v>
      </c>
      <c r="B603" s="36" t="s">
        <v>498</v>
      </c>
      <c r="C603" s="37" t="s">
        <v>498</v>
      </c>
      <c r="D603" s="38" t="s">
        <v>27</v>
      </c>
      <c r="E603" s="11" t="s">
        <v>503</v>
      </c>
      <c r="F603" s="11" t="s">
        <v>27</v>
      </c>
      <c r="G603" s="12">
        <v>72</v>
      </c>
      <c r="H603" s="13">
        <f t="shared" si="44"/>
        <v>236.42000000000002</v>
      </c>
      <c r="I603" s="13">
        <f t="shared" si="45"/>
        <v>196.99130000000002</v>
      </c>
      <c r="J603" s="13">
        <v>0.24864199740000001</v>
      </c>
      <c r="K603" s="13">
        <v>0.41974390690000002</v>
      </c>
      <c r="L603" s="13">
        <v>8.2033025562000006</v>
      </c>
      <c r="M603" s="13">
        <v>8.2033025562000006</v>
      </c>
      <c r="N603" s="14">
        <v>295.92</v>
      </c>
      <c r="O603" s="15">
        <v>0</v>
      </c>
      <c r="P603" s="14">
        <v>59.5</v>
      </c>
      <c r="Q603" s="14">
        <v>39.428699999999999</v>
      </c>
    </row>
    <row r="604" spans="1:17" ht="15" customHeight="1" x14ac:dyDescent="0.25">
      <c r="A604" s="32" t="s">
        <v>376</v>
      </c>
      <c r="B604" s="36" t="s">
        <v>498</v>
      </c>
      <c r="C604" s="37" t="s">
        <v>498</v>
      </c>
      <c r="D604" s="38" t="s">
        <v>27</v>
      </c>
      <c r="E604" s="11" t="s">
        <v>504</v>
      </c>
      <c r="F604" s="11" t="s">
        <v>27</v>
      </c>
      <c r="G604" s="12">
        <v>6</v>
      </c>
      <c r="H604" s="13">
        <f t="shared" si="44"/>
        <v>19.560000000000002</v>
      </c>
      <c r="I604" s="13">
        <f t="shared" si="45"/>
        <v>16.290700000000001</v>
      </c>
      <c r="J604" s="13">
        <v>2.0571176199999999E-2</v>
      </c>
      <c r="K604" s="13">
        <v>3.4727141599999997E-2</v>
      </c>
      <c r="L604" s="13">
        <v>0.67869299549999995</v>
      </c>
      <c r="M604" s="13">
        <v>0.67869299549999995</v>
      </c>
      <c r="N604" s="14">
        <v>24.66</v>
      </c>
      <c r="O604" s="15">
        <v>0</v>
      </c>
      <c r="P604" s="14">
        <v>5.0999999999999996</v>
      </c>
      <c r="Q604" s="14">
        <v>3.2692999999999999</v>
      </c>
    </row>
    <row r="605" spans="1:17" ht="15" customHeight="1" x14ac:dyDescent="0.25">
      <c r="A605" s="32" t="s">
        <v>376</v>
      </c>
      <c r="B605" s="36" t="s">
        <v>498</v>
      </c>
      <c r="C605" s="37" t="s">
        <v>498</v>
      </c>
      <c r="D605" s="38" t="s">
        <v>27</v>
      </c>
      <c r="E605" s="11" t="s">
        <v>505</v>
      </c>
      <c r="F605" s="11" t="s">
        <v>27</v>
      </c>
      <c r="G605" s="12">
        <v>27</v>
      </c>
      <c r="H605" s="13">
        <f t="shared" si="44"/>
        <v>83.16</v>
      </c>
      <c r="I605" s="13">
        <f t="shared" si="45"/>
        <v>69.300899999999999</v>
      </c>
      <c r="J605" s="13">
        <v>8.7459049600000005E-2</v>
      </c>
      <c r="K605" s="13">
        <v>0.1476436143</v>
      </c>
      <c r="L605" s="13">
        <v>2.8854861711000002</v>
      </c>
      <c r="M605" s="13">
        <v>2.8854861711000002</v>
      </c>
      <c r="N605" s="14">
        <v>83.16</v>
      </c>
      <c r="O605" s="15">
        <v>0</v>
      </c>
      <c r="P605" s="15">
        <v>0</v>
      </c>
      <c r="Q605" s="14">
        <v>13.8591</v>
      </c>
    </row>
    <row r="606" spans="1:17" ht="15" customHeight="1" x14ac:dyDescent="0.25">
      <c r="A606" s="32" t="s">
        <v>376</v>
      </c>
      <c r="B606" s="36" t="s">
        <v>498</v>
      </c>
      <c r="C606" s="37" t="s">
        <v>498</v>
      </c>
      <c r="D606" s="38" t="s">
        <v>27</v>
      </c>
      <c r="E606" s="11" t="s">
        <v>506</v>
      </c>
      <c r="F606" s="11" t="s">
        <v>27</v>
      </c>
      <c r="G606" s="12">
        <v>13</v>
      </c>
      <c r="H606" s="13">
        <f t="shared" si="44"/>
        <v>40.04</v>
      </c>
      <c r="I606" s="13">
        <f t="shared" si="45"/>
        <v>33.351599999999998</v>
      </c>
      <c r="J606" s="13">
        <v>4.2109912800000003E-2</v>
      </c>
      <c r="K606" s="13">
        <v>7.1087666100000002E-2</v>
      </c>
      <c r="L606" s="13">
        <v>1.3893081565000001</v>
      </c>
      <c r="M606" s="13">
        <v>1.3893081565000001</v>
      </c>
      <c r="N606" s="14">
        <v>40.04</v>
      </c>
      <c r="O606" s="15">
        <v>0</v>
      </c>
      <c r="P606" s="15">
        <v>0</v>
      </c>
      <c r="Q606" s="14">
        <v>6.6883999999999997</v>
      </c>
    </row>
    <row r="607" spans="1:17" ht="15" customHeight="1" x14ac:dyDescent="0.25">
      <c r="A607" s="32" t="s">
        <v>376</v>
      </c>
      <c r="B607" s="36" t="s">
        <v>498</v>
      </c>
      <c r="C607" s="37" t="s">
        <v>498</v>
      </c>
      <c r="D607" s="38" t="s">
        <v>27</v>
      </c>
      <c r="E607" s="11" t="s">
        <v>507</v>
      </c>
      <c r="F607" s="11" t="s">
        <v>27</v>
      </c>
      <c r="G607" s="12">
        <v>5</v>
      </c>
      <c r="H607" s="13">
        <f t="shared" si="44"/>
        <v>15.4</v>
      </c>
      <c r="I607" s="13">
        <f t="shared" si="45"/>
        <v>12.830400000000001</v>
      </c>
      <c r="J607" s="13">
        <v>1.6196120299999998E-2</v>
      </c>
      <c r="K607" s="13">
        <v>2.7341410100000001E-2</v>
      </c>
      <c r="L607" s="13">
        <v>0.53434929090000005</v>
      </c>
      <c r="M607" s="13">
        <v>0.53434929090000005</v>
      </c>
      <c r="N607" s="14">
        <v>15.4</v>
      </c>
      <c r="O607" s="15">
        <v>0</v>
      </c>
      <c r="P607" s="15">
        <v>0</v>
      </c>
      <c r="Q607" s="14">
        <v>2.5695999999999999</v>
      </c>
    </row>
    <row r="608" spans="1:17" ht="15" customHeight="1" x14ac:dyDescent="0.25">
      <c r="A608" s="32" t="s">
        <v>376</v>
      </c>
      <c r="B608" s="36" t="s">
        <v>498</v>
      </c>
      <c r="C608" s="37" t="s">
        <v>498</v>
      </c>
      <c r="D608" s="38" t="s">
        <v>27</v>
      </c>
      <c r="E608" s="11" t="s">
        <v>508</v>
      </c>
      <c r="F608" s="11" t="s">
        <v>27</v>
      </c>
      <c r="G608" s="12">
        <v>10</v>
      </c>
      <c r="H608" s="13">
        <f t="shared" si="44"/>
        <v>30.8</v>
      </c>
      <c r="I608" s="13">
        <f t="shared" si="45"/>
        <v>25.6676</v>
      </c>
      <c r="J608" s="13">
        <v>3.2392240599999997E-2</v>
      </c>
      <c r="K608" s="13">
        <v>5.4682820100000001E-2</v>
      </c>
      <c r="L608" s="13">
        <v>1.0686985819000001</v>
      </c>
      <c r="M608" s="13">
        <v>1.0686985819000001</v>
      </c>
      <c r="N608" s="14">
        <v>30.8</v>
      </c>
      <c r="O608" s="15">
        <v>0</v>
      </c>
      <c r="P608" s="15">
        <v>0</v>
      </c>
      <c r="Q608" s="14">
        <v>5.1323999999999996</v>
      </c>
    </row>
    <row r="609" spans="1:17" ht="15" customHeight="1" x14ac:dyDescent="0.25">
      <c r="A609" s="32" t="s">
        <v>376</v>
      </c>
      <c r="B609" s="36" t="s">
        <v>498</v>
      </c>
      <c r="C609" s="37" t="s">
        <v>498</v>
      </c>
      <c r="D609" s="38" t="s">
        <v>27</v>
      </c>
      <c r="E609" s="11" t="s">
        <v>509</v>
      </c>
      <c r="F609" s="11" t="s">
        <v>27</v>
      </c>
      <c r="G609" s="12">
        <v>35</v>
      </c>
      <c r="H609" s="13">
        <f t="shared" si="44"/>
        <v>107.8</v>
      </c>
      <c r="I609" s="13">
        <f t="shared" si="45"/>
        <v>89.832999999999998</v>
      </c>
      <c r="J609" s="13">
        <v>0.1133728421</v>
      </c>
      <c r="K609" s="13">
        <v>0.1913898704</v>
      </c>
      <c r="L609" s="13">
        <v>3.7404450366000002</v>
      </c>
      <c r="M609" s="13">
        <v>3.7404450366000002</v>
      </c>
      <c r="N609" s="14">
        <v>107.8</v>
      </c>
      <c r="O609" s="15">
        <v>0</v>
      </c>
      <c r="P609" s="15">
        <v>0</v>
      </c>
      <c r="Q609" s="14">
        <v>17.966999999999999</v>
      </c>
    </row>
    <row r="610" spans="1:17" ht="15" customHeight="1" x14ac:dyDescent="0.25">
      <c r="A610" s="32" t="s">
        <v>376</v>
      </c>
      <c r="B610" s="36" t="s">
        <v>498</v>
      </c>
      <c r="C610" s="37" t="s">
        <v>498</v>
      </c>
      <c r="D610" s="38" t="s">
        <v>27</v>
      </c>
      <c r="E610" s="11" t="s">
        <v>510</v>
      </c>
      <c r="F610" s="11" t="s">
        <v>27</v>
      </c>
      <c r="G610" s="12">
        <v>9</v>
      </c>
      <c r="H610" s="13">
        <f t="shared" si="44"/>
        <v>27.72</v>
      </c>
      <c r="I610" s="13">
        <f t="shared" si="45"/>
        <v>23.087299999999999</v>
      </c>
      <c r="J610" s="13">
        <v>2.91530165E-2</v>
      </c>
      <c r="K610" s="13">
        <v>4.9214538100000003E-2</v>
      </c>
      <c r="L610" s="13">
        <v>0.96182872370000005</v>
      </c>
      <c r="M610" s="13">
        <v>0.96182872370000005</v>
      </c>
      <c r="N610" s="14">
        <v>27.72</v>
      </c>
      <c r="O610" s="15">
        <v>0</v>
      </c>
      <c r="P610" s="15">
        <v>0</v>
      </c>
      <c r="Q610" s="14">
        <v>4.6326999999999998</v>
      </c>
    </row>
    <row r="611" spans="1:17" ht="15" customHeight="1" x14ac:dyDescent="0.25">
      <c r="A611" s="32" t="s">
        <v>376</v>
      </c>
      <c r="B611" s="36" t="s">
        <v>498</v>
      </c>
      <c r="C611" s="37" t="s">
        <v>498</v>
      </c>
      <c r="D611" s="38" t="s">
        <v>27</v>
      </c>
      <c r="E611" s="11" t="s">
        <v>511</v>
      </c>
      <c r="F611" s="11" t="s">
        <v>27</v>
      </c>
      <c r="G611" s="12">
        <v>64</v>
      </c>
      <c r="H611" s="13">
        <f t="shared" si="44"/>
        <v>311.25</v>
      </c>
      <c r="I611" s="13">
        <f t="shared" si="45"/>
        <v>259.33280000000002</v>
      </c>
      <c r="J611" s="13">
        <v>0.32734041829999999</v>
      </c>
      <c r="K611" s="13">
        <v>0.55259830389999998</v>
      </c>
      <c r="L611" s="13">
        <v>10.7997543381</v>
      </c>
      <c r="M611" s="13">
        <v>10.7997543381</v>
      </c>
      <c r="N611" s="14">
        <v>364.8</v>
      </c>
      <c r="O611" s="15">
        <v>0</v>
      </c>
      <c r="P611" s="14">
        <v>53.55</v>
      </c>
      <c r="Q611" s="14">
        <v>51.917200000000001</v>
      </c>
    </row>
    <row r="612" spans="1:17" ht="15" customHeight="1" x14ac:dyDescent="0.25">
      <c r="A612" s="32" t="s">
        <v>376</v>
      </c>
      <c r="B612" s="36" t="s">
        <v>498</v>
      </c>
      <c r="C612" s="37" t="s">
        <v>498</v>
      </c>
      <c r="D612" s="38" t="s">
        <v>27</v>
      </c>
      <c r="E612" s="11" t="s">
        <v>512</v>
      </c>
      <c r="F612" s="11" t="s">
        <v>27</v>
      </c>
      <c r="G612" s="12">
        <v>18</v>
      </c>
      <c r="H612" s="13">
        <f t="shared" si="44"/>
        <v>87.3</v>
      </c>
      <c r="I612" s="13">
        <f t="shared" si="45"/>
        <v>72.74799999999999</v>
      </c>
      <c r="J612" s="13">
        <v>9.1813071499999996E-2</v>
      </c>
      <c r="K612" s="13">
        <v>0.15499383750000001</v>
      </c>
      <c r="L612" s="13">
        <v>3.0291359156</v>
      </c>
      <c r="M612" s="13">
        <v>3.0291359156</v>
      </c>
      <c r="N612" s="14">
        <v>102.6</v>
      </c>
      <c r="O612" s="15">
        <v>0</v>
      </c>
      <c r="P612" s="14">
        <v>15.3</v>
      </c>
      <c r="Q612" s="14">
        <v>14.552</v>
      </c>
    </row>
    <row r="613" spans="1:17" ht="15" customHeight="1" x14ac:dyDescent="0.25">
      <c r="A613" s="32" t="s">
        <v>376</v>
      </c>
      <c r="B613" s="36" t="s">
        <v>498</v>
      </c>
      <c r="C613" s="37" t="s">
        <v>498</v>
      </c>
      <c r="D613" s="38" t="s">
        <v>27</v>
      </c>
      <c r="E613" s="11" t="s">
        <v>513</v>
      </c>
      <c r="F613" s="11" t="s">
        <v>27</v>
      </c>
      <c r="G613" s="12">
        <v>40</v>
      </c>
      <c r="H613" s="13">
        <f t="shared" si="44"/>
        <v>194.85</v>
      </c>
      <c r="I613" s="13">
        <f t="shared" si="45"/>
        <v>162.35899999999998</v>
      </c>
      <c r="J613" s="13">
        <v>0.20492298959999999</v>
      </c>
      <c r="K613" s="13">
        <v>0.34593985389999998</v>
      </c>
      <c r="L613" s="13">
        <v>6.7609064507000003</v>
      </c>
      <c r="M613" s="13">
        <v>6.7609064507000003</v>
      </c>
      <c r="N613" s="14">
        <v>228</v>
      </c>
      <c r="O613" s="15">
        <v>0</v>
      </c>
      <c r="P613" s="14">
        <v>33.15</v>
      </c>
      <c r="Q613" s="14">
        <v>32.491</v>
      </c>
    </row>
    <row r="614" spans="1:17" ht="15" customHeight="1" x14ac:dyDescent="0.25">
      <c r="A614" s="32" t="s">
        <v>376</v>
      </c>
      <c r="B614" s="36" t="s">
        <v>498</v>
      </c>
      <c r="C614" s="37" t="s">
        <v>498</v>
      </c>
      <c r="D614" s="38" t="s">
        <v>27</v>
      </c>
      <c r="E614" s="11" t="s">
        <v>514</v>
      </c>
      <c r="F614" s="11" t="s">
        <v>27</v>
      </c>
      <c r="G614" s="12">
        <v>65</v>
      </c>
      <c r="H614" s="13">
        <f t="shared" si="44"/>
        <v>317.8</v>
      </c>
      <c r="I614" s="13">
        <f t="shared" si="45"/>
        <v>264.78110000000004</v>
      </c>
      <c r="J614" s="13">
        <v>0.33422902789999998</v>
      </c>
      <c r="K614" s="13">
        <v>0.56422728030000002</v>
      </c>
      <c r="L614" s="13">
        <v>11.027026276799999</v>
      </c>
      <c r="M614" s="13">
        <v>11.027026276799999</v>
      </c>
      <c r="N614" s="14">
        <v>370.5</v>
      </c>
      <c r="O614" s="15">
        <v>0</v>
      </c>
      <c r="P614" s="14">
        <v>52.7</v>
      </c>
      <c r="Q614" s="14">
        <v>53.018900000000002</v>
      </c>
    </row>
    <row r="615" spans="1:17" ht="15" customHeight="1" x14ac:dyDescent="0.25">
      <c r="A615" s="32" t="s">
        <v>376</v>
      </c>
      <c r="B615" s="36" t="s">
        <v>498</v>
      </c>
      <c r="C615" s="37" t="s">
        <v>498</v>
      </c>
      <c r="D615" s="38" t="s">
        <v>27</v>
      </c>
      <c r="E615" s="11" t="s">
        <v>515</v>
      </c>
      <c r="F615" s="11" t="s">
        <v>27</v>
      </c>
      <c r="G615" s="12">
        <v>15</v>
      </c>
      <c r="H615" s="13">
        <f t="shared" si="44"/>
        <v>73.599999999999994</v>
      </c>
      <c r="I615" s="13">
        <f t="shared" si="45"/>
        <v>61.317299999999996</v>
      </c>
      <c r="J615" s="13">
        <v>7.74048346E-2</v>
      </c>
      <c r="K615" s="13">
        <v>0.13067063509999999</v>
      </c>
      <c r="L615" s="13">
        <v>2.5537732346999999</v>
      </c>
      <c r="M615" s="13">
        <v>2.5537732346999999</v>
      </c>
      <c r="N615" s="14">
        <v>85.5</v>
      </c>
      <c r="O615" s="15">
        <v>0</v>
      </c>
      <c r="P615" s="14">
        <v>11.9</v>
      </c>
      <c r="Q615" s="14">
        <v>12.2827</v>
      </c>
    </row>
    <row r="616" spans="1:17" ht="15" customHeight="1" x14ac:dyDescent="0.25">
      <c r="A616" s="32" t="s">
        <v>376</v>
      </c>
      <c r="B616" s="36" t="s">
        <v>498</v>
      </c>
      <c r="C616" s="37" t="s">
        <v>498</v>
      </c>
      <c r="D616" s="38" t="s">
        <v>27</v>
      </c>
      <c r="E616" s="11" t="s">
        <v>516</v>
      </c>
      <c r="F616" s="11" t="s">
        <v>27</v>
      </c>
      <c r="G616" s="12">
        <v>63</v>
      </c>
      <c r="H616" s="13">
        <f t="shared" si="44"/>
        <v>304.58</v>
      </c>
      <c r="I616" s="13">
        <f t="shared" si="45"/>
        <v>253.77819999999997</v>
      </c>
      <c r="J616" s="13">
        <v>0.32032560510000002</v>
      </c>
      <c r="K616" s="13">
        <v>0.5407562776</v>
      </c>
      <c r="L616" s="13">
        <v>10.568318638699999</v>
      </c>
      <c r="M616" s="13">
        <v>10.568318638699999</v>
      </c>
      <c r="N616" s="14">
        <v>359.1</v>
      </c>
      <c r="O616" s="14">
        <v>2.67</v>
      </c>
      <c r="P616" s="14">
        <v>51.85</v>
      </c>
      <c r="Q616" s="14">
        <v>50.8018</v>
      </c>
    </row>
    <row r="617" spans="1:17" ht="15" customHeight="1" x14ac:dyDescent="0.25">
      <c r="A617" s="32" t="s">
        <v>376</v>
      </c>
      <c r="B617" s="36" t="s">
        <v>498</v>
      </c>
      <c r="C617" s="37" t="s">
        <v>498</v>
      </c>
      <c r="D617" s="38" t="s">
        <v>27</v>
      </c>
      <c r="E617" s="11" t="s">
        <v>517</v>
      </c>
      <c r="F617" s="11" t="s">
        <v>27</v>
      </c>
      <c r="G617" s="12">
        <v>143</v>
      </c>
      <c r="H617" s="13">
        <f t="shared" si="44"/>
        <v>695.81000000000006</v>
      </c>
      <c r="I617" s="13">
        <f t="shared" si="45"/>
        <v>579.72930000000008</v>
      </c>
      <c r="J617" s="13">
        <v>0.73178067930000001</v>
      </c>
      <c r="K617" s="13">
        <v>1.2353523721999999</v>
      </c>
      <c r="L617" s="13">
        <v>24.1432194892</v>
      </c>
      <c r="M617" s="13">
        <v>24.1432194892</v>
      </c>
      <c r="N617" s="14">
        <v>815.1</v>
      </c>
      <c r="O617" s="14">
        <v>1.1399999999999999</v>
      </c>
      <c r="P617" s="14">
        <v>118.15</v>
      </c>
      <c r="Q617" s="14">
        <v>116.08069999999999</v>
      </c>
    </row>
    <row r="618" spans="1:17" ht="15" customHeight="1" x14ac:dyDescent="0.25">
      <c r="A618" s="8"/>
      <c r="B618" s="33"/>
      <c r="C618" s="34"/>
      <c r="D618" s="11"/>
      <c r="E618" s="39" t="s">
        <v>29</v>
      </c>
      <c r="F618" s="40"/>
      <c r="G618" s="41">
        <f>SUM(G599:G617)/1</f>
        <v>687</v>
      </c>
      <c r="H618" s="42">
        <f>SUM(H599:H617)/1</f>
        <v>2882.0099999999998</v>
      </c>
      <c r="I618" s="42">
        <f>SUM(I599:I617)/1</f>
        <v>2401.2795999999998</v>
      </c>
      <c r="J618" s="42">
        <v>3.0309987435000001</v>
      </c>
      <c r="K618" s="42">
        <v>5.1167673506</v>
      </c>
      <c r="L618" s="42"/>
      <c r="M618" s="42">
        <v>100</v>
      </c>
      <c r="N618" s="43">
        <f>SUM(N599:N617)/1</f>
        <v>3370.3199999999997</v>
      </c>
      <c r="O618" s="43">
        <f>SUM(O599:O617)/1</f>
        <v>3.8099999999999996</v>
      </c>
      <c r="P618" s="43">
        <f>SUM(P599:P617)/1</f>
        <v>484.5</v>
      </c>
      <c r="Q618" s="43">
        <f>SUM(Q599:Q617)/1</f>
        <v>480.73039999999997</v>
      </c>
    </row>
    <row r="619" spans="1:17" ht="15" customHeight="1" x14ac:dyDescent="0.25">
      <c r="A619" s="8"/>
      <c r="B619" s="33"/>
      <c r="C619" s="10"/>
      <c r="D619" s="44" t="s">
        <v>30</v>
      </c>
      <c r="E619" s="44"/>
      <c r="F619" s="45"/>
      <c r="G619" s="46">
        <f>SUM(G599:G618)/2</f>
        <v>687</v>
      </c>
      <c r="H619" s="47">
        <f>SUM(H599:H618)/2</f>
        <v>2882.0099999999998</v>
      </c>
      <c r="I619" s="47">
        <f>SUM(I599:I618)/2</f>
        <v>2401.2795999999998</v>
      </c>
      <c r="J619" s="47">
        <v>3.0309987435000001</v>
      </c>
      <c r="K619" s="47">
        <v>5.1167673506</v>
      </c>
      <c r="L619" s="47"/>
      <c r="M619" s="47"/>
      <c r="N619" s="48">
        <f>SUM(N599:N618)/2</f>
        <v>3370.3199999999997</v>
      </c>
      <c r="O619" s="48">
        <f>SUM(O599:O618)/2</f>
        <v>3.8099999999999996</v>
      </c>
      <c r="P619" s="48">
        <f>SUM(P599:P618)/2</f>
        <v>484.5</v>
      </c>
      <c r="Q619" s="48">
        <f>SUM(Q599:Q618)/2</f>
        <v>480.73039999999997</v>
      </c>
    </row>
    <row r="620" spans="1:17" ht="15" customHeight="1" x14ac:dyDescent="0.25">
      <c r="A620" s="8"/>
      <c r="B620" s="9"/>
      <c r="C620" s="49" t="s">
        <v>31</v>
      </c>
      <c r="D620" s="49"/>
      <c r="E620" s="49"/>
      <c r="F620" s="50"/>
      <c r="G620" s="51">
        <f>SUM(G599:G619)/3</f>
        <v>687</v>
      </c>
      <c r="H620" s="52">
        <f>SUM(H599:H619)/3</f>
        <v>2882.0099999999998</v>
      </c>
      <c r="I620" s="52">
        <f>SUM(I599:I619)/3</f>
        <v>2401.2795999999998</v>
      </c>
      <c r="J620" s="52">
        <v>3.0309987435000001</v>
      </c>
      <c r="K620" s="52">
        <v>5.1167673506</v>
      </c>
      <c r="L620" s="52">
        <v>100</v>
      </c>
      <c r="M620" s="52"/>
      <c r="N620" s="53">
        <f>SUM(N599:N619)/3</f>
        <v>3370.3199999999997</v>
      </c>
      <c r="O620" s="53">
        <f>SUM(O599:O619)/3</f>
        <v>3.81</v>
      </c>
      <c r="P620" s="53">
        <f>SUM(P599:P619)/3</f>
        <v>484.5</v>
      </c>
      <c r="Q620" s="53">
        <f>SUM(Q599:Q619)/3</f>
        <v>480.73039999999997</v>
      </c>
    </row>
    <row r="621" spans="1:17" ht="15" customHeight="1" x14ac:dyDescent="0.25">
      <c r="A621" s="32" t="s">
        <v>376</v>
      </c>
      <c r="B621" s="33" t="s">
        <v>518</v>
      </c>
      <c r="C621" s="34" t="s">
        <v>518</v>
      </c>
      <c r="D621" s="35" t="s">
        <v>27</v>
      </c>
      <c r="E621" s="11" t="s">
        <v>519</v>
      </c>
      <c r="F621" s="11" t="s">
        <v>27</v>
      </c>
      <c r="G621" s="12">
        <v>29</v>
      </c>
      <c r="H621" s="13">
        <f t="shared" ref="H621:H635" si="46">N621-O621-P621</f>
        <v>161.85</v>
      </c>
      <c r="I621" s="13">
        <f t="shared" ref="I621:I635" si="47">H621-Q621</f>
        <v>134.82759999999999</v>
      </c>
      <c r="J621" s="13">
        <v>0.17021701750000001</v>
      </c>
      <c r="K621" s="13">
        <v>0.28735111800000002</v>
      </c>
      <c r="L621" s="13">
        <v>4.5796537176000003</v>
      </c>
      <c r="M621" s="13">
        <v>4.5796537176000003</v>
      </c>
      <c r="N621" s="14">
        <v>162.97999999999999</v>
      </c>
      <c r="O621" s="14">
        <v>1.1299999999999999</v>
      </c>
      <c r="P621" s="15">
        <v>0</v>
      </c>
      <c r="Q621" s="14">
        <v>27.022400000000001</v>
      </c>
    </row>
    <row r="622" spans="1:17" ht="15" customHeight="1" x14ac:dyDescent="0.25">
      <c r="A622" s="32" t="s">
        <v>376</v>
      </c>
      <c r="B622" s="36" t="s">
        <v>518</v>
      </c>
      <c r="C622" s="37" t="s">
        <v>518</v>
      </c>
      <c r="D622" s="38" t="s">
        <v>27</v>
      </c>
      <c r="E622" s="11" t="s">
        <v>520</v>
      </c>
      <c r="F622" s="11" t="s">
        <v>27</v>
      </c>
      <c r="G622" s="12">
        <v>103</v>
      </c>
      <c r="H622" s="13">
        <f t="shared" si="46"/>
        <v>547.91999999999996</v>
      </c>
      <c r="I622" s="13">
        <f t="shared" si="47"/>
        <v>457.35579999999993</v>
      </c>
      <c r="J622" s="13">
        <v>0.57624533970000003</v>
      </c>
      <c r="K622" s="13">
        <v>0.97278606479999996</v>
      </c>
      <c r="L622" s="13">
        <v>15.5037619089</v>
      </c>
      <c r="M622" s="13">
        <v>15.5037619089</v>
      </c>
      <c r="N622" s="14">
        <v>548.99</v>
      </c>
      <c r="O622" s="14">
        <v>1.07</v>
      </c>
      <c r="P622" s="15">
        <v>0</v>
      </c>
      <c r="Q622" s="14">
        <v>90.5642</v>
      </c>
    </row>
    <row r="623" spans="1:17" ht="15" customHeight="1" x14ac:dyDescent="0.25">
      <c r="A623" s="32" t="s">
        <v>376</v>
      </c>
      <c r="B623" s="36" t="s">
        <v>518</v>
      </c>
      <c r="C623" s="37" t="s">
        <v>518</v>
      </c>
      <c r="D623" s="38" t="s">
        <v>27</v>
      </c>
      <c r="E623" s="11" t="s">
        <v>521</v>
      </c>
      <c r="F623" s="11" t="s">
        <v>27</v>
      </c>
      <c r="G623" s="12">
        <v>65</v>
      </c>
      <c r="H623" s="13">
        <f t="shared" si="46"/>
        <v>346.45</v>
      </c>
      <c r="I623" s="13">
        <f t="shared" si="47"/>
        <v>288.65719999999999</v>
      </c>
      <c r="J623" s="13">
        <v>0.36436012179999999</v>
      </c>
      <c r="K623" s="13">
        <v>0.61509295549999998</v>
      </c>
      <c r="L623" s="13">
        <v>9.8030338613999994</v>
      </c>
      <c r="M623" s="13">
        <v>9.8030338613999994</v>
      </c>
      <c r="N623" s="14">
        <v>346.45</v>
      </c>
      <c r="O623" s="15">
        <v>0</v>
      </c>
      <c r="P623" s="15">
        <v>0</v>
      </c>
      <c r="Q623" s="14">
        <v>57.7928</v>
      </c>
    </row>
    <row r="624" spans="1:17" ht="15" customHeight="1" x14ac:dyDescent="0.25">
      <c r="A624" s="32" t="s">
        <v>376</v>
      </c>
      <c r="B624" s="36" t="s">
        <v>518</v>
      </c>
      <c r="C624" s="37" t="s">
        <v>518</v>
      </c>
      <c r="D624" s="38" t="s">
        <v>27</v>
      </c>
      <c r="E624" s="11" t="s">
        <v>522</v>
      </c>
      <c r="F624" s="11" t="s">
        <v>27</v>
      </c>
      <c r="G624" s="12">
        <v>127</v>
      </c>
      <c r="H624" s="13">
        <f t="shared" si="46"/>
        <v>675.83999999999992</v>
      </c>
      <c r="I624" s="13">
        <f t="shared" si="47"/>
        <v>563.09579999999994</v>
      </c>
      <c r="J624" s="13">
        <v>0.71077830769999994</v>
      </c>
      <c r="K624" s="13">
        <v>1.1998973099000001</v>
      </c>
      <c r="L624" s="13">
        <v>19.123343642399998</v>
      </c>
      <c r="M624" s="13">
        <v>19.123343642399998</v>
      </c>
      <c r="N624" s="14">
        <v>676.91</v>
      </c>
      <c r="O624" s="14">
        <v>1.07</v>
      </c>
      <c r="P624" s="15">
        <v>0</v>
      </c>
      <c r="Q624" s="14">
        <v>112.74420000000001</v>
      </c>
    </row>
    <row r="625" spans="1:17" ht="15" customHeight="1" x14ac:dyDescent="0.25">
      <c r="A625" s="32" t="s">
        <v>376</v>
      </c>
      <c r="B625" s="36" t="s">
        <v>518</v>
      </c>
      <c r="C625" s="37" t="s">
        <v>518</v>
      </c>
      <c r="D625" s="38" t="s">
        <v>27</v>
      </c>
      <c r="E625" s="11" t="s">
        <v>523</v>
      </c>
      <c r="F625" s="11" t="s">
        <v>27</v>
      </c>
      <c r="G625" s="12">
        <v>92</v>
      </c>
      <c r="H625" s="13">
        <f t="shared" si="46"/>
        <v>167.44</v>
      </c>
      <c r="I625" s="13">
        <f t="shared" si="47"/>
        <v>139.65209999999999</v>
      </c>
      <c r="J625" s="13">
        <v>0.17609599879999999</v>
      </c>
      <c r="K625" s="13">
        <v>0.29727569479999999</v>
      </c>
      <c r="L625" s="13">
        <v>4.7378264966000003</v>
      </c>
      <c r="M625" s="13">
        <v>4.7378264966000003</v>
      </c>
      <c r="N625" s="14">
        <v>167.44</v>
      </c>
      <c r="O625" s="15">
        <v>0</v>
      </c>
      <c r="P625" s="15">
        <v>0</v>
      </c>
      <c r="Q625" s="14">
        <v>27.7879</v>
      </c>
    </row>
    <row r="626" spans="1:17" ht="15" customHeight="1" x14ac:dyDescent="0.25">
      <c r="A626" s="32" t="s">
        <v>376</v>
      </c>
      <c r="B626" s="36" t="s">
        <v>518</v>
      </c>
      <c r="C626" s="37" t="s">
        <v>518</v>
      </c>
      <c r="D626" s="38" t="s">
        <v>27</v>
      </c>
      <c r="E626" s="11" t="s">
        <v>524</v>
      </c>
      <c r="F626" s="11" t="s">
        <v>27</v>
      </c>
      <c r="G626" s="12">
        <v>36</v>
      </c>
      <c r="H626" s="13">
        <f t="shared" si="46"/>
        <v>15.12</v>
      </c>
      <c r="I626" s="13">
        <f t="shared" si="47"/>
        <v>12.6015</v>
      </c>
      <c r="J626" s="13">
        <v>1.5901645400000001E-2</v>
      </c>
      <c r="K626" s="13">
        <v>2.6844293500000001E-2</v>
      </c>
      <c r="L626" s="13">
        <v>0.42783048629999998</v>
      </c>
      <c r="M626" s="13">
        <v>0.42783048629999998</v>
      </c>
      <c r="N626" s="14">
        <v>15.12</v>
      </c>
      <c r="O626" s="15">
        <v>0</v>
      </c>
      <c r="P626" s="15">
        <v>0</v>
      </c>
      <c r="Q626" s="14">
        <v>2.5185</v>
      </c>
    </row>
    <row r="627" spans="1:17" ht="15" customHeight="1" x14ac:dyDescent="0.25">
      <c r="A627" s="32" t="s">
        <v>376</v>
      </c>
      <c r="B627" s="36" t="s">
        <v>518</v>
      </c>
      <c r="C627" s="37" t="s">
        <v>518</v>
      </c>
      <c r="D627" s="38" t="s">
        <v>27</v>
      </c>
      <c r="E627" s="11" t="s">
        <v>525</v>
      </c>
      <c r="F627" s="11" t="s">
        <v>27</v>
      </c>
      <c r="G627" s="12">
        <v>21</v>
      </c>
      <c r="H627" s="13">
        <f t="shared" si="46"/>
        <v>8.82</v>
      </c>
      <c r="I627" s="13">
        <f t="shared" si="47"/>
        <v>7.351</v>
      </c>
      <c r="J627" s="13">
        <v>9.2759598000000006E-3</v>
      </c>
      <c r="K627" s="13">
        <v>1.5659171199999999E-2</v>
      </c>
      <c r="L627" s="13">
        <v>0.24956778369999999</v>
      </c>
      <c r="M627" s="13">
        <v>0.24956778369999999</v>
      </c>
      <c r="N627" s="14">
        <v>8.82</v>
      </c>
      <c r="O627" s="15">
        <v>0</v>
      </c>
      <c r="P627" s="15">
        <v>0</v>
      </c>
      <c r="Q627" s="14">
        <v>1.4690000000000001</v>
      </c>
    </row>
    <row r="628" spans="1:17" ht="15" customHeight="1" x14ac:dyDescent="0.25">
      <c r="A628" s="32" t="s">
        <v>376</v>
      </c>
      <c r="B628" s="36" t="s">
        <v>518</v>
      </c>
      <c r="C628" s="37" t="s">
        <v>518</v>
      </c>
      <c r="D628" s="38" t="s">
        <v>27</v>
      </c>
      <c r="E628" s="11" t="s">
        <v>526</v>
      </c>
      <c r="F628" s="11" t="s">
        <v>27</v>
      </c>
      <c r="G628" s="12">
        <v>4</v>
      </c>
      <c r="H628" s="13">
        <f t="shared" si="46"/>
        <v>18.239999999999998</v>
      </c>
      <c r="I628" s="13">
        <f t="shared" si="47"/>
        <v>15.201199999999998</v>
      </c>
      <c r="J628" s="13">
        <v>1.9182937300000001E-2</v>
      </c>
      <c r="K628" s="13">
        <v>3.2383592199999998E-2</v>
      </c>
      <c r="L628" s="13">
        <v>0.51611296760000003</v>
      </c>
      <c r="M628" s="13">
        <v>0.51611296760000003</v>
      </c>
      <c r="N628" s="14">
        <v>18.239999999999998</v>
      </c>
      <c r="O628" s="15">
        <v>0</v>
      </c>
      <c r="P628" s="15">
        <v>0</v>
      </c>
      <c r="Q628" s="14">
        <v>3.0388000000000002</v>
      </c>
    </row>
    <row r="629" spans="1:17" ht="15" customHeight="1" x14ac:dyDescent="0.25">
      <c r="A629" s="32" t="s">
        <v>376</v>
      </c>
      <c r="B629" s="36" t="s">
        <v>518</v>
      </c>
      <c r="C629" s="37" t="s">
        <v>518</v>
      </c>
      <c r="D629" s="38" t="s">
        <v>27</v>
      </c>
      <c r="E629" s="11" t="s">
        <v>527</v>
      </c>
      <c r="F629" s="11" t="s">
        <v>27</v>
      </c>
      <c r="G629" s="12">
        <v>24</v>
      </c>
      <c r="H629" s="13">
        <f t="shared" si="46"/>
        <v>43.68</v>
      </c>
      <c r="I629" s="13">
        <f t="shared" si="47"/>
        <v>36.407499999999999</v>
      </c>
      <c r="J629" s="13">
        <v>4.5938086599999997E-2</v>
      </c>
      <c r="K629" s="13">
        <v>7.7550181300000007E-2</v>
      </c>
      <c r="L629" s="13">
        <v>1.2359547383</v>
      </c>
      <c r="M629" s="13">
        <v>1.2359547383</v>
      </c>
      <c r="N629" s="14">
        <v>43.68</v>
      </c>
      <c r="O629" s="15">
        <v>0</v>
      </c>
      <c r="P629" s="15">
        <v>0</v>
      </c>
      <c r="Q629" s="14">
        <v>7.2725</v>
      </c>
    </row>
    <row r="630" spans="1:17" ht="15" customHeight="1" x14ac:dyDescent="0.25">
      <c r="A630" s="32" t="s">
        <v>376</v>
      </c>
      <c r="B630" s="36" t="s">
        <v>518</v>
      </c>
      <c r="C630" s="37" t="s">
        <v>518</v>
      </c>
      <c r="D630" s="38" t="s">
        <v>27</v>
      </c>
      <c r="E630" s="11" t="s">
        <v>528</v>
      </c>
      <c r="F630" s="11" t="s">
        <v>27</v>
      </c>
      <c r="G630" s="12">
        <v>7</v>
      </c>
      <c r="H630" s="13">
        <f t="shared" si="46"/>
        <v>7.77</v>
      </c>
      <c r="I630" s="13">
        <f t="shared" si="47"/>
        <v>6.4729999999999999</v>
      </c>
      <c r="J630" s="13">
        <v>8.1716788999999998E-3</v>
      </c>
      <c r="K630" s="13">
        <v>1.3794984200000001E-2</v>
      </c>
      <c r="L630" s="13">
        <v>0.2198573332</v>
      </c>
      <c r="M630" s="13">
        <v>0.2198573332</v>
      </c>
      <c r="N630" s="14">
        <v>7.77</v>
      </c>
      <c r="O630" s="15">
        <v>0</v>
      </c>
      <c r="P630" s="15">
        <v>0</v>
      </c>
      <c r="Q630" s="14">
        <v>1.2969999999999999</v>
      </c>
    </row>
    <row r="631" spans="1:17" ht="15" customHeight="1" x14ac:dyDescent="0.25">
      <c r="A631" s="32" t="s">
        <v>376</v>
      </c>
      <c r="B631" s="36" t="s">
        <v>518</v>
      </c>
      <c r="C631" s="37" t="s">
        <v>518</v>
      </c>
      <c r="D631" s="38" t="s">
        <v>27</v>
      </c>
      <c r="E631" s="11" t="s">
        <v>529</v>
      </c>
      <c r="F631" s="11" t="s">
        <v>27</v>
      </c>
      <c r="G631" s="12">
        <v>52</v>
      </c>
      <c r="H631" s="13">
        <f t="shared" si="46"/>
        <v>112.84</v>
      </c>
      <c r="I631" s="13">
        <f t="shared" si="47"/>
        <v>94.046000000000006</v>
      </c>
      <c r="J631" s="13">
        <v>0.1186733905</v>
      </c>
      <c r="K631" s="13">
        <v>0.20033796819999999</v>
      </c>
      <c r="L631" s="13">
        <v>3.1928830738</v>
      </c>
      <c r="M631" s="13">
        <v>3.1928830738</v>
      </c>
      <c r="N631" s="14">
        <v>112.84</v>
      </c>
      <c r="O631" s="15">
        <v>0</v>
      </c>
      <c r="P631" s="15">
        <v>0</v>
      </c>
      <c r="Q631" s="14">
        <v>18.794</v>
      </c>
    </row>
    <row r="632" spans="1:17" ht="15" customHeight="1" x14ac:dyDescent="0.25">
      <c r="A632" s="32" t="s">
        <v>376</v>
      </c>
      <c r="B632" s="36" t="s">
        <v>518</v>
      </c>
      <c r="C632" s="37" t="s">
        <v>518</v>
      </c>
      <c r="D632" s="38" t="s">
        <v>27</v>
      </c>
      <c r="E632" s="11" t="s">
        <v>530</v>
      </c>
      <c r="F632" s="11" t="s">
        <v>27</v>
      </c>
      <c r="G632" s="12">
        <v>136</v>
      </c>
      <c r="H632" s="13">
        <f t="shared" si="46"/>
        <v>405.28</v>
      </c>
      <c r="I632" s="13">
        <f t="shared" si="47"/>
        <v>337.49769999999995</v>
      </c>
      <c r="J632" s="13">
        <v>0.42623140469999998</v>
      </c>
      <c r="K632" s="13">
        <v>0.71954069269999998</v>
      </c>
      <c r="L632" s="13">
        <v>11.467667956</v>
      </c>
      <c r="M632" s="13">
        <v>11.467667956</v>
      </c>
      <c r="N632" s="14">
        <v>405.28</v>
      </c>
      <c r="O632" s="15">
        <v>0</v>
      </c>
      <c r="P632" s="15">
        <v>0</v>
      </c>
      <c r="Q632" s="14">
        <v>67.782300000000006</v>
      </c>
    </row>
    <row r="633" spans="1:17" ht="15" customHeight="1" x14ac:dyDescent="0.25">
      <c r="A633" s="32" t="s">
        <v>376</v>
      </c>
      <c r="B633" s="36" t="s">
        <v>518</v>
      </c>
      <c r="C633" s="37" t="s">
        <v>518</v>
      </c>
      <c r="D633" s="38" t="s">
        <v>27</v>
      </c>
      <c r="E633" s="11" t="s">
        <v>531</v>
      </c>
      <c r="F633" s="11" t="s">
        <v>27</v>
      </c>
      <c r="G633" s="12">
        <v>204</v>
      </c>
      <c r="H633" s="13">
        <f t="shared" si="46"/>
        <v>605.52</v>
      </c>
      <c r="I633" s="13">
        <f t="shared" si="47"/>
        <v>504.24619999999999</v>
      </c>
      <c r="J633" s="13">
        <v>0.63682303640000004</v>
      </c>
      <c r="K633" s="13">
        <v>1.0750500401</v>
      </c>
      <c r="L633" s="13">
        <v>17.133592332999999</v>
      </c>
      <c r="M633" s="13">
        <v>17.133592332999999</v>
      </c>
      <c r="N633" s="14">
        <v>607.91999999999996</v>
      </c>
      <c r="O633" s="14">
        <v>2.4</v>
      </c>
      <c r="P633" s="15">
        <v>0</v>
      </c>
      <c r="Q633" s="14">
        <v>101.27379999999999</v>
      </c>
    </row>
    <row r="634" spans="1:17" ht="15" customHeight="1" x14ac:dyDescent="0.25">
      <c r="A634" s="32" t="s">
        <v>376</v>
      </c>
      <c r="B634" s="36" t="s">
        <v>518</v>
      </c>
      <c r="C634" s="37" t="s">
        <v>518</v>
      </c>
      <c r="D634" s="38" t="s">
        <v>27</v>
      </c>
      <c r="E634" s="11" t="s">
        <v>532</v>
      </c>
      <c r="F634" s="11" t="s">
        <v>27</v>
      </c>
      <c r="G634" s="12">
        <v>24</v>
      </c>
      <c r="H634" s="13">
        <f t="shared" si="46"/>
        <v>127.92</v>
      </c>
      <c r="I634" s="13">
        <f t="shared" si="47"/>
        <v>106.5817</v>
      </c>
      <c r="J634" s="13">
        <v>0.134532968</v>
      </c>
      <c r="K634" s="13">
        <v>0.2271112451</v>
      </c>
      <c r="L634" s="13">
        <v>3.6195817334</v>
      </c>
      <c r="M634" s="13">
        <v>3.6195817334</v>
      </c>
      <c r="N634" s="14">
        <v>127.92</v>
      </c>
      <c r="O634" s="15">
        <v>0</v>
      </c>
      <c r="P634" s="15">
        <v>0</v>
      </c>
      <c r="Q634" s="14">
        <v>21.3383</v>
      </c>
    </row>
    <row r="635" spans="1:17" ht="15" customHeight="1" x14ac:dyDescent="0.25">
      <c r="A635" s="32" t="s">
        <v>376</v>
      </c>
      <c r="B635" s="36" t="s">
        <v>518</v>
      </c>
      <c r="C635" s="37" t="s">
        <v>518</v>
      </c>
      <c r="D635" s="38" t="s">
        <v>27</v>
      </c>
      <c r="E635" s="11" t="s">
        <v>533</v>
      </c>
      <c r="F635" s="11" t="s">
        <v>27</v>
      </c>
      <c r="G635" s="12">
        <v>58</v>
      </c>
      <c r="H635" s="13">
        <f t="shared" si="46"/>
        <v>289.42</v>
      </c>
      <c r="I635" s="13">
        <f t="shared" si="47"/>
        <v>242.0498</v>
      </c>
      <c r="J635" s="13">
        <v>0.30438189189999998</v>
      </c>
      <c r="K635" s="13">
        <v>0.51384096739999996</v>
      </c>
      <c r="L635" s="13">
        <v>8.1893319675999994</v>
      </c>
      <c r="M635" s="13">
        <v>8.1893319675999994</v>
      </c>
      <c r="N635" s="14">
        <v>289.42</v>
      </c>
      <c r="O635" s="15">
        <v>0</v>
      </c>
      <c r="P635" s="15">
        <v>0</v>
      </c>
      <c r="Q635" s="14">
        <v>47.370199999999997</v>
      </c>
    </row>
    <row r="636" spans="1:17" ht="15" customHeight="1" x14ac:dyDescent="0.25">
      <c r="A636" s="8"/>
      <c r="B636" s="33"/>
      <c r="C636" s="34"/>
      <c r="D636" s="11"/>
      <c r="E636" s="39" t="s">
        <v>29</v>
      </c>
      <c r="F636" s="40"/>
      <c r="G636" s="41">
        <f>SUM(G621:G635)/1</f>
        <v>982</v>
      </c>
      <c r="H636" s="42">
        <f>SUM(H621:H635)/1</f>
        <v>3534.11</v>
      </c>
      <c r="I636" s="42">
        <f>SUM(I621:I635)/1</f>
        <v>2946.0441000000001</v>
      </c>
      <c r="J636" s="42">
        <v>3.7168097850000001</v>
      </c>
      <c r="K636" s="42">
        <v>6.2745162789000002</v>
      </c>
      <c r="L636" s="42">
        <v>99.999999999799996</v>
      </c>
      <c r="M636" s="42">
        <v>100</v>
      </c>
      <c r="N636" s="43">
        <f>SUM(N621:N635)/1</f>
        <v>3539.7799999999997</v>
      </c>
      <c r="O636" s="43">
        <f>SUM(O621:O635)/1</f>
        <v>5.67</v>
      </c>
      <c r="P636" s="55">
        <f>SUM(P621:P635)/1</f>
        <v>0</v>
      </c>
      <c r="Q636" s="43">
        <f>SUM(Q621:Q635)/1</f>
        <v>588.06589999999994</v>
      </c>
    </row>
    <row r="637" spans="1:17" ht="15" customHeight="1" x14ac:dyDescent="0.25">
      <c r="A637" s="8"/>
      <c r="B637" s="33"/>
      <c r="C637" s="10"/>
      <c r="D637" s="44" t="s">
        <v>30</v>
      </c>
      <c r="E637" s="44"/>
      <c r="F637" s="45"/>
      <c r="G637" s="46">
        <f>SUM(G621:G636)/2</f>
        <v>982</v>
      </c>
      <c r="H637" s="47">
        <f>SUM(H621:H636)/2</f>
        <v>3534.11</v>
      </c>
      <c r="I637" s="47">
        <f>SUM(I621:I636)/2</f>
        <v>2946.0441000000001</v>
      </c>
      <c r="J637" s="47">
        <v>3.7168097850000001</v>
      </c>
      <c r="K637" s="47">
        <v>6.2745162789000002</v>
      </c>
      <c r="L637" s="47">
        <v>99.999999999799996</v>
      </c>
      <c r="M637" s="47">
        <v>99.999999999799996</v>
      </c>
      <c r="N637" s="48">
        <f>SUM(N621:N636)/2</f>
        <v>3539.7799999999997</v>
      </c>
      <c r="O637" s="48">
        <f>SUM(O621:O636)/2</f>
        <v>5.67</v>
      </c>
      <c r="P637" s="56">
        <f>SUM(P621:P636)/2</f>
        <v>0</v>
      </c>
      <c r="Q637" s="48">
        <f>SUM(Q621:Q636)/2</f>
        <v>588.06589999999994</v>
      </c>
    </row>
    <row r="638" spans="1:17" ht="15" customHeight="1" x14ac:dyDescent="0.25">
      <c r="A638" s="8"/>
      <c r="B638" s="9"/>
      <c r="C638" s="49" t="s">
        <v>31</v>
      </c>
      <c r="D638" s="49"/>
      <c r="E638" s="49"/>
      <c r="F638" s="50"/>
      <c r="G638" s="51">
        <f>SUM(G621:G637)/3</f>
        <v>982</v>
      </c>
      <c r="H638" s="52">
        <f>SUM(H621:H637)/3</f>
        <v>3534.11</v>
      </c>
      <c r="I638" s="52">
        <f>SUM(I621:I637)/3</f>
        <v>2946.0441000000005</v>
      </c>
      <c r="J638" s="52">
        <v>3.7168097850000001</v>
      </c>
      <c r="K638" s="52">
        <v>6.2745162789000002</v>
      </c>
      <c r="L638" s="52">
        <v>100</v>
      </c>
      <c r="M638" s="52">
        <v>99.999999999799996</v>
      </c>
      <c r="N638" s="53">
        <f>SUM(N621:N637)/3</f>
        <v>3539.78</v>
      </c>
      <c r="O638" s="53">
        <f>SUM(O621:O637)/3</f>
        <v>5.669999999999999</v>
      </c>
      <c r="P638" s="57">
        <f>SUM(P621:P637)/3</f>
        <v>0</v>
      </c>
      <c r="Q638" s="53">
        <f>SUM(Q621:Q637)/3</f>
        <v>588.06589999999994</v>
      </c>
    </row>
    <row r="639" spans="1:17" ht="15" customHeight="1" x14ac:dyDescent="0.25">
      <c r="A639" s="32" t="s">
        <v>376</v>
      </c>
      <c r="B639" s="33" t="s">
        <v>534</v>
      </c>
      <c r="C639" s="34" t="s">
        <v>535</v>
      </c>
      <c r="D639" s="35" t="s">
        <v>27</v>
      </c>
      <c r="E639" s="11" t="s">
        <v>536</v>
      </c>
      <c r="F639" s="11" t="s">
        <v>27</v>
      </c>
      <c r="G639" s="12">
        <v>65</v>
      </c>
      <c r="H639" s="58">
        <f t="shared" ref="H639:H663" si="48">N639-O639-P639</f>
        <v>0</v>
      </c>
      <c r="I639" s="58">
        <f t="shared" ref="I639:I663" si="49">H639-Q639</f>
        <v>0</v>
      </c>
      <c r="J639" s="58">
        <v>0</v>
      </c>
      <c r="K639" s="58">
        <v>0</v>
      </c>
      <c r="L639" s="58">
        <v>0</v>
      </c>
      <c r="M639" s="58">
        <v>0</v>
      </c>
      <c r="N639" s="15">
        <v>0</v>
      </c>
      <c r="O639" s="15">
        <v>0</v>
      </c>
      <c r="P639" s="15">
        <v>0</v>
      </c>
      <c r="Q639" s="15">
        <v>0</v>
      </c>
    </row>
    <row r="640" spans="1:17" ht="15" customHeight="1" x14ac:dyDescent="0.25">
      <c r="A640" s="32" t="s">
        <v>376</v>
      </c>
      <c r="B640" s="36" t="s">
        <v>534</v>
      </c>
      <c r="C640" s="37" t="s">
        <v>535</v>
      </c>
      <c r="D640" s="38" t="s">
        <v>27</v>
      </c>
      <c r="E640" s="11" t="s">
        <v>436</v>
      </c>
      <c r="F640" s="11" t="s">
        <v>27</v>
      </c>
      <c r="G640" s="12">
        <v>59</v>
      </c>
      <c r="H640" s="13">
        <f t="shared" si="48"/>
        <v>6.58</v>
      </c>
      <c r="I640" s="13">
        <f t="shared" si="49"/>
        <v>5.4810999999999996</v>
      </c>
      <c r="J640" s="13">
        <v>6.9201604999999996E-3</v>
      </c>
      <c r="K640" s="13">
        <v>1.16822388E-2</v>
      </c>
      <c r="L640" s="13">
        <v>1.2873185429</v>
      </c>
      <c r="M640" s="13">
        <v>1.5860007712999999</v>
      </c>
      <c r="N640" s="14">
        <v>6.58</v>
      </c>
      <c r="O640" s="15">
        <v>0</v>
      </c>
      <c r="P640" s="15">
        <v>0</v>
      </c>
      <c r="Q640" s="14">
        <v>1.0989</v>
      </c>
    </row>
    <row r="641" spans="1:17" ht="15" customHeight="1" x14ac:dyDescent="0.25">
      <c r="A641" s="32" t="s">
        <v>376</v>
      </c>
      <c r="B641" s="36" t="s">
        <v>534</v>
      </c>
      <c r="C641" s="37" t="s">
        <v>535</v>
      </c>
      <c r="D641" s="38" t="s">
        <v>27</v>
      </c>
      <c r="E641" s="11" t="s">
        <v>537</v>
      </c>
      <c r="F641" s="11" t="s">
        <v>27</v>
      </c>
      <c r="G641" s="12">
        <v>94</v>
      </c>
      <c r="H641" s="13">
        <f t="shared" si="48"/>
        <v>39.479999999999997</v>
      </c>
      <c r="I641" s="13">
        <f t="shared" si="49"/>
        <v>32.894599999999997</v>
      </c>
      <c r="J641" s="13">
        <v>4.15209629E-2</v>
      </c>
      <c r="K641" s="13">
        <v>7.0093433100000005E-2</v>
      </c>
      <c r="L641" s="13">
        <v>7.7239112572000002</v>
      </c>
      <c r="M641" s="13">
        <v>9.5160046277999992</v>
      </c>
      <c r="N641" s="14">
        <v>39.479999999999997</v>
      </c>
      <c r="O641" s="15">
        <v>0</v>
      </c>
      <c r="P641" s="15">
        <v>0</v>
      </c>
      <c r="Q641" s="14">
        <v>6.5853999999999999</v>
      </c>
    </row>
    <row r="642" spans="1:17" ht="15" customHeight="1" x14ac:dyDescent="0.25">
      <c r="A642" s="32" t="s">
        <v>376</v>
      </c>
      <c r="B642" s="36" t="s">
        <v>534</v>
      </c>
      <c r="C642" s="37" t="s">
        <v>535</v>
      </c>
      <c r="D642" s="38" t="s">
        <v>27</v>
      </c>
      <c r="E642" s="11" t="s">
        <v>538</v>
      </c>
      <c r="F642" s="11" t="s">
        <v>27</v>
      </c>
      <c r="G642" s="12">
        <v>4</v>
      </c>
      <c r="H642" s="58">
        <f t="shared" si="48"/>
        <v>0</v>
      </c>
      <c r="I642" s="58">
        <f t="shared" si="49"/>
        <v>0</v>
      </c>
      <c r="J642" s="58">
        <v>0</v>
      </c>
      <c r="K642" s="58">
        <v>0</v>
      </c>
      <c r="L642" s="58">
        <v>0</v>
      </c>
      <c r="M642" s="58">
        <v>0</v>
      </c>
      <c r="N642" s="15">
        <v>0</v>
      </c>
      <c r="O642" s="15">
        <v>0</v>
      </c>
      <c r="P642" s="15">
        <v>0</v>
      </c>
      <c r="Q642" s="15">
        <v>0</v>
      </c>
    </row>
    <row r="643" spans="1:17" ht="15" customHeight="1" x14ac:dyDescent="0.25">
      <c r="A643" s="32" t="s">
        <v>376</v>
      </c>
      <c r="B643" s="36" t="s">
        <v>534</v>
      </c>
      <c r="C643" s="37" t="s">
        <v>535</v>
      </c>
      <c r="D643" s="38" t="s">
        <v>27</v>
      </c>
      <c r="E643" s="11" t="s">
        <v>539</v>
      </c>
      <c r="F643" s="11" t="s">
        <v>27</v>
      </c>
      <c r="G643" s="12">
        <v>210</v>
      </c>
      <c r="H643" s="13">
        <f t="shared" si="48"/>
        <v>103.4</v>
      </c>
      <c r="I643" s="13">
        <f t="shared" si="49"/>
        <v>86.132900000000006</v>
      </c>
      <c r="J643" s="13">
        <v>0.1087453791</v>
      </c>
      <c r="K643" s="13">
        <v>0.183578039</v>
      </c>
      <c r="L643" s="13">
        <v>20.229291387899998</v>
      </c>
      <c r="M643" s="13">
        <v>24.922869263399999</v>
      </c>
      <c r="N643" s="14">
        <v>103.4</v>
      </c>
      <c r="O643" s="15">
        <v>0</v>
      </c>
      <c r="P643" s="15">
        <v>0</v>
      </c>
      <c r="Q643" s="14">
        <v>17.267099999999999</v>
      </c>
    </row>
    <row r="644" spans="1:17" ht="15" customHeight="1" x14ac:dyDescent="0.25">
      <c r="A644" s="32" t="s">
        <v>376</v>
      </c>
      <c r="B644" s="36" t="s">
        <v>534</v>
      </c>
      <c r="C644" s="37" t="s">
        <v>535</v>
      </c>
      <c r="D644" s="38" t="s">
        <v>27</v>
      </c>
      <c r="E644" s="11" t="s">
        <v>540</v>
      </c>
      <c r="F644" s="11" t="s">
        <v>27</v>
      </c>
      <c r="G644" s="12">
        <v>664</v>
      </c>
      <c r="H644" s="58">
        <f t="shared" si="48"/>
        <v>0</v>
      </c>
      <c r="I644" s="58">
        <f t="shared" si="49"/>
        <v>0</v>
      </c>
      <c r="J644" s="58">
        <v>0</v>
      </c>
      <c r="K644" s="58">
        <v>0</v>
      </c>
      <c r="L644" s="58">
        <v>0</v>
      </c>
      <c r="M644" s="58">
        <v>0</v>
      </c>
      <c r="N644" s="15">
        <v>0</v>
      </c>
      <c r="O644" s="15">
        <v>0</v>
      </c>
      <c r="P644" s="15">
        <v>0</v>
      </c>
      <c r="Q644" s="15">
        <v>0</v>
      </c>
    </row>
    <row r="645" spans="1:17" ht="15" customHeight="1" x14ac:dyDescent="0.25">
      <c r="A645" s="32" t="s">
        <v>376</v>
      </c>
      <c r="B645" s="36" t="s">
        <v>534</v>
      </c>
      <c r="C645" s="37" t="s">
        <v>535</v>
      </c>
      <c r="D645" s="38" t="s">
        <v>27</v>
      </c>
      <c r="E645" s="11" t="s">
        <v>541</v>
      </c>
      <c r="F645" s="11" t="s">
        <v>27</v>
      </c>
      <c r="G645" s="12">
        <v>165</v>
      </c>
      <c r="H645" s="58">
        <f t="shared" si="48"/>
        <v>0</v>
      </c>
      <c r="I645" s="58">
        <f t="shared" si="49"/>
        <v>0</v>
      </c>
      <c r="J645" s="58">
        <v>0</v>
      </c>
      <c r="K645" s="58">
        <v>0</v>
      </c>
      <c r="L645" s="58">
        <v>0</v>
      </c>
      <c r="M645" s="58">
        <v>0</v>
      </c>
      <c r="N645" s="15">
        <v>0</v>
      </c>
      <c r="O645" s="15">
        <v>0</v>
      </c>
      <c r="P645" s="15">
        <v>0</v>
      </c>
      <c r="Q645" s="15">
        <v>0</v>
      </c>
    </row>
    <row r="646" spans="1:17" ht="15" customHeight="1" x14ac:dyDescent="0.25">
      <c r="A646" s="32" t="s">
        <v>376</v>
      </c>
      <c r="B646" s="36" t="s">
        <v>534</v>
      </c>
      <c r="C646" s="37" t="s">
        <v>535</v>
      </c>
      <c r="D646" s="38" t="s">
        <v>27</v>
      </c>
      <c r="E646" s="11" t="s">
        <v>542</v>
      </c>
      <c r="F646" s="11" t="s">
        <v>27</v>
      </c>
      <c r="G646" s="12">
        <v>187</v>
      </c>
      <c r="H646" s="13">
        <f t="shared" si="48"/>
        <v>20.68</v>
      </c>
      <c r="I646" s="13">
        <f t="shared" si="49"/>
        <v>17.225899999999999</v>
      </c>
      <c r="J646" s="13">
        <v>2.17490758E-2</v>
      </c>
      <c r="K646" s="13">
        <v>3.6715607800000001E-2</v>
      </c>
      <c r="L646" s="13">
        <v>4.0458582775999998</v>
      </c>
      <c r="M646" s="13">
        <v>4.9845738526999996</v>
      </c>
      <c r="N646" s="14">
        <v>20.68</v>
      </c>
      <c r="O646" s="15">
        <v>0</v>
      </c>
      <c r="P646" s="15">
        <v>0</v>
      </c>
      <c r="Q646" s="14">
        <v>3.4540999999999999</v>
      </c>
    </row>
    <row r="647" spans="1:17" ht="15" customHeight="1" x14ac:dyDescent="0.25">
      <c r="A647" s="32" t="s">
        <v>376</v>
      </c>
      <c r="B647" s="36" t="s">
        <v>534</v>
      </c>
      <c r="C647" s="37" t="s">
        <v>535</v>
      </c>
      <c r="D647" s="38" t="s">
        <v>27</v>
      </c>
      <c r="E647" s="11" t="s">
        <v>543</v>
      </c>
      <c r="F647" s="11" t="s">
        <v>27</v>
      </c>
      <c r="G647" s="12">
        <v>59</v>
      </c>
      <c r="H647" s="13">
        <f t="shared" si="48"/>
        <v>55.46</v>
      </c>
      <c r="I647" s="13">
        <f t="shared" si="49"/>
        <v>46.205300000000001</v>
      </c>
      <c r="J647" s="13">
        <v>5.8327067000000003E-2</v>
      </c>
      <c r="K647" s="13">
        <v>9.8464584499999994E-2</v>
      </c>
      <c r="L647" s="13">
        <v>10.850256289900001</v>
      </c>
      <c r="M647" s="13">
        <v>13.3677207867</v>
      </c>
      <c r="N647" s="14">
        <v>55.46</v>
      </c>
      <c r="O647" s="15">
        <v>0</v>
      </c>
      <c r="P647" s="15">
        <v>0</v>
      </c>
      <c r="Q647" s="14">
        <v>9.2546999999999997</v>
      </c>
    </row>
    <row r="648" spans="1:17" ht="15" customHeight="1" x14ac:dyDescent="0.25">
      <c r="A648" s="32" t="s">
        <v>376</v>
      </c>
      <c r="B648" s="36" t="s">
        <v>534</v>
      </c>
      <c r="C648" s="37" t="s">
        <v>535</v>
      </c>
      <c r="D648" s="38" t="s">
        <v>27</v>
      </c>
      <c r="E648" s="11" t="s">
        <v>544</v>
      </c>
      <c r="F648" s="11" t="s">
        <v>27</v>
      </c>
      <c r="G648" s="12">
        <v>163</v>
      </c>
      <c r="H648" s="13">
        <f t="shared" si="48"/>
        <v>94.539999999999992</v>
      </c>
      <c r="I648" s="13">
        <f t="shared" si="49"/>
        <v>78.755099999999999</v>
      </c>
      <c r="J648" s="13">
        <v>9.9427351499999997E-2</v>
      </c>
      <c r="K648" s="13">
        <v>0.1678478511</v>
      </c>
      <c r="L648" s="13">
        <v>18.495911100699999</v>
      </c>
      <c r="M648" s="13">
        <v>22.787311993799999</v>
      </c>
      <c r="N648" s="14">
        <v>94.94</v>
      </c>
      <c r="O648" s="15">
        <v>0</v>
      </c>
      <c r="P648" s="14">
        <v>0.4</v>
      </c>
      <c r="Q648" s="14">
        <v>15.7849</v>
      </c>
    </row>
    <row r="649" spans="1:17" ht="15" customHeight="1" x14ac:dyDescent="0.25">
      <c r="A649" s="32" t="s">
        <v>376</v>
      </c>
      <c r="B649" s="36" t="s">
        <v>534</v>
      </c>
      <c r="C649" s="37" t="s">
        <v>535</v>
      </c>
      <c r="D649" s="38" t="s">
        <v>27</v>
      </c>
      <c r="E649" s="11" t="s">
        <v>545</v>
      </c>
      <c r="F649" s="11" t="s">
        <v>27</v>
      </c>
      <c r="G649" s="12">
        <v>14</v>
      </c>
      <c r="H649" s="58">
        <f t="shared" si="48"/>
        <v>0</v>
      </c>
      <c r="I649" s="58">
        <f t="shared" si="49"/>
        <v>0</v>
      </c>
      <c r="J649" s="58">
        <v>0</v>
      </c>
      <c r="K649" s="58">
        <v>0</v>
      </c>
      <c r="L649" s="58">
        <v>0</v>
      </c>
      <c r="M649" s="58">
        <v>0</v>
      </c>
      <c r="N649" s="15">
        <v>0</v>
      </c>
      <c r="O649" s="15">
        <v>0</v>
      </c>
      <c r="P649" s="15">
        <v>0</v>
      </c>
      <c r="Q649" s="15">
        <v>0</v>
      </c>
    </row>
    <row r="650" spans="1:17" ht="15" customHeight="1" x14ac:dyDescent="0.25">
      <c r="A650" s="32" t="s">
        <v>376</v>
      </c>
      <c r="B650" s="36" t="s">
        <v>534</v>
      </c>
      <c r="C650" s="37" t="s">
        <v>535</v>
      </c>
      <c r="D650" s="38" t="s">
        <v>27</v>
      </c>
      <c r="E650" s="11" t="s">
        <v>546</v>
      </c>
      <c r="F650" s="11" t="s">
        <v>27</v>
      </c>
      <c r="G650" s="12">
        <v>1</v>
      </c>
      <c r="H650" s="58">
        <f t="shared" si="48"/>
        <v>0</v>
      </c>
      <c r="I650" s="58">
        <f t="shared" si="49"/>
        <v>0</v>
      </c>
      <c r="J650" s="58">
        <v>0</v>
      </c>
      <c r="K650" s="58">
        <v>0</v>
      </c>
      <c r="L650" s="58">
        <v>0</v>
      </c>
      <c r="M650" s="58">
        <v>0</v>
      </c>
      <c r="N650" s="15">
        <v>0</v>
      </c>
      <c r="O650" s="15">
        <v>0</v>
      </c>
      <c r="P650" s="15">
        <v>0</v>
      </c>
      <c r="Q650" s="15">
        <v>0</v>
      </c>
    </row>
    <row r="651" spans="1:17" ht="15" customHeight="1" x14ac:dyDescent="0.25">
      <c r="A651" s="32" t="s">
        <v>376</v>
      </c>
      <c r="B651" s="36" t="s">
        <v>534</v>
      </c>
      <c r="C651" s="37" t="s">
        <v>535</v>
      </c>
      <c r="D651" s="38" t="s">
        <v>27</v>
      </c>
      <c r="E651" s="11" t="s">
        <v>547</v>
      </c>
      <c r="F651" s="11" t="s">
        <v>27</v>
      </c>
      <c r="G651" s="12">
        <v>5</v>
      </c>
      <c r="H651" s="58">
        <f t="shared" si="48"/>
        <v>0</v>
      </c>
      <c r="I651" s="58">
        <f t="shared" si="49"/>
        <v>0</v>
      </c>
      <c r="J651" s="58">
        <v>0</v>
      </c>
      <c r="K651" s="58">
        <v>0</v>
      </c>
      <c r="L651" s="58">
        <v>0</v>
      </c>
      <c r="M651" s="58">
        <v>0</v>
      </c>
      <c r="N651" s="15">
        <v>0</v>
      </c>
      <c r="O651" s="15">
        <v>0</v>
      </c>
      <c r="P651" s="15">
        <v>0</v>
      </c>
      <c r="Q651" s="15">
        <v>0</v>
      </c>
    </row>
    <row r="652" spans="1:17" ht="15" customHeight="1" x14ac:dyDescent="0.25">
      <c r="A652" s="32" t="s">
        <v>376</v>
      </c>
      <c r="B652" s="36" t="s">
        <v>534</v>
      </c>
      <c r="C652" s="37" t="s">
        <v>535</v>
      </c>
      <c r="D652" s="38" t="s">
        <v>27</v>
      </c>
      <c r="E652" s="11" t="s">
        <v>548</v>
      </c>
      <c r="F652" s="11" t="s">
        <v>27</v>
      </c>
      <c r="G652" s="12">
        <v>3</v>
      </c>
      <c r="H652" s="58">
        <f t="shared" si="48"/>
        <v>0</v>
      </c>
      <c r="I652" s="58">
        <f t="shared" si="49"/>
        <v>0</v>
      </c>
      <c r="J652" s="58">
        <v>0</v>
      </c>
      <c r="K652" s="58">
        <v>0</v>
      </c>
      <c r="L652" s="58">
        <v>0</v>
      </c>
      <c r="M652" s="58">
        <v>0</v>
      </c>
      <c r="N652" s="15">
        <v>0</v>
      </c>
      <c r="O652" s="15">
        <v>0</v>
      </c>
      <c r="P652" s="15">
        <v>0</v>
      </c>
      <c r="Q652" s="15">
        <v>0</v>
      </c>
    </row>
    <row r="653" spans="1:17" ht="15" customHeight="1" x14ac:dyDescent="0.25">
      <c r="A653" s="32" t="s">
        <v>376</v>
      </c>
      <c r="B653" s="36" t="s">
        <v>534</v>
      </c>
      <c r="C653" s="37" t="s">
        <v>535</v>
      </c>
      <c r="D653" s="38" t="s">
        <v>27</v>
      </c>
      <c r="E653" s="11" t="s">
        <v>549</v>
      </c>
      <c r="F653" s="11" t="s">
        <v>27</v>
      </c>
      <c r="G653" s="12">
        <v>41</v>
      </c>
      <c r="H653" s="13">
        <f t="shared" si="48"/>
        <v>12.96</v>
      </c>
      <c r="I653" s="13">
        <f t="shared" si="49"/>
        <v>10.797000000000001</v>
      </c>
      <c r="J653" s="13">
        <v>1.36299818E-2</v>
      </c>
      <c r="K653" s="13">
        <v>2.3009394400000001E-2</v>
      </c>
      <c r="L653" s="13">
        <v>2.5355088625</v>
      </c>
      <c r="M653" s="13">
        <v>3.1237948322000002</v>
      </c>
      <c r="N653" s="14">
        <v>12.96</v>
      </c>
      <c r="O653" s="15">
        <v>0</v>
      </c>
      <c r="P653" s="15">
        <v>0</v>
      </c>
      <c r="Q653" s="14">
        <v>2.1629999999999998</v>
      </c>
    </row>
    <row r="654" spans="1:17" ht="15" customHeight="1" x14ac:dyDescent="0.25">
      <c r="A654" s="32" t="s">
        <v>376</v>
      </c>
      <c r="B654" s="36" t="s">
        <v>534</v>
      </c>
      <c r="C654" s="37" t="s">
        <v>535</v>
      </c>
      <c r="D654" s="38" t="s">
        <v>27</v>
      </c>
      <c r="E654" s="11" t="s">
        <v>550</v>
      </c>
      <c r="F654" s="11" t="s">
        <v>27</v>
      </c>
      <c r="G654" s="12">
        <v>46</v>
      </c>
      <c r="H654" s="58">
        <f t="shared" si="48"/>
        <v>0</v>
      </c>
      <c r="I654" s="58">
        <f t="shared" si="49"/>
        <v>0</v>
      </c>
      <c r="J654" s="58">
        <v>0</v>
      </c>
      <c r="K654" s="58">
        <v>0</v>
      </c>
      <c r="L654" s="58">
        <v>0</v>
      </c>
      <c r="M654" s="58">
        <v>0</v>
      </c>
      <c r="N654" s="15">
        <v>0</v>
      </c>
      <c r="O654" s="15">
        <v>0</v>
      </c>
      <c r="P654" s="15">
        <v>0</v>
      </c>
      <c r="Q654" s="15">
        <v>0</v>
      </c>
    </row>
    <row r="655" spans="1:17" ht="15" customHeight="1" x14ac:dyDescent="0.25">
      <c r="A655" s="32" t="s">
        <v>376</v>
      </c>
      <c r="B655" s="36" t="s">
        <v>534</v>
      </c>
      <c r="C655" s="37" t="s">
        <v>535</v>
      </c>
      <c r="D655" s="38" t="s">
        <v>27</v>
      </c>
      <c r="E655" s="11" t="s">
        <v>551</v>
      </c>
      <c r="F655" s="11" t="s">
        <v>27</v>
      </c>
      <c r="G655" s="12">
        <v>66</v>
      </c>
      <c r="H655" s="13">
        <f t="shared" si="48"/>
        <v>31.02</v>
      </c>
      <c r="I655" s="13">
        <f t="shared" si="49"/>
        <v>25.8401</v>
      </c>
      <c r="J655" s="13">
        <v>3.2623613699999998E-2</v>
      </c>
      <c r="K655" s="13">
        <v>5.5073411699999998E-2</v>
      </c>
      <c r="L655" s="13">
        <v>6.0687874164000002</v>
      </c>
      <c r="M655" s="13">
        <v>7.4768607789999999</v>
      </c>
      <c r="N655" s="14">
        <v>31.02</v>
      </c>
      <c r="O655" s="15">
        <v>0</v>
      </c>
      <c r="P655" s="15">
        <v>0</v>
      </c>
      <c r="Q655" s="14">
        <v>5.1798999999999999</v>
      </c>
    </row>
    <row r="656" spans="1:17" ht="15" customHeight="1" x14ac:dyDescent="0.25">
      <c r="A656" s="32" t="s">
        <v>376</v>
      </c>
      <c r="B656" s="36" t="s">
        <v>534</v>
      </c>
      <c r="C656" s="37" t="s">
        <v>535</v>
      </c>
      <c r="D656" s="38" t="s">
        <v>27</v>
      </c>
      <c r="E656" s="11" t="s">
        <v>552</v>
      </c>
      <c r="F656" s="11" t="s">
        <v>27</v>
      </c>
      <c r="G656" s="12">
        <v>5</v>
      </c>
      <c r="H656" s="58">
        <f t="shared" si="48"/>
        <v>0</v>
      </c>
      <c r="I656" s="58">
        <f t="shared" si="49"/>
        <v>0</v>
      </c>
      <c r="J656" s="58">
        <v>0</v>
      </c>
      <c r="K656" s="58">
        <v>0</v>
      </c>
      <c r="L656" s="58">
        <v>0</v>
      </c>
      <c r="M656" s="58">
        <v>0</v>
      </c>
      <c r="N656" s="15">
        <v>0</v>
      </c>
      <c r="O656" s="15">
        <v>0</v>
      </c>
      <c r="P656" s="15">
        <v>0</v>
      </c>
      <c r="Q656" s="15">
        <v>0</v>
      </c>
    </row>
    <row r="657" spans="1:17" ht="15" customHeight="1" x14ac:dyDescent="0.25">
      <c r="A657" s="32" t="s">
        <v>376</v>
      </c>
      <c r="B657" s="36" t="s">
        <v>534</v>
      </c>
      <c r="C657" s="37" t="s">
        <v>535</v>
      </c>
      <c r="D657" s="38" t="s">
        <v>27</v>
      </c>
      <c r="E657" s="11" t="s">
        <v>553</v>
      </c>
      <c r="F657" s="11" t="s">
        <v>27</v>
      </c>
      <c r="G657" s="12">
        <v>262</v>
      </c>
      <c r="H657" s="58">
        <f t="shared" si="48"/>
        <v>0</v>
      </c>
      <c r="I657" s="58">
        <f t="shared" si="49"/>
        <v>0</v>
      </c>
      <c r="J657" s="58">
        <v>0</v>
      </c>
      <c r="K657" s="58">
        <v>0</v>
      </c>
      <c r="L657" s="58">
        <v>0</v>
      </c>
      <c r="M657" s="58">
        <v>0</v>
      </c>
      <c r="N657" s="15">
        <v>0</v>
      </c>
      <c r="O657" s="15">
        <v>0</v>
      </c>
      <c r="P657" s="15">
        <v>0</v>
      </c>
      <c r="Q657" s="15">
        <v>0</v>
      </c>
    </row>
    <row r="658" spans="1:17" ht="15" customHeight="1" x14ac:dyDescent="0.25">
      <c r="A658" s="32" t="s">
        <v>376</v>
      </c>
      <c r="B658" s="36" t="s">
        <v>534</v>
      </c>
      <c r="C658" s="37" t="s">
        <v>535</v>
      </c>
      <c r="D658" s="38" t="s">
        <v>27</v>
      </c>
      <c r="E658" s="11" t="s">
        <v>554</v>
      </c>
      <c r="F658" s="11" t="s">
        <v>27</v>
      </c>
      <c r="G658" s="12">
        <v>35</v>
      </c>
      <c r="H658" s="58">
        <f t="shared" si="48"/>
        <v>0</v>
      </c>
      <c r="I658" s="58">
        <f t="shared" si="49"/>
        <v>0</v>
      </c>
      <c r="J658" s="58">
        <v>0</v>
      </c>
      <c r="K658" s="58">
        <v>0</v>
      </c>
      <c r="L658" s="58">
        <v>0</v>
      </c>
      <c r="M658" s="58">
        <v>0</v>
      </c>
      <c r="N658" s="15">
        <v>0</v>
      </c>
      <c r="O658" s="15">
        <v>0</v>
      </c>
      <c r="P658" s="15">
        <v>0</v>
      </c>
      <c r="Q658" s="15">
        <v>0</v>
      </c>
    </row>
    <row r="659" spans="1:17" ht="15" customHeight="1" x14ac:dyDescent="0.25">
      <c r="A659" s="32" t="s">
        <v>376</v>
      </c>
      <c r="B659" s="36" t="s">
        <v>534</v>
      </c>
      <c r="C659" s="37" t="s">
        <v>535</v>
      </c>
      <c r="D659" s="38" t="s">
        <v>27</v>
      </c>
      <c r="E659" s="11" t="s">
        <v>555</v>
      </c>
      <c r="F659" s="11" t="s">
        <v>27</v>
      </c>
      <c r="G659" s="12">
        <v>506</v>
      </c>
      <c r="H659" s="58">
        <f t="shared" si="48"/>
        <v>0</v>
      </c>
      <c r="I659" s="58">
        <f t="shared" si="49"/>
        <v>0</v>
      </c>
      <c r="J659" s="58">
        <v>0</v>
      </c>
      <c r="K659" s="58">
        <v>0</v>
      </c>
      <c r="L659" s="58">
        <v>0</v>
      </c>
      <c r="M659" s="58">
        <v>0</v>
      </c>
      <c r="N659" s="15">
        <v>0</v>
      </c>
      <c r="O659" s="15">
        <v>0</v>
      </c>
      <c r="P659" s="15">
        <v>0</v>
      </c>
      <c r="Q659" s="15">
        <v>0</v>
      </c>
    </row>
    <row r="660" spans="1:17" ht="15" customHeight="1" x14ac:dyDescent="0.25">
      <c r="A660" s="32" t="s">
        <v>376</v>
      </c>
      <c r="B660" s="36" t="s">
        <v>534</v>
      </c>
      <c r="C660" s="37" t="s">
        <v>535</v>
      </c>
      <c r="D660" s="38" t="s">
        <v>27</v>
      </c>
      <c r="E660" s="11" t="s">
        <v>556</v>
      </c>
      <c r="F660" s="11" t="s">
        <v>27</v>
      </c>
      <c r="G660" s="12">
        <v>33</v>
      </c>
      <c r="H660" s="58">
        <f t="shared" si="48"/>
        <v>0</v>
      </c>
      <c r="I660" s="58">
        <f t="shared" si="49"/>
        <v>0</v>
      </c>
      <c r="J660" s="58">
        <v>0</v>
      </c>
      <c r="K660" s="58">
        <v>0</v>
      </c>
      <c r="L660" s="58">
        <v>0</v>
      </c>
      <c r="M660" s="58">
        <v>0</v>
      </c>
      <c r="N660" s="15">
        <v>0</v>
      </c>
      <c r="O660" s="15">
        <v>0</v>
      </c>
      <c r="P660" s="15">
        <v>0</v>
      </c>
      <c r="Q660" s="15">
        <v>0</v>
      </c>
    </row>
    <row r="661" spans="1:17" ht="15" customHeight="1" x14ac:dyDescent="0.25">
      <c r="A661" s="32" t="s">
        <v>376</v>
      </c>
      <c r="B661" s="36" t="s">
        <v>534</v>
      </c>
      <c r="C661" s="37" t="s">
        <v>535</v>
      </c>
      <c r="D661" s="38" t="s">
        <v>27</v>
      </c>
      <c r="E661" s="11" t="s">
        <v>557</v>
      </c>
      <c r="F661" s="11" t="s">
        <v>27</v>
      </c>
      <c r="G661" s="12">
        <v>76</v>
      </c>
      <c r="H661" s="13">
        <f t="shared" si="48"/>
        <v>4.7</v>
      </c>
      <c r="I661" s="13">
        <f t="shared" si="49"/>
        <v>3.9159000000000002</v>
      </c>
      <c r="J661" s="13">
        <v>4.9429718000000003E-3</v>
      </c>
      <c r="K661" s="13">
        <v>8.3444563000000006E-3</v>
      </c>
      <c r="L661" s="13">
        <v>0.91951324489999997</v>
      </c>
      <c r="M661" s="13">
        <v>1.1328576937999999</v>
      </c>
      <c r="N661" s="14">
        <v>4.7</v>
      </c>
      <c r="O661" s="15">
        <v>0</v>
      </c>
      <c r="P661" s="15">
        <v>0</v>
      </c>
      <c r="Q661" s="14">
        <v>0.78410000000000002</v>
      </c>
    </row>
    <row r="662" spans="1:17" ht="15" customHeight="1" x14ac:dyDescent="0.25">
      <c r="A662" s="32" t="s">
        <v>376</v>
      </c>
      <c r="B662" s="36" t="s">
        <v>534</v>
      </c>
      <c r="C662" s="37" t="s">
        <v>535</v>
      </c>
      <c r="D662" s="38" t="s">
        <v>27</v>
      </c>
      <c r="E662" s="11" t="s">
        <v>558</v>
      </c>
      <c r="F662" s="11" t="s">
        <v>27</v>
      </c>
      <c r="G662" s="12">
        <v>21</v>
      </c>
      <c r="H662" s="58">
        <f t="shared" si="48"/>
        <v>0</v>
      </c>
      <c r="I662" s="58">
        <f t="shared" si="49"/>
        <v>0</v>
      </c>
      <c r="J662" s="58">
        <v>0</v>
      </c>
      <c r="K662" s="58">
        <v>0</v>
      </c>
      <c r="L662" s="58">
        <v>0</v>
      </c>
      <c r="M662" s="58">
        <v>0</v>
      </c>
      <c r="N662" s="15">
        <v>0</v>
      </c>
      <c r="O662" s="15">
        <v>0</v>
      </c>
      <c r="P662" s="15">
        <v>0</v>
      </c>
      <c r="Q662" s="15">
        <v>0</v>
      </c>
    </row>
    <row r="663" spans="1:17" ht="15" customHeight="1" x14ac:dyDescent="0.25">
      <c r="A663" s="32" t="s">
        <v>376</v>
      </c>
      <c r="B663" s="36" t="s">
        <v>534</v>
      </c>
      <c r="C663" s="37" t="s">
        <v>535</v>
      </c>
      <c r="D663" s="38" t="s">
        <v>27</v>
      </c>
      <c r="E663" s="11" t="s">
        <v>559</v>
      </c>
      <c r="F663" s="11" t="s">
        <v>27</v>
      </c>
      <c r="G663" s="12">
        <v>193</v>
      </c>
      <c r="H663" s="13">
        <f t="shared" si="48"/>
        <v>46.06</v>
      </c>
      <c r="I663" s="13">
        <f t="shared" si="49"/>
        <v>38.365400000000001</v>
      </c>
      <c r="J663" s="13">
        <v>4.8441123400000001E-2</v>
      </c>
      <c r="K663" s="13">
        <v>8.1775671899999999E-2</v>
      </c>
      <c r="L663" s="13">
        <v>9.0112298001000006</v>
      </c>
      <c r="M663" s="13">
        <v>11.102005399199999</v>
      </c>
      <c r="N663" s="14">
        <v>46.06</v>
      </c>
      <c r="O663" s="15">
        <v>0</v>
      </c>
      <c r="P663" s="15">
        <v>0</v>
      </c>
      <c r="Q663" s="14">
        <v>7.6946000000000003</v>
      </c>
    </row>
    <row r="664" spans="1:17" ht="15" customHeight="1" x14ac:dyDescent="0.25">
      <c r="A664" s="8"/>
      <c r="B664" s="33"/>
      <c r="C664" s="34"/>
      <c r="D664" s="11"/>
      <c r="E664" s="39" t="s">
        <v>29</v>
      </c>
      <c r="F664" s="40"/>
      <c r="G664" s="41">
        <f>SUM(G639:G663)/1</f>
        <v>2977</v>
      </c>
      <c r="H664" s="42">
        <f>SUM(H639:H663)/1</f>
        <v>414.87999999999994</v>
      </c>
      <c r="I664" s="42">
        <f>SUM(I639:I663)/1</f>
        <v>345.61330000000004</v>
      </c>
      <c r="J664" s="42">
        <v>0.43632768750000001</v>
      </c>
      <c r="K664" s="42">
        <v>0.73658468860000004</v>
      </c>
      <c r="L664" s="42">
        <v>81.167586180100002</v>
      </c>
      <c r="M664" s="42">
        <v>100</v>
      </c>
      <c r="N664" s="43">
        <f>SUM(N639:N663)/1</f>
        <v>415.28</v>
      </c>
      <c r="O664" s="55">
        <f>SUM(O639:O663)/1</f>
        <v>0</v>
      </c>
      <c r="P664" s="43">
        <f>SUM(P639:P663)/1</f>
        <v>0.4</v>
      </c>
      <c r="Q664" s="43">
        <f>SUM(Q639:Q663)/1</f>
        <v>69.2667</v>
      </c>
    </row>
    <row r="665" spans="1:17" ht="15" customHeight="1" x14ac:dyDescent="0.25">
      <c r="A665" s="8"/>
      <c r="B665" s="33"/>
      <c r="C665" s="10"/>
      <c r="D665" s="44" t="s">
        <v>30</v>
      </c>
      <c r="E665" s="44"/>
      <c r="F665" s="45"/>
      <c r="G665" s="46">
        <f>SUM(G639:G664)/2</f>
        <v>2977</v>
      </c>
      <c r="H665" s="47">
        <f>SUM(H639:H664)/2</f>
        <v>414.87999999999994</v>
      </c>
      <c r="I665" s="47">
        <f>SUM(I639:I664)/2</f>
        <v>345.61330000000004</v>
      </c>
      <c r="J665" s="47">
        <v>0.43632768750000001</v>
      </c>
      <c r="K665" s="47">
        <v>0.73658468860000004</v>
      </c>
      <c r="L665" s="47">
        <v>81.167586180100002</v>
      </c>
      <c r="M665" s="47">
        <v>99.999999999899998</v>
      </c>
      <c r="N665" s="48">
        <f>SUM(N639:N664)/2</f>
        <v>415.28</v>
      </c>
      <c r="O665" s="56">
        <f>SUM(O639:O664)/2</f>
        <v>0</v>
      </c>
      <c r="P665" s="48">
        <f>SUM(P639:P664)/2</f>
        <v>0.4</v>
      </c>
      <c r="Q665" s="48">
        <f>SUM(Q639:Q664)/2</f>
        <v>69.2667</v>
      </c>
    </row>
    <row r="666" spans="1:17" ht="15" customHeight="1" x14ac:dyDescent="0.25">
      <c r="A666" s="32" t="s">
        <v>376</v>
      </c>
      <c r="B666" s="36" t="s">
        <v>534</v>
      </c>
      <c r="C666" s="34" t="s">
        <v>560</v>
      </c>
      <c r="D666" s="35" t="s">
        <v>27</v>
      </c>
      <c r="E666" s="11" t="s">
        <v>561</v>
      </c>
      <c r="F666" s="11" t="s">
        <v>27</v>
      </c>
      <c r="G666" s="12">
        <v>8</v>
      </c>
      <c r="H666" s="13">
        <f t="shared" ref="H666:H675" si="50">N666-O666-P666</f>
        <v>9.76</v>
      </c>
      <c r="I666" s="13">
        <f t="shared" ref="I666:I675" si="51">H666-Q666</f>
        <v>8.1324000000000005</v>
      </c>
      <c r="J666" s="13">
        <v>1.02645542E-2</v>
      </c>
      <c r="K666" s="13">
        <v>1.7328062500000001E-2</v>
      </c>
      <c r="L666" s="13">
        <v>1.9094572915000001</v>
      </c>
      <c r="M666" s="13">
        <v>10.139206316199999</v>
      </c>
      <c r="N666" s="14">
        <v>9.76</v>
      </c>
      <c r="O666" s="15">
        <v>0</v>
      </c>
      <c r="P666" s="15">
        <v>0</v>
      </c>
      <c r="Q666" s="14">
        <v>1.6275999999999999</v>
      </c>
    </row>
    <row r="667" spans="1:17" ht="15" customHeight="1" x14ac:dyDescent="0.25">
      <c r="A667" s="32" t="s">
        <v>376</v>
      </c>
      <c r="B667" s="36" t="s">
        <v>534</v>
      </c>
      <c r="C667" s="37" t="s">
        <v>560</v>
      </c>
      <c r="D667" s="38" t="s">
        <v>27</v>
      </c>
      <c r="E667" s="11" t="s">
        <v>562</v>
      </c>
      <c r="F667" s="11" t="s">
        <v>27</v>
      </c>
      <c r="G667" s="12">
        <v>2</v>
      </c>
      <c r="H667" s="13">
        <f t="shared" si="50"/>
        <v>3.94</v>
      </c>
      <c r="I667" s="13">
        <f t="shared" si="51"/>
        <v>3.2827000000000002</v>
      </c>
      <c r="J667" s="13">
        <v>4.1436826999999999E-3</v>
      </c>
      <c r="K667" s="13">
        <v>6.9951400000000004E-3</v>
      </c>
      <c r="L667" s="13">
        <v>0.77082599679999997</v>
      </c>
      <c r="M667" s="13">
        <v>4.0930812382999999</v>
      </c>
      <c r="N667" s="14">
        <v>3.94</v>
      </c>
      <c r="O667" s="15">
        <v>0</v>
      </c>
      <c r="P667" s="15">
        <v>0</v>
      </c>
      <c r="Q667" s="14">
        <v>0.6573</v>
      </c>
    </row>
    <row r="668" spans="1:17" ht="15" customHeight="1" x14ac:dyDescent="0.25">
      <c r="A668" s="32" t="s">
        <v>376</v>
      </c>
      <c r="B668" s="36" t="s">
        <v>534</v>
      </c>
      <c r="C668" s="37" t="s">
        <v>560</v>
      </c>
      <c r="D668" s="38" t="s">
        <v>27</v>
      </c>
      <c r="E668" s="11" t="s">
        <v>563</v>
      </c>
      <c r="F668" s="11" t="s">
        <v>27</v>
      </c>
      <c r="G668" s="12">
        <v>25</v>
      </c>
      <c r="H668" s="13">
        <f t="shared" si="50"/>
        <v>30.5</v>
      </c>
      <c r="I668" s="13">
        <f t="shared" si="51"/>
        <v>25.409800000000001</v>
      </c>
      <c r="J668" s="13">
        <v>3.20767317E-2</v>
      </c>
      <c r="K668" s="13">
        <v>5.4150195200000001E-2</v>
      </c>
      <c r="L668" s="13">
        <v>5.9670540361000004</v>
      </c>
      <c r="M668" s="13">
        <v>31.685019738200001</v>
      </c>
      <c r="N668" s="14">
        <v>30.5</v>
      </c>
      <c r="O668" s="15">
        <v>0</v>
      </c>
      <c r="P668" s="15">
        <v>0</v>
      </c>
      <c r="Q668" s="14">
        <v>5.0902000000000003</v>
      </c>
    </row>
    <row r="669" spans="1:17" ht="15" customHeight="1" x14ac:dyDescent="0.25">
      <c r="A669" s="32" t="s">
        <v>376</v>
      </c>
      <c r="B669" s="36" t="s">
        <v>534</v>
      </c>
      <c r="C669" s="37" t="s">
        <v>560</v>
      </c>
      <c r="D669" s="38" t="s">
        <v>27</v>
      </c>
      <c r="E669" s="11" t="s">
        <v>564</v>
      </c>
      <c r="F669" s="11" t="s">
        <v>27</v>
      </c>
      <c r="G669" s="12">
        <v>8</v>
      </c>
      <c r="H669" s="13">
        <f t="shared" si="50"/>
        <v>9.76</v>
      </c>
      <c r="I669" s="13">
        <f t="shared" si="51"/>
        <v>8.1321999999999992</v>
      </c>
      <c r="J669" s="13">
        <v>1.02645542E-2</v>
      </c>
      <c r="K669" s="13">
        <v>1.7328062500000001E-2</v>
      </c>
      <c r="L669" s="13">
        <v>1.9094572915000001</v>
      </c>
      <c r="M669" s="13">
        <v>10.139206316199999</v>
      </c>
      <c r="N669" s="14">
        <v>9.76</v>
      </c>
      <c r="O669" s="15">
        <v>0</v>
      </c>
      <c r="P669" s="15">
        <v>0</v>
      </c>
      <c r="Q669" s="14">
        <v>1.6277999999999999</v>
      </c>
    </row>
    <row r="670" spans="1:17" ht="15" customHeight="1" x14ac:dyDescent="0.25">
      <c r="A670" s="32" t="s">
        <v>376</v>
      </c>
      <c r="B670" s="36" t="s">
        <v>534</v>
      </c>
      <c r="C670" s="37" t="s">
        <v>560</v>
      </c>
      <c r="D670" s="38" t="s">
        <v>27</v>
      </c>
      <c r="E670" s="11" t="s">
        <v>565</v>
      </c>
      <c r="F670" s="11" t="s">
        <v>27</v>
      </c>
      <c r="G670" s="12">
        <v>3</v>
      </c>
      <c r="H670" s="13">
        <f t="shared" si="50"/>
        <v>2.82</v>
      </c>
      <c r="I670" s="13">
        <f t="shared" si="51"/>
        <v>2.3502999999999998</v>
      </c>
      <c r="J670" s="13">
        <v>2.9657831000000001E-3</v>
      </c>
      <c r="K670" s="13">
        <v>5.0066738E-3</v>
      </c>
      <c r="L670" s="13">
        <v>0.55170794690000002</v>
      </c>
      <c r="M670" s="13">
        <v>2.9295657594</v>
      </c>
      <c r="N670" s="14">
        <v>2.82</v>
      </c>
      <c r="O670" s="15">
        <v>0</v>
      </c>
      <c r="P670" s="15">
        <v>0</v>
      </c>
      <c r="Q670" s="14">
        <v>0.46970000000000001</v>
      </c>
    </row>
    <row r="671" spans="1:17" ht="15" customHeight="1" x14ac:dyDescent="0.25">
      <c r="A671" s="32" t="s">
        <v>376</v>
      </c>
      <c r="B671" s="36" t="s">
        <v>534</v>
      </c>
      <c r="C671" s="37" t="s">
        <v>560</v>
      </c>
      <c r="D671" s="38" t="s">
        <v>27</v>
      </c>
      <c r="E671" s="11" t="s">
        <v>566</v>
      </c>
      <c r="F671" s="11" t="s">
        <v>27</v>
      </c>
      <c r="G671" s="12">
        <v>16</v>
      </c>
      <c r="H671" s="13">
        <f t="shared" si="50"/>
        <v>15.04</v>
      </c>
      <c r="I671" s="13">
        <f t="shared" si="51"/>
        <v>12.5314</v>
      </c>
      <c r="J671" s="13">
        <v>1.5817509699999999E-2</v>
      </c>
      <c r="K671" s="13">
        <v>2.6702260200000001E-2</v>
      </c>
      <c r="L671" s="13">
        <v>2.9424423837</v>
      </c>
      <c r="M671" s="13">
        <v>15.6243507168</v>
      </c>
      <c r="N671" s="14">
        <v>15.04</v>
      </c>
      <c r="O671" s="15">
        <v>0</v>
      </c>
      <c r="P671" s="15">
        <v>0</v>
      </c>
      <c r="Q671" s="14">
        <v>2.5085999999999999</v>
      </c>
    </row>
    <row r="672" spans="1:17" ht="15" customHeight="1" x14ac:dyDescent="0.25">
      <c r="A672" s="32" t="s">
        <v>376</v>
      </c>
      <c r="B672" s="36" t="s">
        <v>534</v>
      </c>
      <c r="C672" s="37" t="s">
        <v>560</v>
      </c>
      <c r="D672" s="38" t="s">
        <v>27</v>
      </c>
      <c r="E672" s="11" t="s">
        <v>567</v>
      </c>
      <c r="F672" s="11" t="s">
        <v>27</v>
      </c>
      <c r="G672" s="12">
        <v>13</v>
      </c>
      <c r="H672" s="13">
        <f t="shared" si="50"/>
        <v>12.22</v>
      </c>
      <c r="I672" s="13">
        <f t="shared" si="51"/>
        <v>10.1693</v>
      </c>
      <c r="J672" s="13">
        <v>1.28517266E-2</v>
      </c>
      <c r="K672" s="13">
        <v>2.1695586400000001E-2</v>
      </c>
      <c r="L672" s="13">
        <v>2.3907344366999999</v>
      </c>
      <c r="M672" s="13">
        <v>12.6947849574</v>
      </c>
      <c r="N672" s="14">
        <v>12.22</v>
      </c>
      <c r="O672" s="15">
        <v>0</v>
      </c>
      <c r="P672" s="15">
        <v>0</v>
      </c>
      <c r="Q672" s="14">
        <v>2.0507</v>
      </c>
    </row>
    <row r="673" spans="1:17" ht="15" customHeight="1" x14ac:dyDescent="0.25">
      <c r="A673" s="32" t="s">
        <v>376</v>
      </c>
      <c r="B673" s="36" t="s">
        <v>534</v>
      </c>
      <c r="C673" s="37" t="s">
        <v>560</v>
      </c>
      <c r="D673" s="38" t="s">
        <v>27</v>
      </c>
      <c r="E673" s="11" t="s">
        <v>568</v>
      </c>
      <c r="F673" s="11" t="s">
        <v>27</v>
      </c>
      <c r="G673" s="12">
        <v>1</v>
      </c>
      <c r="H673" s="13">
        <f t="shared" si="50"/>
        <v>0.94</v>
      </c>
      <c r="I673" s="13">
        <f t="shared" si="51"/>
        <v>0.7831999999999999</v>
      </c>
      <c r="J673" s="13">
        <v>9.8859439999999989E-4</v>
      </c>
      <c r="K673" s="13">
        <v>1.6688912999999999E-3</v>
      </c>
      <c r="L673" s="13">
        <v>0.183902649</v>
      </c>
      <c r="M673" s="13">
        <v>0.97652191980000003</v>
      </c>
      <c r="N673" s="14">
        <v>0.94</v>
      </c>
      <c r="O673" s="15">
        <v>0</v>
      </c>
      <c r="P673" s="15">
        <v>0</v>
      </c>
      <c r="Q673" s="14">
        <v>0.15679999999999999</v>
      </c>
    </row>
    <row r="674" spans="1:17" ht="15" customHeight="1" x14ac:dyDescent="0.25">
      <c r="A674" s="32" t="s">
        <v>376</v>
      </c>
      <c r="B674" s="36" t="s">
        <v>534</v>
      </c>
      <c r="C674" s="37" t="s">
        <v>560</v>
      </c>
      <c r="D674" s="38" t="s">
        <v>27</v>
      </c>
      <c r="E674" s="11" t="s">
        <v>569</v>
      </c>
      <c r="F674" s="11" t="s">
        <v>27</v>
      </c>
      <c r="G674" s="12">
        <v>11</v>
      </c>
      <c r="H674" s="13">
        <f t="shared" si="50"/>
        <v>10.34</v>
      </c>
      <c r="I674" s="13">
        <f t="shared" si="51"/>
        <v>8.6156000000000006</v>
      </c>
      <c r="J674" s="13">
        <v>1.08745379E-2</v>
      </c>
      <c r="K674" s="13">
        <v>1.8357803900000001E-2</v>
      </c>
      <c r="L674" s="13">
        <v>2.0229291387999999</v>
      </c>
      <c r="M674" s="13">
        <v>10.7417411178</v>
      </c>
      <c r="N674" s="14">
        <v>10.34</v>
      </c>
      <c r="O674" s="15">
        <v>0</v>
      </c>
      <c r="P674" s="15">
        <v>0</v>
      </c>
      <c r="Q674" s="14">
        <v>1.7243999999999999</v>
      </c>
    </row>
    <row r="675" spans="1:17" ht="15" customHeight="1" x14ac:dyDescent="0.25">
      <c r="A675" s="32" t="s">
        <v>376</v>
      </c>
      <c r="B675" s="36" t="s">
        <v>534</v>
      </c>
      <c r="C675" s="37" t="s">
        <v>560</v>
      </c>
      <c r="D675" s="38" t="s">
        <v>27</v>
      </c>
      <c r="E675" s="11" t="s">
        <v>570</v>
      </c>
      <c r="F675" s="11" t="s">
        <v>27</v>
      </c>
      <c r="G675" s="12">
        <v>1</v>
      </c>
      <c r="H675" s="13">
        <f t="shared" si="50"/>
        <v>0.94</v>
      </c>
      <c r="I675" s="13">
        <f t="shared" si="51"/>
        <v>0.78309999999999991</v>
      </c>
      <c r="J675" s="13">
        <v>9.8859439999999989E-4</v>
      </c>
      <c r="K675" s="13">
        <v>1.6688912999999999E-3</v>
      </c>
      <c r="L675" s="13">
        <v>0.183902649</v>
      </c>
      <c r="M675" s="13">
        <v>0.97652191980000003</v>
      </c>
      <c r="N675" s="14">
        <v>0.94</v>
      </c>
      <c r="O675" s="15">
        <v>0</v>
      </c>
      <c r="P675" s="15">
        <v>0</v>
      </c>
      <c r="Q675" s="14">
        <v>0.15690000000000001</v>
      </c>
    </row>
    <row r="676" spans="1:17" ht="15" customHeight="1" x14ac:dyDescent="0.25">
      <c r="A676" s="8"/>
      <c r="B676" s="33"/>
      <c r="C676" s="34"/>
      <c r="D676" s="11"/>
      <c r="E676" s="39" t="s">
        <v>29</v>
      </c>
      <c r="F676" s="40"/>
      <c r="G676" s="41">
        <f>SUM(G666:G675)/1</f>
        <v>88</v>
      </c>
      <c r="H676" s="42">
        <f>SUM(H666:H675)/1</f>
        <v>96.259999999999991</v>
      </c>
      <c r="I676" s="42">
        <f>SUM(I666:I675)/1</f>
        <v>80.189999999999984</v>
      </c>
      <c r="J676" s="42">
        <v>0.1012362689</v>
      </c>
      <c r="K676" s="42">
        <v>0.17090156710000001</v>
      </c>
      <c r="L676" s="42">
        <v>18.832413819999999</v>
      </c>
      <c r="M676" s="42">
        <v>100</v>
      </c>
      <c r="N676" s="43">
        <f>SUM(N666:N675)/1</f>
        <v>96.259999999999991</v>
      </c>
      <c r="O676" s="55">
        <f>SUM(O666:O675)/1</f>
        <v>0</v>
      </c>
      <c r="P676" s="55">
        <f>SUM(P666:P675)/1</f>
        <v>0</v>
      </c>
      <c r="Q676" s="43">
        <f>SUM(Q666:Q675)/1</f>
        <v>16.07</v>
      </c>
    </row>
    <row r="677" spans="1:17" ht="15" customHeight="1" x14ac:dyDescent="0.25">
      <c r="A677" s="8"/>
      <c r="B677" s="33"/>
      <c r="C677" s="10"/>
      <c r="D677" s="44" t="s">
        <v>30</v>
      </c>
      <c r="E677" s="44"/>
      <c r="F677" s="45"/>
      <c r="G677" s="46">
        <f>SUM(G666:G676)/2</f>
        <v>88</v>
      </c>
      <c r="H677" s="47">
        <f>SUM(H666:H676)/2</f>
        <v>96.259999999999991</v>
      </c>
      <c r="I677" s="47">
        <f>SUM(I666:I676)/2</f>
        <v>80.189999999999984</v>
      </c>
      <c r="J677" s="47">
        <v>0.1012362689</v>
      </c>
      <c r="K677" s="47">
        <v>0.17090156710000001</v>
      </c>
      <c r="L677" s="47">
        <v>18.832413819999999</v>
      </c>
      <c r="M677" s="47">
        <v>99.999999999899998</v>
      </c>
      <c r="N677" s="48">
        <f>SUM(N666:N676)/2</f>
        <v>96.259999999999991</v>
      </c>
      <c r="O677" s="56">
        <f>SUM(O666:O676)/2</f>
        <v>0</v>
      </c>
      <c r="P677" s="56">
        <f>SUM(P666:P676)/2</f>
        <v>0</v>
      </c>
      <c r="Q677" s="48">
        <f>SUM(Q666:Q676)/2</f>
        <v>16.07</v>
      </c>
    </row>
    <row r="678" spans="1:17" ht="15" customHeight="1" x14ac:dyDescent="0.25">
      <c r="A678" s="8"/>
      <c r="B678" s="9"/>
      <c r="C678" s="49" t="s">
        <v>31</v>
      </c>
      <c r="D678" s="49"/>
      <c r="E678" s="49"/>
      <c r="F678" s="50"/>
      <c r="G678" s="51">
        <f>SUM(G639:G677)/3</f>
        <v>3065</v>
      </c>
      <c r="H678" s="52">
        <f>SUM(H639:H677)/3</f>
        <v>511.13999999999993</v>
      </c>
      <c r="I678" s="52">
        <f>SUM(I639:I677)/3</f>
        <v>425.80330000000021</v>
      </c>
      <c r="J678" s="52">
        <v>0.53756395639999999</v>
      </c>
      <c r="K678" s="52">
        <v>0.90748625569999997</v>
      </c>
      <c r="L678" s="52">
        <v>100</v>
      </c>
      <c r="M678" s="52"/>
      <c r="N678" s="53">
        <f>SUM(N639:N677)/3</f>
        <v>511.53999999999996</v>
      </c>
      <c r="O678" s="57">
        <f>SUM(O639:O677)/3</f>
        <v>0</v>
      </c>
      <c r="P678" s="53">
        <f>SUM(P639:P677)/3</f>
        <v>0.40000000000000008</v>
      </c>
      <c r="Q678" s="53">
        <f>SUM(Q639:Q677)/3</f>
        <v>85.336700000000008</v>
      </c>
    </row>
    <row r="679" spans="1:17" ht="15" customHeight="1" x14ac:dyDescent="0.25">
      <c r="A679" s="32" t="s">
        <v>376</v>
      </c>
      <c r="B679" s="33" t="s">
        <v>376</v>
      </c>
      <c r="C679" s="34" t="s">
        <v>571</v>
      </c>
      <c r="D679" s="35" t="s">
        <v>27</v>
      </c>
      <c r="E679" s="11" t="s">
        <v>572</v>
      </c>
      <c r="F679" s="11" t="s">
        <v>27</v>
      </c>
      <c r="G679" s="12">
        <v>3</v>
      </c>
      <c r="H679" s="58">
        <f>N679-O679-P679</f>
        <v>0</v>
      </c>
      <c r="I679" s="58">
        <f>H679-Q679</f>
        <v>0</v>
      </c>
      <c r="J679" s="58">
        <v>0</v>
      </c>
      <c r="K679" s="58">
        <v>0</v>
      </c>
      <c r="L679" s="58">
        <v>0</v>
      </c>
      <c r="M679" s="58">
        <v>0</v>
      </c>
      <c r="N679" s="15">
        <v>0</v>
      </c>
      <c r="O679" s="15">
        <v>0</v>
      </c>
      <c r="P679" s="15">
        <v>0</v>
      </c>
      <c r="Q679" s="15">
        <v>0</v>
      </c>
    </row>
    <row r="680" spans="1:17" ht="15" customHeight="1" x14ac:dyDescent="0.25">
      <c r="A680" s="32" t="s">
        <v>376</v>
      </c>
      <c r="B680" s="36" t="s">
        <v>376</v>
      </c>
      <c r="C680" s="37" t="s">
        <v>571</v>
      </c>
      <c r="D680" s="38" t="s">
        <v>27</v>
      </c>
      <c r="E680" s="11" t="s">
        <v>573</v>
      </c>
      <c r="F680" s="11" t="s">
        <v>27</v>
      </c>
      <c r="G680" s="12">
        <v>13</v>
      </c>
      <c r="H680" s="13">
        <f>N680-O680-P680</f>
        <v>14.43</v>
      </c>
      <c r="I680" s="13">
        <f>H680-Q680</f>
        <v>12.0076</v>
      </c>
      <c r="J680" s="13">
        <v>1.5175975099999999E-2</v>
      </c>
      <c r="K680" s="13">
        <v>2.5619256300000001E-2</v>
      </c>
      <c r="L680" s="13">
        <v>100</v>
      </c>
      <c r="M680" s="13">
        <v>100</v>
      </c>
      <c r="N680" s="14">
        <v>14.43</v>
      </c>
      <c r="O680" s="15">
        <v>0</v>
      </c>
      <c r="P680" s="15">
        <v>0</v>
      </c>
      <c r="Q680" s="14">
        <v>2.4224000000000001</v>
      </c>
    </row>
    <row r="681" spans="1:17" ht="15" customHeight="1" x14ac:dyDescent="0.25">
      <c r="A681" s="32" t="s">
        <v>376</v>
      </c>
      <c r="B681" s="36" t="s">
        <v>376</v>
      </c>
      <c r="C681" s="37" t="s">
        <v>571</v>
      </c>
      <c r="D681" s="38" t="s">
        <v>27</v>
      </c>
      <c r="E681" s="11" t="s">
        <v>574</v>
      </c>
      <c r="F681" s="11" t="s">
        <v>27</v>
      </c>
      <c r="G681" s="12">
        <v>87</v>
      </c>
      <c r="H681" s="58">
        <f>N681-O681-P681</f>
        <v>0</v>
      </c>
      <c r="I681" s="58">
        <f>H681-Q681</f>
        <v>0</v>
      </c>
      <c r="J681" s="58">
        <v>0</v>
      </c>
      <c r="K681" s="58">
        <v>0</v>
      </c>
      <c r="L681" s="58">
        <v>0</v>
      </c>
      <c r="M681" s="58">
        <v>0</v>
      </c>
      <c r="N681" s="15">
        <v>0</v>
      </c>
      <c r="O681" s="15">
        <v>0</v>
      </c>
      <c r="P681" s="15">
        <v>0</v>
      </c>
      <c r="Q681" s="15">
        <v>0</v>
      </c>
    </row>
    <row r="682" spans="1:17" ht="15" customHeight="1" x14ac:dyDescent="0.25">
      <c r="A682" s="8"/>
      <c r="B682" s="33"/>
      <c r="C682" s="34"/>
      <c r="D682" s="11"/>
      <c r="E682" s="39" t="s">
        <v>29</v>
      </c>
      <c r="F682" s="40"/>
      <c r="G682" s="41">
        <f>SUM(G679:G681)/1</f>
        <v>103</v>
      </c>
      <c r="H682" s="42">
        <f>SUM(H679:H681)/1</f>
        <v>14.43</v>
      </c>
      <c r="I682" s="42">
        <f>SUM(I679:I681)/1</f>
        <v>12.0076</v>
      </c>
      <c r="J682" s="42">
        <v>1.5175975099999999E-2</v>
      </c>
      <c r="K682" s="42">
        <v>2.5619256300000001E-2</v>
      </c>
      <c r="L682" s="42"/>
      <c r="M682" s="42">
        <v>100</v>
      </c>
      <c r="N682" s="43">
        <f>SUM(N679:N681)/1</f>
        <v>14.43</v>
      </c>
      <c r="O682" s="55">
        <f>SUM(O679:O681)/1</f>
        <v>0</v>
      </c>
      <c r="P682" s="55">
        <f>SUM(P679:P681)/1</f>
        <v>0</v>
      </c>
      <c r="Q682" s="43">
        <f>SUM(Q679:Q681)/1</f>
        <v>2.4224000000000001</v>
      </c>
    </row>
    <row r="683" spans="1:17" ht="15" customHeight="1" x14ac:dyDescent="0.25">
      <c r="A683" s="8"/>
      <c r="B683" s="33"/>
      <c r="C683" s="10"/>
      <c r="D683" s="44" t="s">
        <v>30</v>
      </c>
      <c r="E683" s="44"/>
      <c r="F683" s="45"/>
      <c r="G683" s="46">
        <f>SUM(G679:G682)/2</f>
        <v>103</v>
      </c>
      <c r="H683" s="47">
        <f>SUM(H679:H682)/2</f>
        <v>14.43</v>
      </c>
      <c r="I683" s="47">
        <f>SUM(I679:I682)/2</f>
        <v>12.0076</v>
      </c>
      <c r="J683" s="47">
        <v>1.5175975099999999E-2</v>
      </c>
      <c r="K683" s="47">
        <v>2.5619256300000001E-2</v>
      </c>
      <c r="L683" s="47"/>
      <c r="M683" s="47"/>
      <c r="N683" s="48">
        <f>SUM(N679:N682)/2</f>
        <v>14.43</v>
      </c>
      <c r="O683" s="56">
        <f>SUM(O679:O682)/2</f>
        <v>0</v>
      </c>
      <c r="P683" s="56">
        <f>SUM(P679:P682)/2</f>
        <v>0</v>
      </c>
      <c r="Q683" s="48">
        <f>SUM(Q679:Q682)/2</f>
        <v>2.4224000000000001</v>
      </c>
    </row>
    <row r="684" spans="1:17" ht="15" customHeight="1" x14ac:dyDescent="0.25">
      <c r="A684" s="8"/>
      <c r="B684" s="9"/>
      <c r="C684" s="49" t="s">
        <v>31</v>
      </c>
      <c r="D684" s="49"/>
      <c r="E684" s="49"/>
      <c r="F684" s="50"/>
      <c r="G684" s="51">
        <f>SUM(G679:G683)/3</f>
        <v>103</v>
      </c>
      <c r="H684" s="52">
        <f>SUM(H679:H683)/3</f>
        <v>14.43</v>
      </c>
      <c r="I684" s="52">
        <f>SUM(I679:I683)/3</f>
        <v>12.007600000000002</v>
      </c>
      <c r="J684" s="52">
        <v>1.5175975099999999E-2</v>
      </c>
      <c r="K684" s="52">
        <v>2.5619256300000001E-2</v>
      </c>
      <c r="L684" s="52">
        <v>100</v>
      </c>
      <c r="M684" s="52"/>
      <c r="N684" s="53">
        <f>SUM(N679:N683)/3</f>
        <v>14.43</v>
      </c>
      <c r="O684" s="57">
        <f>SUM(O679:O683)/3</f>
        <v>0</v>
      </c>
      <c r="P684" s="57">
        <f>SUM(P679:P683)/3</f>
        <v>0</v>
      </c>
      <c r="Q684" s="53">
        <f>SUM(Q679:Q683)/3</f>
        <v>2.4224000000000001</v>
      </c>
    </row>
    <row r="685" spans="1:17" ht="15" customHeight="1" x14ac:dyDescent="0.25">
      <c r="A685" s="32" t="s">
        <v>376</v>
      </c>
      <c r="B685" s="33" t="s">
        <v>575</v>
      </c>
      <c r="C685" s="34" t="s">
        <v>576</v>
      </c>
      <c r="D685" s="35" t="s">
        <v>27</v>
      </c>
      <c r="E685" s="11" t="s">
        <v>577</v>
      </c>
      <c r="F685" s="11" t="s">
        <v>27</v>
      </c>
      <c r="G685" s="12">
        <v>21</v>
      </c>
      <c r="H685" s="13">
        <f>N685-O685-P685</f>
        <v>127.69999999999999</v>
      </c>
      <c r="I685" s="13">
        <f>H685-Q685</f>
        <v>106.3946</v>
      </c>
      <c r="J685" s="13">
        <v>0.13430159489999999</v>
      </c>
      <c r="K685" s="13">
        <v>0.22672065350000001</v>
      </c>
      <c r="L685" s="13">
        <v>32.460599898300003</v>
      </c>
      <c r="M685" s="13">
        <v>32.460599898300003</v>
      </c>
      <c r="N685" s="14">
        <v>143.85</v>
      </c>
      <c r="O685" s="15">
        <v>0</v>
      </c>
      <c r="P685" s="14">
        <v>16.149999999999999</v>
      </c>
      <c r="Q685" s="14">
        <v>21.305399999999999</v>
      </c>
    </row>
    <row r="686" spans="1:17" ht="15" customHeight="1" x14ac:dyDescent="0.25">
      <c r="A686" s="32" t="s">
        <v>376</v>
      </c>
      <c r="B686" s="36" t="s">
        <v>575</v>
      </c>
      <c r="C686" s="37" t="s">
        <v>576</v>
      </c>
      <c r="D686" s="38" t="s">
        <v>27</v>
      </c>
      <c r="E686" s="11" t="s">
        <v>578</v>
      </c>
      <c r="F686" s="11" t="s">
        <v>27</v>
      </c>
      <c r="G686" s="12">
        <v>22</v>
      </c>
      <c r="H686" s="13">
        <f>N686-O686-P686</f>
        <v>133.69999999999999</v>
      </c>
      <c r="I686" s="13">
        <f>H686-Q686</f>
        <v>111.40789999999998</v>
      </c>
      <c r="J686" s="13">
        <v>0.14061177159999999</v>
      </c>
      <c r="K686" s="13">
        <v>0.2373731509</v>
      </c>
      <c r="L686" s="13">
        <v>33.9857651246</v>
      </c>
      <c r="M686" s="13">
        <v>33.9857651246</v>
      </c>
      <c r="N686" s="14">
        <v>150.69999999999999</v>
      </c>
      <c r="O686" s="15">
        <v>0</v>
      </c>
      <c r="P686" s="14">
        <v>17</v>
      </c>
      <c r="Q686" s="14">
        <v>22.292100000000001</v>
      </c>
    </row>
    <row r="687" spans="1:17" ht="15" customHeight="1" x14ac:dyDescent="0.25">
      <c r="A687" s="32" t="s">
        <v>376</v>
      </c>
      <c r="B687" s="36" t="s">
        <v>575</v>
      </c>
      <c r="C687" s="37" t="s">
        <v>576</v>
      </c>
      <c r="D687" s="38" t="s">
        <v>27</v>
      </c>
      <c r="E687" s="11" t="s">
        <v>579</v>
      </c>
      <c r="F687" s="11" t="s">
        <v>27</v>
      </c>
      <c r="G687" s="12">
        <v>4</v>
      </c>
      <c r="H687" s="13">
        <f>N687-O687-P687</f>
        <v>24</v>
      </c>
      <c r="I687" s="13">
        <f>H687-Q687</f>
        <v>19.9984</v>
      </c>
      <c r="J687" s="13">
        <v>2.5240707000000001E-2</v>
      </c>
      <c r="K687" s="13">
        <v>4.2609989700000003E-2</v>
      </c>
      <c r="L687" s="13">
        <v>6.1006609048999998</v>
      </c>
      <c r="M687" s="13">
        <v>6.1006609048999998</v>
      </c>
      <c r="N687" s="14">
        <v>27.4</v>
      </c>
      <c r="O687" s="15">
        <v>0</v>
      </c>
      <c r="P687" s="14">
        <v>3.4</v>
      </c>
      <c r="Q687" s="14">
        <v>4.0015999999999998</v>
      </c>
    </row>
    <row r="688" spans="1:17" ht="15" customHeight="1" x14ac:dyDescent="0.25">
      <c r="A688" s="32" t="s">
        <v>376</v>
      </c>
      <c r="B688" s="36" t="s">
        <v>575</v>
      </c>
      <c r="C688" s="37" t="s">
        <v>576</v>
      </c>
      <c r="D688" s="38" t="s">
        <v>27</v>
      </c>
      <c r="E688" s="11" t="s">
        <v>580</v>
      </c>
      <c r="F688" s="11" t="s">
        <v>27</v>
      </c>
      <c r="G688" s="12">
        <v>13</v>
      </c>
      <c r="H688" s="13">
        <f>N688-O688-P688</f>
        <v>78</v>
      </c>
      <c r="I688" s="13">
        <f>H688-Q688</f>
        <v>64.993300000000005</v>
      </c>
      <c r="J688" s="13">
        <v>8.2032297599999998E-2</v>
      </c>
      <c r="K688" s="13">
        <v>0.13848246650000001</v>
      </c>
      <c r="L688" s="13">
        <v>19.827147941</v>
      </c>
      <c r="M688" s="13">
        <v>19.827147941</v>
      </c>
      <c r="N688" s="14">
        <v>89.05</v>
      </c>
      <c r="O688" s="15">
        <v>0</v>
      </c>
      <c r="P688" s="14">
        <v>11.05</v>
      </c>
      <c r="Q688" s="14">
        <v>13.0067</v>
      </c>
    </row>
    <row r="689" spans="1:17" ht="15" customHeight="1" x14ac:dyDescent="0.25">
      <c r="A689" s="32" t="s">
        <v>376</v>
      </c>
      <c r="B689" s="36" t="s">
        <v>575</v>
      </c>
      <c r="C689" s="37" t="s">
        <v>576</v>
      </c>
      <c r="D689" s="38" t="s">
        <v>27</v>
      </c>
      <c r="E689" s="11" t="s">
        <v>581</v>
      </c>
      <c r="F689" s="11" t="s">
        <v>27</v>
      </c>
      <c r="G689" s="12">
        <v>5</v>
      </c>
      <c r="H689" s="13">
        <f>N689-O689-P689</f>
        <v>30</v>
      </c>
      <c r="I689" s="13">
        <f>H689-Q689</f>
        <v>24.994399999999999</v>
      </c>
      <c r="J689" s="13">
        <v>3.1550883699999997E-2</v>
      </c>
      <c r="K689" s="13">
        <v>5.3262487099999999E-2</v>
      </c>
      <c r="L689" s="13">
        <v>7.6258261312000002</v>
      </c>
      <c r="M689" s="13">
        <v>7.6258261312000002</v>
      </c>
      <c r="N689" s="14">
        <v>34.25</v>
      </c>
      <c r="O689" s="15">
        <v>0</v>
      </c>
      <c r="P689" s="14">
        <v>4.25</v>
      </c>
      <c r="Q689" s="14">
        <v>5.0056000000000003</v>
      </c>
    </row>
    <row r="690" spans="1:17" ht="15" customHeight="1" x14ac:dyDescent="0.25">
      <c r="A690" s="8"/>
      <c r="B690" s="33"/>
      <c r="C690" s="34"/>
      <c r="D690" s="11"/>
      <c r="E690" s="39" t="s">
        <v>29</v>
      </c>
      <c r="F690" s="40"/>
      <c r="G690" s="41">
        <f>SUM(G685:G689)/1</f>
        <v>65</v>
      </c>
      <c r="H690" s="42">
        <f>SUM(H685:H689)/1</f>
        <v>393.4</v>
      </c>
      <c r="I690" s="42">
        <f>SUM(I685:I689)/1</f>
        <v>327.78859999999997</v>
      </c>
      <c r="J690" s="42">
        <v>0.41373725480000001</v>
      </c>
      <c r="K690" s="42">
        <v>0.69844874769999998</v>
      </c>
      <c r="L690" s="42"/>
      <c r="M690" s="42">
        <v>100</v>
      </c>
      <c r="N690" s="43">
        <f>SUM(N685:N689)/1</f>
        <v>445.24999999999994</v>
      </c>
      <c r="O690" s="55">
        <f>SUM(O685:O689)/1</f>
        <v>0</v>
      </c>
      <c r="P690" s="43">
        <f>SUM(P685:P689)/1</f>
        <v>51.849999999999994</v>
      </c>
      <c r="Q690" s="43">
        <f>SUM(Q685:Q689)/1</f>
        <v>65.611399999999989</v>
      </c>
    </row>
    <row r="691" spans="1:17" ht="15" customHeight="1" x14ac:dyDescent="0.25">
      <c r="A691" s="8"/>
      <c r="B691" s="33"/>
      <c r="C691" s="10"/>
      <c r="D691" s="44" t="s">
        <v>30</v>
      </c>
      <c r="E691" s="44"/>
      <c r="F691" s="45"/>
      <c r="G691" s="46">
        <f>SUM(G685:G690)/2</f>
        <v>65</v>
      </c>
      <c r="H691" s="47">
        <f>SUM(H685:H690)/2</f>
        <v>393.4</v>
      </c>
      <c r="I691" s="47">
        <f>SUM(I685:I690)/2</f>
        <v>327.78859999999997</v>
      </c>
      <c r="J691" s="47">
        <v>0.41373725480000001</v>
      </c>
      <c r="K691" s="47">
        <v>0.69844874769999998</v>
      </c>
      <c r="L691" s="47"/>
      <c r="M691" s="47"/>
      <c r="N691" s="48">
        <f>SUM(N685:N690)/2</f>
        <v>445.24999999999994</v>
      </c>
      <c r="O691" s="56">
        <f>SUM(O685:O690)/2</f>
        <v>0</v>
      </c>
      <c r="P691" s="48">
        <f>SUM(P685:P690)/2</f>
        <v>51.849999999999994</v>
      </c>
      <c r="Q691" s="48">
        <f>SUM(Q685:Q690)/2</f>
        <v>65.611399999999989</v>
      </c>
    </row>
    <row r="692" spans="1:17" ht="15" customHeight="1" x14ac:dyDescent="0.25">
      <c r="A692" s="8"/>
      <c r="B692" s="9"/>
      <c r="C692" s="49" t="s">
        <v>31</v>
      </c>
      <c r="D692" s="49"/>
      <c r="E692" s="49"/>
      <c r="F692" s="50"/>
      <c r="G692" s="51">
        <f>SUM(G685:G691)/3</f>
        <v>65</v>
      </c>
      <c r="H692" s="52">
        <f>SUM(H685:H691)/3</f>
        <v>393.39999999999992</v>
      </c>
      <c r="I692" s="52">
        <f>SUM(I685:I691)/3</f>
        <v>327.78859999999997</v>
      </c>
      <c r="J692" s="52">
        <v>0.41373725480000001</v>
      </c>
      <c r="K692" s="52">
        <v>0.69844874769999998</v>
      </c>
      <c r="L692" s="52">
        <v>100</v>
      </c>
      <c r="M692" s="52"/>
      <c r="N692" s="53">
        <f>SUM(N685:N691)/3</f>
        <v>445.24999999999994</v>
      </c>
      <c r="O692" s="57">
        <f>SUM(O685:O691)/3</f>
        <v>0</v>
      </c>
      <c r="P692" s="53">
        <f>SUM(P685:P691)/3</f>
        <v>51.849999999999994</v>
      </c>
      <c r="Q692" s="53">
        <f>SUM(Q685:Q691)/3</f>
        <v>65.611399999999989</v>
      </c>
    </row>
    <row r="693" spans="1:17" ht="15" customHeight="1" x14ac:dyDescent="0.25">
      <c r="A693" s="32" t="s">
        <v>376</v>
      </c>
      <c r="B693" s="33" t="s">
        <v>582</v>
      </c>
      <c r="C693" s="34" t="s">
        <v>583</v>
      </c>
      <c r="D693" s="35" t="s">
        <v>27</v>
      </c>
      <c r="E693" s="11" t="s">
        <v>584</v>
      </c>
      <c r="F693" s="11" t="s">
        <v>27</v>
      </c>
      <c r="G693" s="12">
        <v>95</v>
      </c>
      <c r="H693" s="13">
        <f t="shared" ref="H693:H707" si="52">N693-O693-P693</f>
        <v>32.299999999999997</v>
      </c>
      <c r="I693" s="13">
        <f t="shared" ref="I693:I707" si="53">H693-Q693</f>
        <v>26.976599999999998</v>
      </c>
      <c r="J693" s="13">
        <v>3.39697848E-2</v>
      </c>
      <c r="K693" s="13">
        <v>5.7345944500000003E-2</v>
      </c>
      <c r="L693" s="13">
        <v>0.15877642850000001</v>
      </c>
      <c r="M693" s="13">
        <v>0.57342401600000004</v>
      </c>
      <c r="N693" s="14">
        <v>32.299999999999997</v>
      </c>
      <c r="O693" s="15">
        <v>0</v>
      </c>
      <c r="P693" s="15">
        <v>0</v>
      </c>
      <c r="Q693" s="14">
        <v>5.3234000000000004</v>
      </c>
    </row>
    <row r="694" spans="1:17" ht="15" customHeight="1" x14ac:dyDescent="0.25">
      <c r="A694" s="32" t="s">
        <v>376</v>
      </c>
      <c r="B694" s="36" t="s">
        <v>582</v>
      </c>
      <c r="C694" s="37" t="s">
        <v>583</v>
      </c>
      <c r="D694" s="38" t="s">
        <v>27</v>
      </c>
      <c r="E694" s="11" t="s">
        <v>585</v>
      </c>
      <c r="F694" s="11" t="s">
        <v>27</v>
      </c>
      <c r="G694" s="12">
        <v>209</v>
      </c>
      <c r="H694" s="13">
        <f t="shared" si="52"/>
        <v>1642.4199999999998</v>
      </c>
      <c r="I694" s="13">
        <f t="shared" si="53"/>
        <v>1368.6315999999997</v>
      </c>
      <c r="J694" s="13">
        <v>1.7273267461999999</v>
      </c>
      <c r="K694" s="13">
        <v>2.9159791366999999</v>
      </c>
      <c r="L694" s="13">
        <v>8.0736093420999993</v>
      </c>
      <c r="M694" s="13">
        <v>29.157989855899999</v>
      </c>
      <c r="N694" s="14">
        <v>1814.12</v>
      </c>
      <c r="O694" s="15">
        <v>0</v>
      </c>
      <c r="P694" s="14">
        <v>171.7</v>
      </c>
      <c r="Q694" s="14">
        <v>273.78840000000002</v>
      </c>
    </row>
    <row r="695" spans="1:17" ht="15" customHeight="1" x14ac:dyDescent="0.25">
      <c r="A695" s="32" t="s">
        <v>376</v>
      </c>
      <c r="B695" s="36" t="s">
        <v>582</v>
      </c>
      <c r="C695" s="37" t="s">
        <v>583</v>
      </c>
      <c r="D695" s="38" t="s">
        <v>27</v>
      </c>
      <c r="E695" s="11" t="s">
        <v>586</v>
      </c>
      <c r="F695" s="11" t="s">
        <v>27</v>
      </c>
      <c r="G695" s="12">
        <v>107</v>
      </c>
      <c r="H695" s="13">
        <f t="shared" si="52"/>
        <v>842.06</v>
      </c>
      <c r="I695" s="13">
        <f t="shared" si="53"/>
        <v>701.65239999999994</v>
      </c>
      <c r="J695" s="13">
        <v>0.8855912373</v>
      </c>
      <c r="K695" s="13">
        <v>1.4950069968999999</v>
      </c>
      <c r="L695" s="13">
        <v>4.1392965761999996</v>
      </c>
      <c r="M695" s="13">
        <v>14.949146343800001</v>
      </c>
      <c r="N695" s="14">
        <v>928.76</v>
      </c>
      <c r="O695" s="15">
        <v>0</v>
      </c>
      <c r="P695" s="14">
        <v>86.7</v>
      </c>
      <c r="Q695" s="14">
        <v>140.4076</v>
      </c>
    </row>
    <row r="696" spans="1:17" ht="15" customHeight="1" x14ac:dyDescent="0.25">
      <c r="A696" s="32" t="s">
        <v>376</v>
      </c>
      <c r="B696" s="36" t="s">
        <v>582</v>
      </c>
      <c r="C696" s="37" t="s">
        <v>583</v>
      </c>
      <c r="D696" s="38" t="s">
        <v>27</v>
      </c>
      <c r="E696" s="11" t="s">
        <v>587</v>
      </c>
      <c r="F696" s="11" t="s">
        <v>27</v>
      </c>
      <c r="G696" s="12">
        <v>50</v>
      </c>
      <c r="H696" s="13">
        <f t="shared" si="52"/>
        <v>149.95000000000002</v>
      </c>
      <c r="I696" s="13">
        <f t="shared" si="53"/>
        <v>124.92160000000001</v>
      </c>
      <c r="J696" s="13">
        <v>0.15770183360000001</v>
      </c>
      <c r="K696" s="13">
        <v>0.26622366479999998</v>
      </c>
      <c r="L696" s="13">
        <v>0.73710605129999995</v>
      </c>
      <c r="M696" s="13">
        <v>2.6620721732999999</v>
      </c>
      <c r="N696" s="14">
        <v>150.55000000000001</v>
      </c>
      <c r="O696" s="14">
        <v>0.6</v>
      </c>
      <c r="P696" s="15">
        <v>0</v>
      </c>
      <c r="Q696" s="14">
        <v>25.028400000000001</v>
      </c>
    </row>
    <row r="697" spans="1:17" ht="15" customHeight="1" x14ac:dyDescent="0.25">
      <c r="A697" s="32" t="s">
        <v>376</v>
      </c>
      <c r="B697" s="36" t="s">
        <v>582</v>
      </c>
      <c r="C697" s="37" t="s">
        <v>583</v>
      </c>
      <c r="D697" s="38" t="s">
        <v>27</v>
      </c>
      <c r="E697" s="11" t="s">
        <v>588</v>
      </c>
      <c r="F697" s="11" t="s">
        <v>27</v>
      </c>
      <c r="G697" s="12">
        <v>15</v>
      </c>
      <c r="H697" s="13">
        <f t="shared" si="52"/>
        <v>14.1</v>
      </c>
      <c r="I697" s="13">
        <f t="shared" si="53"/>
        <v>11.7438</v>
      </c>
      <c r="J697" s="13">
        <v>1.48289153E-2</v>
      </c>
      <c r="K697" s="13">
        <v>2.5033368899999998E-2</v>
      </c>
      <c r="L697" s="13">
        <v>6.9311072500000001E-2</v>
      </c>
      <c r="M697" s="13">
        <v>0.25031822370000001</v>
      </c>
      <c r="N697" s="14">
        <v>14.1</v>
      </c>
      <c r="O697" s="15">
        <v>0</v>
      </c>
      <c r="P697" s="15">
        <v>0</v>
      </c>
      <c r="Q697" s="14">
        <v>2.3561999999999999</v>
      </c>
    </row>
    <row r="698" spans="1:17" ht="15" customHeight="1" x14ac:dyDescent="0.25">
      <c r="A698" s="32" t="s">
        <v>376</v>
      </c>
      <c r="B698" s="36" t="s">
        <v>582</v>
      </c>
      <c r="C698" s="37" t="s">
        <v>583</v>
      </c>
      <c r="D698" s="38" t="s">
        <v>27</v>
      </c>
      <c r="E698" s="11" t="s">
        <v>589</v>
      </c>
      <c r="F698" s="11" t="s">
        <v>27</v>
      </c>
      <c r="G698" s="12">
        <v>17</v>
      </c>
      <c r="H698" s="13">
        <f t="shared" si="52"/>
        <v>168.65</v>
      </c>
      <c r="I698" s="13">
        <f t="shared" si="53"/>
        <v>140.52370000000002</v>
      </c>
      <c r="J698" s="13">
        <v>0.17736855109999999</v>
      </c>
      <c r="K698" s="13">
        <v>0.29942394839999997</v>
      </c>
      <c r="L698" s="13">
        <v>0.82902924680000001</v>
      </c>
      <c r="M698" s="13">
        <v>2.9940544984000002</v>
      </c>
      <c r="N698" s="14">
        <v>184.11</v>
      </c>
      <c r="O698" s="15">
        <v>0</v>
      </c>
      <c r="P698" s="14">
        <v>15.46</v>
      </c>
      <c r="Q698" s="14">
        <v>28.126300000000001</v>
      </c>
    </row>
    <row r="699" spans="1:17" ht="15" customHeight="1" x14ac:dyDescent="0.25">
      <c r="A699" s="32" t="s">
        <v>376</v>
      </c>
      <c r="B699" s="36" t="s">
        <v>582</v>
      </c>
      <c r="C699" s="37" t="s">
        <v>583</v>
      </c>
      <c r="D699" s="38" t="s">
        <v>27</v>
      </c>
      <c r="E699" s="11" t="s">
        <v>590</v>
      </c>
      <c r="F699" s="11" t="s">
        <v>27</v>
      </c>
      <c r="G699" s="12">
        <v>6</v>
      </c>
      <c r="H699" s="13">
        <f t="shared" si="52"/>
        <v>46.69</v>
      </c>
      <c r="I699" s="13">
        <f t="shared" si="53"/>
        <v>38.904599999999995</v>
      </c>
      <c r="J699" s="13">
        <v>4.9103691999999997E-2</v>
      </c>
      <c r="K699" s="13">
        <v>8.2894184100000004E-2</v>
      </c>
      <c r="L699" s="13">
        <v>0.22951304789999999</v>
      </c>
      <c r="M699" s="13">
        <v>0.82889062869999997</v>
      </c>
      <c r="N699" s="14">
        <v>50.94</v>
      </c>
      <c r="O699" s="15">
        <v>0</v>
      </c>
      <c r="P699" s="14">
        <v>4.25</v>
      </c>
      <c r="Q699" s="14">
        <v>7.7854000000000001</v>
      </c>
    </row>
    <row r="700" spans="1:17" ht="15" customHeight="1" x14ac:dyDescent="0.25">
      <c r="A700" s="32" t="s">
        <v>376</v>
      </c>
      <c r="B700" s="36" t="s">
        <v>582</v>
      </c>
      <c r="C700" s="37" t="s">
        <v>583</v>
      </c>
      <c r="D700" s="38" t="s">
        <v>27</v>
      </c>
      <c r="E700" s="11" t="s">
        <v>591</v>
      </c>
      <c r="F700" s="11" t="s">
        <v>27</v>
      </c>
      <c r="G700" s="12">
        <v>158</v>
      </c>
      <c r="H700" s="13">
        <f t="shared" si="52"/>
        <v>1211.29</v>
      </c>
      <c r="I700" s="13">
        <f t="shared" si="53"/>
        <v>1009.3039</v>
      </c>
      <c r="J700" s="13">
        <v>1.2739089966999999</v>
      </c>
      <c r="K700" s="13">
        <v>2.1505439342999999</v>
      </c>
      <c r="L700" s="13">
        <v>5.9543126970999998</v>
      </c>
      <c r="M700" s="13">
        <v>21.504110722299998</v>
      </c>
      <c r="N700" s="14">
        <v>1341.42</v>
      </c>
      <c r="O700" s="14">
        <v>0.93</v>
      </c>
      <c r="P700" s="14">
        <v>129.19999999999999</v>
      </c>
      <c r="Q700" s="14">
        <v>201.98609999999999</v>
      </c>
    </row>
    <row r="701" spans="1:17" ht="15" customHeight="1" x14ac:dyDescent="0.25">
      <c r="A701" s="32" t="s">
        <v>376</v>
      </c>
      <c r="B701" s="36" t="s">
        <v>582</v>
      </c>
      <c r="C701" s="37" t="s">
        <v>583</v>
      </c>
      <c r="D701" s="38" t="s">
        <v>27</v>
      </c>
      <c r="E701" s="11" t="s">
        <v>592</v>
      </c>
      <c r="F701" s="11" t="s">
        <v>27</v>
      </c>
      <c r="G701" s="12">
        <v>57</v>
      </c>
      <c r="H701" s="13">
        <f t="shared" si="52"/>
        <v>436.27</v>
      </c>
      <c r="I701" s="13">
        <f t="shared" si="53"/>
        <v>363.53149999999999</v>
      </c>
      <c r="J701" s="13">
        <v>0.45882346750000003</v>
      </c>
      <c r="K701" s="13">
        <v>0.77456084189999996</v>
      </c>
      <c r="L701" s="13">
        <v>2.1445632346000001</v>
      </c>
      <c r="M701" s="13">
        <v>7.7451298903000003</v>
      </c>
      <c r="N701" s="14">
        <v>483.93</v>
      </c>
      <c r="O701" s="14">
        <v>0.91</v>
      </c>
      <c r="P701" s="14">
        <v>46.75</v>
      </c>
      <c r="Q701" s="14">
        <v>72.738500000000002</v>
      </c>
    </row>
    <row r="702" spans="1:17" ht="15" customHeight="1" x14ac:dyDescent="0.25">
      <c r="A702" s="32" t="s">
        <v>376</v>
      </c>
      <c r="B702" s="36" t="s">
        <v>582</v>
      </c>
      <c r="C702" s="37" t="s">
        <v>583</v>
      </c>
      <c r="D702" s="38" t="s">
        <v>27</v>
      </c>
      <c r="E702" s="11" t="s">
        <v>593</v>
      </c>
      <c r="F702" s="11" t="s">
        <v>27</v>
      </c>
      <c r="G702" s="12">
        <v>7</v>
      </c>
      <c r="H702" s="13">
        <f t="shared" si="52"/>
        <v>71.56</v>
      </c>
      <c r="I702" s="13">
        <f t="shared" si="53"/>
        <v>59.630800000000001</v>
      </c>
      <c r="J702" s="13">
        <v>7.5259374599999998E-2</v>
      </c>
      <c r="K702" s="13">
        <v>0.127048786</v>
      </c>
      <c r="L702" s="13">
        <v>0.35176598219999999</v>
      </c>
      <c r="M702" s="13">
        <v>1.2704093678999999</v>
      </c>
      <c r="N702" s="14">
        <v>75.81</v>
      </c>
      <c r="O702" s="15">
        <v>0</v>
      </c>
      <c r="P702" s="14">
        <v>4.25</v>
      </c>
      <c r="Q702" s="14">
        <v>11.9292</v>
      </c>
    </row>
    <row r="703" spans="1:17" ht="15" customHeight="1" x14ac:dyDescent="0.25">
      <c r="A703" s="32" t="s">
        <v>376</v>
      </c>
      <c r="B703" s="36" t="s">
        <v>582</v>
      </c>
      <c r="C703" s="37" t="s">
        <v>583</v>
      </c>
      <c r="D703" s="38" t="s">
        <v>27</v>
      </c>
      <c r="E703" s="11" t="s">
        <v>594</v>
      </c>
      <c r="F703" s="11" t="s">
        <v>27</v>
      </c>
      <c r="G703" s="12">
        <v>18</v>
      </c>
      <c r="H703" s="13">
        <f t="shared" si="52"/>
        <v>176.64999999999998</v>
      </c>
      <c r="I703" s="13">
        <f t="shared" si="53"/>
        <v>147.18489999999997</v>
      </c>
      <c r="J703" s="13">
        <v>0.1857821201</v>
      </c>
      <c r="K703" s="13">
        <v>0.31362727829999998</v>
      </c>
      <c r="L703" s="13">
        <v>0.86835467799999999</v>
      </c>
      <c r="M703" s="13">
        <v>3.1360790224000001</v>
      </c>
      <c r="N703" s="14">
        <v>194.94</v>
      </c>
      <c r="O703" s="14">
        <v>1.05</v>
      </c>
      <c r="P703" s="14">
        <v>17.239999999999998</v>
      </c>
      <c r="Q703" s="14">
        <v>29.4651</v>
      </c>
    </row>
    <row r="704" spans="1:17" ht="15" customHeight="1" x14ac:dyDescent="0.25">
      <c r="A704" s="32" t="s">
        <v>376</v>
      </c>
      <c r="B704" s="36" t="s">
        <v>582</v>
      </c>
      <c r="C704" s="37" t="s">
        <v>583</v>
      </c>
      <c r="D704" s="38" t="s">
        <v>27</v>
      </c>
      <c r="E704" s="11" t="s">
        <v>595</v>
      </c>
      <c r="F704" s="11" t="s">
        <v>27</v>
      </c>
      <c r="G704" s="12">
        <v>7</v>
      </c>
      <c r="H704" s="13">
        <f t="shared" si="52"/>
        <v>56.51</v>
      </c>
      <c r="I704" s="13">
        <f t="shared" si="53"/>
        <v>47.084499999999998</v>
      </c>
      <c r="J704" s="13">
        <v>5.9431347900000001E-2</v>
      </c>
      <c r="K704" s="13">
        <v>0.10032877160000001</v>
      </c>
      <c r="L704" s="13">
        <v>0.2777850147</v>
      </c>
      <c r="M704" s="13">
        <v>1.003225732</v>
      </c>
      <c r="N704" s="14">
        <v>60.76</v>
      </c>
      <c r="O704" s="15">
        <v>0</v>
      </c>
      <c r="P704" s="14">
        <v>4.25</v>
      </c>
      <c r="Q704" s="14">
        <v>9.4254999999999995</v>
      </c>
    </row>
    <row r="705" spans="1:17" ht="15" customHeight="1" x14ac:dyDescent="0.25">
      <c r="A705" s="32" t="s">
        <v>376</v>
      </c>
      <c r="B705" s="36" t="s">
        <v>582</v>
      </c>
      <c r="C705" s="37" t="s">
        <v>583</v>
      </c>
      <c r="D705" s="38" t="s">
        <v>27</v>
      </c>
      <c r="E705" s="11" t="s">
        <v>596</v>
      </c>
      <c r="F705" s="11" t="s">
        <v>27</v>
      </c>
      <c r="G705" s="12">
        <v>15</v>
      </c>
      <c r="H705" s="13">
        <f t="shared" si="52"/>
        <v>20.440000000000001</v>
      </c>
      <c r="I705" s="13">
        <f t="shared" si="53"/>
        <v>17.0335</v>
      </c>
      <c r="J705" s="13">
        <v>2.14966688E-2</v>
      </c>
      <c r="K705" s="13">
        <v>3.6289507899999997E-2</v>
      </c>
      <c r="L705" s="13">
        <v>0.10047647680000001</v>
      </c>
      <c r="M705" s="13">
        <v>0.36287265899999999</v>
      </c>
      <c r="N705" s="14">
        <v>21</v>
      </c>
      <c r="O705" s="14">
        <v>0.56000000000000005</v>
      </c>
      <c r="P705" s="15">
        <v>0</v>
      </c>
      <c r="Q705" s="14">
        <v>3.4064999999999999</v>
      </c>
    </row>
    <row r="706" spans="1:17" ht="15" customHeight="1" x14ac:dyDescent="0.25">
      <c r="A706" s="32" t="s">
        <v>376</v>
      </c>
      <c r="B706" s="36" t="s">
        <v>582</v>
      </c>
      <c r="C706" s="37" t="s">
        <v>583</v>
      </c>
      <c r="D706" s="38" t="s">
        <v>27</v>
      </c>
      <c r="E706" s="11" t="s">
        <v>597</v>
      </c>
      <c r="F706" s="11" t="s">
        <v>27</v>
      </c>
      <c r="G706" s="12">
        <v>89</v>
      </c>
      <c r="H706" s="13">
        <f t="shared" si="52"/>
        <v>702.81999999999994</v>
      </c>
      <c r="I706" s="13">
        <f t="shared" si="53"/>
        <v>585.63659999999993</v>
      </c>
      <c r="J706" s="13">
        <v>0.7391530691</v>
      </c>
      <c r="K706" s="13">
        <v>1.2477980399999999</v>
      </c>
      <c r="L706" s="13">
        <v>3.4548374459</v>
      </c>
      <c r="M706" s="13">
        <v>12.477209502199999</v>
      </c>
      <c r="N706" s="14">
        <v>772.52</v>
      </c>
      <c r="O706" s="15">
        <v>0</v>
      </c>
      <c r="P706" s="14">
        <v>69.7</v>
      </c>
      <c r="Q706" s="14">
        <v>117.18340000000001</v>
      </c>
    </row>
    <row r="707" spans="1:17" ht="15" customHeight="1" x14ac:dyDescent="0.25">
      <c r="A707" s="32" t="s">
        <v>376</v>
      </c>
      <c r="B707" s="36" t="s">
        <v>582</v>
      </c>
      <c r="C707" s="37" t="s">
        <v>583</v>
      </c>
      <c r="D707" s="38" t="s">
        <v>27</v>
      </c>
      <c r="E707" s="11" t="s">
        <v>598</v>
      </c>
      <c r="F707" s="11" t="s">
        <v>27</v>
      </c>
      <c r="G707" s="12">
        <v>8</v>
      </c>
      <c r="H707" s="13">
        <f t="shared" si="52"/>
        <v>61.120000000000005</v>
      </c>
      <c r="I707" s="13">
        <f t="shared" si="53"/>
        <v>50.928900000000006</v>
      </c>
      <c r="J707" s="13">
        <v>6.4279666999999999E-2</v>
      </c>
      <c r="K707" s="13">
        <v>0.10851344039999999</v>
      </c>
      <c r="L707" s="13">
        <v>0.30044629449999999</v>
      </c>
      <c r="M707" s="13">
        <v>1.0850673639999999</v>
      </c>
      <c r="N707" s="14">
        <v>67.92</v>
      </c>
      <c r="O707" s="15">
        <v>0</v>
      </c>
      <c r="P707" s="14">
        <v>6.8</v>
      </c>
      <c r="Q707" s="14">
        <v>10.1911</v>
      </c>
    </row>
    <row r="708" spans="1:17" ht="15" customHeight="1" x14ac:dyDescent="0.25">
      <c r="A708" s="8"/>
      <c r="B708" s="33"/>
      <c r="C708" s="34"/>
      <c r="D708" s="11"/>
      <c r="E708" s="39" t="s">
        <v>29</v>
      </c>
      <c r="F708" s="40"/>
      <c r="G708" s="41">
        <f>SUM(G693:G707)/1</f>
        <v>858</v>
      </c>
      <c r="H708" s="42">
        <f>SUM(H693:H707)/1</f>
        <v>5632.829999999999</v>
      </c>
      <c r="I708" s="42">
        <f>SUM(I693:I707)/1</f>
        <v>4693.6889000000001</v>
      </c>
      <c r="J708" s="42">
        <v>5.9240254720000003</v>
      </c>
      <c r="K708" s="42">
        <v>10.000617844700001</v>
      </c>
      <c r="L708" s="42">
        <v>27.689183589100001</v>
      </c>
      <c r="M708" s="42">
        <v>100</v>
      </c>
      <c r="N708" s="43">
        <f>SUM(N693:N707)/1</f>
        <v>6193.18</v>
      </c>
      <c r="O708" s="43">
        <f>SUM(O693:O707)/1</f>
        <v>4.0500000000000007</v>
      </c>
      <c r="P708" s="43">
        <f>SUM(P693:P707)/1</f>
        <v>556.29999999999995</v>
      </c>
      <c r="Q708" s="43">
        <f>SUM(Q693:Q707)/1</f>
        <v>939.14110000000016</v>
      </c>
    </row>
    <row r="709" spans="1:17" ht="15" customHeight="1" x14ac:dyDescent="0.25">
      <c r="A709" s="8"/>
      <c r="B709" s="33"/>
      <c r="C709" s="10"/>
      <c r="D709" s="44" t="s">
        <v>30</v>
      </c>
      <c r="E709" s="44"/>
      <c r="F709" s="45"/>
      <c r="G709" s="46">
        <f>SUM(G693:G708)/2</f>
        <v>858</v>
      </c>
      <c r="H709" s="47">
        <f>SUM(H693:H708)/2</f>
        <v>5632.829999999999</v>
      </c>
      <c r="I709" s="47">
        <f>SUM(I693:I708)/2</f>
        <v>4693.6889000000001</v>
      </c>
      <c r="J709" s="47">
        <v>5.9240254720000003</v>
      </c>
      <c r="K709" s="47">
        <v>10.000617844700001</v>
      </c>
      <c r="L709" s="47">
        <v>27.689183589100001</v>
      </c>
      <c r="M709" s="47">
        <v>99.999999999899998</v>
      </c>
      <c r="N709" s="48">
        <f>SUM(N693:N708)/2</f>
        <v>6193.18</v>
      </c>
      <c r="O709" s="48">
        <f>SUM(O693:O708)/2</f>
        <v>4.0500000000000007</v>
      </c>
      <c r="P709" s="48">
        <f>SUM(P693:P708)/2</f>
        <v>556.29999999999995</v>
      </c>
      <c r="Q709" s="48">
        <f>SUM(Q693:Q708)/2</f>
        <v>939.14110000000016</v>
      </c>
    </row>
    <row r="710" spans="1:17" ht="15" customHeight="1" x14ac:dyDescent="0.25">
      <c r="A710" s="32" t="s">
        <v>376</v>
      </c>
      <c r="B710" s="36" t="s">
        <v>582</v>
      </c>
      <c r="C710" s="34" t="s">
        <v>582</v>
      </c>
      <c r="D710" s="35" t="s">
        <v>27</v>
      </c>
      <c r="E710" s="11" t="s">
        <v>599</v>
      </c>
      <c r="F710" s="11" t="s">
        <v>27</v>
      </c>
      <c r="G710" s="12">
        <v>39</v>
      </c>
      <c r="H710" s="13">
        <f t="shared" ref="H710:H741" si="54">N710-O710-P710</f>
        <v>52.26</v>
      </c>
      <c r="I710" s="13">
        <f t="shared" ref="I710:I741" si="55">H710-Q710</f>
        <v>43.560899999999997</v>
      </c>
      <c r="J710" s="13">
        <v>5.4961639399999998E-2</v>
      </c>
      <c r="K710" s="13">
        <v>9.2783252600000005E-2</v>
      </c>
      <c r="L710" s="13">
        <v>0.25689337940000001</v>
      </c>
      <c r="M710" s="13">
        <v>0.35901339329999998</v>
      </c>
      <c r="N710" s="14">
        <v>52.26</v>
      </c>
      <c r="O710" s="15">
        <v>0</v>
      </c>
      <c r="P710" s="15">
        <v>0</v>
      </c>
      <c r="Q710" s="14">
        <v>8.6990999999999996</v>
      </c>
    </row>
    <row r="711" spans="1:17" ht="15" customHeight="1" x14ac:dyDescent="0.25">
      <c r="A711" s="32" t="s">
        <v>376</v>
      </c>
      <c r="B711" s="36" t="s">
        <v>582</v>
      </c>
      <c r="C711" s="37" t="s">
        <v>582</v>
      </c>
      <c r="D711" s="38" t="s">
        <v>27</v>
      </c>
      <c r="E711" s="11" t="s">
        <v>600</v>
      </c>
      <c r="F711" s="11" t="s">
        <v>27</v>
      </c>
      <c r="G711" s="12">
        <v>19</v>
      </c>
      <c r="H711" s="13">
        <f t="shared" si="54"/>
        <v>164.48000000000002</v>
      </c>
      <c r="I711" s="13">
        <f t="shared" si="55"/>
        <v>137.05300000000003</v>
      </c>
      <c r="J711" s="13">
        <v>0.17298297830000001</v>
      </c>
      <c r="K711" s="13">
        <v>0.29202046269999998</v>
      </c>
      <c r="L711" s="13">
        <v>0.8085308658</v>
      </c>
      <c r="M711" s="13">
        <v>1.1299372929</v>
      </c>
      <c r="N711" s="14">
        <v>184.68</v>
      </c>
      <c r="O711" s="15">
        <v>0</v>
      </c>
      <c r="P711" s="14">
        <v>20.2</v>
      </c>
      <c r="Q711" s="14">
        <v>27.427</v>
      </c>
    </row>
    <row r="712" spans="1:17" ht="15" customHeight="1" x14ac:dyDescent="0.25">
      <c r="A712" s="32" t="s">
        <v>376</v>
      </c>
      <c r="B712" s="36" t="s">
        <v>582</v>
      </c>
      <c r="C712" s="37" t="s">
        <v>582</v>
      </c>
      <c r="D712" s="38" t="s">
        <v>27</v>
      </c>
      <c r="E712" s="11" t="s">
        <v>601</v>
      </c>
      <c r="F712" s="11" t="s">
        <v>27</v>
      </c>
      <c r="G712" s="12">
        <v>21</v>
      </c>
      <c r="H712" s="13">
        <f t="shared" si="54"/>
        <v>24.15</v>
      </c>
      <c r="I712" s="13">
        <f t="shared" si="55"/>
        <v>20.122899999999998</v>
      </c>
      <c r="J712" s="13">
        <v>2.5398461399999999E-2</v>
      </c>
      <c r="K712" s="13">
        <v>4.2876302099999999E-2</v>
      </c>
      <c r="L712" s="13">
        <v>0.11871364550000001</v>
      </c>
      <c r="M712" s="13">
        <v>0.16590458189999999</v>
      </c>
      <c r="N712" s="14">
        <v>24.15</v>
      </c>
      <c r="O712" s="15">
        <v>0</v>
      </c>
      <c r="P712" s="15">
        <v>0</v>
      </c>
      <c r="Q712" s="14">
        <v>4.0270999999999999</v>
      </c>
    </row>
    <row r="713" spans="1:17" ht="15" customHeight="1" x14ac:dyDescent="0.25">
      <c r="A713" s="32" t="s">
        <v>376</v>
      </c>
      <c r="B713" s="36" t="s">
        <v>582</v>
      </c>
      <c r="C713" s="37" t="s">
        <v>582</v>
      </c>
      <c r="D713" s="38" t="s">
        <v>27</v>
      </c>
      <c r="E713" s="11" t="s">
        <v>602</v>
      </c>
      <c r="F713" s="11" t="s">
        <v>27</v>
      </c>
      <c r="G713" s="12">
        <v>23</v>
      </c>
      <c r="H713" s="13">
        <f t="shared" si="54"/>
        <v>44.92</v>
      </c>
      <c r="I713" s="13">
        <f t="shared" si="55"/>
        <v>37.431000000000004</v>
      </c>
      <c r="J713" s="13">
        <v>4.7242189800000001E-2</v>
      </c>
      <c r="K713" s="13">
        <v>7.9751697400000002E-2</v>
      </c>
      <c r="L713" s="13">
        <v>0.22081229629999999</v>
      </c>
      <c r="M713" s="13">
        <v>0.30858939200000002</v>
      </c>
      <c r="N713" s="14">
        <v>45.31</v>
      </c>
      <c r="O713" s="14">
        <v>0.39</v>
      </c>
      <c r="P713" s="15">
        <v>0</v>
      </c>
      <c r="Q713" s="14">
        <v>7.4889999999999999</v>
      </c>
    </row>
    <row r="714" spans="1:17" ht="15" customHeight="1" x14ac:dyDescent="0.25">
      <c r="A714" s="32" t="s">
        <v>376</v>
      </c>
      <c r="B714" s="36" t="s">
        <v>582</v>
      </c>
      <c r="C714" s="37" t="s">
        <v>582</v>
      </c>
      <c r="D714" s="38" t="s">
        <v>27</v>
      </c>
      <c r="E714" s="11" t="s">
        <v>603</v>
      </c>
      <c r="F714" s="11" t="s">
        <v>27</v>
      </c>
      <c r="G714" s="12">
        <v>193</v>
      </c>
      <c r="H714" s="13">
        <f t="shared" si="54"/>
        <v>277.63</v>
      </c>
      <c r="I714" s="13">
        <f t="shared" si="55"/>
        <v>231.29759999999999</v>
      </c>
      <c r="J714" s="13">
        <v>0.29198239459999997</v>
      </c>
      <c r="K714" s="13">
        <v>0.49290880999999998</v>
      </c>
      <c r="L714" s="13">
        <v>1.3647399334999999</v>
      </c>
      <c r="M714" s="13">
        <v>1.9072500645999999</v>
      </c>
      <c r="N714" s="14">
        <v>277.92</v>
      </c>
      <c r="O714" s="14">
        <v>0.28999999999999998</v>
      </c>
      <c r="P714" s="15">
        <v>0</v>
      </c>
      <c r="Q714" s="14">
        <v>46.3324</v>
      </c>
    </row>
    <row r="715" spans="1:17" ht="15" customHeight="1" x14ac:dyDescent="0.25">
      <c r="A715" s="32" t="s">
        <v>376</v>
      </c>
      <c r="B715" s="36" t="s">
        <v>582</v>
      </c>
      <c r="C715" s="37" t="s">
        <v>582</v>
      </c>
      <c r="D715" s="38" t="s">
        <v>27</v>
      </c>
      <c r="E715" s="11" t="s">
        <v>604</v>
      </c>
      <c r="F715" s="11" t="s">
        <v>27</v>
      </c>
      <c r="G715" s="12">
        <v>322</v>
      </c>
      <c r="H715" s="13">
        <f t="shared" si="54"/>
        <v>463.68</v>
      </c>
      <c r="I715" s="13">
        <f t="shared" si="55"/>
        <v>386.5926</v>
      </c>
      <c r="J715" s="13">
        <v>0.48765045829999998</v>
      </c>
      <c r="K715" s="13">
        <v>0.82322500099999996</v>
      </c>
      <c r="L715" s="13">
        <v>2.2793019932999998</v>
      </c>
      <c r="M715" s="13">
        <v>3.1853679715999998</v>
      </c>
      <c r="N715" s="14">
        <v>463.68</v>
      </c>
      <c r="O715" s="15">
        <v>0</v>
      </c>
      <c r="P715" s="15">
        <v>0</v>
      </c>
      <c r="Q715" s="14">
        <v>77.087400000000002</v>
      </c>
    </row>
    <row r="716" spans="1:17" ht="15" customHeight="1" x14ac:dyDescent="0.25">
      <c r="A716" s="32" t="s">
        <v>376</v>
      </c>
      <c r="B716" s="36" t="s">
        <v>582</v>
      </c>
      <c r="C716" s="37" t="s">
        <v>582</v>
      </c>
      <c r="D716" s="38" t="s">
        <v>27</v>
      </c>
      <c r="E716" s="11" t="s">
        <v>605</v>
      </c>
      <c r="F716" s="11" t="s">
        <v>27</v>
      </c>
      <c r="G716" s="12">
        <v>144</v>
      </c>
      <c r="H716" s="13">
        <f t="shared" si="54"/>
        <v>148.32</v>
      </c>
      <c r="I716" s="13">
        <f t="shared" si="55"/>
        <v>123.56209999999999</v>
      </c>
      <c r="J716" s="13">
        <v>0.15598756899999999</v>
      </c>
      <c r="K716" s="13">
        <v>0.26332973630000001</v>
      </c>
      <c r="L716" s="13">
        <v>0.72909349469999996</v>
      </c>
      <c r="M716" s="13">
        <v>1.018922053</v>
      </c>
      <c r="N716" s="14">
        <v>148.32</v>
      </c>
      <c r="O716" s="15">
        <v>0</v>
      </c>
      <c r="P716" s="15">
        <v>0</v>
      </c>
      <c r="Q716" s="14">
        <v>24.757899999999999</v>
      </c>
    </row>
    <row r="717" spans="1:17" ht="15" customHeight="1" x14ac:dyDescent="0.25">
      <c r="A717" s="32" t="s">
        <v>376</v>
      </c>
      <c r="B717" s="36" t="s">
        <v>582</v>
      </c>
      <c r="C717" s="37" t="s">
        <v>582</v>
      </c>
      <c r="D717" s="38" t="s">
        <v>27</v>
      </c>
      <c r="E717" s="11" t="s">
        <v>606</v>
      </c>
      <c r="F717" s="11" t="s">
        <v>27</v>
      </c>
      <c r="G717" s="12">
        <v>47</v>
      </c>
      <c r="H717" s="13">
        <f t="shared" si="54"/>
        <v>68.62</v>
      </c>
      <c r="I717" s="13">
        <f t="shared" si="55"/>
        <v>57.180900000000008</v>
      </c>
      <c r="J717" s="13">
        <v>7.2167387999999999E-2</v>
      </c>
      <c r="K717" s="13">
        <v>0.1218290622</v>
      </c>
      <c r="L717" s="13">
        <v>0.33731388629999998</v>
      </c>
      <c r="M717" s="13">
        <v>0.47140258410000002</v>
      </c>
      <c r="N717" s="14">
        <v>68.62</v>
      </c>
      <c r="O717" s="15">
        <v>0</v>
      </c>
      <c r="P717" s="15">
        <v>0</v>
      </c>
      <c r="Q717" s="14">
        <v>11.4391</v>
      </c>
    </row>
    <row r="718" spans="1:17" ht="15" customHeight="1" x14ac:dyDescent="0.25">
      <c r="A718" s="32" t="s">
        <v>376</v>
      </c>
      <c r="B718" s="36" t="s">
        <v>582</v>
      </c>
      <c r="C718" s="37" t="s">
        <v>582</v>
      </c>
      <c r="D718" s="38" t="s">
        <v>27</v>
      </c>
      <c r="E718" s="11" t="s">
        <v>607</v>
      </c>
      <c r="F718" s="11" t="s">
        <v>27</v>
      </c>
      <c r="G718" s="12">
        <v>88</v>
      </c>
      <c r="H718" s="13">
        <f t="shared" si="54"/>
        <v>82.34</v>
      </c>
      <c r="I718" s="13">
        <f t="shared" si="55"/>
        <v>68.61160000000001</v>
      </c>
      <c r="J718" s="13">
        <v>8.6596658800000004E-2</v>
      </c>
      <c r="K718" s="13">
        <v>0.14618777299999999</v>
      </c>
      <c r="L718" s="13">
        <v>0.40475700079999999</v>
      </c>
      <c r="M718" s="13">
        <v>0.56565562189999996</v>
      </c>
      <c r="N718" s="14">
        <v>82.72</v>
      </c>
      <c r="O718" s="14">
        <v>0.38</v>
      </c>
      <c r="P718" s="15">
        <v>0</v>
      </c>
      <c r="Q718" s="14">
        <v>13.728400000000001</v>
      </c>
    </row>
    <row r="719" spans="1:17" ht="15" customHeight="1" x14ac:dyDescent="0.25">
      <c r="A719" s="32" t="s">
        <v>376</v>
      </c>
      <c r="B719" s="36" t="s">
        <v>582</v>
      </c>
      <c r="C719" s="37" t="s">
        <v>582</v>
      </c>
      <c r="D719" s="38" t="s">
        <v>27</v>
      </c>
      <c r="E719" s="11" t="s">
        <v>608</v>
      </c>
      <c r="F719" s="11" t="s">
        <v>27</v>
      </c>
      <c r="G719" s="12">
        <v>70</v>
      </c>
      <c r="H719" s="13">
        <f t="shared" si="54"/>
        <v>137.9</v>
      </c>
      <c r="I719" s="13">
        <f t="shared" si="55"/>
        <v>115.2303</v>
      </c>
      <c r="J719" s="13">
        <v>0.1450288954</v>
      </c>
      <c r="K719" s="13">
        <v>0.2448298991</v>
      </c>
      <c r="L719" s="13">
        <v>0.67787212060000002</v>
      </c>
      <c r="M719" s="13">
        <v>0.94733920650000003</v>
      </c>
      <c r="N719" s="14">
        <v>137.9</v>
      </c>
      <c r="O719" s="15">
        <v>0</v>
      </c>
      <c r="P719" s="15">
        <v>0</v>
      </c>
      <c r="Q719" s="14">
        <v>22.669699999999999</v>
      </c>
    </row>
    <row r="720" spans="1:17" ht="15" customHeight="1" x14ac:dyDescent="0.25">
      <c r="A720" s="32" t="s">
        <v>376</v>
      </c>
      <c r="B720" s="36" t="s">
        <v>582</v>
      </c>
      <c r="C720" s="37" t="s">
        <v>582</v>
      </c>
      <c r="D720" s="38" t="s">
        <v>27</v>
      </c>
      <c r="E720" s="11" t="s">
        <v>609</v>
      </c>
      <c r="F720" s="11" t="s">
        <v>27</v>
      </c>
      <c r="G720" s="12">
        <v>35</v>
      </c>
      <c r="H720" s="13">
        <f t="shared" si="54"/>
        <v>53.2</v>
      </c>
      <c r="I720" s="13">
        <f t="shared" si="55"/>
        <v>44.329300000000003</v>
      </c>
      <c r="J720" s="13">
        <v>5.5950233699999997E-2</v>
      </c>
      <c r="K720" s="13">
        <v>9.4452143799999999E-2</v>
      </c>
      <c r="L720" s="13">
        <v>0.26151411759999998</v>
      </c>
      <c r="M720" s="13">
        <v>0.36547096289999997</v>
      </c>
      <c r="N720" s="14">
        <v>53.2</v>
      </c>
      <c r="O720" s="15">
        <v>0</v>
      </c>
      <c r="P720" s="15">
        <v>0</v>
      </c>
      <c r="Q720" s="14">
        <v>8.8706999999999994</v>
      </c>
    </row>
    <row r="721" spans="1:17" ht="15" customHeight="1" x14ac:dyDescent="0.25">
      <c r="A721" s="32" t="s">
        <v>376</v>
      </c>
      <c r="B721" s="36" t="s">
        <v>582</v>
      </c>
      <c r="C721" s="37" t="s">
        <v>582</v>
      </c>
      <c r="D721" s="38" t="s">
        <v>27</v>
      </c>
      <c r="E721" s="11" t="s">
        <v>610</v>
      </c>
      <c r="F721" s="11" t="s">
        <v>27</v>
      </c>
      <c r="G721" s="12">
        <v>6</v>
      </c>
      <c r="H721" s="13">
        <f t="shared" si="54"/>
        <v>8.64</v>
      </c>
      <c r="I721" s="13">
        <f t="shared" si="55"/>
        <v>7.1995000000000005</v>
      </c>
      <c r="J721" s="13">
        <v>9.0866544999999993E-3</v>
      </c>
      <c r="K721" s="13">
        <v>1.5339596299999999E-2</v>
      </c>
      <c r="L721" s="13">
        <v>4.2471465700000002E-2</v>
      </c>
      <c r="M721" s="13">
        <v>5.9354682700000001E-2</v>
      </c>
      <c r="N721" s="14">
        <v>8.64</v>
      </c>
      <c r="O721" s="15">
        <v>0</v>
      </c>
      <c r="P721" s="15">
        <v>0</v>
      </c>
      <c r="Q721" s="14">
        <v>1.4404999999999999</v>
      </c>
    </row>
    <row r="722" spans="1:17" ht="15" customHeight="1" x14ac:dyDescent="0.25">
      <c r="A722" s="32" t="s">
        <v>376</v>
      </c>
      <c r="B722" s="36" t="s">
        <v>582</v>
      </c>
      <c r="C722" s="37" t="s">
        <v>582</v>
      </c>
      <c r="D722" s="38" t="s">
        <v>27</v>
      </c>
      <c r="E722" s="11" t="s">
        <v>611</v>
      </c>
      <c r="F722" s="11" t="s">
        <v>27</v>
      </c>
      <c r="G722" s="12">
        <v>6</v>
      </c>
      <c r="H722" s="13">
        <f t="shared" si="54"/>
        <v>9.18</v>
      </c>
      <c r="I722" s="13">
        <f t="shared" si="55"/>
        <v>7.6488999999999994</v>
      </c>
      <c r="J722" s="13">
        <v>9.6545703999999996E-3</v>
      </c>
      <c r="K722" s="13">
        <v>1.6298321099999999E-2</v>
      </c>
      <c r="L722" s="13">
        <v>4.5125932299999998E-2</v>
      </c>
      <c r="M722" s="13">
        <v>6.3064350399999997E-2</v>
      </c>
      <c r="N722" s="14">
        <v>9.18</v>
      </c>
      <c r="O722" s="15">
        <v>0</v>
      </c>
      <c r="P722" s="15">
        <v>0</v>
      </c>
      <c r="Q722" s="14">
        <v>1.5310999999999999</v>
      </c>
    </row>
    <row r="723" spans="1:17" ht="15" customHeight="1" x14ac:dyDescent="0.25">
      <c r="A723" s="32" t="s">
        <v>376</v>
      </c>
      <c r="B723" s="36" t="s">
        <v>582</v>
      </c>
      <c r="C723" s="37" t="s">
        <v>582</v>
      </c>
      <c r="D723" s="38" t="s">
        <v>27</v>
      </c>
      <c r="E723" s="11" t="s">
        <v>612</v>
      </c>
      <c r="F723" s="11" t="s">
        <v>27</v>
      </c>
      <c r="G723" s="12">
        <v>45</v>
      </c>
      <c r="H723" s="13">
        <f t="shared" si="54"/>
        <v>368.2</v>
      </c>
      <c r="I723" s="13">
        <f t="shared" si="55"/>
        <v>306.82150000000001</v>
      </c>
      <c r="J723" s="13">
        <v>0.38723451250000002</v>
      </c>
      <c r="K723" s="13">
        <v>0.65370825860000004</v>
      </c>
      <c r="L723" s="13">
        <v>1.8099529717</v>
      </c>
      <c r="M723" s="13">
        <v>2.5294437696999998</v>
      </c>
      <c r="N723" s="14">
        <v>400.5</v>
      </c>
      <c r="O723" s="15">
        <v>0</v>
      </c>
      <c r="P723" s="14">
        <v>32.299999999999997</v>
      </c>
      <c r="Q723" s="14">
        <v>61.378500000000003</v>
      </c>
    </row>
    <row r="724" spans="1:17" ht="15" customHeight="1" x14ac:dyDescent="0.25">
      <c r="A724" s="32" t="s">
        <v>376</v>
      </c>
      <c r="B724" s="36" t="s">
        <v>582</v>
      </c>
      <c r="C724" s="37" t="s">
        <v>582</v>
      </c>
      <c r="D724" s="38" t="s">
        <v>27</v>
      </c>
      <c r="E724" s="11" t="s">
        <v>613</v>
      </c>
      <c r="F724" s="11" t="s">
        <v>27</v>
      </c>
      <c r="G724" s="12">
        <v>163</v>
      </c>
      <c r="H724" s="13">
        <f t="shared" si="54"/>
        <v>1417.56</v>
      </c>
      <c r="I724" s="13">
        <f t="shared" si="55"/>
        <v>1181.2449999999999</v>
      </c>
      <c r="J724" s="13">
        <v>1.4908423559999999</v>
      </c>
      <c r="K724" s="13">
        <v>2.5167590415999999</v>
      </c>
      <c r="L724" s="13">
        <v>6.9682697843000003</v>
      </c>
      <c r="M724" s="13">
        <v>9.7382898157</v>
      </c>
      <c r="N724" s="14">
        <v>1584.36</v>
      </c>
      <c r="O724" s="15">
        <v>0</v>
      </c>
      <c r="P724" s="14">
        <v>166.8</v>
      </c>
      <c r="Q724" s="14">
        <v>236.315</v>
      </c>
    </row>
    <row r="725" spans="1:17" ht="15" customHeight="1" x14ac:dyDescent="0.25">
      <c r="A725" s="32" t="s">
        <v>376</v>
      </c>
      <c r="B725" s="36" t="s">
        <v>582</v>
      </c>
      <c r="C725" s="37" t="s">
        <v>582</v>
      </c>
      <c r="D725" s="38" t="s">
        <v>27</v>
      </c>
      <c r="E725" s="11" t="s">
        <v>614</v>
      </c>
      <c r="F725" s="11" t="s">
        <v>27</v>
      </c>
      <c r="G725" s="12">
        <v>28</v>
      </c>
      <c r="H725" s="13">
        <f t="shared" si="54"/>
        <v>239.26999999999998</v>
      </c>
      <c r="I725" s="13">
        <f t="shared" si="55"/>
        <v>199.37939999999998</v>
      </c>
      <c r="J725" s="13">
        <v>0.25163933129999999</v>
      </c>
      <c r="K725" s="13">
        <v>0.42480384310000002</v>
      </c>
      <c r="L725" s="13">
        <v>1.1761744909</v>
      </c>
      <c r="M725" s="13">
        <v>1.643726265</v>
      </c>
      <c r="N725" s="14">
        <v>275.52</v>
      </c>
      <c r="O725" s="14">
        <v>2</v>
      </c>
      <c r="P725" s="14">
        <v>34.25</v>
      </c>
      <c r="Q725" s="14">
        <v>39.890599999999999</v>
      </c>
    </row>
    <row r="726" spans="1:17" ht="15" customHeight="1" x14ac:dyDescent="0.25">
      <c r="A726" s="32" t="s">
        <v>376</v>
      </c>
      <c r="B726" s="36" t="s">
        <v>582</v>
      </c>
      <c r="C726" s="37" t="s">
        <v>582</v>
      </c>
      <c r="D726" s="38" t="s">
        <v>27</v>
      </c>
      <c r="E726" s="11" t="s">
        <v>615</v>
      </c>
      <c r="F726" s="11" t="s">
        <v>27</v>
      </c>
      <c r="G726" s="12">
        <v>4</v>
      </c>
      <c r="H726" s="13">
        <f t="shared" si="54"/>
        <v>34.480000000000004</v>
      </c>
      <c r="I726" s="13">
        <f t="shared" si="55"/>
        <v>28.733400000000003</v>
      </c>
      <c r="J726" s="13">
        <v>3.6262482300000003E-2</v>
      </c>
      <c r="K726" s="13">
        <v>6.12163519E-2</v>
      </c>
      <c r="L726" s="13">
        <v>0.1694926085</v>
      </c>
      <c r="M726" s="13">
        <v>0.23686915040000001</v>
      </c>
      <c r="N726" s="14">
        <v>37.880000000000003</v>
      </c>
      <c r="O726" s="15">
        <v>0</v>
      </c>
      <c r="P726" s="14">
        <v>3.4</v>
      </c>
      <c r="Q726" s="14">
        <v>5.7465999999999999</v>
      </c>
    </row>
    <row r="727" spans="1:17" ht="15" customHeight="1" x14ac:dyDescent="0.25">
      <c r="A727" s="32" t="s">
        <v>376</v>
      </c>
      <c r="B727" s="36" t="s">
        <v>582</v>
      </c>
      <c r="C727" s="37" t="s">
        <v>582</v>
      </c>
      <c r="D727" s="38" t="s">
        <v>27</v>
      </c>
      <c r="E727" s="11" t="s">
        <v>616</v>
      </c>
      <c r="F727" s="11" t="s">
        <v>27</v>
      </c>
      <c r="G727" s="12">
        <v>157</v>
      </c>
      <c r="H727" s="13">
        <f t="shared" si="54"/>
        <v>1337.23</v>
      </c>
      <c r="I727" s="13">
        <f t="shared" si="55"/>
        <v>1114.2514000000001</v>
      </c>
      <c r="J727" s="13">
        <v>1.4063596064999999</v>
      </c>
      <c r="K727" s="13">
        <v>2.3741398552000001</v>
      </c>
      <c r="L727" s="13">
        <v>6.5733932981000001</v>
      </c>
      <c r="M727" s="13">
        <v>9.1864424012000008</v>
      </c>
      <c r="N727" s="14">
        <v>1544.88</v>
      </c>
      <c r="O727" s="14">
        <v>28</v>
      </c>
      <c r="P727" s="14">
        <v>179.65</v>
      </c>
      <c r="Q727" s="14">
        <v>222.9786</v>
      </c>
    </row>
    <row r="728" spans="1:17" ht="15" customHeight="1" x14ac:dyDescent="0.25">
      <c r="A728" s="32" t="s">
        <v>376</v>
      </c>
      <c r="B728" s="36" t="s">
        <v>582</v>
      </c>
      <c r="C728" s="37" t="s">
        <v>582</v>
      </c>
      <c r="D728" s="38" t="s">
        <v>27</v>
      </c>
      <c r="E728" s="11" t="s">
        <v>617</v>
      </c>
      <c r="F728" s="11" t="s">
        <v>27</v>
      </c>
      <c r="G728" s="12">
        <v>47</v>
      </c>
      <c r="H728" s="13">
        <f t="shared" si="54"/>
        <v>384.01000000000005</v>
      </c>
      <c r="I728" s="13">
        <f t="shared" si="55"/>
        <v>319.99720000000002</v>
      </c>
      <c r="J728" s="13">
        <v>0.40386182819999999</v>
      </c>
      <c r="K728" s="13">
        <v>0.68177758929999999</v>
      </c>
      <c r="L728" s="13">
        <v>1.8876698551</v>
      </c>
      <c r="M728" s="13">
        <v>2.6380545952999999</v>
      </c>
      <c r="N728" s="14">
        <v>462.48</v>
      </c>
      <c r="O728" s="14">
        <v>18.27</v>
      </c>
      <c r="P728" s="14">
        <v>60.2</v>
      </c>
      <c r="Q728" s="14">
        <v>64.012799999999999</v>
      </c>
    </row>
    <row r="729" spans="1:17" ht="15" customHeight="1" x14ac:dyDescent="0.25">
      <c r="A729" s="32" t="s">
        <v>376</v>
      </c>
      <c r="B729" s="36" t="s">
        <v>582</v>
      </c>
      <c r="C729" s="37" t="s">
        <v>582</v>
      </c>
      <c r="D729" s="38" t="s">
        <v>27</v>
      </c>
      <c r="E729" s="11" t="s">
        <v>618</v>
      </c>
      <c r="F729" s="11" t="s">
        <v>27</v>
      </c>
      <c r="G729" s="12">
        <v>10</v>
      </c>
      <c r="H729" s="13">
        <f t="shared" si="54"/>
        <v>74.5</v>
      </c>
      <c r="I729" s="13">
        <f t="shared" si="55"/>
        <v>74.5</v>
      </c>
      <c r="J729" s="13">
        <v>7.8351361199999997E-2</v>
      </c>
      <c r="K729" s="13">
        <v>0.13226850970000001</v>
      </c>
      <c r="L729" s="13">
        <v>0.36621807820000002</v>
      </c>
      <c r="M729" s="13">
        <v>0.51179674320000001</v>
      </c>
      <c r="N729" s="14">
        <v>83.2</v>
      </c>
      <c r="O729" s="15">
        <v>0</v>
      </c>
      <c r="P729" s="14">
        <v>8.6999999999999993</v>
      </c>
      <c r="Q729" s="15">
        <v>0</v>
      </c>
    </row>
    <row r="730" spans="1:17" ht="15" customHeight="1" x14ac:dyDescent="0.25">
      <c r="A730" s="32" t="s">
        <v>376</v>
      </c>
      <c r="B730" s="36" t="s">
        <v>582</v>
      </c>
      <c r="C730" s="37" t="s">
        <v>582</v>
      </c>
      <c r="D730" s="38" t="s">
        <v>27</v>
      </c>
      <c r="E730" s="11" t="s">
        <v>619</v>
      </c>
      <c r="F730" s="11" t="s">
        <v>27</v>
      </c>
      <c r="G730" s="12">
        <v>7</v>
      </c>
      <c r="H730" s="13">
        <f t="shared" si="54"/>
        <v>8.0500000000000007</v>
      </c>
      <c r="I730" s="13">
        <f t="shared" si="55"/>
        <v>6.7081000000000008</v>
      </c>
      <c r="J730" s="13">
        <v>8.4661538000000008E-3</v>
      </c>
      <c r="K730" s="13">
        <v>1.4292100699999999E-2</v>
      </c>
      <c r="L730" s="13">
        <v>3.9571215200000003E-2</v>
      </c>
      <c r="M730" s="13">
        <v>5.53015273E-2</v>
      </c>
      <c r="N730" s="14">
        <v>8.0500000000000007</v>
      </c>
      <c r="O730" s="15">
        <v>0</v>
      </c>
      <c r="P730" s="15">
        <v>0</v>
      </c>
      <c r="Q730" s="14">
        <v>1.3419000000000001</v>
      </c>
    </row>
    <row r="731" spans="1:17" ht="15" customHeight="1" x14ac:dyDescent="0.25">
      <c r="A731" s="32" t="s">
        <v>376</v>
      </c>
      <c r="B731" s="36" t="s">
        <v>582</v>
      </c>
      <c r="C731" s="37" t="s">
        <v>582</v>
      </c>
      <c r="D731" s="38" t="s">
        <v>27</v>
      </c>
      <c r="E731" s="11" t="s">
        <v>620</v>
      </c>
      <c r="F731" s="11" t="s">
        <v>27</v>
      </c>
      <c r="G731" s="12">
        <v>20</v>
      </c>
      <c r="H731" s="13">
        <f t="shared" si="54"/>
        <v>23</v>
      </c>
      <c r="I731" s="13">
        <f t="shared" si="55"/>
        <v>19.165700000000001</v>
      </c>
      <c r="J731" s="13">
        <v>2.4189010800000001E-2</v>
      </c>
      <c r="K731" s="13">
        <v>4.0834573499999999E-2</v>
      </c>
      <c r="L731" s="13">
        <v>0.11306061470000001</v>
      </c>
      <c r="M731" s="13">
        <v>0.15800436370000001</v>
      </c>
      <c r="N731" s="14">
        <v>23</v>
      </c>
      <c r="O731" s="15">
        <v>0</v>
      </c>
      <c r="P731" s="15">
        <v>0</v>
      </c>
      <c r="Q731" s="14">
        <v>3.8342999999999998</v>
      </c>
    </row>
    <row r="732" spans="1:17" ht="15" customHeight="1" x14ac:dyDescent="0.25">
      <c r="A732" s="32" t="s">
        <v>376</v>
      </c>
      <c r="B732" s="36" t="s">
        <v>582</v>
      </c>
      <c r="C732" s="37" t="s">
        <v>582</v>
      </c>
      <c r="D732" s="38" t="s">
        <v>27</v>
      </c>
      <c r="E732" s="11" t="s">
        <v>621</v>
      </c>
      <c r="F732" s="11" t="s">
        <v>27</v>
      </c>
      <c r="G732" s="12">
        <v>24</v>
      </c>
      <c r="H732" s="13">
        <f t="shared" si="54"/>
        <v>20.94</v>
      </c>
      <c r="I732" s="13">
        <f t="shared" si="55"/>
        <v>17.441600000000001</v>
      </c>
      <c r="J732" s="13">
        <v>2.2022516799999999E-2</v>
      </c>
      <c r="K732" s="13">
        <v>3.7177215999999999E-2</v>
      </c>
      <c r="L732" s="13">
        <v>0.1029343162</v>
      </c>
      <c r="M732" s="13">
        <v>0.1438526685</v>
      </c>
      <c r="N732" s="14">
        <v>21.12</v>
      </c>
      <c r="O732" s="14">
        <v>0.18</v>
      </c>
      <c r="P732" s="15">
        <v>0</v>
      </c>
      <c r="Q732" s="14">
        <v>3.4984000000000002</v>
      </c>
    </row>
    <row r="733" spans="1:17" ht="15" customHeight="1" x14ac:dyDescent="0.25">
      <c r="A733" s="32" t="s">
        <v>376</v>
      </c>
      <c r="B733" s="36" t="s">
        <v>582</v>
      </c>
      <c r="C733" s="37" t="s">
        <v>582</v>
      </c>
      <c r="D733" s="38" t="s">
        <v>27</v>
      </c>
      <c r="E733" s="11" t="s">
        <v>622</v>
      </c>
      <c r="F733" s="11" t="s">
        <v>27</v>
      </c>
      <c r="G733" s="12">
        <v>6</v>
      </c>
      <c r="H733" s="13">
        <f t="shared" si="54"/>
        <v>6.9</v>
      </c>
      <c r="I733" s="13">
        <f t="shared" si="55"/>
        <v>5.7506000000000004</v>
      </c>
      <c r="J733" s="13">
        <v>7.2567031999999998E-3</v>
      </c>
      <c r="K733" s="13">
        <v>1.2250372000000001E-2</v>
      </c>
      <c r="L733" s="13">
        <v>3.3918184400000002E-2</v>
      </c>
      <c r="M733" s="13">
        <v>4.7401309099999997E-2</v>
      </c>
      <c r="N733" s="14">
        <v>6.9</v>
      </c>
      <c r="O733" s="15">
        <v>0</v>
      </c>
      <c r="P733" s="15">
        <v>0</v>
      </c>
      <c r="Q733" s="14">
        <v>1.1494</v>
      </c>
    </row>
    <row r="734" spans="1:17" ht="15" customHeight="1" x14ac:dyDescent="0.25">
      <c r="A734" s="32" t="s">
        <v>376</v>
      </c>
      <c r="B734" s="36" t="s">
        <v>582</v>
      </c>
      <c r="C734" s="37" t="s">
        <v>582</v>
      </c>
      <c r="D734" s="38" t="s">
        <v>27</v>
      </c>
      <c r="E734" s="11" t="s">
        <v>623</v>
      </c>
      <c r="F734" s="11" t="s">
        <v>27</v>
      </c>
      <c r="G734" s="12">
        <v>20</v>
      </c>
      <c r="H734" s="13">
        <f t="shared" si="54"/>
        <v>17.600000000000001</v>
      </c>
      <c r="I734" s="13">
        <f t="shared" si="55"/>
        <v>14.666</v>
      </c>
      <c r="J734" s="13">
        <v>1.8509851800000001E-2</v>
      </c>
      <c r="K734" s="13">
        <v>3.12473258E-2</v>
      </c>
      <c r="L734" s="13">
        <v>8.6515948699999998E-2</v>
      </c>
      <c r="M734" s="13">
        <v>0.120907687</v>
      </c>
      <c r="N734" s="14">
        <v>17.600000000000001</v>
      </c>
      <c r="O734" s="15">
        <v>0</v>
      </c>
      <c r="P734" s="15">
        <v>0</v>
      </c>
      <c r="Q734" s="14">
        <v>2.9340000000000002</v>
      </c>
    </row>
    <row r="735" spans="1:17" ht="15" customHeight="1" x14ac:dyDescent="0.25">
      <c r="A735" s="32" t="s">
        <v>376</v>
      </c>
      <c r="B735" s="36" t="s">
        <v>582</v>
      </c>
      <c r="C735" s="37" t="s">
        <v>582</v>
      </c>
      <c r="D735" s="38" t="s">
        <v>27</v>
      </c>
      <c r="E735" s="11" t="s">
        <v>624</v>
      </c>
      <c r="F735" s="11" t="s">
        <v>27</v>
      </c>
      <c r="G735" s="12">
        <v>21</v>
      </c>
      <c r="H735" s="13">
        <f t="shared" si="54"/>
        <v>18.3</v>
      </c>
      <c r="I735" s="13">
        <f t="shared" si="55"/>
        <v>15.249600000000001</v>
      </c>
      <c r="J735" s="13">
        <v>1.9246039E-2</v>
      </c>
      <c r="K735" s="13">
        <v>3.24901171E-2</v>
      </c>
      <c r="L735" s="13">
        <v>8.9956923899999999E-2</v>
      </c>
      <c r="M735" s="13">
        <v>0.12571651540000001</v>
      </c>
      <c r="N735" s="14">
        <v>18.48</v>
      </c>
      <c r="O735" s="14">
        <v>0.18</v>
      </c>
      <c r="P735" s="15">
        <v>0</v>
      </c>
      <c r="Q735" s="14">
        <v>3.0503999999999998</v>
      </c>
    </row>
    <row r="736" spans="1:17" ht="15" customHeight="1" x14ac:dyDescent="0.25">
      <c r="A736" s="32" t="s">
        <v>376</v>
      </c>
      <c r="B736" s="36" t="s">
        <v>582</v>
      </c>
      <c r="C736" s="37" t="s">
        <v>582</v>
      </c>
      <c r="D736" s="38" t="s">
        <v>27</v>
      </c>
      <c r="E736" s="11" t="s">
        <v>625</v>
      </c>
      <c r="F736" s="11" t="s">
        <v>27</v>
      </c>
      <c r="G736" s="12">
        <v>2</v>
      </c>
      <c r="H736" s="13">
        <f t="shared" si="54"/>
        <v>3.06</v>
      </c>
      <c r="I736" s="13">
        <f t="shared" si="55"/>
        <v>2.5502000000000002</v>
      </c>
      <c r="J736" s="13">
        <v>3.2181901000000001E-3</v>
      </c>
      <c r="K736" s="13">
        <v>5.4327736999999999E-3</v>
      </c>
      <c r="L736" s="13">
        <v>1.50419774E-2</v>
      </c>
      <c r="M736" s="13">
        <v>2.1021450099999998E-2</v>
      </c>
      <c r="N736" s="14">
        <v>3.06</v>
      </c>
      <c r="O736" s="15">
        <v>0</v>
      </c>
      <c r="P736" s="15">
        <v>0</v>
      </c>
      <c r="Q736" s="14">
        <v>0.50980000000000003</v>
      </c>
    </row>
    <row r="737" spans="1:17" ht="15" customHeight="1" x14ac:dyDescent="0.25">
      <c r="A737" s="32" t="s">
        <v>376</v>
      </c>
      <c r="B737" s="36" t="s">
        <v>582</v>
      </c>
      <c r="C737" s="37" t="s">
        <v>582</v>
      </c>
      <c r="D737" s="38" t="s">
        <v>27</v>
      </c>
      <c r="E737" s="11" t="s">
        <v>626</v>
      </c>
      <c r="F737" s="11" t="s">
        <v>27</v>
      </c>
      <c r="G737" s="12">
        <v>155</v>
      </c>
      <c r="H737" s="13">
        <f t="shared" si="54"/>
        <v>1312.14</v>
      </c>
      <c r="I737" s="13">
        <f t="shared" si="55"/>
        <v>1093.3005000000001</v>
      </c>
      <c r="J737" s="13">
        <v>1.3799725507</v>
      </c>
      <c r="K737" s="13">
        <v>2.3295946617999999</v>
      </c>
      <c r="L737" s="13">
        <v>6.4500589143999996</v>
      </c>
      <c r="M737" s="13">
        <v>9.0140802496999992</v>
      </c>
      <c r="N737" s="14">
        <v>1562.4</v>
      </c>
      <c r="O737" s="14">
        <v>55.32</v>
      </c>
      <c r="P737" s="14">
        <v>194.94</v>
      </c>
      <c r="Q737" s="14">
        <v>218.83949999999999</v>
      </c>
    </row>
    <row r="738" spans="1:17" ht="15" customHeight="1" x14ac:dyDescent="0.25">
      <c r="A738" s="32" t="s">
        <v>376</v>
      </c>
      <c r="B738" s="36" t="s">
        <v>582</v>
      </c>
      <c r="C738" s="37" t="s">
        <v>582</v>
      </c>
      <c r="D738" s="38" t="s">
        <v>27</v>
      </c>
      <c r="E738" s="11" t="s">
        <v>627</v>
      </c>
      <c r="F738" s="11" t="s">
        <v>27</v>
      </c>
      <c r="G738" s="12">
        <v>37</v>
      </c>
      <c r="H738" s="13">
        <f t="shared" si="54"/>
        <v>282.82</v>
      </c>
      <c r="I738" s="13">
        <f t="shared" si="55"/>
        <v>235.66890000000001</v>
      </c>
      <c r="J738" s="13">
        <v>0.29744069750000002</v>
      </c>
      <c r="K738" s="13">
        <v>0.50212322030000001</v>
      </c>
      <c r="L738" s="13">
        <v>1.3902523070999999</v>
      </c>
      <c r="M738" s="13">
        <v>1.9429040927000001</v>
      </c>
      <c r="N738" s="14">
        <v>323.01</v>
      </c>
      <c r="O738" s="14">
        <v>1.42</v>
      </c>
      <c r="P738" s="14">
        <v>38.770000000000003</v>
      </c>
      <c r="Q738" s="14">
        <v>47.1511</v>
      </c>
    </row>
    <row r="739" spans="1:17" ht="15" customHeight="1" x14ac:dyDescent="0.25">
      <c r="A739" s="32" t="s">
        <v>376</v>
      </c>
      <c r="B739" s="36" t="s">
        <v>582</v>
      </c>
      <c r="C739" s="37" t="s">
        <v>582</v>
      </c>
      <c r="D739" s="38" t="s">
        <v>27</v>
      </c>
      <c r="E739" s="11" t="s">
        <v>628</v>
      </c>
      <c r="F739" s="11" t="s">
        <v>27</v>
      </c>
      <c r="G739" s="12">
        <v>16</v>
      </c>
      <c r="H739" s="13">
        <f t="shared" si="54"/>
        <v>125.29</v>
      </c>
      <c r="I739" s="13">
        <f t="shared" si="55"/>
        <v>104.408</v>
      </c>
      <c r="J739" s="13">
        <v>0.13176700720000001</v>
      </c>
      <c r="K739" s="13">
        <v>0.2224419004</v>
      </c>
      <c r="L739" s="13">
        <v>0.61588540960000004</v>
      </c>
      <c r="M739" s="13">
        <v>0.86071159669999997</v>
      </c>
      <c r="N739" s="14">
        <v>139.68</v>
      </c>
      <c r="O739" s="15">
        <v>0</v>
      </c>
      <c r="P739" s="14">
        <v>14.39</v>
      </c>
      <c r="Q739" s="14">
        <v>20.882000000000001</v>
      </c>
    </row>
    <row r="740" spans="1:17" ht="15" customHeight="1" x14ac:dyDescent="0.25">
      <c r="A740" s="32" t="s">
        <v>376</v>
      </c>
      <c r="B740" s="36" t="s">
        <v>582</v>
      </c>
      <c r="C740" s="37" t="s">
        <v>582</v>
      </c>
      <c r="D740" s="38" t="s">
        <v>27</v>
      </c>
      <c r="E740" s="11" t="s">
        <v>629</v>
      </c>
      <c r="F740" s="11" t="s">
        <v>27</v>
      </c>
      <c r="G740" s="12">
        <v>14</v>
      </c>
      <c r="H740" s="13">
        <f t="shared" si="54"/>
        <v>107.86</v>
      </c>
      <c r="I740" s="13">
        <f t="shared" si="55"/>
        <v>89.867400000000004</v>
      </c>
      <c r="J740" s="13">
        <v>0.11343594379999999</v>
      </c>
      <c r="K740" s="13">
        <v>0.19149639539999999</v>
      </c>
      <c r="L740" s="13">
        <v>0.53020512639999995</v>
      </c>
      <c r="M740" s="13">
        <v>0.74097176809999998</v>
      </c>
      <c r="N740" s="14">
        <v>122.22</v>
      </c>
      <c r="O740" s="15">
        <v>0</v>
      </c>
      <c r="P740" s="14">
        <v>14.36</v>
      </c>
      <c r="Q740" s="14">
        <v>17.992599999999999</v>
      </c>
    </row>
    <row r="741" spans="1:17" ht="15" customHeight="1" x14ac:dyDescent="0.25">
      <c r="A741" s="32" t="s">
        <v>376</v>
      </c>
      <c r="B741" s="36" t="s">
        <v>582</v>
      </c>
      <c r="C741" s="37" t="s">
        <v>582</v>
      </c>
      <c r="D741" s="38" t="s">
        <v>27</v>
      </c>
      <c r="E741" s="11" t="s">
        <v>630</v>
      </c>
      <c r="F741" s="11" t="s">
        <v>27</v>
      </c>
      <c r="G741" s="12">
        <v>35</v>
      </c>
      <c r="H741" s="13">
        <f t="shared" si="54"/>
        <v>299.7</v>
      </c>
      <c r="I741" s="13">
        <f t="shared" si="55"/>
        <v>249.75</v>
      </c>
      <c r="J741" s="13">
        <v>0.31519332799999999</v>
      </c>
      <c r="K741" s="13">
        <v>0.53209224639999997</v>
      </c>
      <c r="L741" s="13">
        <v>1.4732289669</v>
      </c>
      <c r="M741" s="13">
        <v>2.0588655561000002</v>
      </c>
      <c r="N741" s="14">
        <v>331.45</v>
      </c>
      <c r="O741" s="14">
        <v>2</v>
      </c>
      <c r="P741" s="14">
        <v>29.75</v>
      </c>
      <c r="Q741" s="14">
        <v>49.95</v>
      </c>
    </row>
    <row r="742" spans="1:17" ht="15" customHeight="1" x14ac:dyDescent="0.25">
      <c r="A742" s="32" t="s">
        <v>376</v>
      </c>
      <c r="B742" s="36" t="s">
        <v>582</v>
      </c>
      <c r="C742" s="37" t="s">
        <v>582</v>
      </c>
      <c r="D742" s="38" t="s">
        <v>27</v>
      </c>
      <c r="E742" s="11" t="s">
        <v>631</v>
      </c>
      <c r="F742" s="11" t="s">
        <v>27</v>
      </c>
      <c r="G742" s="12">
        <v>42</v>
      </c>
      <c r="H742" s="13">
        <f t="shared" ref="H742:H770" si="56">N742-O742-P742</f>
        <v>222.47</v>
      </c>
      <c r="I742" s="13">
        <f t="shared" ref="I742:I773" si="57">H742-Q742</f>
        <v>186.3014</v>
      </c>
      <c r="J742" s="13">
        <v>0.2339708365</v>
      </c>
      <c r="K742" s="13">
        <v>0.39497685030000002</v>
      </c>
      <c r="L742" s="13">
        <v>1.0935910852999999</v>
      </c>
      <c r="M742" s="13">
        <v>1.528314382</v>
      </c>
      <c r="N742" s="14">
        <v>233.94</v>
      </c>
      <c r="O742" s="15">
        <v>0</v>
      </c>
      <c r="P742" s="14">
        <v>11.47</v>
      </c>
      <c r="Q742" s="14">
        <v>36.168599999999998</v>
      </c>
    </row>
    <row r="743" spans="1:17" ht="15" customHeight="1" x14ac:dyDescent="0.25">
      <c r="A743" s="32" t="s">
        <v>376</v>
      </c>
      <c r="B743" s="36" t="s">
        <v>582</v>
      </c>
      <c r="C743" s="37" t="s">
        <v>582</v>
      </c>
      <c r="D743" s="38" t="s">
        <v>27</v>
      </c>
      <c r="E743" s="11" t="s">
        <v>632</v>
      </c>
      <c r="F743" s="11" t="s">
        <v>27</v>
      </c>
      <c r="G743" s="12">
        <v>19</v>
      </c>
      <c r="H743" s="13">
        <f t="shared" si="56"/>
        <v>121.78</v>
      </c>
      <c r="I743" s="13">
        <f t="shared" si="57"/>
        <v>101.49420000000001</v>
      </c>
      <c r="J743" s="13">
        <v>0.12807555379999999</v>
      </c>
      <c r="K743" s="13">
        <v>0.2162101894</v>
      </c>
      <c r="L743" s="13">
        <v>0.5986313767</v>
      </c>
      <c r="M743" s="13">
        <v>0.83659875679999995</v>
      </c>
      <c r="N743" s="14">
        <v>122.36</v>
      </c>
      <c r="O743" s="14">
        <v>0.57999999999999996</v>
      </c>
      <c r="P743" s="15">
        <v>0</v>
      </c>
      <c r="Q743" s="14">
        <v>20.285799999999998</v>
      </c>
    </row>
    <row r="744" spans="1:17" ht="15" customHeight="1" x14ac:dyDescent="0.25">
      <c r="A744" s="32" t="s">
        <v>376</v>
      </c>
      <c r="B744" s="36" t="s">
        <v>582</v>
      </c>
      <c r="C744" s="37" t="s">
        <v>582</v>
      </c>
      <c r="D744" s="38" t="s">
        <v>27</v>
      </c>
      <c r="E744" s="11" t="s">
        <v>633</v>
      </c>
      <c r="F744" s="11" t="s">
        <v>27</v>
      </c>
      <c r="G744" s="12">
        <v>27</v>
      </c>
      <c r="H744" s="13">
        <f t="shared" si="56"/>
        <v>234.73</v>
      </c>
      <c r="I744" s="13">
        <f t="shared" si="57"/>
        <v>195.59690000000001</v>
      </c>
      <c r="J744" s="13">
        <v>0.24686463089999999</v>
      </c>
      <c r="K744" s="13">
        <v>0.41674345340000002</v>
      </c>
      <c r="L744" s="13">
        <v>1.1538573086999999</v>
      </c>
      <c r="M744" s="13">
        <v>1.6125375775999999</v>
      </c>
      <c r="N744" s="14">
        <v>265.68</v>
      </c>
      <c r="O744" s="14">
        <v>1.1000000000000001</v>
      </c>
      <c r="P744" s="14">
        <v>29.85</v>
      </c>
      <c r="Q744" s="14">
        <v>39.133099999999999</v>
      </c>
    </row>
    <row r="745" spans="1:17" ht="15" customHeight="1" x14ac:dyDescent="0.25">
      <c r="A745" s="32" t="s">
        <v>376</v>
      </c>
      <c r="B745" s="36" t="s">
        <v>582</v>
      </c>
      <c r="C745" s="37" t="s">
        <v>582</v>
      </c>
      <c r="D745" s="38" t="s">
        <v>27</v>
      </c>
      <c r="E745" s="11" t="s">
        <v>634</v>
      </c>
      <c r="F745" s="11" t="s">
        <v>27</v>
      </c>
      <c r="G745" s="12">
        <v>8</v>
      </c>
      <c r="H745" s="13">
        <f t="shared" si="56"/>
        <v>59.349999999999994</v>
      </c>
      <c r="I745" s="13">
        <f t="shared" si="57"/>
        <v>49.457899999999995</v>
      </c>
      <c r="J745" s="13">
        <v>6.2418164900000003E-2</v>
      </c>
      <c r="K745" s="13">
        <v>0.10537095370000001</v>
      </c>
      <c r="L745" s="13">
        <v>0.29174554279999998</v>
      </c>
      <c r="M745" s="13">
        <v>0.40771995579999998</v>
      </c>
      <c r="N745" s="14">
        <v>66.8</v>
      </c>
      <c r="O745" s="14">
        <v>1.5</v>
      </c>
      <c r="P745" s="14">
        <v>5.95</v>
      </c>
      <c r="Q745" s="14">
        <v>9.8920999999999992</v>
      </c>
    </row>
    <row r="746" spans="1:17" ht="15" customHeight="1" x14ac:dyDescent="0.25">
      <c r="A746" s="32" t="s">
        <v>376</v>
      </c>
      <c r="B746" s="36" t="s">
        <v>582</v>
      </c>
      <c r="C746" s="37" t="s">
        <v>582</v>
      </c>
      <c r="D746" s="38" t="s">
        <v>27</v>
      </c>
      <c r="E746" s="11" t="s">
        <v>635</v>
      </c>
      <c r="F746" s="11" t="s">
        <v>27</v>
      </c>
      <c r="G746" s="12">
        <v>43</v>
      </c>
      <c r="H746" s="13">
        <f t="shared" si="56"/>
        <v>386.21</v>
      </c>
      <c r="I746" s="13">
        <f t="shared" si="57"/>
        <v>321.78120000000001</v>
      </c>
      <c r="J746" s="13">
        <v>0.40617555960000001</v>
      </c>
      <c r="K746" s="13">
        <v>0.68568350509999998</v>
      </c>
      <c r="L746" s="13">
        <v>1.8984843487</v>
      </c>
      <c r="M746" s="13">
        <v>2.6531680562000002</v>
      </c>
      <c r="N746" s="14">
        <v>423.12</v>
      </c>
      <c r="O746" s="14">
        <v>2.91</v>
      </c>
      <c r="P746" s="14">
        <v>34</v>
      </c>
      <c r="Q746" s="14">
        <v>64.428799999999995</v>
      </c>
    </row>
    <row r="747" spans="1:17" ht="15" customHeight="1" x14ac:dyDescent="0.25">
      <c r="A747" s="32" t="s">
        <v>376</v>
      </c>
      <c r="B747" s="36" t="s">
        <v>582</v>
      </c>
      <c r="C747" s="37" t="s">
        <v>582</v>
      </c>
      <c r="D747" s="38" t="s">
        <v>27</v>
      </c>
      <c r="E747" s="11" t="s">
        <v>636</v>
      </c>
      <c r="F747" s="11" t="s">
        <v>27</v>
      </c>
      <c r="G747" s="12">
        <v>15</v>
      </c>
      <c r="H747" s="13">
        <f t="shared" si="56"/>
        <v>134.85</v>
      </c>
      <c r="I747" s="13">
        <f t="shared" si="57"/>
        <v>112.3415</v>
      </c>
      <c r="J747" s="13">
        <v>0.14182122220000001</v>
      </c>
      <c r="K747" s="13">
        <v>0.23941487959999999</v>
      </c>
      <c r="L747" s="13">
        <v>0.66287929990000005</v>
      </c>
      <c r="M747" s="13">
        <v>0.92638645389999996</v>
      </c>
      <c r="N747" s="14">
        <v>147.6</v>
      </c>
      <c r="O747" s="15">
        <v>0</v>
      </c>
      <c r="P747" s="14">
        <v>12.75</v>
      </c>
      <c r="Q747" s="14">
        <v>22.508500000000002</v>
      </c>
    </row>
    <row r="748" spans="1:17" ht="15" customHeight="1" x14ac:dyDescent="0.25">
      <c r="A748" s="32" t="s">
        <v>376</v>
      </c>
      <c r="B748" s="36" t="s">
        <v>582</v>
      </c>
      <c r="C748" s="37" t="s">
        <v>582</v>
      </c>
      <c r="D748" s="38" t="s">
        <v>27</v>
      </c>
      <c r="E748" s="11" t="s">
        <v>637</v>
      </c>
      <c r="F748" s="11" t="s">
        <v>27</v>
      </c>
      <c r="G748" s="12">
        <v>32</v>
      </c>
      <c r="H748" s="13">
        <f t="shared" si="56"/>
        <v>288.52999999999997</v>
      </c>
      <c r="I748" s="13">
        <f t="shared" si="57"/>
        <v>240.39359999999996</v>
      </c>
      <c r="J748" s="13">
        <v>0.30344588230000002</v>
      </c>
      <c r="K748" s="13">
        <v>0.51226084699999996</v>
      </c>
      <c r="L748" s="13">
        <v>1.4183208335999999</v>
      </c>
      <c r="M748" s="13">
        <v>1.9821303934000001</v>
      </c>
      <c r="N748" s="14">
        <v>314.88</v>
      </c>
      <c r="O748" s="15">
        <v>0</v>
      </c>
      <c r="P748" s="14">
        <v>26.35</v>
      </c>
      <c r="Q748" s="14">
        <v>48.136400000000002</v>
      </c>
    </row>
    <row r="749" spans="1:17" ht="15" customHeight="1" x14ac:dyDescent="0.25">
      <c r="A749" s="32" t="s">
        <v>376</v>
      </c>
      <c r="B749" s="36" t="s">
        <v>582</v>
      </c>
      <c r="C749" s="37" t="s">
        <v>582</v>
      </c>
      <c r="D749" s="38" t="s">
        <v>27</v>
      </c>
      <c r="E749" s="11" t="s">
        <v>638</v>
      </c>
      <c r="F749" s="11" t="s">
        <v>27</v>
      </c>
      <c r="G749" s="12">
        <v>111</v>
      </c>
      <c r="H749" s="13">
        <f t="shared" si="56"/>
        <v>873.51</v>
      </c>
      <c r="I749" s="13">
        <f t="shared" si="57"/>
        <v>727.87599999999998</v>
      </c>
      <c r="J749" s="13">
        <v>0.91866708029999999</v>
      </c>
      <c r="K749" s="13">
        <v>1.5508438376</v>
      </c>
      <c r="L749" s="13">
        <v>4.2938946776</v>
      </c>
      <c r="M749" s="13">
        <v>6.0007996395000003</v>
      </c>
      <c r="N749" s="14">
        <v>963.48</v>
      </c>
      <c r="O749" s="14">
        <v>1.57</v>
      </c>
      <c r="P749" s="14">
        <v>88.4</v>
      </c>
      <c r="Q749" s="14">
        <v>145.63399999999999</v>
      </c>
    </row>
    <row r="750" spans="1:17" ht="15" customHeight="1" x14ac:dyDescent="0.25">
      <c r="A750" s="32" t="s">
        <v>376</v>
      </c>
      <c r="B750" s="36" t="s">
        <v>582</v>
      </c>
      <c r="C750" s="37" t="s">
        <v>582</v>
      </c>
      <c r="D750" s="38" t="s">
        <v>27</v>
      </c>
      <c r="E750" s="11" t="s">
        <v>639</v>
      </c>
      <c r="F750" s="11" t="s">
        <v>27</v>
      </c>
      <c r="G750" s="12">
        <v>101</v>
      </c>
      <c r="H750" s="13">
        <f t="shared" si="56"/>
        <v>908.22</v>
      </c>
      <c r="I750" s="13">
        <f t="shared" si="57"/>
        <v>756.71980000000008</v>
      </c>
      <c r="J750" s="13">
        <v>0.95517145280000004</v>
      </c>
      <c r="K750" s="13">
        <v>1.6124685352000001</v>
      </c>
      <c r="L750" s="13">
        <v>4.4645178923</v>
      </c>
      <c r="M750" s="13">
        <v>6.2392488334999996</v>
      </c>
      <c r="N750" s="14">
        <v>993.84</v>
      </c>
      <c r="O750" s="14">
        <v>4.87</v>
      </c>
      <c r="P750" s="14">
        <v>80.75</v>
      </c>
      <c r="Q750" s="14">
        <v>151.50020000000001</v>
      </c>
    </row>
    <row r="751" spans="1:17" ht="15" customHeight="1" x14ac:dyDescent="0.25">
      <c r="A751" s="32" t="s">
        <v>376</v>
      </c>
      <c r="B751" s="36" t="s">
        <v>582</v>
      </c>
      <c r="C751" s="37" t="s">
        <v>582</v>
      </c>
      <c r="D751" s="38" t="s">
        <v>27</v>
      </c>
      <c r="E751" s="11" t="s">
        <v>640</v>
      </c>
      <c r="F751" s="11" t="s">
        <v>27</v>
      </c>
      <c r="G751" s="12">
        <v>37</v>
      </c>
      <c r="H751" s="13">
        <f t="shared" si="56"/>
        <v>379.69</v>
      </c>
      <c r="I751" s="13">
        <f t="shared" si="57"/>
        <v>316.3965</v>
      </c>
      <c r="J751" s="13">
        <v>0.39931850089999998</v>
      </c>
      <c r="K751" s="13">
        <v>0.67410779119999997</v>
      </c>
      <c r="L751" s="13">
        <v>1.8664341223000001</v>
      </c>
      <c r="M751" s="13">
        <v>2.6083772540000001</v>
      </c>
      <c r="N751" s="14">
        <v>407.74</v>
      </c>
      <c r="O751" s="15">
        <v>0</v>
      </c>
      <c r="P751" s="14">
        <v>28.05</v>
      </c>
      <c r="Q751" s="14">
        <v>63.293500000000002</v>
      </c>
    </row>
    <row r="752" spans="1:17" ht="15" customHeight="1" x14ac:dyDescent="0.25">
      <c r="A752" s="32" t="s">
        <v>376</v>
      </c>
      <c r="B752" s="36" t="s">
        <v>582</v>
      </c>
      <c r="C752" s="37" t="s">
        <v>582</v>
      </c>
      <c r="D752" s="38" t="s">
        <v>27</v>
      </c>
      <c r="E752" s="11" t="s">
        <v>641</v>
      </c>
      <c r="F752" s="11" t="s">
        <v>27</v>
      </c>
      <c r="G752" s="12">
        <v>35</v>
      </c>
      <c r="H752" s="13">
        <f t="shared" si="56"/>
        <v>213.78</v>
      </c>
      <c r="I752" s="13">
        <f t="shared" si="57"/>
        <v>178.1294</v>
      </c>
      <c r="J752" s="13">
        <v>0.22483159720000001</v>
      </c>
      <c r="K752" s="13">
        <v>0.37954848320000001</v>
      </c>
      <c r="L752" s="13">
        <v>1.0508738357</v>
      </c>
      <c r="M752" s="13">
        <v>1.4686162115000001</v>
      </c>
      <c r="N752" s="14">
        <v>244.65</v>
      </c>
      <c r="O752" s="14">
        <v>1.1200000000000001</v>
      </c>
      <c r="P752" s="14">
        <v>29.75</v>
      </c>
      <c r="Q752" s="14">
        <v>35.650599999999997</v>
      </c>
    </row>
    <row r="753" spans="1:17" ht="15" customHeight="1" x14ac:dyDescent="0.25">
      <c r="A753" s="32" t="s">
        <v>376</v>
      </c>
      <c r="B753" s="36" t="s">
        <v>582</v>
      </c>
      <c r="C753" s="37" t="s">
        <v>582</v>
      </c>
      <c r="D753" s="38" t="s">
        <v>27</v>
      </c>
      <c r="E753" s="11" t="s">
        <v>642</v>
      </c>
      <c r="F753" s="11" t="s">
        <v>27</v>
      </c>
      <c r="G753" s="12">
        <v>46</v>
      </c>
      <c r="H753" s="13">
        <f t="shared" si="56"/>
        <v>315.97000000000003</v>
      </c>
      <c r="I753" s="13">
        <f t="shared" si="57"/>
        <v>263.30860000000001</v>
      </c>
      <c r="J753" s="13">
        <v>0.33230442399999999</v>
      </c>
      <c r="K753" s="13">
        <v>0.5609782686</v>
      </c>
      <c r="L753" s="13">
        <v>1.5532070627000001</v>
      </c>
      <c r="M753" s="13">
        <v>2.1706364691000002</v>
      </c>
      <c r="N753" s="14">
        <v>355.58</v>
      </c>
      <c r="O753" s="14">
        <v>0.83</v>
      </c>
      <c r="P753" s="14">
        <v>38.78</v>
      </c>
      <c r="Q753" s="14">
        <v>52.6614</v>
      </c>
    </row>
    <row r="754" spans="1:17" ht="15" customHeight="1" x14ac:dyDescent="0.25">
      <c r="A754" s="32" t="s">
        <v>376</v>
      </c>
      <c r="B754" s="36" t="s">
        <v>582</v>
      </c>
      <c r="C754" s="37" t="s">
        <v>582</v>
      </c>
      <c r="D754" s="38" t="s">
        <v>27</v>
      </c>
      <c r="E754" s="11" t="s">
        <v>643</v>
      </c>
      <c r="F754" s="11" t="s">
        <v>27</v>
      </c>
      <c r="G754" s="12">
        <v>33</v>
      </c>
      <c r="H754" s="13">
        <f t="shared" si="56"/>
        <v>286.72999999999996</v>
      </c>
      <c r="I754" s="13">
        <f t="shared" si="57"/>
        <v>238.91599999999997</v>
      </c>
      <c r="J754" s="13">
        <v>0.30155282929999999</v>
      </c>
      <c r="K754" s="13">
        <v>0.50906509779999998</v>
      </c>
      <c r="L754" s="13">
        <v>1.4094726116</v>
      </c>
      <c r="M754" s="13">
        <v>1.9697648345000001</v>
      </c>
      <c r="N754" s="14">
        <v>332.64</v>
      </c>
      <c r="O754" s="14">
        <v>1.85</v>
      </c>
      <c r="P754" s="14">
        <v>44.06</v>
      </c>
      <c r="Q754" s="14">
        <v>47.814</v>
      </c>
    </row>
    <row r="755" spans="1:17" ht="15" customHeight="1" x14ac:dyDescent="0.25">
      <c r="A755" s="32" t="s">
        <v>376</v>
      </c>
      <c r="B755" s="36" t="s">
        <v>582</v>
      </c>
      <c r="C755" s="37" t="s">
        <v>582</v>
      </c>
      <c r="D755" s="38" t="s">
        <v>27</v>
      </c>
      <c r="E755" s="11" t="s">
        <v>644</v>
      </c>
      <c r="F755" s="11" t="s">
        <v>27</v>
      </c>
      <c r="G755" s="12">
        <v>51</v>
      </c>
      <c r="H755" s="13">
        <f t="shared" si="56"/>
        <v>306.66000000000003</v>
      </c>
      <c r="I755" s="13">
        <f t="shared" si="57"/>
        <v>255.49110000000002</v>
      </c>
      <c r="J755" s="13">
        <v>0.32251313310000002</v>
      </c>
      <c r="K755" s="13">
        <v>0.54444914339999995</v>
      </c>
      <c r="L755" s="13">
        <v>1.5074420921</v>
      </c>
      <c r="M755" s="13">
        <v>2.1066790504999999</v>
      </c>
      <c r="N755" s="14">
        <v>352.41</v>
      </c>
      <c r="O755" s="15">
        <v>0</v>
      </c>
      <c r="P755" s="14">
        <v>45.75</v>
      </c>
      <c r="Q755" s="14">
        <v>51.168900000000001</v>
      </c>
    </row>
    <row r="756" spans="1:17" ht="15" customHeight="1" x14ac:dyDescent="0.25">
      <c r="A756" s="32" t="s">
        <v>376</v>
      </c>
      <c r="B756" s="36" t="s">
        <v>582</v>
      </c>
      <c r="C756" s="37" t="s">
        <v>582</v>
      </c>
      <c r="D756" s="38" t="s">
        <v>27</v>
      </c>
      <c r="E756" s="11" t="s">
        <v>645</v>
      </c>
      <c r="F756" s="11" t="s">
        <v>27</v>
      </c>
      <c r="G756" s="12">
        <v>11</v>
      </c>
      <c r="H756" s="13">
        <f t="shared" si="56"/>
        <v>65.84</v>
      </c>
      <c r="I756" s="13">
        <f t="shared" si="57"/>
        <v>54.865000000000002</v>
      </c>
      <c r="J756" s="13">
        <v>6.9243672699999995E-2</v>
      </c>
      <c r="K756" s="13">
        <v>0.1168934051</v>
      </c>
      <c r="L756" s="13">
        <v>0.32364829890000002</v>
      </c>
      <c r="M756" s="13">
        <v>0.45230466540000003</v>
      </c>
      <c r="N756" s="14">
        <v>76.010000000000005</v>
      </c>
      <c r="O756" s="15">
        <v>0</v>
      </c>
      <c r="P756" s="14">
        <v>10.17</v>
      </c>
      <c r="Q756" s="14">
        <v>10.975</v>
      </c>
    </row>
    <row r="757" spans="1:17" ht="15" customHeight="1" x14ac:dyDescent="0.25">
      <c r="A757" s="32" t="s">
        <v>376</v>
      </c>
      <c r="B757" s="36" t="s">
        <v>582</v>
      </c>
      <c r="C757" s="37" t="s">
        <v>582</v>
      </c>
      <c r="D757" s="38" t="s">
        <v>27</v>
      </c>
      <c r="E757" s="11" t="s">
        <v>646</v>
      </c>
      <c r="F757" s="11" t="s">
        <v>27</v>
      </c>
      <c r="G757" s="12">
        <v>44</v>
      </c>
      <c r="H757" s="13">
        <f t="shared" si="56"/>
        <v>275.52</v>
      </c>
      <c r="I757" s="13">
        <f t="shared" si="57"/>
        <v>229.56429999999997</v>
      </c>
      <c r="J757" s="13">
        <v>0.28976331579999998</v>
      </c>
      <c r="K757" s="13">
        <v>0.48916268169999999</v>
      </c>
      <c r="L757" s="13">
        <v>1.3543678510999999</v>
      </c>
      <c r="M757" s="13">
        <v>1.8927548815999999</v>
      </c>
      <c r="N757" s="14">
        <v>344.96</v>
      </c>
      <c r="O757" s="14">
        <v>18.79</v>
      </c>
      <c r="P757" s="14">
        <v>50.65</v>
      </c>
      <c r="Q757" s="14">
        <v>45.9557</v>
      </c>
    </row>
    <row r="758" spans="1:17" ht="15" customHeight="1" x14ac:dyDescent="0.25">
      <c r="A758" s="32" t="s">
        <v>376</v>
      </c>
      <c r="B758" s="36" t="s">
        <v>582</v>
      </c>
      <c r="C758" s="37" t="s">
        <v>582</v>
      </c>
      <c r="D758" s="38" t="s">
        <v>27</v>
      </c>
      <c r="E758" s="11" t="s">
        <v>647</v>
      </c>
      <c r="F758" s="11" t="s">
        <v>27</v>
      </c>
      <c r="G758" s="12">
        <v>16</v>
      </c>
      <c r="H758" s="13">
        <f t="shared" si="56"/>
        <v>107.44</v>
      </c>
      <c r="I758" s="13">
        <f t="shared" si="57"/>
        <v>89.533999999999992</v>
      </c>
      <c r="J758" s="13">
        <v>0.11299423140000001</v>
      </c>
      <c r="K758" s="13">
        <v>0.19075072060000001</v>
      </c>
      <c r="L758" s="13">
        <v>0.52814054119999998</v>
      </c>
      <c r="M758" s="13">
        <v>0.73808647100000002</v>
      </c>
      <c r="N758" s="14">
        <v>125.44</v>
      </c>
      <c r="O758" s="15">
        <v>0</v>
      </c>
      <c r="P758" s="14">
        <v>18</v>
      </c>
      <c r="Q758" s="14">
        <v>17.905999999999999</v>
      </c>
    </row>
    <row r="759" spans="1:17" ht="15" customHeight="1" x14ac:dyDescent="0.25">
      <c r="A759" s="32" t="s">
        <v>376</v>
      </c>
      <c r="B759" s="36" t="s">
        <v>582</v>
      </c>
      <c r="C759" s="37" t="s">
        <v>582</v>
      </c>
      <c r="D759" s="38" t="s">
        <v>27</v>
      </c>
      <c r="E759" s="11" t="s">
        <v>648</v>
      </c>
      <c r="F759" s="11" t="s">
        <v>27</v>
      </c>
      <c r="G759" s="12">
        <v>5</v>
      </c>
      <c r="H759" s="13">
        <f t="shared" si="56"/>
        <v>28.6</v>
      </c>
      <c r="I759" s="13">
        <f t="shared" si="57"/>
        <v>23.8338</v>
      </c>
      <c r="J759" s="13">
        <v>3.0078509100000001E-2</v>
      </c>
      <c r="K759" s="13">
        <v>5.0776904400000003E-2</v>
      </c>
      <c r="L759" s="13">
        <v>0.14058841659999999</v>
      </c>
      <c r="M759" s="13">
        <v>0.19647499130000001</v>
      </c>
      <c r="N759" s="14">
        <v>32.14</v>
      </c>
      <c r="O759" s="15">
        <v>0</v>
      </c>
      <c r="P759" s="14">
        <v>3.54</v>
      </c>
      <c r="Q759" s="14">
        <v>4.7662000000000004</v>
      </c>
    </row>
    <row r="760" spans="1:17" ht="15" customHeight="1" x14ac:dyDescent="0.25">
      <c r="A760" s="32" t="s">
        <v>376</v>
      </c>
      <c r="B760" s="36" t="s">
        <v>582</v>
      </c>
      <c r="C760" s="37" t="s">
        <v>582</v>
      </c>
      <c r="D760" s="38" t="s">
        <v>27</v>
      </c>
      <c r="E760" s="11" t="s">
        <v>649</v>
      </c>
      <c r="F760" s="11" t="s">
        <v>27</v>
      </c>
      <c r="G760" s="12">
        <v>39</v>
      </c>
      <c r="H760" s="13">
        <f t="shared" si="56"/>
        <v>194.22</v>
      </c>
      <c r="I760" s="13">
        <f t="shared" si="57"/>
        <v>161.8356</v>
      </c>
      <c r="J760" s="13">
        <v>0.204260421</v>
      </c>
      <c r="K760" s="13">
        <v>0.3448213416</v>
      </c>
      <c r="L760" s="13">
        <v>0.95472315630000004</v>
      </c>
      <c r="M760" s="13">
        <v>1.3342438049000001</v>
      </c>
      <c r="N760" s="14">
        <v>194.22</v>
      </c>
      <c r="O760" s="15">
        <v>0</v>
      </c>
      <c r="P760" s="15">
        <v>0</v>
      </c>
      <c r="Q760" s="14">
        <v>32.384399999999999</v>
      </c>
    </row>
    <row r="761" spans="1:17" ht="15" customHeight="1" x14ac:dyDescent="0.25">
      <c r="A761" s="32" t="s">
        <v>376</v>
      </c>
      <c r="B761" s="36" t="s">
        <v>582</v>
      </c>
      <c r="C761" s="37" t="s">
        <v>582</v>
      </c>
      <c r="D761" s="38" t="s">
        <v>27</v>
      </c>
      <c r="E761" s="11" t="s">
        <v>650</v>
      </c>
      <c r="F761" s="11" t="s">
        <v>27</v>
      </c>
      <c r="G761" s="12">
        <v>20</v>
      </c>
      <c r="H761" s="13">
        <f t="shared" si="56"/>
        <v>88</v>
      </c>
      <c r="I761" s="13">
        <f t="shared" si="57"/>
        <v>73.333100000000002</v>
      </c>
      <c r="J761" s="13">
        <v>9.2549258800000006E-2</v>
      </c>
      <c r="K761" s="13">
        <v>0.15623662890000001</v>
      </c>
      <c r="L761" s="13">
        <v>0.43257974339999999</v>
      </c>
      <c r="M761" s="13">
        <v>0.60453843490000003</v>
      </c>
      <c r="N761" s="14">
        <v>88</v>
      </c>
      <c r="O761" s="15">
        <v>0</v>
      </c>
      <c r="P761" s="15">
        <v>0</v>
      </c>
      <c r="Q761" s="14">
        <v>14.6669</v>
      </c>
    </row>
    <row r="762" spans="1:17" ht="15" customHeight="1" x14ac:dyDescent="0.25">
      <c r="A762" s="32" t="s">
        <v>376</v>
      </c>
      <c r="B762" s="36" t="s">
        <v>582</v>
      </c>
      <c r="C762" s="37" t="s">
        <v>582</v>
      </c>
      <c r="D762" s="38" t="s">
        <v>27</v>
      </c>
      <c r="E762" s="11" t="s">
        <v>651</v>
      </c>
      <c r="F762" s="11" t="s">
        <v>27</v>
      </c>
      <c r="G762" s="12">
        <v>50</v>
      </c>
      <c r="H762" s="13">
        <f t="shared" si="56"/>
        <v>270.86</v>
      </c>
      <c r="I762" s="13">
        <f t="shared" si="57"/>
        <v>226.81830000000002</v>
      </c>
      <c r="J762" s="13">
        <v>0.2848624119</v>
      </c>
      <c r="K762" s="13">
        <v>0.4808892421</v>
      </c>
      <c r="L762" s="13">
        <v>1.3314607874</v>
      </c>
      <c r="M762" s="13">
        <v>1.8607418236</v>
      </c>
      <c r="N762" s="14">
        <v>326.86</v>
      </c>
      <c r="O762" s="15">
        <v>0</v>
      </c>
      <c r="P762" s="14">
        <v>56</v>
      </c>
      <c r="Q762" s="14">
        <v>44.041699999999999</v>
      </c>
    </row>
    <row r="763" spans="1:17" ht="15" customHeight="1" x14ac:dyDescent="0.25">
      <c r="A763" s="32" t="s">
        <v>376</v>
      </c>
      <c r="B763" s="36" t="s">
        <v>582</v>
      </c>
      <c r="C763" s="37" t="s">
        <v>582</v>
      </c>
      <c r="D763" s="38" t="s">
        <v>27</v>
      </c>
      <c r="E763" s="11" t="s">
        <v>652</v>
      </c>
      <c r="F763" s="11" t="s">
        <v>27</v>
      </c>
      <c r="G763" s="12">
        <v>12</v>
      </c>
      <c r="H763" s="13">
        <f t="shared" si="56"/>
        <v>65.14</v>
      </c>
      <c r="I763" s="13">
        <f t="shared" si="57"/>
        <v>54.274999999999999</v>
      </c>
      <c r="J763" s="13">
        <v>6.8507485399999998E-2</v>
      </c>
      <c r="K763" s="13">
        <v>0.1156506137</v>
      </c>
      <c r="L763" s="13">
        <v>0.32020732369999999</v>
      </c>
      <c r="M763" s="13">
        <v>0.4474958369</v>
      </c>
      <c r="N763" s="14">
        <v>77.5</v>
      </c>
      <c r="O763" s="15">
        <v>0</v>
      </c>
      <c r="P763" s="14">
        <v>12.36</v>
      </c>
      <c r="Q763" s="14">
        <v>10.865</v>
      </c>
    </row>
    <row r="764" spans="1:17" ht="15" customHeight="1" x14ac:dyDescent="0.25">
      <c r="A764" s="32" t="s">
        <v>376</v>
      </c>
      <c r="B764" s="36" t="s">
        <v>582</v>
      </c>
      <c r="C764" s="37" t="s">
        <v>582</v>
      </c>
      <c r="D764" s="38" t="s">
        <v>27</v>
      </c>
      <c r="E764" s="11" t="s">
        <v>653</v>
      </c>
      <c r="F764" s="11" t="s">
        <v>27</v>
      </c>
      <c r="G764" s="12">
        <v>14</v>
      </c>
      <c r="H764" s="13">
        <f t="shared" si="56"/>
        <v>72.81</v>
      </c>
      <c r="I764" s="13">
        <f t="shared" si="57"/>
        <v>60.668400000000005</v>
      </c>
      <c r="J764" s="13">
        <v>7.6573994699999995E-2</v>
      </c>
      <c r="K764" s="13">
        <v>0.12926805620000001</v>
      </c>
      <c r="L764" s="13">
        <v>0.3579105809</v>
      </c>
      <c r="M764" s="13">
        <v>0.50018685730000001</v>
      </c>
      <c r="N764" s="14">
        <v>92.54</v>
      </c>
      <c r="O764" s="14">
        <v>0.97</v>
      </c>
      <c r="P764" s="14">
        <v>18.760000000000002</v>
      </c>
      <c r="Q764" s="14">
        <v>12.1416</v>
      </c>
    </row>
    <row r="765" spans="1:17" ht="15" customHeight="1" x14ac:dyDescent="0.25">
      <c r="A765" s="32" t="s">
        <v>376</v>
      </c>
      <c r="B765" s="36" t="s">
        <v>582</v>
      </c>
      <c r="C765" s="37" t="s">
        <v>582</v>
      </c>
      <c r="D765" s="38" t="s">
        <v>27</v>
      </c>
      <c r="E765" s="11" t="s">
        <v>654</v>
      </c>
      <c r="F765" s="11" t="s">
        <v>27</v>
      </c>
      <c r="G765" s="12">
        <v>1</v>
      </c>
      <c r="H765" s="13">
        <f t="shared" si="56"/>
        <v>4.8500000000000005</v>
      </c>
      <c r="I765" s="13">
        <f t="shared" si="57"/>
        <v>4.0417000000000005</v>
      </c>
      <c r="J765" s="13">
        <v>5.1007261999999999E-3</v>
      </c>
      <c r="K765" s="13">
        <v>8.6107687999999998E-3</v>
      </c>
      <c r="L765" s="13">
        <v>2.3841042699999999E-2</v>
      </c>
      <c r="M765" s="13">
        <v>3.3318311500000003E-2</v>
      </c>
      <c r="N765" s="14">
        <v>5.7</v>
      </c>
      <c r="O765" s="15">
        <v>0</v>
      </c>
      <c r="P765" s="14">
        <v>0.85</v>
      </c>
      <c r="Q765" s="14">
        <v>0.80830000000000002</v>
      </c>
    </row>
    <row r="766" spans="1:17" ht="15" customHeight="1" x14ac:dyDescent="0.25">
      <c r="A766" s="32" t="s">
        <v>376</v>
      </c>
      <c r="B766" s="36" t="s">
        <v>582</v>
      </c>
      <c r="C766" s="37" t="s">
        <v>582</v>
      </c>
      <c r="D766" s="38" t="s">
        <v>27</v>
      </c>
      <c r="E766" s="11" t="s">
        <v>655</v>
      </c>
      <c r="F766" s="11" t="s">
        <v>27</v>
      </c>
      <c r="G766" s="12">
        <v>77</v>
      </c>
      <c r="H766" s="13">
        <f t="shared" si="56"/>
        <v>401.87</v>
      </c>
      <c r="I766" s="13">
        <f t="shared" si="57"/>
        <v>334.82990000000001</v>
      </c>
      <c r="J766" s="13">
        <v>0.4226451209</v>
      </c>
      <c r="K766" s="13">
        <v>0.71348652329999995</v>
      </c>
      <c r="L766" s="13">
        <v>1.9754638803</v>
      </c>
      <c r="M766" s="13">
        <v>2.7607484186</v>
      </c>
      <c r="N766" s="14">
        <v>455.56</v>
      </c>
      <c r="O766" s="15">
        <v>0</v>
      </c>
      <c r="P766" s="14">
        <v>53.69</v>
      </c>
      <c r="Q766" s="14">
        <v>67.040099999999995</v>
      </c>
    </row>
    <row r="767" spans="1:17" ht="15" customHeight="1" x14ac:dyDescent="0.25">
      <c r="A767" s="32" t="s">
        <v>376</v>
      </c>
      <c r="B767" s="36" t="s">
        <v>582</v>
      </c>
      <c r="C767" s="37" t="s">
        <v>582</v>
      </c>
      <c r="D767" s="38" t="s">
        <v>27</v>
      </c>
      <c r="E767" s="11" t="s">
        <v>656</v>
      </c>
      <c r="F767" s="11" t="s">
        <v>27</v>
      </c>
      <c r="G767" s="12">
        <v>67</v>
      </c>
      <c r="H767" s="13">
        <f t="shared" si="56"/>
        <v>364.90999999999997</v>
      </c>
      <c r="I767" s="13">
        <f t="shared" si="57"/>
        <v>304.07639999999998</v>
      </c>
      <c r="J767" s="13">
        <v>0.38377443220000002</v>
      </c>
      <c r="K767" s="13">
        <v>0.64786713920000005</v>
      </c>
      <c r="L767" s="13">
        <v>1.7937803881000001</v>
      </c>
      <c r="M767" s="13">
        <v>2.5068422759</v>
      </c>
      <c r="N767" s="14">
        <v>435.59</v>
      </c>
      <c r="O767" s="15">
        <v>0</v>
      </c>
      <c r="P767" s="14">
        <v>70.680000000000007</v>
      </c>
      <c r="Q767" s="14">
        <v>60.833599999999997</v>
      </c>
    </row>
    <row r="768" spans="1:17" ht="15" customHeight="1" x14ac:dyDescent="0.25">
      <c r="A768" s="32" t="s">
        <v>376</v>
      </c>
      <c r="B768" s="36" t="s">
        <v>582</v>
      </c>
      <c r="C768" s="37" t="s">
        <v>582</v>
      </c>
      <c r="D768" s="38" t="s">
        <v>27</v>
      </c>
      <c r="E768" s="11" t="s">
        <v>657</v>
      </c>
      <c r="F768" s="11" t="s">
        <v>27</v>
      </c>
      <c r="G768" s="12">
        <v>39</v>
      </c>
      <c r="H768" s="13">
        <f t="shared" si="56"/>
        <v>209.79</v>
      </c>
      <c r="I768" s="13">
        <f t="shared" si="57"/>
        <v>176.71039999999999</v>
      </c>
      <c r="J768" s="13">
        <v>0.22063532960000001</v>
      </c>
      <c r="K768" s="13">
        <v>0.37246457249999998</v>
      </c>
      <c r="L768" s="13">
        <v>1.0312602768000001</v>
      </c>
      <c r="M768" s="13">
        <v>1.4412058892999999</v>
      </c>
      <c r="N768" s="14">
        <v>261.3</v>
      </c>
      <c r="O768" s="14">
        <v>1.85</v>
      </c>
      <c r="P768" s="14">
        <v>49.66</v>
      </c>
      <c r="Q768" s="14">
        <v>33.079599999999999</v>
      </c>
    </row>
    <row r="769" spans="1:17" ht="15" customHeight="1" x14ac:dyDescent="0.25">
      <c r="A769" s="32" t="s">
        <v>376</v>
      </c>
      <c r="B769" s="36" t="s">
        <v>582</v>
      </c>
      <c r="C769" s="37" t="s">
        <v>582</v>
      </c>
      <c r="D769" s="38" t="s">
        <v>27</v>
      </c>
      <c r="E769" s="11" t="s">
        <v>658</v>
      </c>
      <c r="F769" s="11" t="s">
        <v>27</v>
      </c>
      <c r="G769" s="12">
        <v>7</v>
      </c>
      <c r="H769" s="13">
        <f t="shared" si="56"/>
        <v>49.01</v>
      </c>
      <c r="I769" s="13">
        <f t="shared" si="57"/>
        <v>40.8489</v>
      </c>
      <c r="J769" s="13">
        <v>5.1543627000000002E-2</v>
      </c>
      <c r="K769" s="13">
        <v>8.7013149799999995E-2</v>
      </c>
      <c r="L769" s="13">
        <v>0.24091742299999999</v>
      </c>
      <c r="M769" s="13">
        <v>0.33668668969999999</v>
      </c>
      <c r="N769" s="14">
        <v>54.11</v>
      </c>
      <c r="O769" s="15">
        <v>0</v>
      </c>
      <c r="P769" s="14">
        <v>5.0999999999999996</v>
      </c>
      <c r="Q769" s="14">
        <v>8.1610999999999994</v>
      </c>
    </row>
    <row r="770" spans="1:17" ht="15" customHeight="1" x14ac:dyDescent="0.25">
      <c r="A770" s="32" t="s">
        <v>376</v>
      </c>
      <c r="B770" s="36" t="s">
        <v>582</v>
      </c>
      <c r="C770" s="37" t="s">
        <v>582</v>
      </c>
      <c r="D770" s="38" t="s">
        <v>27</v>
      </c>
      <c r="E770" s="11" t="s">
        <v>659</v>
      </c>
      <c r="F770" s="11" t="s">
        <v>27</v>
      </c>
      <c r="G770" s="12">
        <v>1</v>
      </c>
      <c r="H770" s="13">
        <f t="shared" si="56"/>
        <v>8.99</v>
      </c>
      <c r="I770" s="13">
        <f t="shared" si="57"/>
        <v>7.4916999999999998</v>
      </c>
      <c r="J770" s="13">
        <v>9.4547481000000003E-3</v>
      </c>
      <c r="K770" s="13">
        <v>1.5960992E-2</v>
      </c>
      <c r="L770" s="13">
        <v>4.4191953300000003E-2</v>
      </c>
      <c r="M770" s="13">
        <v>6.1759096899999998E-2</v>
      </c>
      <c r="N770" s="14">
        <v>9.84</v>
      </c>
      <c r="O770" s="15">
        <v>0</v>
      </c>
      <c r="P770" s="14">
        <v>0.85</v>
      </c>
      <c r="Q770" s="14">
        <v>1.4983</v>
      </c>
    </row>
    <row r="771" spans="1:17" ht="15" customHeight="1" x14ac:dyDescent="0.25">
      <c r="A771" s="8"/>
      <c r="B771" s="33"/>
      <c r="C771" s="34"/>
      <c r="D771" s="11"/>
      <c r="E771" s="39" t="s">
        <v>29</v>
      </c>
      <c r="F771" s="40"/>
      <c r="G771" s="41">
        <f>SUM(G710:G770)/1</f>
        <v>2827</v>
      </c>
      <c r="H771" s="42">
        <f>SUM(H710:H770)/1</f>
        <v>14556.560000000001</v>
      </c>
      <c r="I771" s="42">
        <f>SUM(I710:I770)/1</f>
        <v>12146.205700000004</v>
      </c>
      <c r="J771" s="42">
        <v>15.309077714900001</v>
      </c>
      <c r="K771" s="42">
        <v>25.8439529855</v>
      </c>
      <c r="L771" s="42">
        <v>71.555374877199995</v>
      </c>
      <c r="M771" s="42">
        <v>100</v>
      </c>
      <c r="N771" s="43">
        <f>SUM(N710:N770)/1</f>
        <v>16326.86</v>
      </c>
      <c r="O771" s="43">
        <f>SUM(O710:O770)/1</f>
        <v>146.36999999999998</v>
      </c>
      <c r="P771" s="43">
        <f>SUM(P710:P770)/1</f>
        <v>1623.9299999999998</v>
      </c>
      <c r="Q771" s="43">
        <f>SUM(Q710:Q770)/1</f>
        <v>2410.3543</v>
      </c>
    </row>
    <row r="772" spans="1:17" ht="15" customHeight="1" x14ac:dyDescent="0.25">
      <c r="A772" s="8"/>
      <c r="B772" s="33"/>
      <c r="C772" s="10"/>
      <c r="D772" s="44" t="s">
        <v>30</v>
      </c>
      <c r="E772" s="44"/>
      <c r="F772" s="45"/>
      <c r="G772" s="46">
        <f>SUM(G710:G771)/2</f>
        <v>2827</v>
      </c>
      <c r="H772" s="47">
        <f>SUM(H710:H771)/2</f>
        <v>14556.560000000001</v>
      </c>
      <c r="I772" s="47">
        <f>SUM(I710:I771)/2</f>
        <v>12146.205700000004</v>
      </c>
      <c r="J772" s="47">
        <v>15.309077714900001</v>
      </c>
      <c r="K772" s="47">
        <v>25.8439529855</v>
      </c>
      <c r="L772" s="47">
        <v>71.555374877199995</v>
      </c>
      <c r="M772" s="47">
        <v>99.999999999799996</v>
      </c>
      <c r="N772" s="48">
        <f>SUM(N710:N771)/2</f>
        <v>16326.86</v>
      </c>
      <c r="O772" s="48">
        <f>SUM(O710:O771)/2</f>
        <v>146.36999999999998</v>
      </c>
      <c r="P772" s="48">
        <f>SUM(P710:P771)/2</f>
        <v>1623.9299999999998</v>
      </c>
      <c r="Q772" s="48">
        <f>SUM(Q710:Q771)/2</f>
        <v>2410.3543</v>
      </c>
    </row>
    <row r="773" spans="1:17" ht="15" customHeight="1" x14ac:dyDescent="0.25">
      <c r="A773" s="32" t="s">
        <v>376</v>
      </c>
      <c r="B773" s="36" t="s">
        <v>582</v>
      </c>
      <c r="C773" s="34" t="s">
        <v>660</v>
      </c>
      <c r="D773" s="35" t="s">
        <v>27</v>
      </c>
      <c r="E773" s="11" t="s">
        <v>661</v>
      </c>
      <c r="F773" s="11" t="s">
        <v>27</v>
      </c>
      <c r="G773" s="12">
        <v>16</v>
      </c>
      <c r="H773" s="13">
        <f>N773-O773-P773</f>
        <v>109.16000000000001</v>
      </c>
      <c r="I773" s="13">
        <f>H773-Q773</f>
        <v>90.967600000000004</v>
      </c>
      <c r="J773" s="13">
        <v>0.1148031488</v>
      </c>
      <c r="K773" s="13">
        <v>0.19380443650000001</v>
      </c>
      <c r="L773" s="13">
        <v>0.53659550889999996</v>
      </c>
      <c r="M773" s="13">
        <v>71.030713170200002</v>
      </c>
      <c r="N773" s="14">
        <v>123.68</v>
      </c>
      <c r="O773" s="15">
        <v>0</v>
      </c>
      <c r="P773" s="14">
        <v>14.52</v>
      </c>
      <c r="Q773" s="14">
        <v>18.192399999999999</v>
      </c>
    </row>
    <row r="774" spans="1:17" ht="15" customHeight="1" x14ac:dyDescent="0.25">
      <c r="A774" s="32" t="s">
        <v>376</v>
      </c>
      <c r="B774" s="36" t="s">
        <v>582</v>
      </c>
      <c r="C774" s="37" t="s">
        <v>660</v>
      </c>
      <c r="D774" s="38" t="s">
        <v>27</v>
      </c>
      <c r="E774" s="11" t="s">
        <v>662</v>
      </c>
      <c r="F774" s="11" t="s">
        <v>27</v>
      </c>
      <c r="G774" s="12">
        <v>8</v>
      </c>
      <c r="H774" s="13">
        <f>N774-O774-P774</f>
        <v>44.52</v>
      </c>
      <c r="I774" s="13">
        <f>H774-Q774</f>
        <v>37.099000000000004</v>
      </c>
      <c r="J774" s="13">
        <v>4.6821511400000002E-2</v>
      </c>
      <c r="K774" s="13">
        <v>7.9041530900000004E-2</v>
      </c>
      <c r="L774" s="13">
        <v>0.2188460247</v>
      </c>
      <c r="M774" s="13">
        <v>28.969286829800001</v>
      </c>
      <c r="N774" s="14">
        <v>52.88</v>
      </c>
      <c r="O774" s="15">
        <v>0</v>
      </c>
      <c r="P774" s="14">
        <v>8.36</v>
      </c>
      <c r="Q774" s="14">
        <v>7.4210000000000003</v>
      </c>
    </row>
    <row r="775" spans="1:17" ht="15" customHeight="1" x14ac:dyDescent="0.25">
      <c r="A775" s="8"/>
      <c r="B775" s="33"/>
      <c r="C775" s="34"/>
      <c r="D775" s="11"/>
      <c r="E775" s="39" t="s">
        <v>29</v>
      </c>
      <c r="F775" s="40"/>
      <c r="G775" s="41">
        <f>SUM(G773:G774)/1</f>
        <v>24</v>
      </c>
      <c r="H775" s="42">
        <f>SUM(H773:H774)/1</f>
        <v>153.68</v>
      </c>
      <c r="I775" s="42">
        <f>SUM(I773:I774)/1</f>
        <v>128.06659999999999</v>
      </c>
      <c r="J775" s="42">
        <v>0.16162466019999999</v>
      </c>
      <c r="K775" s="42">
        <v>0.2728459674</v>
      </c>
      <c r="L775" s="42">
        <v>0.75544153359999999</v>
      </c>
      <c r="M775" s="42">
        <v>100</v>
      </c>
      <c r="N775" s="43">
        <f>SUM(N773:N774)/1</f>
        <v>176.56</v>
      </c>
      <c r="O775" s="55">
        <f>SUM(O773:O774)/1</f>
        <v>0</v>
      </c>
      <c r="P775" s="43">
        <f>SUM(P773:P774)/1</f>
        <v>22.88</v>
      </c>
      <c r="Q775" s="43">
        <f>SUM(Q773:Q774)/1</f>
        <v>25.613399999999999</v>
      </c>
    </row>
    <row r="776" spans="1:17" ht="15" customHeight="1" x14ac:dyDescent="0.25">
      <c r="A776" s="8"/>
      <c r="B776" s="33"/>
      <c r="C776" s="10"/>
      <c r="D776" s="44" t="s">
        <v>30</v>
      </c>
      <c r="E776" s="44"/>
      <c r="F776" s="45"/>
      <c r="G776" s="46">
        <f>SUM(G773:G775)/2</f>
        <v>24</v>
      </c>
      <c r="H776" s="47">
        <f>SUM(H773:H775)/2</f>
        <v>153.68</v>
      </c>
      <c r="I776" s="47">
        <f>SUM(I773:I775)/2</f>
        <v>128.06659999999999</v>
      </c>
      <c r="J776" s="47">
        <v>0.16162466019999999</v>
      </c>
      <c r="K776" s="47">
        <v>0.2728459674</v>
      </c>
      <c r="L776" s="47">
        <v>0.75544153359999999</v>
      </c>
      <c r="M776" s="47"/>
      <c r="N776" s="48">
        <f>SUM(N773:N775)/2</f>
        <v>176.56</v>
      </c>
      <c r="O776" s="56">
        <f>SUM(O773:O775)/2</f>
        <v>0</v>
      </c>
      <c r="P776" s="48">
        <f>SUM(P773:P775)/2</f>
        <v>22.88</v>
      </c>
      <c r="Q776" s="48">
        <f>SUM(Q773:Q775)/2</f>
        <v>25.613399999999999</v>
      </c>
    </row>
    <row r="777" spans="1:17" ht="15" customHeight="1" x14ac:dyDescent="0.25">
      <c r="A777" s="8"/>
      <c r="B777" s="9"/>
      <c r="C777" s="49" t="s">
        <v>31</v>
      </c>
      <c r="D777" s="49"/>
      <c r="E777" s="49"/>
      <c r="F777" s="50"/>
      <c r="G777" s="51">
        <f>SUM(G693:G776)/3</f>
        <v>3709</v>
      </c>
      <c r="H777" s="52">
        <f>SUM(H693:H776)/3</f>
        <v>20343.069999999996</v>
      </c>
      <c r="I777" s="52">
        <f>SUM(I693:I776)/3</f>
        <v>16967.961200000009</v>
      </c>
      <c r="J777" s="52">
        <v>21.3947278471</v>
      </c>
      <c r="K777" s="52">
        <v>36.117416797600001</v>
      </c>
      <c r="L777" s="52">
        <v>100</v>
      </c>
      <c r="M777" s="52"/>
      <c r="N777" s="53">
        <f>SUM(N693:N776)/3</f>
        <v>22696.599999999995</v>
      </c>
      <c r="O777" s="53">
        <f>SUM(O693:O776)/3</f>
        <v>150.41999999999999</v>
      </c>
      <c r="P777" s="53">
        <f>SUM(P693:P776)/3</f>
        <v>2203.1099999999997</v>
      </c>
      <c r="Q777" s="53">
        <f>SUM(Q693:Q776)/3</f>
        <v>3375.1088</v>
      </c>
    </row>
    <row r="778" spans="1:17" ht="15" customHeight="1" x14ac:dyDescent="0.25">
      <c r="A778" s="32" t="s">
        <v>376</v>
      </c>
      <c r="B778" s="33" t="s">
        <v>663</v>
      </c>
      <c r="C778" s="34" t="s">
        <v>663</v>
      </c>
      <c r="D778" s="35" t="s">
        <v>27</v>
      </c>
      <c r="E778" s="11" t="s">
        <v>664</v>
      </c>
      <c r="F778" s="11" t="s">
        <v>27</v>
      </c>
      <c r="G778" s="12">
        <v>296</v>
      </c>
      <c r="H778" s="13">
        <f t="shared" ref="H778:H789" si="58">N778-O778-P778</f>
        <v>1244.1599999999999</v>
      </c>
      <c r="I778" s="13">
        <f t="shared" ref="I778:I789" si="59">H778-Q778</f>
        <v>1037.1061</v>
      </c>
      <c r="J778" s="13">
        <v>1.3084782482999999</v>
      </c>
      <c r="K778" s="13">
        <v>2.2089018660000002</v>
      </c>
      <c r="L778" s="13">
        <v>48.511504404100002</v>
      </c>
      <c r="M778" s="13">
        <v>48.511504404100002</v>
      </c>
      <c r="N778" s="14">
        <v>1252.08</v>
      </c>
      <c r="O778" s="14">
        <v>0.79</v>
      </c>
      <c r="P778" s="14">
        <v>7.13</v>
      </c>
      <c r="Q778" s="14">
        <v>207.0539</v>
      </c>
    </row>
    <row r="779" spans="1:17" ht="15" customHeight="1" x14ac:dyDescent="0.25">
      <c r="A779" s="32" t="s">
        <v>376</v>
      </c>
      <c r="B779" s="36" t="s">
        <v>663</v>
      </c>
      <c r="C779" s="37" t="s">
        <v>663</v>
      </c>
      <c r="D779" s="38" t="s">
        <v>27</v>
      </c>
      <c r="E779" s="11" t="s">
        <v>665</v>
      </c>
      <c r="F779" s="11" t="s">
        <v>27</v>
      </c>
      <c r="G779" s="12">
        <v>3</v>
      </c>
      <c r="H779" s="13">
        <f t="shared" si="58"/>
        <v>5.91</v>
      </c>
      <c r="I779" s="13">
        <f t="shared" si="59"/>
        <v>4.9248000000000003</v>
      </c>
      <c r="J779" s="13">
        <v>6.2155240999999996E-3</v>
      </c>
      <c r="K779" s="13">
        <v>1.0492710000000001E-2</v>
      </c>
      <c r="L779" s="13">
        <v>0.23043900379999999</v>
      </c>
      <c r="M779" s="13">
        <v>0.23043900379999999</v>
      </c>
      <c r="N779" s="14">
        <v>5.91</v>
      </c>
      <c r="O779" s="15">
        <v>0</v>
      </c>
      <c r="P779" s="15">
        <v>0</v>
      </c>
      <c r="Q779" s="14">
        <v>0.98519999999999996</v>
      </c>
    </row>
    <row r="780" spans="1:17" ht="15" customHeight="1" x14ac:dyDescent="0.25">
      <c r="A780" s="32" t="s">
        <v>376</v>
      </c>
      <c r="B780" s="36" t="s">
        <v>663</v>
      </c>
      <c r="C780" s="37" t="s">
        <v>663</v>
      </c>
      <c r="D780" s="38" t="s">
        <v>27</v>
      </c>
      <c r="E780" s="11" t="s">
        <v>666</v>
      </c>
      <c r="F780" s="11" t="s">
        <v>27</v>
      </c>
      <c r="G780" s="12">
        <v>29</v>
      </c>
      <c r="H780" s="58">
        <f t="shared" si="58"/>
        <v>0</v>
      </c>
      <c r="I780" s="58">
        <f t="shared" si="59"/>
        <v>0</v>
      </c>
      <c r="J780" s="58">
        <v>0</v>
      </c>
      <c r="K780" s="58">
        <v>0</v>
      </c>
      <c r="L780" s="58">
        <v>0</v>
      </c>
      <c r="M780" s="58">
        <v>0</v>
      </c>
      <c r="N780" s="15">
        <v>0</v>
      </c>
      <c r="O780" s="15">
        <v>0</v>
      </c>
      <c r="P780" s="15">
        <v>0</v>
      </c>
      <c r="Q780" s="15">
        <v>0</v>
      </c>
    </row>
    <row r="781" spans="1:17" ht="15" customHeight="1" x14ac:dyDescent="0.25">
      <c r="A781" s="32" t="s">
        <v>376</v>
      </c>
      <c r="B781" s="36" t="s">
        <v>663</v>
      </c>
      <c r="C781" s="37" t="s">
        <v>663</v>
      </c>
      <c r="D781" s="38" t="s">
        <v>27</v>
      </c>
      <c r="E781" s="11" t="s">
        <v>667</v>
      </c>
      <c r="F781" s="11" t="s">
        <v>27</v>
      </c>
      <c r="G781" s="12">
        <v>83</v>
      </c>
      <c r="H781" s="13">
        <f t="shared" si="58"/>
        <v>289.8</v>
      </c>
      <c r="I781" s="13">
        <f t="shared" si="59"/>
        <v>241.55500000000001</v>
      </c>
      <c r="J781" s="13">
        <v>0.3047815364</v>
      </c>
      <c r="K781" s="13">
        <v>0.51451562559999997</v>
      </c>
      <c r="L781" s="13">
        <v>11.2996993765</v>
      </c>
      <c r="M781" s="13">
        <v>11.2996993765</v>
      </c>
      <c r="N781" s="14">
        <v>290.5</v>
      </c>
      <c r="O781" s="14">
        <v>0.7</v>
      </c>
      <c r="P781" s="15">
        <v>0</v>
      </c>
      <c r="Q781" s="14">
        <v>48.244999999999997</v>
      </c>
    </row>
    <row r="782" spans="1:17" ht="15" customHeight="1" x14ac:dyDescent="0.25">
      <c r="A782" s="32" t="s">
        <v>376</v>
      </c>
      <c r="B782" s="36" t="s">
        <v>663</v>
      </c>
      <c r="C782" s="37" t="s">
        <v>663</v>
      </c>
      <c r="D782" s="38" t="s">
        <v>27</v>
      </c>
      <c r="E782" s="11" t="s">
        <v>668</v>
      </c>
      <c r="F782" s="11" t="s">
        <v>27</v>
      </c>
      <c r="G782" s="12">
        <v>41</v>
      </c>
      <c r="H782" s="13">
        <f t="shared" si="58"/>
        <v>122.59</v>
      </c>
      <c r="I782" s="13">
        <f t="shared" si="59"/>
        <v>102.1332</v>
      </c>
      <c r="J782" s="13">
        <v>0.12892742770000001</v>
      </c>
      <c r="K782" s="13">
        <v>0.2176482766</v>
      </c>
      <c r="L782" s="13">
        <v>4.7799521966</v>
      </c>
      <c r="M782" s="13">
        <v>4.7799521966</v>
      </c>
      <c r="N782" s="14">
        <v>122.59</v>
      </c>
      <c r="O782" s="15">
        <v>0</v>
      </c>
      <c r="P782" s="15">
        <v>0</v>
      </c>
      <c r="Q782" s="14">
        <v>20.456800000000001</v>
      </c>
    </row>
    <row r="783" spans="1:17" ht="15" customHeight="1" x14ac:dyDescent="0.25">
      <c r="A783" s="32" t="s">
        <v>376</v>
      </c>
      <c r="B783" s="36" t="s">
        <v>663</v>
      </c>
      <c r="C783" s="37" t="s">
        <v>663</v>
      </c>
      <c r="D783" s="38" t="s">
        <v>27</v>
      </c>
      <c r="E783" s="11" t="s">
        <v>669</v>
      </c>
      <c r="F783" s="11" t="s">
        <v>27</v>
      </c>
      <c r="G783" s="12">
        <v>33</v>
      </c>
      <c r="H783" s="13">
        <f t="shared" si="58"/>
        <v>9.02</v>
      </c>
      <c r="I783" s="13">
        <f t="shared" si="59"/>
        <v>7.5164999999999997</v>
      </c>
      <c r="J783" s="13">
        <v>9.4862990000000001E-3</v>
      </c>
      <c r="K783" s="13">
        <v>1.6014254499999998E-2</v>
      </c>
      <c r="L783" s="13">
        <v>0.35170216830000001</v>
      </c>
      <c r="M783" s="13">
        <v>0.35170216830000001</v>
      </c>
      <c r="N783" s="14">
        <v>9.66</v>
      </c>
      <c r="O783" s="14">
        <v>0.64</v>
      </c>
      <c r="P783" s="15">
        <v>0</v>
      </c>
      <c r="Q783" s="14">
        <v>1.5035000000000001</v>
      </c>
    </row>
    <row r="784" spans="1:17" ht="15" customHeight="1" x14ac:dyDescent="0.25">
      <c r="A784" s="32" t="s">
        <v>376</v>
      </c>
      <c r="B784" s="36" t="s">
        <v>663</v>
      </c>
      <c r="C784" s="37" t="s">
        <v>663</v>
      </c>
      <c r="D784" s="38" t="s">
        <v>27</v>
      </c>
      <c r="E784" s="11" t="s">
        <v>670</v>
      </c>
      <c r="F784" s="11" t="s">
        <v>27</v>
      </c>
      <c r="G784" s="12">
        <v>7</v>
      </c>
      <c r="H784" s="13">
        <f t="shared" si="58"/>
        <v>10.71</v>
      </c>
      <c r="I784" s="13">
        <f t="shared" si="59"/>
        <v>8.9258000000000006</v>
      </c>
      <c r="J784" s="13">
        <v>1.1263665500000001E-2</v>
      </c>
      <c r="K784" s="13">
        <v>1.90147079E-2</v>
      </c>
      <c r="L784" s="13">
        <v>0.4175975857</v>
      </c>
      <c r="M784" s="13">
        <v>0.4175975857</v>
      </c>
      <c r="N784" s="14">
        <v>10.71</v>
      </c>
      <c r="O784" s="15">
        <v>0</v>
      </c>
      <c r="P784" s="15">
        <v>0</v>
      </c>
      <c r="Q784" s="14">
        <v>1.7842</v>
      </c>
    </row>
    <row r="785" spans="1:17" ht="15" customHeight="1" x14ac:dyDescent="0.25">
      <c r="A785" s="32" t="s">
        <v>376</v>
      </c>
      <c r="B785" s="36" t="s">
        <v>663</v>
      </c>
      <c r="C785" s="37" t="s">
        <v>663</v>
      </c>
      <c r="D785" s="38" t="s">
        <v>27</v>
      </c>
      <c r="E785" s="11" t="s">
        <v>556</v>
      </c>
      <c r="F785" s="11" t="s">
        <v>27</v>
      </c>
      <c r="G785" s="12">
        <v>18</v>
      </c>
      <c r="H785" s="13">
        <f t="shared" si="58"/>
        <v>41.22</v>
      </c>
      <c r="I785" s="13">
        <f t="shared" si="59"/>
        <v>34.344899999999996</v>
      </c>
      <c r="J785" s="13">
        <v>4.33509142E-2</v>
      </c>
      <c r="K785" s="13">
        <v>7.3182657299999995E-2</v>
      </c>
      <c r="L785" s="13">
        <v>1.6072243212999999</v>
      </c>
      <c r="M785" s="13">
        <v>1.6072243212999999</v>
      </c>
      <c r="N785" s="14">
        <v>41.22</v>
      </c>
      <c r="O785" s="15">
        <v>0</v>
      </c>
      <c r="P785" s="15">
        <v>0</v>
      </c>
      <c r="Q785" s="14">
        <v>6.8750999999999998</v>
      </c>
    </row>
    <row r="786" spans="1:17" ht="15" customHeight="1" x14ac:dyDescent="0.25">
      <c r="A786" s="32" t="s">
        <v>376</v>
      </c>
      <c r="B786" s="36" t="s">
        <v>663</v>
      </c>
      <c r="C786" s="37" t="s">
        <v>663</v>
      </c>
      <c r="D786" s="38" t="s">
        <v>27</v>
      </c>
      <c r="E786" s="11" t="s">
        <v>671</v>
      </c>
      <c r="F786" s="11" t="s">
        <v>27</v>
      </c>
      <c r="G786" s="12">
        <v>14</v>
      </c>
      <c r="H786" s="13">
        <f t="shared" si="58"/>
        <v>19.87</v>
      </c>
      <c r="I786" s="13">
        <f t="shared" si="59"/>
        <v>16.796500000000002</v>
      </c>
      <c r="J786" s="13">
        <v>2.0897202E-2</v>
      </c>
      <c r="K786" s="13">
        <v>3.5277520600000001E-2</v>
      </c>
      <c r="L786" s="13">
        <v>0.77475854590000004</v>
      </c>
      <c r="M786" s="13">
        <v>0.77475854590000004</v>
      </c>
      <c r="N786" s="14">
        <v>20.16</v>
      </c>
      <c r="O786" s="14">
        <v>0.28999999999999998</v>
      </c>
      <c r="P786" s="15">
        <v>0</v>
      </c>
      <c r="Q786" s="14">
        <v>3.0735000000000001</v>
      </c>
    </row>
    <row r="787" spans="1:17" ht="15" customHeight="1" x14ac:dyDescent="0.25">
      <c r="A787" s="32" t="s">
        <v>376</v>
      </c>
      <c r="B787" s="36" t="s">
        <v>663</v>
      </c>
      <c r="C787" s="37" t="s">
        <v>663</v>
      </c>
      <c r="D787" s="38" t="s">
        <v>27</v>
      </c>
      <c r="E787" s="11" t="s">
        <v>672</v>
      </c>
      <c r="F787" s="11" t="s">
        <v>27</v>
      </c>
      <c r="G787" s="12">
        <v>156</v>
      </c>
      <c r="H787" s="13">
        <f t="shared" si="58"/>
        <v>361.37</v>
      </c>
      <c r="I787" s="13">
        <f t="shared" si="59"/>
        <v>301.1207</v>
      </c>
      <c r="J787" s="13">
        <v>0.38005142790000002</v>
      </c>
      <c r="K787" s="13">
        <v>0.64158216570000004</v>
      </c>
      <c r="L787" s="13">
        <v>14.090311814</v>
      </c>
      <c r="M787" s="13">
        <v>14.090311814</v>
      </c>
      <c r="N787" s="14">
        <v>363.48</v>
      </c>
      <c r="O787" s="14">
        <v>0.47</v>
      </c>
      <c r="P787" s="14">
        <v>1.64</v>
      </c>
      <c r="Q787" s="14">
        <v>60.249299999999998</v>
      </c>
    </row>
    <row r="788" spans="1:17" ht="15" customHeight="1" x14ac:dyDescent="0.25">
      <c r="A788" s="32" t="s">
        <v>376</v>
      </c>
      <c r="B788" s="36" t="s">
        <v>663</v>
      </c>
      <c r="C788" s="37" t="s">
        <v>663</v>
      </c>
      <c r="D788" s="38" t="s">
        <v>27</v>
      </c>
      <c r="E788" s="11" t="s">
        <v>673</v>
      </c>
      <c r="F788" s="11" t="s">
        <v>27</v>
      </c>
      <c r="G788" s="12">
        <v>183</v>
      </c>
      <c r="H788" s="13">
        <f t="shared" si="58"/>
        <v>453.84</v>
      </c>
      <c r="I788" s="13">
        <f t="shared" si="59"/>
        <v>378.76299999999998</v>
      </c>
      <c r="J788" s="13">
        <v>0.47730176839999999</v>
      </c>
      <c r="K788" s="13">
        <v>0.80575490520000004</v>
      </c>
      <c r="L788" s="13">
        <v>17.695843909699999</v>
      </c>
      <c r="M788" s="13">
        <v>17.695843909699999</v>
      </c>
      <c r="N788" s="14">
        <v>453.84</v>
      </c>
      <c r="O788" s="15">
        <v>0</v>
      </c>
      <c r="P788" s="15">
        <v>0</v>
      </c>
      <c r="Q788" s="14">
        <v>75.076999999999998</v>
      </c>
    </row>
    <row r="789" spans="1:17" ht="15" customHeight="1" x14ac:dyDescent="0.25">
      <c r="A789" s="32" t="s">
        <v>376</v>
      </c>
      <c r="B789" s="36" t="s">
        <v>663</v>
      </c>
      <c r="C789" s="37" t="s">
        <v>663</v>
      </c>
      <c r="D789" s="38" t="s">
        <v>27</v>
      </c>
      <c r="E789" s="11" t="s">
        <v>674</v>
      </c>
      <c r="F789" s="11" t="s">
        <v>27</v>
      </c>
      <c r="G789" s="12">
        <v>6</v>
      </c>
      <c r="H789" s="13">
        <f t="shared" si="58"/>
        <v>6.18</v>
      </c>
      <c r="I789" s="13">
        <f t="shared" si="59"/>
        <v>5.1471999999999998</v>
      </c>
      <c r="J789" s="13">
        <v>6.499482E-3</v>
      </c>
      <c r="K789" s="13">
        <v>1.09720723E-2</v>
      </c>
      <c r="L789" s="13">
        <v>0.2409666741</v>
      </c>
      <c r="M789" s="13">
        <v>0.2409666741</v>
      </c>
      <c r="N789" s="14">
        <v>6.18</v>
      </c>
      <c r="O789" s="15">
        <v>0</v>
      </c>
      <c r="P789" s="15">
        <v>0</v>
      </c>
      <c r="Q789" s="14">
        <v>1.0327999999999999</v>
      </c>
    </row>
    <row r="790" spans="1:17" ht="15" customHeight="1" x14ac:dyDescent="0.25">
      <c r="A790" s="8"/>
      <c r="B790" s="33"/>
      <c r="C790" s="34"/>
      <c r="D790" s="11"/>
      <c r="E790" s="39" t="s">
        <v>29</v>
      </c>
      <c r="F790" s="40"/>
      <c r="G790" s="41">
        <f>SUM(G778:G789)/1</f>
        <v>869</v>
      </c>
      <c r="H790" s="42">
        <f>SUM(H778:H789)/1</f>
        <v>2564.6699999999996</v>
      </c>
      <c r="I790" s="42">
        <f>SUM(I778:I789)/1</f>
        <v>2138.3336999999997</v>
      </c>
      <c r="J790" s="42">
        <v>2.6972534955</v>
      </c>
      <c r="K790" s="42">
        <v>4.5533567616999999</v>
      </c>
      <c r="L790" s="42">
        <v>100</v>
      </c>
      <c r="M790" s="42">
        <v>100</v>
      </c>
      <c r="N790" s="43">
        <f>SUM(N778:N789)/1</f>
        <v>2576.3300000000004</v>
      </c>
      <c r="O790" s="43">
        <f>SUM(O778:O789)/1</f>
        <v>2.8899999999999997</v>
      </c>
      <c r="P790" s="43">
        <f>SUM(P778:P789)/1</f>
        <v>8.77</v>
      </c>
      <c r="Q790" s="43">
        <f>SUM(Q778:Q789)/1</f>
        <v>426.33629999999994</v>
      </c>
    </row>
    <row r="791" spans="1:17" ht="15" customHeight="1" x14ac:dyDescent="0.25">
      <c r="A791" s="8"/>
      <c r="B791" s="33"/>
      <c r="C791" s="10"/>
      <c r="D791" s="44" t="s">
        <v>30</v>
      </c>
      <c r="E791" s="44"/>
      <c r="F791" s="45"/>
      <c r="G791" s="46">
        <f>SUM(G778:G790)/2</f>
        <v>869</v>
      </c>
      <c r="H791" s="47">
        <f>SUM(H778:H790)/2</f>
        <v>2564.6699999999996</v>
      </c>
      <c r="I791" s="47">
        <f>SUM(I778:I790)/2</f>
        <v>2138.3336999999997</v>
      </c>
      <c r="J791" s="47">
        <v>2.6972534955</v>
      </c>
      <c r="K791" s="47">
        <v>4.5533567616999999</v>
      </c>
      <c r="L791" s="47">
        <v>100</v>
      </c>
      <c r="M791" s="47">
        <v>100</v>
      </c>
      <c r="N791" s="48">
        <f>SUM(N778:N790)/2</f>
        <v>2576.3300000000004</v>
      </c>
      <c r="O791" s="48">
        <f>SUM(O778:O790)/2</f>
        <v>2.8899999999999997</v>
      </c>
      <c r="P791" s="48">
        <f>SUM(P778:P790)/2</f>
        <v>8.77</v>
      </c>
      <c r="Q791" s="48">
        <f>SUM(Q778:Q790)/2</f>
        <v>426.33629999999994</v>
      </c>
    </row>
    <row r="792" spans="1:17" ht="15" customHeight="1" x14ac:dyDescent="0.25">
      <c r="A792" s="8"/>
      <c r="B792" s="9"/>
      <c r="C792" s="49" t="s">
        <v>31</v>
      </c>
      <c r="D792" s="49"/>
      <c r="E792" s="49"/>
      <c r="F792" s="50"/>
      <c r="G792" s="51">
        <f>SUM(G778:G791)/3</f>
        <v>869</v>
      </c>
      <c r="H792" s="52">
        <f>SUM(H778:H791)/3</f>
        <v>2564.6699999999996</v>
      </c>
      <c r="I792" s="52">
        <f>SUM(I778:I791)/3</f>
        <v>2138.3336999999997</v>
      </c>
      <c r="J792" s="52">
        <v>2.6972534955</v>
      </c>
      <c r="K792" s="52">
        <v>4.5533567616999999</v>
      </c>
      <c r="L792" s="52">
        <v>100</v>
      </c>
      <c r="M792" s="52">
        <v>100</v>
      </c>
      <c r="N792" s="53">
        <f>SUM(N778:N791)/3</f>
        <v>2576.3300000000004</v>
      </c>
      <c r="O792" s="53">
        <f>SUM(O778:O791)/3</f>
        <v>2.8899999999999992</v>
      </c>
      <c r="P792" s="53">
        <f>SUM(P778:P791)/3</f>
        <v>8.77</v>
      </c>
      <c r="Q792" s="53">
        <f>SUM(Q778:Q791)/3</f>
        <v>426.33629999999994</v>
      </c>
    </row>
    <row r="793" spans="1:17" ht="15" customHeight="1" x14ac:dyDescent="0.25">
      <c r="A793" s="32" t="s">
        <v>376</v>
      </c>
      <c r="B793" s="33" t="s">
        <v>675</v>
      </c>
      <c r="C793" s="34" t="s">
        <v>675</v>
      </c>
      <c r="D793" s="35" t="s">
        <v>27</v>
      </c>
      <c r="E793" s="11" t="s">
        <v>676</v>
      </c>
      <c r="F793" s="11" t="s">
        <v>27</v>
      </c>
      <c r="G793" s="12">
        <v>163</v>
      </c>
      <c r="H793" s="13">
        <f t="shared" ref="H793:H806" si="60">N793-O793-P793</f>
        <v>891.79</v>
      </c>
      <c r="I793" s="13">
        <f t="shared" ref="I793:I806" si="61">H793-Q793</f>
        <v>743.05989999999997</v>
      </c>
      <c r="J793" s="13">
        <v>0.93789208550000003</v>
      </c>
      <c r="K793" s="13">
        <v>1.5832984463999999</v>
      </c>
      <c r="L793" s="13">
        <v>11.4624048698</v>
      </c>
      <c r="M793" s="13">
        <v>11.4624048698</v>
      </c>
      <c r="N793" s="14">
        <v>992.67</v>
      </c>
      <c r="O793" s="14">
        <v>2.44</v>
      </c>
      <c r="P793" s="14">
        <v>98.44</v>
      </c>
      <c r="Q793" s="14">
        <v>148.73009999999999</v>
      </c>
    </row>
    <row r="794" spans="1:17" ht="15" customHeight="1" x14ac:dyDescent="0.25">
      <c r="A794" s="32" t="s">
        <v>376</v>
      </c>
      <c r="B794" s="36" t="s">
        <v>675</v>
      </c>
      <c r="C794" s="37" t="s">
        <v>675</v>
      </c>
      <c r="D794" s="38" t="s">
        <v>27</v>
      </c>
      <c r="E794" s="11" t="s">
        <v>677</v>
      </c>
      <c r="F794" s="11" t="s">
        <v>27</v>
      </c>
      <c r="G794" s="12">
        <v>72</v>
      </c>
      <c r="H794" s="13">
        <f t="shared" si="60"/>
        <v>375.90999999999997</v>
      </c>
      <c r="I794" s="13">
        <f t="shared" si="61"/>
        <v>314.17729999999995</v>
      </c>
      <c r="J794" s="13">
        <v>0.39534308959999998</v>
      </c>
      <c r="K794" s="13">
        <v>0.66739671779999998</v>
      </c>
      <c r="L794" s="13">
        <v>4.8316673371999999</v>
      </c>
      <c r="M794" s="13">
        <v>4.8316673371999999</v>
      </c>
      <c r="N794" s="14">
        <v>389.52</v>
      </c>
      <c r="O794" s="15">
        <v>0</v>
      </c>
      <c r="P794" s="14">
        <v>13.61</v>
      </c>
      <c r="Q794" s="14">
        <v>61.732700000000001</v>
      </c>
    </row>
    <row r="795" spans="1:17" ht="15" customHeight="1" x14ac:dyDescent="0.25">
      <c r="A795" s="32" t="s">
        <v>376</v>
      </c>
      <c r="B795" s="36" t="s">
        <v>675</v>
      </c>
      <c r="C795" s="37" t="s">
        <v>675</v>
      </c>
      <c r="D795" s="38" t="s">
        <v>27</v>
      </c>
      <c r="E795" s="11" t="s">
        <v>678</v>
      </c>
      <c r="F795" s="11" t="s">
        <v>27</v>
      </c>
      <c r="G795" s="12">
        <v>80</v>
      </c>
      <c r="H795" s="13">
        <f t="shared" si="60"/>
        <v>464.15999999999997</v>
      </c>
      <c r="I795" s="13">
        <f t="shared" si="61"/>
        <v>386.73349999999994</v>
      </c>
      <c r="J795" s="13">
        <v>0.48815527240000001</v>
      </c>
      <c r="K795" s="13">
        <v>0.82407720080000002</v>
      </c>
      <c r="L795" s="13">
        <v>5.9659671496</v>
      </c>
      <c r="M795" s="13">
        <v>5.9659671496</v>
      </c>
      <c r="N795" s="14">
        <v>540</v>
      </c>
      <c r="O795" s="14">
        <v>2.7</v>
      </c>
      <c r="P795" s="14">
        <v>73.14</v>
      </c>
      <c r="Q795" s="14">
        <v>77.426500000000004</v>
      </c>
    </row>
    <row r="796" spans="1:17" ht="15" customHeight="1" x14ac:dyDescent="0.25">
      <c r="A796" s="32" t="s">
        <v>376</v>
      </c>
      <c r="B796" s="36" t="s">
        <v>675</v>
      </c>
      <c r="C796" s="37" t="s">
        <v>675</v>
      </c>
      <c r="D796" s="38" t="s">
        <v>27</v>
      </c>
      <c r="E796" s="11" t="s">
        <v>679</v>
      </c>
      <c r="F796" s="11" t="s">
        <v>27</v>
      </c>
      <c r="G796" s="12">
        <v>43</v>
      </c>
      <c r="H796" s="13">
        <f t="shared" si="60"/>
        <v>221.41</v>
      </c>
      <c r="I796" s="13">
        <f t="shared" si="61"/>
        <v>184.50059999999999</v>
      </c>
      <c r="J796" s="13">
        <v>0.23285603860000001</v>
      </c>
      <c r="K796" s="13">
        <v>0.3930949091</v>
      </c>
      <c r="L796" s="13">
        <v>2.8458393369000001</v>
      </c>
      <c r="M796" s="13">
        <v>2.8458393369000001</v>
      </c>
      <c r="N796" s="14">
        <v>239.94</v>
      </c>
      <c r="O796" s="15">
        <v>0</v>
      </c>
      <c r="P796" s="14">
        <v>18.53</v>
      </c>
      <c r="Q796" s="14">
        <v>36.909399999999998</v>
      </c>
    </row>
    <row r="797" spans="1:17" ht="15" customHeight="1" x14ac:dyDescent="0.25">
      <c r="A797" s="32" t="s">
        <v>376</v>
      </c>
      <c r="B797" s="36" t="s">
        <v>675</v>
      </c>
      <c r="C797" s="37" t="s">
        <v>675</v>
      </c>
      <c r="D797" s="38" t="s">
        <v>27</v>
      </c>
      <c r="E797" s="11" t="s">
        <v>680</v>
      </c>
      <c r="F797" s="11" t="s">
        <v>27</v>
      </c>
      <c r="G797" s="12">
        <v>232</v>
      </c>
      <c r="H797" s="13">
        <f t="shared" si="60"/>
        <v>645.69999999999993</v>
      </c>
      <c r="I797" s="13">
        <f t="shared" si="61"/>
        <v>537.88089999999988</v>
      </c>
      <c r="J797" s="13">
        <v>0.67908018660000002</v>
      </c>
      <c r="K797" s="13">
        <v>1.1463862645</v>
      </c>
      <c r="L797" s="13">
        <v>8.2993471831000001</v>
      </c>
      <c r="M797" s="13">
        <v>8.2993471831000001</v>
      </c>
      <c r="N797" s="14">
        <v>693.68</v>
      </c>
      <c r="O797" s="14">
        <v>1.6</v>
      </c>
      <c r="P797" s="14">
        <v>46.38</v>
      </c>
      <c r="Q797" s="14">
        <v>107.81910000000001</v>
      </c>
    </row>
    <row r="798" spans="1:17" ht="15" customHeight="1" x14ac:dyDescent="0.25">
      <c r="A798" s="32" t="s">
        <v>376</v>
      </c>
      <c r="B798" s="36" t="s">
        <v>675</v>
      </c>
      <c r="C798" s="37" t="s">
        <v>675</v>
      </c>
      <c r="D798" s="38" t="s">
        <v>27</v>
      </c>
      <c r="E798" s="11" t="s">
        <v>681</v>
      </c>
      <c r="F798" s="11" t="s">
        <v>27</v>
      </c>
      <c r="G798" s="12">
        <v>19</v>
      </c>
      <c r="H798" s="13">
        <f t="shared" si="60"/>
        <v>54.09</v>
      </c>
      <c r="I798" s="13">
        <f t="shared" si="61"/>
        <v>45.063600000000001</v>
      </c>
      <c r="J798" s="13">
        <v>5.68862433E-2</v>
      </c>
      <c r="K798" s="13">
        <v>9.6032264300000003E-2</v>
      </c>
      <c r="L798" s="13">
        <v>0.6952325989</v>
      </c>
      <c r="M798" s="13">
        <v>0.6952325989</v>
      </c>
      <c r="N798" s="14">
        <v>56.81</v>
      </c>
      <c r="O798" s="15">
        <v>0</v>
      </c>
      <c r="P798" s="14">
        <v>2.72</v>
      </c>
      <c r="Q798" s="14">
        <v>9.0264000000000006</v>
      </c>
    </row>
    <row r="799" spans="1:17" ht="15" customHeight="1" x14ac:dyDescent="0.25">
      <c r="A799" s="32" t="s">
        <v>376</v>
      </c>
      <c r="B799" s="36" t="s">
        <v>675</v>
      </c>
      <c r="C799" s="37" t="s">
        <v>675</v>
      </c>
      <c r="D799" s="38" t="s">
        <v>27</v>
      </c>
      <c r="E799" s="11" t="s">
        <v>682</v>
      </c>
      <c r="F799" s="11" t="s">
        <v>27</v>
      </c>
      <c r="G799" s="12">
        <v>230</v>
      </c>
      <c r="H799" s="13">
        <f t="shared" si="60"/>
        <v>640.03</v>
      </c>
      <c r="I799" s="13">
        <f t="shared" si="61"/>
        <v>533.17239999999993</v>
      </c>
      <c r="J799" s="13">
        <v>0.67311706959999995</v>
      </c>
      <c r="K799" s="13">
        <v>1.1363196545000001</v>
      </c>
      <c r="L799" s="13">
        <v>8.2264692235000005</v>
      </c>
      <c r="M799" s="13">
        <v>8.2264692235000005</v>
      </c>
      <c r="N799" s="14">
        <v>687.7</v>
      </c>
      <c r="O799" s="14">
        <v>2.2000000000000002</v>
      </c>
      <c r="P799" s="14">
        <v>45.47</v>
      </c>
      <c r="Q799" s="14">
        <v>106.85760000000001</v>
      </c>
    </row>
    <row r="800" spans="1:17" ht="15" customHeight="1" x14ac:dyDescent="0.25">
      <c r="A800" s="32" t="s">
        <v>376</v>
      </c>
      <c r="B800" s="36" t="s">
        <v>675</v>
      </c>
      <c r="C800" s="37" t="s">
        <v>675</v>
      </c>
      <c r="D800" s="38" t="s">
        <v>27</v>
      </c>
      <c r="E800" s="11" t="s">
        <v>683</v>
      </c>
      <c r="F800" s="11" t="s">
        <v>27</v>
      </c>
      <c r="G800" s="12">
        <v>312</v>
      </c>
      <c r="H800" s="13">
        <f t="shared" si="60"/>
        <v>1482.6599999999999</v>
      </c>
      <c r="I800" s="13">
        <f t="shared" si="61"/>
        <v>1237.0143999999998</v>
      </c>
      <c r="J800" s="13">
        <v>1.5593077736000001</v>
      </c>
      <c r="K800" s="13">
        <v>2.6323386385999998</v>
      </c>
      <c r="L800" s="13">
        <v>19.057008044900002</v>
      </c>
      <c r="M800" s="13">
        <v>19.057008044900002</v>
      </c>
      <c r="N800" s="14">
        <v>1547.52</v>
      </c>
      <c r="O800" s="14">
        <v>1.65</v>
      </c>
      <c r="P800" s="14">
        <v>63.21</v>
      </c>
      <c r="Q800" s="14">
        <v>245.6456</v>
      </c>
    </row>
    <row r="801" spans="1:17" ht="15" customHeight="1" x14ac:dyDescent="0.25">
      <c r="A801" s="32" t="s">
        <v>376</v>
      </c>
      <c r="B801" s="36" t="s">
        <v>675</v>
      </c>
      <c r="C801" s="37" t="s">
        <v>675</v>
      </c>
      <c r="D801" s="38" t="s">
        <v>27</v>
      </c>
      <c r="E801" s="11" t="s">
        <v>684</v>
      </c>
      <c r="F801" s="11" t="s">
        <v>27</v>
      </c>
      <c r="G801" s="12">
        <v>100</v>
      </c>
      <c r="H801" s="13">
        <f t="shared" si="60"/>
        <v>533.91</v>
      </c>
      <c r="I801" s="13">
        <f t="shared" si="61"/>
        <v>444.8501</v>
      </c>
      <c r="J801" s="13">
        <v>0.56151107700000003</v>
      </c>
      <c r="K801" s="13">
        <v>0.9479124833</v>
      </c>
      <c r="L801" s="13">
        <v>6.8624817323</v>
      </c>
      <c r="M801" s="13">
        <v>6.8624817323</v>
      </c>
      <c r="N801" s="14">
        <v>603</v>
      </c>
      <c r="O801" s="14">
        <v>2.33</v>
      </c>
      <c r="P801" s="14">
        <v>66.760000000000005</v>
      </c>
      <c r="Q801" s="14">
        <v>89.059899999999999</v>
      </c>
    </row>
    <row r="802" spans="1:17" ht="15" customHeight="1" x14ac:dyDescent="0.25">
      <c r="A802" s="32" t="s">
        <v>376</v>
      </c>
      <c r="B802" s="36" t="s">
        <v>675</v>
      </c>
      <c r="C802" s="37" t="s">
        <v>675</v>
      </c>
      <c r="D802" s="38" t="s">
        <v>27</v>
      </c>
      <c r="E802" s="11" t="s">
        <v>685</v>
      </c>
      <c r="F802" s="11" t="s">
        <v>27</v>
      </c>
      <c r="G802" s="12">
        <v>128</v>
      </c>
      <c r="H802" s="13">
        <f t="shared" si="60"/>
        <v>684.94999999999993</v>
      </c>
      <c r="I802" s="13">
        <f t="shared" si="61"/>
        <v>570.75279999999998</v>
      </c>
      <c r="J802" s="13">
        <v>0.72035925940000001</v>
      </c>
      <c r="K802" s="13">
        <v>1.2160713517999999</v>
      </c>
      <c r="L802" s="13">
        <v>8.8038374679999993</v>
      </c>
      <c r="M802" s="13">
        <v>8.8038374679999993</v>
      </c>
      <c r="N802" s="14">
        <v>743.68</v>
      </c>
      <c r="O802" s="14">
        <v>2.25</v>
      </c>
      <c r="P802" s="14">
        <v>56.48</v>
      </c>
      <c r="Q802" s="14">
        <v>114.1972</v>
      </c>
    </row>
    <row r="803" spans="1:17" ht="15" customHeight="1" x14ac:dyDescent="0.25">
      <c r="A803" s="32" t="s">
        <v>376</v>
      </c>
      <c r="B803" s="36" t="s">
        <v>675</v>
      </c>
      <c r="C803" s="37" t="s">
        <v>675</v>
      </c>
      <c r="D803" s="38" t="s">
        <v>27</v>
      </c>
      <c r="E803" s="11" t="s">
        <v>686</v>
      </c>
      <c r="F803" s="11" t="s">
        <v>27</v>
      </c>
      <c r="G803" s="12">
        <v>23</v>
      </c>
      <c r="H803" s="13">
        <f t="shared" si="60"/>
        <v>114.77000000000001</v>
      </c>
      <c r="I803" s="13">
        <f t="shared" si="61"/>
        <v>95.616800000000012</v>
      </c>
      <c r="J803" s="13">
        <v>0.120703164</v>
      </c>
      <c r="K803" s="13">
        <v>0.2037645216</v>
      </c>
      <c r="L803" s="13">
        <v>1.4751681527</v>
      </c>
      <c r="M803" s="13">
        <v>1.4751681527</v>
      </c>
      <c r="N803" s="14">
        <v>119.37</v>
      </c>
      <c r="O803" s="15">
        <v>0</v>
      </c>
      <c r="P803" s="14">
        <v>4.5999999999999996</v>
      </c>
      <c r="Q803" s="14">
        <v>19.153199999999998</v>
      </c>
    </row>
    <row r="804" spans="1:17" ht="15" customHeight="1" x14ac:dyDescent="0.25">
      <c r="A804" s="32" t="s">
        <v>376</v>
      </c>
      <c r="B804" s="36" t="s">
        <v>675</v>
      </c>
      <c r="C804" s="37" t="s">
        <v>675</v>
      </c>
      <c r="D804" s="38" t="s">
        <v>27</v>
      </c>
      <c r="E804" s="11" t="s">
        <v>687</v>
      </c>
      <c r="F804" s="11" t="s">
        <v>27</v>
      </c>
      <c r="G804" s="12">
        <v>22</v>
      </c>
      <c r="H804" s="13">
        <f t="shared" si="60"/>
        <v>101.05000000000001</v>
      </c>
      <c r="I804" s="13">
        <f t="shared" si="61"/>
        <v>84.203100000000006</v>
      </c>
      <c r="J804" s="13">
        <v>0.1062738932</v>
      </c>
      <c r="K804" s="13">
        <v>0.17940581080000001</v>
      </c>
      <c r="L804" s="13">
        <v>1.2988214849999999</v>
      </c>
      <c r="M804" s="13">
        <v>1.2988214849999999</v>
      </c>
      <c r="N804" s="14">
        <v>109.12</v>
      </c>
      <c r="O804" s="15">
        <v>0</v>
      </c>
      <c r="P804" s="14">
        <v>8.07</v>
      </c>
      <c r="Q804" s="14">
        <v>16.846900000000002</v>
      </c>
    </row>
    <row r="805" spans="1:17" ht="15" customHeight="1" x14ac:dyDescent="0.25">
      <c r="A805" s="32" t="s">
        <v>376</v>
      </c>
      <c r="B805" s="36" t="s">
        <v>675</v>
      </c>
      <c r="C805" s="37" t="s">
        <v>675</v>
      </c>
      <c r="D805" s="38" t="s">
        <v>27</v>
      </c>
      <c r="E805" s="11" t="s">
        <v>688</v>
      </c>
      <c r="F805" s="11" t="s">
        <v>27</v>
      </c>
      <c r="G805" s="12">
        <v>130</v>
      </c>
      <c r="H805" s="13">
        <f t="shared" si="60"/>
        <v>711.78</v>
      </c>
      <c r="I805" s="13">
        <f t="shared" si="61"/>
        <v>594.18639999999994</v>
      </c>
      <c r="J805" s="13">
        <v>0.74857626639999997</v>
      </c>
      <c r="K805" s="13">
        <v>1.2637057695</v>
      </c>
      <c r="L805" s="13">
        <v>9.1486903174999998</v>
      </c>
      <c r="M805" s="13">
        <v>9.1486903174999998</v>
      </c>
      <c r="N805" s="14">
        <v>806</v>
      </c>
      <c r="O805" s="14">
        <v>1.24</v>
      </c>
      <c r="P805" s="14">
        <v>92.98</v>
      </c>
      <c r="Q805" s="14">
        <v>117.5936</v>
      </c>
    </row>
    <row r="806" spans="1:17" ht="15" customHeight="1" x14ac:dyDescent="0.25">
      <c r="A806" s="32" t="s">
        <v>376</v>
      </c>
      <c r="B806" s="36" t="s">
        <v>675</v>
      </c>
      <c r="C806" s="37" t="s">
        <v>675</v>
      </c>
      <c r="D806" s="38" t="s">
        <v>27</v>
      </c>
      <c r="E806" s="11" t="s">
        <v>689</v>
      </c>
      <c r="F806" s="11" t="s">
        <v>27</v>
      </c>
      <c r="G806" s="12">
        <v>308</v>
      </c>
      <c r="H806" s="13">
        <f t="shared" si="60"/>
        <v>857.92</v>
      </c>
      <c r="I806" s="13">
        <f t="shared" si="61"/>
        <v>714.7183</v>
      </c>
      <c r="J806" s="13">
        <v>0.90227113780000001</v>
      </c>
      <c r="K806" s="13">
        <v>1.5231650984</v>
      </c>
      <c r="L806" s="13">
        <v>11.0270651005</v>
      </c>
      <c r="M806" s="13">
        <v>11.0270651005</v>
      </c>
      <c r="N806" s="14">
        <v>920.92</v>
      </c>
      <c r="O806" s="14">
        <v>1.6</v>
      </c>
      <c r="P806" s="14">
        <v>61.4</v>
      </c>
      <c r="Q806" s="14">
        <v>143.20169999999999</v>
      </c>
    </row>
    <row r="807" spans="1:17" ht="15" customHeight="1" x14ac:dyDescent="0.25">
      <c r="A807" s="8"/>
      <c r="B807" s="33"/>
      <c r="C807" s="34"/>
      <c r="D807" s="11"/>
      <c r="E807" s="39" t="s">
        <v>29</v>
      </c>
      <c r="F807" s="40"/>
      <c r="G807" s="41">
        <f>SUM(G793:G806)/1</f>
        <v>1862</v>
      </c>
      <c r="H807" s="42">
        <f>SUM(H793:H806)/1</f>
        <v>7780.13</v>
      </c>
      <c r="I807" s="42">
        <f>SUM(I793:I806)/1</f>
        <v>6485.9300999999978</v>
      </c>
      <c r="J807" s="42">
        <v>8.1823325570000005</v>
      </c>
      <c r="K807" s="42">
        <v>13.812969131399999</v>
      </c>
      <c r="L807" s="42">
        <v>99.999999999899998</v>
      </c>
      <c r="M807" s="42">
        <v>100</v>
      </c>
      <c r="N807" s="43">
        <f>SUM(N793:N806)/1</f>
        <v>8449.93</v>
      </c>
      <c r="O807" s="43">
        <f>SUM(O793:O806)/1</f>
        <v>18.010000000000002</v>
      </c>
      <c r="P807" s="43">
        <f>SUM(P793:P806)/1</f>
        <v>651.79</v>
      </c>
      <c r="Q807" s="43">
        <f>SUM(Q793:Q806)/1</f>
        <v>1294.1998999999998</v>
      </c>
    </row>
    <row r="808" spans="1:17" ht="15" customHeight="1" x14ac:dyDescent="0.25">
      <c r="A808" s="8"/>
      <c r="B808" s="33"/>
      <c r="C808" s="10"/>
      <c r="D808" s="44" t="s">
        <v>30</v>
      </c>
      <c r="E808" s="44"/>
      <c r="F808" s="45"/>
      <c r="G808" s="46">
        <f>SUM(G793:G807)/2</f>
        <v>1862</v>
      </c>
      <c r="H808" s="47">
        <f>SUM(H793:H807)/2</f>
        <v>7780.13</v>
      </c>
      <c r="I808" s="47">
        <f>SUM(I793:I807)/2</f>
        <v>6485.9300999999978</v>
      </c>
      <c r="J808" s="47">
        <v>8.1823325570000005</v>
      </c>
      <c r="K808" s="47">
        <v>13.812969131399999</v>
      </c>
      <c r="L808" s="47">
        <v>99.999999999899998</v>
      </c>
      <c r="M808" s="47">
        <v>99.999999999899998</v>
      </c>
      <c r="N808" s="48">
        <f>SUM(N793:N807)/2</f>
        <v>8449.93</v>
      </c>
      <c r="O808" s="48">
        <f>SUM(O793:O807)/2</f>
        <v>18.010000000000002</v>
      </c>
      <c r="P808" s="48">
        <f>SUM(P793:P807)/2</f>
        <v>651.79</v>
      </c>
      <c r="Q808" s="48">
        <f>SUM(Q793:Q807)/2</f>
        <v>1294.1998999999998</v>
      </c>
    </row>
    <row r="809" spans="1:17" ht="15" customHeight="1" x14ac:dyDescent="0.25">
      <c r="A809" s="8"/>
      <c r="B809" s="9"/>
      <c r="C809" s="49" t="s">
        <v>31</v>
      </c>
      <c r="D809" s="49"/>
      <c r="E809" s="49"/>
      <c r="F809" s="50"/>
      <c r="G809" s="51">
        <f>SUM(G793:G808)/3</f>
        <v>1862</v>
      </c>
      <c r="H809" s="52">
        <f>SUM(H793:H808)/3</f>
        <v>7780.13</v>
      </c>
      <c r="I809" s="52">
        <f>SUM(I793:I808)/3</f>
        <v>6485.9300999999978</v>
      </c>
      <c r="J809" s="52">
        <v>8.1823325570000005</v>
      </c>
      <c r="K809" s="52">
        <v>13.812969131399999</v>
      </c>
      <c r="L809" s="52">
        <v>100</v>
      </c>
      <c r="M809" s="52">
        <v>99.999999999899998</v>
      </c>
      <c r="N809" s="53">
        <f>SUM(N793:N808)/3</f>
        <v>8449.93</v>
      </c>
      <c r="O809" s="53">
        <f>SUM(O793:O808)/3</f>
        <v>18.010000000000002</v>
      </c>
      <c r="P809" s="53">
        <f>SUM(P793:P808)/3</f>
        <v>651.79</v>
      </c>
      <c r="Q809" s="53">
        <f>SUM(Q793:Q808)/3</f>
        <v>1294.1998999999998</v>
      </c>
    </row>
    <row r="810" spans="1:17" ht="15" customHeight="1" x14ac:dyDescent="0.25">
      <c r="A810" s="32" t="s">
        <v>376</v>
      </c>
      <c r="B810" s="33" t="s">
        <v>690</v>
      </c>
      <c r="C810" s="34" t="s">
        <v>690</v>
      </c>
      <c r="D810" s="35" t="s">
        <v>27</v>
      </c>
      <c r="E810" s="11" t="s">
        <v>691</v>
      </c>
      <c r="F810" s="11" t="s">
        <v>27</v>
      </c>
      <c r="G810" s="12">
        <v>29</v>
      </c>
      <c r="H810" s="13">
        <f t="shared" ref="H810:H817" si="62">N810-O810-P810</f>
        <v>268.14</v>
      </c>
      <c r="I810" s="13">
        <f t="shared" ref="I810:I817" si="63">H810-Q810</f>
        <v>225.11189999999999</v>
      </c>
      <c r="J810" s="13">
        <v>0.2820017984</v>
      </c>
      <c r="K810" s="13">
        <v>0.47606010989999997</v>
      </c>
      <c r="L810" s="13">
        <v>9.4255855400000002</v>
      </c>
      <c r="M810" s="13">
        <v>9.4255855400000002</v>
      </c>
      <c r="N810" s="14">
        <v>292.32</v>
      </c>
      <c r="O810" s="15">
        <v>0</v>
      </c>
      <c r="P810" s="14">
        <v>24.18</v>
      </c>
      <c r="Q810" s="14">
        <v>43.028100000000002</v>
      </c>
    </row>
    <row r="811" spans="1:17" ht="15" customHeight="1" x14ac:dyDescent="0.25">
      <c r="A811" s="32" t="s">
        <v>376</v>
      </c>
      <c r="B811" s="36" t="s">
        <v>690</v>
      </c>
      <c r="C811" s="37" t="s">
        <v>690</v>
      </c>
      <c r="D811" s="38" t="s">
        <v>27</v>
      </c>
      <c r="E811" s="11" t="s">
        <v>692</v>
      </c>
      <c r="F811" s="11" t="s">
        <v>27</v>
      </c>
      <c r="G811" s="12">
        <v>58</v>
      </c>
      <c r="H811" s="13">
        <f t="shared" si="62"/>
        <v>581.36</v>
      </c>
      <c r="I811" s="13">
        <f t="shared" si="63"/>
        <v>484.4212</v>
      </c>
      <c r="J811" s="13">
        <v>0.61141405800000004</v>
      </c>
      <c r="K811" s="13">
        <v>1.0321559838000001</v>
      </c>
      <c r="L811" s="13">
        <v>20.435811179000002</v>
      </c>
      <c r="M811" s="13">
        <v>20.435811179000002</v>
      </c>
      <c r="N811" s="14">
        <v>652.5</v>
      </c>
      <c r="O811" s="14">
        <v>3.85</v>
      </c>
      <c r="P811" s="14">
        <v>67.290000000000006</v>
      </c>
      <c r="Q811" s="14">
        <v>96.938800000000001</v>
      </c>
    </row>
    <row r="812" spans="1:17" ht="15" customHeight="1" x14ac:dyDescent="0.25">
      <c r="A812" s="32" t="s">
        <v>376</v>
      </c>
      <c r="B812" s="36" t="s">
        <v>690</v>
      </c>
      <c r="C812" s="37" t="s">
        <v>690</v>
      </c>
      <c r="D812" s="38" t="s">
        <v>27</v>
      </c>
      <c r="E812" s="11" t="s">
        <v>693</v>
      </c>
      <c r="F812" s="11" t="s">
        <v>27</v>
      </c>
      <c r="G812" s="12">
        <v>4</v>
      </c>
      <c r="H812" s="13">
        <f t="shared" si="62"/>
        <v>7.88</v>
      </c>
      <c r="I812" s="13">
        <f t="shared" si="63"/>
        <v>6.5657999999999994</v>
      </c>
      <c r="J812" s="13">
        <v>8.2873653999999998E-3</v>
      </c>
      <c r="K812" s="13">
        <v>1.3990280000000001E-2</v>
      </c>
      <c r="L812" s="13">
        <v>0.27699565170000001</v>
      </c>
      <c r="M812" s="13">
        <v>0.27699565170000001</v>
      </c>
      <c r="N812" s="14">
        <v>7.88</v>
      </c>
      <c r="O812" s="15">
        <v>0</v>
      </c>
      <c r="P812" s="15">
        <v>0</v>
      </c>
      <c r="Q812" s="14">
        <v>1.3142</v>
      </c>
    </row>
    <row r="813" spans="1:17" ht="15" customHeight="1" x14ac:dyDescent="0.25">
      <c r="A813" s="32" t="s">
        <v>376</v>
      </c>
      <c r="B813" s="36" t="s">
        <v>690</v>
      </c>
      <c r="C813" s="37" t="s">
        <v>690</v>
      </c>
      <c r="D813" s="38" t="s">
        <v>27</v>
      </c>
      <c r="E813" s="11" t="s">
        <v>694</v>
      </c>
      <c r="F813" s="11" t="s">
        <v>27</v>
      </c>
      <c r="G813" s="12">
        <v>15</v>
      </c>
      <c r="H813" s="13">
        <f t="shared" si="62"/>
        <v>74.849999999999994</v>
      </c>
      <c r="I813" s="13">
        <f t="shared" si="63"/>
        <v>62.365999999999993</v>
      </c>
      <c r="J813" s="13">
        <v>7.8719454800000005E-2</v>
      </c>
      <c r="K813" s="13">
        <v>0.13288990540000001</v>
      </c>
      <c r="L813" s="13">
        <v>2.6311071740999998</v>
      </c>
      <c r="M813" s="13">
        <v>2.6311071740999998</v>
      </c>
      <c r="N813" s="14">
        <v>74.849999999999994</v>
      </c>
      <c r="O813" s="15">
        <v>0</v>
      </c>
      <c r="P813" s="15">
        <v>0</v>
      </c>
      <c r="Q813" s="14">
        <v>12.484</v>
      </c>
    </row>
    <row r="814" spans="1:17" ht="15" customHeight="1" x14ac:dyDescent="0.25">
      <c r="A814" s="32" t="s">
        <v>376</v>
      </c>
      <c r="B814" s="36" t="s">
        <v>690</v>
      </c>
      <c r="C814" s="37" t="s">
        <v>690</v>
      </c>
      <c r="D814" s="38" t="s">
        <v>27</v>
      </c>
      <c r="E814" s="11" t="s">
        <v>695</v>
      </c>
      <c r="F814" s="11" t="s">
        <v>27</v>
      </c>
      <c r="G814" s="12">
        <v>51</v>
      </c>
      <c r="H814" s="13">
        <f t="shared" si="62"/>
        <v>623.70000000000005</v>
      </c>
      <c r="I814" s="13">
        <f t="shared" si="63"/>
        <v>519.7034000000001</v>
      </c>
      <c r="J814" s="13">
        <v>0.6559428719</v>
      </c>
      <c r="K814" s="13">
        <v>1.1073271072999999</v>
      </c>
      <c r="L814" s="13">
        <v>21.924135531000001</v>
      </c>
      <c r="M814" s="13">
        <v>21.924135531000001</v>
      </c>
      <c r="N814" s="14">
        <v>693.09</v>
      </c>
      <c r="O814" s="14">
        <v>6.47</v>
      </c>
      <c r="P814" s="14">
        <v>62.92</v>
      </c>
      <c r="Q814" s="14">
        <v>103.9966</v>
      </c>
    </row>
    <row r="815" spans="1:17" ht="15" customHeight="1" x14ac:dyDescent="0.25">
      <c r="A815" s="32" t="s">
        <v>376</v>
      </c>
      <c r="B815" s="36" t="s">
        <v>690</v>
      </c>
      <c r="C815" s="37" t="s">
        <v>690</v>
      </c>
      <c r="D815" s="38" t="s">
        <v>27</v>
      </c>
      <c r="E815" s="11" t="s">
        <v>696</v>
      </c>
      <c r="F815" s="11" t="s">
        <v>27</v>
      </c>
      <c r="G815" s="12">
        <v>58</v>
      </c>
      <c r="H815" s="13">
        <f t="shared" si="62"/>
        <v>706.5</v>
      </c>
      <c r="I815" s="13">
        <f t="shared" si="63"/>
        <v>588.71780000000001</v>
      </c>
      <c r="J815" s="13">
        <v>0.74302331079999995</v>
      </c>
      <c r="K815" s="13">
        <v>1.2543315718000001</v>
      </c>
      <c r="L815" s="13">
        <v>24.8346989781</v>
      </c>
      <c r="M815" s="13">
        <v>24.8346989781</v>
      </c>
      <c r="N815" s="14">
        <v>791.7</v>
      </c>
      <c r="O815" s="15">
        <v>0</v>
      </c>
      <c r="P815" s="14">
        <v>85.2</v>
      </c>
      <c r="Q815" s="14">
        <v>117.7822</v>
      </c>
    </row>
    <row r="816" spans="1:17" ht="15" customHeight="1" x14ac:dyDescent="0.25">
      <c r="A816" s="32" t="s">
        <v>376</v>
      </c>
      <c r="B816" s="36" t="s">
        <v>690</v>
      </c>
      <c r="C816" s="37" t="s">
        <v>690</v>
      </c>
      <c r="D816" s="38" t="s">
        <v>27</v>
      </c>
      <c r="E816" s="11" t="s">
        <v>697</v>
      </c>
      <c r="F816" s="11" t="s">
        <v>27</v>
      </c>
      <c r="G816" s="12">
        <v>51</v>
      </c>
      <c r="H816" s="13">
        <f t="shared" si="62"/>
        <v>545.05999999999995</v>
      </c>
      <c r="I816" s="13">
        <f t="shared" si="63"/>
        <v>454.19619999999998</v>
      </c>
      <c r="J816" s="13">
        <v>0.57323748880000003</v>
      </c>
      <c r="K816" s="13">
        <v>0.96770837440000002</v>
      </c>
      <c r="L816" s="13">
        <v>19.159803290900001</v>
      </c>
      <c r="M816" s="13">
        <v>19.159803290900001</v>
      </c>
      <c r="N816" s="14">
        <v>606.39</v>
      </c>
      <c r="O816" s="14">
        <v>2</v>
      </c>
      <c r="P816" s="14">
        <v>59.33</v>
      </c>
      <c r="Q816" s="14">
        <v>90.863799999999998</v>
      </c>
    </row>
    <row r="817" spans="1:17" ht="15" customHeight="1" x14ac:dyDescent="0.25">
      <c r="A817" s="32" t="s">
        <v>376</v>
      </c>
      <c r="B817" s="36" t="s">
        <v>690</v>
      </c>
      <c r="C817" s="37" t="s">
        <v>690</v>
      </c>
      <c r="D817" s="38" t="s">
        <v>27</v>
      </c>
      <c r="E817" s="11" t="s">
        <v>698</v>
      </c>
      <c r="F817" s="11" t="s">
        <v>27</v>
      </c>
      <c r="G817" s="12">
        <v>21</v>
      </c>
      <c r="H817" s="13">
        <f t="shared" si="62"/>
        <v>37.32</v>
      </c>
      <c r="I817" s="13">
        <f t="shared" si="63"/>
        <v>31.0989</v>
      </c>
      <c r="J817" s="13">
        <v>3.9249299299999998E-2</v>
      </c>
      <c r="K817" s="13">
        <v>6.6258533999999994E-2</v>
      </c>
      <c r="L817" s="13">
        <v>1.3118626551999999</v>
      </c>
      <c r="M817" s="13">
        <v>1.3118626551999999</v>
      </c>
      <c r="N817" s="14">
        <v>38.22</v>
      </c>
      <c r="O817" s="14">
        <v>0.36</v>
      </c>
      <c r="P817" s="14">
        <v>0.54</v>
      </c>
      <c r="Q817" s="14">
        <v>6.2210999999999999</v>
      </c>
    </row>
    <row r="818" spans="1:17" ht="15" customHeight="1" x14ac:dyDescent="0.25">
      <c r="A818" s="8"/>
      <c r="B818" s="33"/>
      <c r="C818" s="34"/>
      <c r="D818" s="11"/>
      <c r="E818" s="39" t="s">
        <v>29</v>
      </c>
      <c r="F818" s="40"/>
      <c r="G818" s="41">
        <f>SUM(G810:G817)/1</f>
        <v>287</v>
      </c>
      <c r="H818" s="42">
        <f>SUM(H810:H817)/1</f>
        <v>2844.8100000000004</v>
      </c>
      <c r="I818" s="42">
        <f>SUM(I810:I817)/1</f>
        <v>2372.1812</v>
      </c>
      <c r="J818" s="42">
        <v>2.9918756474000001</v>
      </c>
      <c r="K818" s="42">
        <v>5.0507218666</v>
      </c>
      <c r="L818" s="42"/>
      <c r="M818" s="42">
        <v>100</v>
      </c>
      <c r="N818" s="43">
        <f>SUM(N810:N817)/1</f>
        <v>3156.95</v>
      </c>
      <c r="O818" s="43">
        <f>SUM(O810:O817)/1</f>
        <v>12.68</v>
      </c>
      <c r="P818" s="43">
        <f>SUM(P810:P817)/1</f>
        <v>299.45999999999998</v>
      </c>
      <c r="Q818" s="43">
        <f>SUM(Q810:Q817)/1</f>
        <v>472.62879999999996</v>
      </c>
    </row>
    <row r="819" spans="1:17" ht="15" customHeight="1" x14ac:dyDescent="0.25">
      <c r="A819" s="8"/>
      <c r="B819" s="33"/>
      <c r="C819" s="10"/>
      <c r="D819" s="44" t="s">
        <v>30</v>
      </c>
      <c r="E819" s="44"/>
      <c r="F819" s="45"/>
      <c r="G819" s="46">
        <f>SUM(G810:G818)/2</f>
        <v>287</v>
      </c>
      <c r="H819" s="47">
        <f>SUM(H810:H818)/2</f>
        <v>2844.8100000000004</v>
      </c>
      <c r="I819" s="47">
        <f>SUM(I810:I818)/2</f>
        <v>2372.1812</v>
      </c>
      <c r="J819" s="47">
        <v>2.9918756474000001</v>
      </c>
      <c r="K819" s="47">
        <v>5.0507218666</v>
      </c>
      <c r="L819" s="47"/>
      <c r="M819" s="47"/>
      <c r="N819" s="48">
        <f>SUM(N810:N818)/2</f>
        <v>3156.95</v>
      </c>
      <c r="O819" s="48">
        <f>SUM(O810:O818)/2</f>
        <v>12.68</v>
      </c>
      <c r="P819" s="48">
        <f>SUM(P810:P818)/2</f>
        <v>299.45999999999998</v>
      </c>
      <c r="Q819" s="48">
        <f>SUM(Q810:Q818)/2</f>
        <v>472.62879999999996</v>
      </c>
    </row>
    <row r="820" spans="1:17" ht="15" customHeight="1" x14ac:dyDescent="0.25">
      <c r="A820" s="8"/>
      <c r="B820" s="9"/>
      <c r="C820" s="49" t="s">
        <v>31</v>
      </c>
      <c r="D820" s="49"/>
      <c r="E820" s="49"/>
      <c r="F820" s="50"/>
      <c r="G820" s="51">
        <f>SUM(G810:G819)/3</f>
        <v>287</v>
      </c>
      <c r="H820" s="52">
        <f>SUM(H810:H819)/3</f>
        <v>2844.81</v>
      </c>
      <c r="I820" s="52">
        <f>SUM(I810:I819)/3</f>
        <v>2372.1812</v>
      </c>
      <c r="J820" s="52">
        <v>2.9918756474000001</v>
      </c>
      <c r="K820" s="52">
        <v>5.0507218666</v>
      </c>
      <c r="L820" s="52">
        <v>100</v>
      </c>
      <c r="M820" s="52"/>
      <c r="N820" s="53">
        <f>SUM(N810:N819)/3</f>
        <v>3156.9499999999994</v>
      </c>
      <c r="O820" s="53">
        <f>SUM(O810:O819)/3</f>
        <v>12.68</v>
      </c>
      <c r="P820" s="53">
        <f>SUM(P810:P819)/3</f>
        <v>299.45999999999998</v>
      </c>
      <c r="Q820" s="53">
        <f>SUM(Q810:Q819)/3</f>
        <v>472.62879999999996</v>
      </c>
    </row>
    <row r="821" spans="1:17" ht="15" customHeight="1" x14ac:dyDescent="0.25">
      <c r="A821" s="59"/>
      <c r="B821" s="60" t="s">
        <v>375</v>
      </c>
      <c r="C821" s="60"/>
      <c r="D821" s="60"/>
      <c r="E821" s="60"/>
      <c r="F821" s="61"/>
      <c r="G821" s="62">
        <f>SUM(G473:G820)/4</f>
        <v>16038</v>
      </c>
      <c r="H821" s="63">
        <f>SUM(H473:H820)/4</f>
        <v>56324.819999999985</v>
      </c>
      <c r="I821" s="63">
        <f>SUM(I473:I820)/4</f>
        <v>46963.105800000005</v>
      </c>
      <c r="J821" s="63">
        <v>59.236594818500002</v>
      </c>
      <c r="K821" s="63">
        <v>100</v>
      </c>
      <c r="L821" s="63"/>
      <c r="M821" s="63"/>
      <c r="N821" s="64">
        <f>SUM(N473:N820)/4</f>
        <v>61250.77999999997</v>
      </c>
      <c r="O821" s="64">
        <f>SUM(O473:O820)/4</f>
        <v>221.20000000000002</v>
      </c>
      <c r="P821" s="64">
        <f>SUM(P473:P820)/4</f>
        <v>4704.76</v>
      </c>
      <c r="Q821" s="64">
        <f>SUM(Q473:Q820)/4</f>
        <v>9361.7141999999931</v>
      </c>
    </row>
    <row r="822" spans="1:17" ht="15" customHeight="1" x14ac:dyDescent="0.25">
      <c r="A822" s="65" t="s">
        <v>699</v>
      </c>
      <c r="B822" s="49"/>
      <c r="C822" s="49"/>
      <c r="D822" s="49"/>
      <c r="E822" s="49"/>
      <c r="F822" s="50"/>
      <c r="G822" s="51">
        <f>SUM(G10:G821)/5</f>
        <v>34626</v>
      </c>
      <c r="H822" s="52">
        <f>SUM(H10:H821)/5</f>
        <v>95084.499999999971</v>
      </c>
      <c r="I822" s="52">
        <f>SUM(I10:I821)/5</f>
        <v>79279.49700000009</v>
      </c>
      <c r="J822" s="52">
        <v>100</v>
      </c>
      <c r="K822" s="52"/>
      <c r="L822" s="52"/>
      <c r="M822" s="52"/>
      <c r="N822" s="53">
        <f>SUM(N10:N821)/5</f>
        <v>105411.93999999994</v>
      </c>
      <c r="O822" s="53">
        <f>SUM(O10:O821)/5</f>
        <v>280.2700000000001</v>
      </c>
      <c r="P822" s="53">
        <f>SUM(P10:P821)/5</f>
        <v>10047.169999999995</v>
      </c>
      <c r="Q822" s="53">
        <f>SUM(Q10:Q821)/5</f>
        <v>15805.003000000012</v>
      </c>
    </row>
    <row r="823" spans="1:17" x14ac:dyDescent="0.25">
      <c r="A823" s="66"/>
    </row>
  </sheetData>
  <pageMargins left="0" right="0" top="0" bottom="0" header="0" footer="0"/>
  <pageSetup paperSize="9" fitToHeight="327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Mix</dc:title>
  <cp:lastModifiedBy>Pub 6236 [The Francis Newton, Sheffield]</cp:lastModifiedBy>
  <dcterms:created xsi:type="dcterms:W3CDTF">2025-08-14T16:20:41Z</dcterms:created>
  <dcterms:modified xsi:type="dcterms:W3CDTF">2025-08-14T16:20:41Z</dcterms:modified>
</cp:coreProperties>
</file>